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240.80\kigyo-1NAS\01総務課\03契約管財班\07 後藤（啓）\工水電力（一般競争入札）\特別高圧\ＨＰ\"/>
    </mc:Choice>
  </mc:AlternateContent>
  <xr:revisionPtr revIDLastSave="0" documentId="13_ncr:1_{B7E5E024-D61D-4656-9C49-F342AFDA5D43}" xr6:coauthVersionLast="47" xr6:coauthVersionMax="47" xr10:uidLastSave="{00000000-0000-0000-0000-000000000000}"/>
  <bookViews>
    <workbookView xWindow="-120" yWindow="-120" windowWidth="29040" windowHeight="15720" activeTab="2" xr2:uid="{00000000-000D-0000-FFFF-FFFF00000000}"/>
  </bookViews>
  <sheets>
    <sheet name="入札書" sheetId="5" r:id="rId1"/>
    <sheet name="委任状" sheetId="8" r:id="rId2"/>
    <sheet name="電気料金入札金額計算書" sheetId="6" r:id="rId3"/>
  </sheets>
  <definedNames>
    <definedName name="_xlnm.Print_Area" localSheetId="1">委任状!$A$1:$F$19</definedName>
    <definedName name="_xlnm.Print_Area" localSheetId="2">電気料金入札金額計算書!$A$1:$P$13</definedName>
    <definedName name="_xlnm.Print_Area" localSheetId="0">入札書!$A$1:$E$20</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6" l="1"/>
  <c r="H9" i="6"/>
  <c r="H6" i="6"/>
  <c r="J8" i="6"/>
  <c r="L7" i="6"/>
  <c r="J7" i="6"/>
  <c r="E7" i="6"/>
  <c r="L4" i="6"/>
  <c r="N4" i="6" s="1"/>
  <c r="J4" i="6"/>
  <c r="E4" i="6"/>
  <c r="K7" i="6" l="1"/>
  <c r="P7" i="6" s="1"/>
  <c r="P10" i="6" s="1"/>
  <c r="P11" i="6" s="1"/>
  <c r="R11" i="6" s="1"/>
  <c r="J5" i="6"/>
  <c r="K4" i="6" s="1"/>
  <c r="P4" i="6" s="1"/>
  <c r="B3" i="5" l="1"/>
</calcChain>
</file>

<file path=xl/sharedStrings.xml><?xml version="1.0" encoding="utf-8"?>
<sst xmlns="http://schemas.openxmlformats.org/spreadsheetml/2006/main" count="62" uniqueCount="54">
  <si>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</si>
  <si>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</si>
  <si>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</si>
  <si>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商号又は名称</t>
    <rPh sb="0" eb="2">
      <t>ショウゴウ</t>
    </rPh>
    <rPh sb="2" eb="3">
      <t>マタ</t>
    </rPh>
    <rPh sb="4" eb="6">
      <t>メイショウ</t>
    </rPh>
    <phoneticPr fontId="2"/>
  </si>
  <si>
    <t>大分県契約事務規則を承諾のうえ、上記のとおり入札します。</t>
    <rPh sb="0" eb="2">
      <t>オオイタ</t>
    </rPh>
    <rPh sb="2" eb="3">
      <t>ケン</t>
    </rPh>
    <rPh sb="3" eb="5">
      <t>ケイヤク</t>
    </rPh>
    <rPh sb="5" eb="7">
      <t>ジム</t>
    </rPh>
    <rPh sb="7" eb="9">
      <t>キソク</t>
    </rPh>
    <rPh sb="10" eb="12">
      <t>ショウダク</t>
    </rPh>
    <rPh sb="16" eb="18">
      <t>ジョウキ</t>
    </rPh>
    <rPh sb="22" eb="24">
      <t>ニュウサツ</t>
    </rPh>
    <phoneticPr fontId="2"/>
  </si>
  <si>
    <t>その他季</t>
    <rPh sb="2" eb="3">
      <t>タ</t>
    </rPh>
    <rPh sb="3" eb="4">
      <t>キ</t>
    </rPh>
    <phoneticPr fontId="2"/>
  </si>
  <si>
    <t>区分</t>
    <rPh sb="0" eb="2">
      <t>クブン</t>
    </rPh>
    <phoneticPr fontId="2"/>
  </si>
  <si>
    <t>電気料金入札金額（円）</t>
    <rPh sb="0" eb="2">
      <t>デンキ</t>
    </rPh>
    <rPh sb="2" eb="4">
      <t>リョウキン</t>
    </rPh>
    <rPh sb="4" eb="6">
      <t>ニュウサツ</t>
    </rPh>
    <rPh sb="6" eb="8">
      <t>キンガク</t>
    </rPh>
    <rPh sb="9" eb="10">
      <t>エン</t>
    </rPh>
    <phoneticPr fontId="2"/>
  </si>
  <si>
    <t>備考　①数字はアラビア数字を使用すること。</t>
    <rPh sb="0" eb="2">
      <t>ビコウ</t>
    </rPh>
    <rPh sb="4" eb="6">
      <t>スウジ</t>
    </rPh>
    <rPh sb="11" eb="13">
      <t>スウジ</t>
    </rPh>
    <rPh sb="14" eb="16">
      <t>シヨウ</t>
    </rPh>
    <phoneticPr fontId="2"/>
  </si>
  <si>
    <t xml:space="preserve">    　　②数字の前に￥マークを必ず付けてください。</t>
    <rPh sb="7" eb="9">
      <t>スウジ</t>
    </rPh>
    <rPh sb="10" eb="11">
      <t>マエ</t>
    </rPh>
    <rPh sb="17" eb="18">
      <t>カナラ</t>
    </rPh>
    <rPh sb="19" eb="20">
      <t>ツ</t>
    </rPh>
    <phoneticPr fontId="2"/>
  </si>
  <si>
    <t>電気料金入札金額計算書</t>
    <rPh sb="0" eb="2">
      <t>デンキ</t>
    </rPh>
    <rPh sb="2" eb="4">
      <t>リョウキン</t>
    </rPh>
    <rPh sb="4" eb="6">
      <t>ニュウサツ</t>
    </rPh>
    <rPh sb="6" eb="8">
      <t>キンガク</t>
    </rPh>
    <rPh sb="8" eb="11">
      <t>ケイサンショ</t>
    </rPh>
    <phoneticPr fontId="2"/>
  </si>
  <si>
    <t>調整料金※注4</t>
    <rPh sb="0" eb="2">
      <t>チョウセイ</t>
    </rPh>
    <rPh sb="2" eb="4">
      <t>リョウキン</t>
    </rPh>
    <phoneticPr fontId="2"/>
  </si>
  <si>
    <t>　令和　　　年　　　月　　　日</t>
    <rPh sb="1" eb="3">
      <t>レイワ</t>
    </rPh>
    <phoneticPr fontId="2"/>
  </si>
  <si>
    <t>年間電力量
料金
(円)
(C)×(D)</t>
    <rPh sb="0" eb="2">
      <t>ネンカン</t>
    </rPh>
    <rPh sb="2" eb="4">
      <t>デンリョク</t>
    </rPh>
    <rPh sb="4" eb="5">
      <t>リョウ</t>
    </rPh>
    <rPh sb="6" eb="8">
      <t>リョウキン</t>
    </rPh>
    <rPh sb="10" eb="11">
      <t>エン</t>
    </rPh>
    <phoneticPr fontId="2"/>
  </si>
  <si>
    <t>計</t>
    <rPh sb="0" eb="1">
      <t>ケイ</t>
    </rPh>
    <phoneticPr fontId="2"/>
  </si>
  <si>
    <t>くじ番号</t>
    <rPh sb="2" eb="4">
      <t>バンゴウ</t>
    </rPh>
    <phoneticPr fontId="2"/>
  </si>
  <si>
    <t>施設
番号</t>
    <rPh sb="0" eb="2">
      <t>シセツ</t>
    </rPh>
    <rPh sb="3" eb="5">
      <t>バンゴウ</t>
    </rPh>
    <phoneticPr fontId="2"/>
  </si>
  <si>
    <t>施設名</t>
    <phoneticPr fontId="2"/>
  </si>
  <si>
    <t>基本料金（見込）</t>
    <rPh sb="0" eb="2">
      <t>キホン</t>
    </rPh>
    <rPh sb="2" eb="4">
      <t>リョウキン</t>
    </rPh>
    <rPh sb="5" eb="7">
      <t>ミコミ</t>
    </rPh>
    <phoneticPr fontId="2"/>
  </si>
  <si>
    <t>電力量料金(見込)</t>
    <rPh sb="0" eb="2">
      <t>デンリョク</t>
    </rPh>
    <rPh sb="2" eb="3">
      <t>リョウ</t>
    </rPh>
    <rPh sb="3" eb="5">
      <t>リョウキン</t>
    </rPh>
    <rPh sb="6" eb="8">
      <t>ミコ</t>
    </rPh>
    <phoneticPr fontId="2"/>
  </si>
  <si>
    <t>予備線基本料金（見込）</t>
    <rPh sb="3" eb="5">
      <t>キホン</t>
    </rPh>
    <rPh sb="5" eb="7">
      <t>リョウキン</t>
    </rPh>
    <rPh sb="8" eb="10">
      <t>ミコミ</t>
    </rPh>
    <phoneticPr fontId="2"/>
  </si>
  <si>
    <t>施設合計（税込）(円)
(基本料金)①＋
(電力量料金)②＋
(予備線基本料金)③+
(調整料金)④
※注3</t>
    <rPh sb="0" eb="2">
      <t>シセツ</t>
    </rPh>
    <rPh sb="2" eb="4">
      <t>ゴウケイ</t>
    </rPh>
    <rPh sb="5" eb="7">
      <t>ゼイコ</t>
    </rPh>
    <rPh sb="9" eb="10">
      <t>エン</t>
    </rPh>
    <rPh sb="13" eb="15">
      <t>キホン</t>
    </rPh>
    <rPh sb="15" eb="17">
      <t>リョウキン</t>
    </rPh>
    <rPh sb="22" eb="25">
      <t>デンリョクリョウ</t>
    </rPh>
    <rPh sb="25" eb="27">
      <t>リョウキン</t>
    </rPh>
    <rPh sb="35" eb="39">
      <t>キホンリョウキン</t>
    </rPh>
    <rPh sb="44" eb="46">
      <t>チョウセイ</t>
    </rPh>
    <rPh sb="46" eb="48">
      <t>リョウキン</t>
    </rPh>
    <phoneticPr fontId="2"/>
  </si>
  <si>
    <t>契約
電力
(㎾)　
(A)</t>
    <rPh sb="0" eb="2">
      <t>ケイヤク</t>
    </rPh>
    <rPh sb="3" eb="5">
      <t>デンリョク</t>
    </rPh>
    <phoneticPr fontId="2"/>
  </si>
  <si>
    <t>単価
(円/㎾)
(B)
※注1</t>
    <rPh sb="0" eb="2">
      <t>タンカ</t>
    </rPh>
    <rPh sb="4" eb="5">
      <t>エン</t>
    </rPh>
    <phoneticPr fontId="2"/>
  </si>
  <si>
    <t>基本料金（円）
(A)×(B)×
12月×0.85
①
※注2</t>
    <rPh sb="0" eb="2">
      <t>キホン</t>
    </rPh>
    <rPh sb="2" eb="4">
      <t>リョウキン</t>
    </rPh>
    <rPh sb="5" eb="6">
      <t>エン</t>
    </rPh>
    <rPh sb="19" eb="20">
      <t>ガツ</t>
    </rPh>
    <phoneticPr fontId="2"/>
  </si>
  <si>
    <t>年間使用
電力量
(㎾h)
(C)</t>
    <rPh sb="0" eb="2">
      <t>ネンカン</t>
    </rPh>
    <rPh sb="5" eb="7">
      <t>デンリョク</t>
    </rPh>
    <rPh sb="7" eb="8">
      <t>リョウ</t>
    </rPh>
    <phoneticPr fontId="2"/>
  </si>
  <si>
    <t>単価
(円/㎾h)
(D)
※注1</t>
    <rPh sb="0" eb="2">
      <t>タンカ</t>
    </rPh>
    <rPh sb="4" eb="5">
      <t>エン</t>
    </rPh>
    <phoneticPr fontId="2"/>
  </si>
  <si>
    <t>電力量料金
年間合計
(円)
②</t>
    <rPh sb="0" eb="2">
      <t>デンリョク</t>
    </rPh>
    <rPh sb="2" eb="3">
      <t>リョウ</t>
    </rPh>
    <rPh sb="3" eb="5">
      <t>リョウキン</t>
    </rPh>
    <rPh sb="6" eb="8">
      <t>ネンカン</t>
    </rPh>
    <rPh sb="8" eb="10">
      <t>ゴウケイ</t>
    </rPh>
    <rPh sb="12" eb="13">
      <t>エン</t>
    </rPh>
    <phoneticPr fontId="2"/>
  </si>
  <si>
    <t>契約
電力
(㎾)　
(E)</t>
    <rPh sb="0" eb="2">
      <t>ケイヤク</t>
    </rPh>
    <rPh sb="3" eb="5">
      <t>デンリョク</t>
    </rPh>
    <phoneticPr fontId="2"/>
  </si>
  <si>
    <t>単価
(円/㎾)
(F)
※注1</t>
    <rPh sb="0" eb="2">
      <t>タンカ</t>
    </rPh>
    <rPh sb="4" eb="5">
      <t>エン</t>
    </rPh>
    <phoneticPr fontId="2"/>
  </si>
  <si>
    <t>基本料金（円）
(E)×(F)×
12月
③</t>
    <rPh sb="0" eb="2">
      <t>キホン</t>
    </rPh>
    <rPh sb="2" eb="4">
      <t>リョウキン</t>
    </rPh>
    <rPh sb="5" eb="6">
      <t>エン</t>
    </rPh>
    <rPh sb="19" eb="20">
      <t>ガツ</t>
    </rPh>
    <phoneticPr fontId="2"/>
  </si>
  <si>
    <t>詳細別紙
(円)
④</t>
    <rPh sb="0" eb="2">
      <t>ショウサイ</t>
    </rPh>
    <rPh sb="2" eb="4">
      <t>ベッシ</t>
    </rPh>
    <rPh sb="6" eb="7">
      <t>エン</t>
    </rPh>
    <phoneticPr fontId="2"/>
  </si>
  <si>
    <t>判田浄水場</t>
  </si>
  <si>
    <t>夏季</t>
    <rPh sb="0" eb="2">
      <t>カキ</t>
    </rPh>
    <phoneticPr fontId="2"/>
  </si>
  <si>
    <t>大津留浄水場</t>
  </si>
  <si>
    <t>消費税相当額</t>
    <rPh sb="0" eb="3">
      <t>ショウヒゼイ</t>
    </rPh>
    <rPh sb="3" eb="5">
      <t>ソウトウ</t>
    </rPh>
    <rPh sb="5" eb="6">
      <t>ガク</t>
    </rPh>
    <phoneticPr fontId="2"/>
  </si>
  <si>
    <t>・合計(税込)⑤に110分の100を乗じて得た額(1円未満切上げ、消費税相当額抜き)</t>
    <phoneticPr fontId="2"/>
  </si>
  <si>
    <t>商号又は名称</t>
  </si>
  <si>
    <t>契約担当者　大分県企業局長　渡辺　淳一　殿</t>
    <rPh sb="0" eb="2">
      <t>ケイヤク</t>
    </rPh>
    <rPh sb="2" eb="5">
      <t>タントウシャ</t>
    </rPh>
    <rPh sb="6" eb="9">
      <t>オオイタケン</t>
    </rPh>
    <rPh sb="9" eb="13">
      <t>キギョウキョクチョウ</t>
    </rPh>
    <rPh sb="14" eb="16">
      <t>ワタナベ</t>
    </rPh>
    <rPh sb="17" eb="19">
      <t>ジュンイチ</t>
    </rPh>
    <rPh sb="20" eb="21">
      <t>トノ</t>
    </rPh>
    <phoneticPr fontId="2"/>
  </si>
  <si>
    <t>大分県企業局判田浄水場及び大津留浄水場で使用する電気</t>
    <rPh sb="0" eb="3">
      <t>オオイタケン</t>
    </rPh>
    <rPh sb="3" eb="5">
      <t>キギョウ</t>
    </rPh>
    <rPh sb="5" eb="6">
      <t>キョク</t>
    </rPh>
    <rPh sb="6" eb="7">
      <t>ハン</t>
    </rPh>
    <rPh sb="7" eb="8">
      <t>デン</t>
    </rPh>
    <rPh sb="8" eb="11">
      <t>ジョウスイジョウ</t>
    </rPh>
    <rPh sb="11" eb="12">
      <t>オヨ</t>
    </rPh>
    <rPh sb="13" eb="16">
      <t>オオツル</t>
    </rPh>
    <rPh sb="16" eb="19">
      <t>ジョウスイジョウ</t>
    </rPh>
    <rPh sb="20" eb="22">
      <t>シヨウ</t>
    </rPh>
    <rPh sb="24" eb="26">
      <t>デンキ</t>
    </rPh>
    <phoneticPr fontId="2"/>
  </si>
  <si>
    <t>入　札　書（代理人入札用）</t>
    <rPh sb="0" eb="1">
      <t>イリ</t>
    </rPh>
    <rPh sb="2" eb="3">
      <t>サツ</t>
    </rPh>
    <rPh sb="4" eb="5">
      <t>ショ</t>
    </rPh>
    <rPh sb="6" eb="9">
      <t>ダイリニン</t>
    </rPh>
    <rPh sb="9" eb="11">
      <t>ニュウサツ</t>
    </rPh>
    <rPh sb="11" eb="12">
      <t>ヨウ</t>
    </rPh>
    <phoneticPr fontId="2"/>
  </si>
  <si>
    <t>住　　　　所</t>
    <rPh sb="0" eb="1">
      <t>ジュウ</t>
    </rPh>
    <rPh sb="5" eb="6">
      <t>ショ</t>
    </rPh>
    <phoneticPr fontId="2"/>
  </si>
  <si>
    <t>代表者氏名</t>
    <rPh sb="0" eb="3">
      <t>ダイヒョウシャ</t>
    </rPh>
    <rPh sb="3" eb="5">
      <t>シメイ</t>
    </rPh>
    <phoneticPr fontId="2"/>
  </si>
  <si>
    <t>代理人氏名                                                                ㊞</t>
    <rPh sb="0" eb="1">
      <t>ダイ</t>
    </rPh>
    <rPh sb="1" eb="2">
      <t>リ</t>
    </rPh>
    <rPh sb="2" eb="3">
      <t>ニン</t>
    </rPh>
    <rPh sb="3" eb="4">
      <t>シ</t>
    </rPh>
    <rPh sb="4" eb="5">
      <t>メイ</t>
    </rPh>
    <phoneticPr fontId="2"/>
  </si>
  <si>
    <t>委    任    状</t>
    <rPh sb="0" eb="1">
      <t>イ</t>
    </rPh>
    <rPh sb="5" eb="6">
      <t>ニン</t>
    </rPh>
    <rPh sb="10" eb="11">
      <t>ジョウ</t>
    </rPh>
    <phoneticPr fontId="2"/>
  </si>
  <si>
    <t>代理人氏名</t>
    <rPh sb="0" eb="1">
      <t>ダイ</t>
    </rPh>
    <rPh sb="1" eb="2">
      <t>リ</t>
    </rPh>
    <rPh sb="2" eb="3">
      <t>ニン</t>
    </rPh>
    <rPh sb="3" eb="4">
      <t>シ</t>
    </rPh>
    <rPh sb="4" eb="5">
      <t>メイ</t>
    </rPh>
    <phoneticPr fontId="2"/>
  </si>
  <si>
    <t>令和　　　年　　　月　　　日</t>
    <rPh sb="0" eb="2">
      <t>レイワ</t>
    </rPh>
    <phoneticPr fontId="2"/>
  </si>
  <si>
    <t>（受任者）</t>
    <rPh sb="1" eb="4">
      <t>ジュニンシャ</t>
    </rPh>
    <phoneticPr fontId="2"/>
  </si>
  <si>
    <t>住　　　所</t>
    <rPh sb="0" eb="1">
      <t>ジュウ</t>
    </rPh>
    <rPh sb="4" eb="5">
      <t>ショ</t>
    </rPh>
    <phoneticPr fontId="2"/>
  </si>
  <si>
    <t>（委任者）</t>
    <rPh sb="1" eb="4">
      <t>イニンシャ</t>
    </rPh>
    <phoneticPr fontId="2"/>
  </si>
  <si>
    <t xml:space="preserve">  今般都合により、大分県企業局判田浄水場及び大津留浄水場で使用する電気の入札（見積）に関する一切の権限を
（                       ）に委任しましたので、連署をもってお届けします。</t>
    <phoneticPr fontId="2"/>
  </si>
  <si>
    <t>　大分市大字下判田1600番地及び大分市大字大津留253番地</t>
    <rPh sb="1" eb="4">
      <t>オオイタシ</t>
    </rPh>
    <rPh sb="4" eb="6">
      <t>オオアザ</t>
    </rPh>
    <rPh sb="6" eb="7">
      <t>シモ</t>
    </rPh>
    <rPh sb="7" eb="8">
      <t>ハン</t>
    </rPh>
    <rPh sb="8" eb="9">
      <t>デン</t>
    </rPh>
    <rPh sb="13" eb="15">
      <t>バンチ</t>
    </rPh>
    <rPh sb="15" eb="16">
      <t>オヨ</t>
    </rPh>
    <rPh sb="17" eb="20">
      <t>オオイタシ</t>
    </rPh>
    <rPh sb="20" eb="22">
      <t>オオアザ</t>
    </rPh>
    <rPh sb="22" eb="25">
      <t>オオツル</t>
    </rPh>
    <rPh sb="28" eb="30">
      <t>バンチ</t>
    </rPh>
    <phoneticPr fontId="2"/>
  </si>
  <si>
    <t>電気料金見込金額計
（税込）⑤</t>
    <rPh sb="0" eb="6">
      <t>デンキリョウキンミコ</t>
    </rPh>
    <rPh sb="6" eb="8">
      <t>キンガク</t>
    </rPh>
    <rPh sb="8" eb="9">
      <t>ケイ</t>
    </rPh>
    <rPh sb="11" eb="13">
      <t>ゼイコミ</t>
    </rPh>
    <phoneticPr fontId="2"/>
  </si>
  <si>
    <t>※注1：内訳の単価は契約希望単価（課税事業者にあっては消費税相当額を含むもの）とし、小数点第2位未満を切り捨てたものを適用すること。
※注2：基本料金の小数点第2位未満は切り捨てとする。
※注3：施設合計の1円未満の端数は(基本料金)①＋(電力量料金)②＋(予備線基本電力)③+(調整料金)④を合計した後に切り捨てる。
※注4：力率調整以外の調整を設定する場合には調整料金に調整額を記載し、施設合計に反映させること。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調整料金の計算方法は任意として端数処理は上述の条件に従うこと。ただし、燃料費の変動に伴う発電費用の変動（燃料等調整単価）
　　　  及び再生可能エネルギー電気の利用の促進に関する特別措置法に基づく賦課金を算出根拠に含まないこと。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98" eb="102">
      <t>シセツゴウケイ</t>
    </rPh>
    <rPh sb="122" eb="123">
      <t>リョウ</t>
    </rPh>
    <rPh sb="195" eb="197">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</si>
</sst>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2"/>
      <charset val="128"/>
      <scheme val="minor"/>
    </font>
    <font>
      <sz val="24"/>
      <color theme="1"/>
      <name val="ＭＳ Ｐゴシック"/>
      <family val="2"/>
      <charset val="128"/>
      <scheme val="minor"/>
    </font>
    <font>
      <sz val="11"/>
      <color theme="1"/>
      <name val="ＭＳ Ｐゴシック"/>
      <family val="3"/>
      <charset val="128"/>
      <scheme val="minor"/>
    </font>
    <font>
      <sz val="14"/>
      <name val="游ゴシック"/>
      <family val="3"/>
      <charset val="128"/>
    </font>
    <font>
      <sz val="11"/>
      <name val="游ゴシック"/>
      <family val="3"/>
      <charset val="128"/>
    </font>
    <font>
      <sz val="11"/>
      <color rgb="FFFF0000"/>
      <name val="游ゴシック"/>
      <family val="3"/>
      <charset val="128"/>
    </font>
    <font>
      <b/>
      <sz val="11"/>
      <name val="游ゴシック"/>
      <family val="3"/>
      <charset val="128"/>
    </font>
    <font>
      <sz val="11"/>
      <color theme="1"/>
      <name val="游ゴシック"/>
      <family val="3"/>
      <charset val="128"/>
    </font>
    <font>
      <sz val="11"/>
      <color theme="1"/>
      <name val="ＭＳ ゴシック"/>
      <family val="3"/>
      <charset val="128"/>
    </font>
    <font>
      <sz val="12"/>
      <color theme="1"/>
      <name val="ＭＳ ゴシック"/>
      <family val="3"/>
      <charset val="128"/>
    </font>
    <font>
      <sz val="26"/>
      <color theme="1"/>
      <name val="ＭＳ ゴシック"/>
      <family val="3"/>
      <charset val="128"/>
    </font>
    <font>
      <sz val="15"/>
      <color theme="1"/>
      <name val="ＭＳ ゴシック"/>
      <family val="3"/>
      <charset val="128"/>
    </font>
  </fonts>
  <fills count="2">
    <fill>
      <patternFill patternType="none"/>
    </fill>
    <fill>
      <patternFill patternType="gray125"/>
    </fill>
  </fills>
  <borders count="4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xf numFmtId="38" fontId="8" fillId="0" borderId="0" applyFont="0" applyFill="0" applyBorder="0" applyAlignment="0" applyProtection="0">
      <alignment vertical="center"/>
    </xf>
  </cellStyleXfs>
  <cellXfs count="105">
    <xf numFmtId="0" fontId="0" fillId="0" borderId="0" xfId="0">
      <alignment vertical="center"/>
    </xf>
    <xf numFmtId="0" fontId="5" fillId="0" borderId="0" xfId="0" applyFo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23" xfId="0" applyFont="1" applyBorder="1" applyAlignment="1">
      <alignment horizontal="right" vertical="center"/>
    </xf>
    <xf numFmtId="0" fontId="10" fillId="0" borderId="0" xfId="0" applyFont="1">
      <alignment vertical="center"/>
    </xf>
    <xf numFmtId="0" fontId="10" fillId="0" borderId="8" xfId="0" applyFont="1" applyBorder="1" applyAlignment="1">
      <alignment horizontal="center" vertical="center"/>
    </xf>
    <xf numFmtId="0" fontId="10" fillId="0" borderId="37" xfId="0" applyFont="1" applyBorder="1" applyAlignment="1">
      <alignment horizontal="center" vertical="center" wrapText="1"/>
    </xf>
    <xf numFmtId="3" fontId="10" fillId="0" borderId="0" xfId="0" applyNumberFormat="1" applyFont="1">
      <alignment vertical="center"/>
    </xf>
    <xf numFmtId="38" fontId="10" fillId="0" borderId="0" xfId="0" applyNumberFormat="1" applyFont="1">
      <alignment vertical="center"/>
    </xf>
    <xf numFmtId="3" fontId="10" fillId="0" borderId="39" xfId="0" applyNumberFormat="1" applyFont="1" applyBorder="1">
      <alignment vertical="center"/>
    </xf>
    <xf numFmtId="38" fontId="10" fillId="0" borderId="6" xfId="1" applyFont="1" applyBorder="1" applyAlignment="1">
      <alignment horizontal="right" vertical="center"/>
    </xf>
    <xf numFmtId="0" fontId="10" fillId="0" borderId="0" xfId="0" applyFont="1" applyAlignment="1">
      <alignment vertical="center" wrapText="1"/>
    </xf>
    <xf numFmtId="0" fontId="13" fillId="0" borderId="42" xfId="0" applyFont="1" applyBorder="1">
      <alignment vertical="center"/>
    </xf>
    <xf numFmtId="0" fontId="10" fillId="0" borderId="42" xfId="0" applyFont="1" applyBorder="1">
      <alignment vertical="center"/>
    </xf>
    <xf numFmtId="0" fontId="9" fillId="0" borderId="0" xfId="0" applyFont="1">
      <alignment vertical="center"/>
    </xf>
    <xf numFmtId="38" fontId="10" fillId="0" borderId="8" xfId="1" applyFont="1" applyFill="1" applyBorder="1" applyAlignment="1">
      <alignment vertical="center" shrinkToFit="1"/>
    </xf>
    <xf numFmtId="4" fontId="11" fillId="0" borderId="8" xfId="0" applyNumberFormat="1" applyFont="1" applyBorder="1" applyAlignment="1">
      <alignment horizontal="right" vertical="center" shrinkToFit="1"/>
    </xf>
    <xf numFmtId="4" fontId="10" fillId="0" borderId="9" xfId="0" applyNumberFormat="1" applyFont="1" applyBorder="1" applyAlignment="1" applyProtection="1">
      <alignment horizontal="right" vertical="center" shrinkToFit="1"/>
      <protection hidden="1"/>
    </xf>
    <xf numFmtId="4" fontId="11" fillId="0" borderId="7" xfId="0" applyNumberFormat="1" applyFont="1" applyBorder="1" applyAlignment="1">
      <alignment horizontal="right" vertical="center" shrinkToFit="1"/>
    </xf>
    <xf numFmtId="38" fontId="10" fillId="0" borderId="2" xfId="1" applyFont="1" applyFill="1" applyBorder="1" applyAlignment="1">
      <alignment vertical="center" shrinkToFit="1"/>
    </xf>
    <xf numFmtId="4" fontId="10" fillId="0" borderId="20" xfId="0" applyNumberFormat="1" applyFont="1" applyBorder="1" applyAlignment="1" applyProtection="1">
      <alignment horizontal="right" vertical="center" shrinkToFit="1"/>
      <protection hidden="1"/>
    </xf>
    <xf numFmtId="38" fontId="10" fillId="0" borderId="37" xfId="1" applyFont="1" applyFill="1" applyBorder="1" applyAlignment="1">
      <alignment vertical="center" shrinkToFit="1"/>
    </xf>
    <xf numFmtId="4" fontId="10" fillId="0" borderId="37" xfId="0" applyNumberFormat="1" applyFont="1" applyBorder="1" applyAlignment="1">
      <alignment horizontal="right" vertical="center" shrinkToFit="1"/>
    </xf>
    <xf numFmtId="4" fontId="10" fillId="0" borderId="38" xfId="0" applyNumberFormat="1" applyFont="1" applyBorder="1" applyAlignment="1" applyProtection="1">
      <alignment horizontal="right" vertical="center" shrinkToFit="1"/>
      <protection hidden="1"/>
    </xf>
    <xf numFmtId="0" fontId="8" fillId="0" borderId="0" xfId="0" applyFont="1">
      <alignment vertical="center"/>
    </xf>
    <xf numFmtId="0" fontId="4" fillId="0" borderId="0" xfId="0" applyFont="1">
      <alignmen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right" vertical="center"/>
    </xf>
    <xf numFmtId="0" fontId="14" fillId="0" borderId="0" xfId="0" applyFont="1" applyAlignment="1">
      <alignment vertical="top"/>
    </xf>
    <xf numFmtId="58" fontId="15" fillId="0" borderId="0" xfId="0" quotePrefix="1" applyNumberFormat="1" applyFont="1">
      <alignment vertical="center"/>
    </xf>
    <xf numFmtId="0" fontId="15" fillId="0" borderId="0" xfId="0" applyFont="1" applyAlignment="1">
      <alignment horizontal="right" vertical="center"/>
    </xf>
    <xf numFmtId="4" fontId="10" fillId="0" borderId="3" xfId="0" applyNumberFormat="1" applyFont="1" applyBorder="1">
      <alignment vertical="center"/>
    </xf>
    <xf numFmtId="4" fontId="10" fillId="0" borderId="4" xfId="0" applyNumberFormat="1" applyFont="1" applyBorder="1">
      <alignment vertical="center"/>
    </xf>
    <xf numFmtId="3" fontId="10" fillId="0" borderId="4" xfId="0" applyNumberFormat="1" applyFont="1" applyBorder="1">
      <alignment vertical="center"/>
    </xf>
    <xf numFmtId="4" fontId="10" fillId="0" borderId="5" xfId="0" applyNumberFormat="1" applyFont="1" applyBorder="1">
      <alignment vertical="center"/>
    </xf>
    <xf numFmtId="176" fontId="6" fillId="0" borderId="28" xfId="0" applyNumberFormat="1" applyFont="1" applyBorder="1" applyAlignment="1">
      <alignment horizontal="left" vertical="center"/>
    </xf>
    <xf numFmtId="176" fontId="6" fillId="0" borderId="22" xfId="0" applyNumberFormat="1" applyFont="1" applyBorder="1" applyAlignment="1">
      <alignment horizontal="left" vertical="center"/>
    </xf>
    <xf numFmtId="176" fontId="6" fillId="0" borderId="29" xfId="0" applyNumberFormat="1" applyFont="1" applyBorder="1" applyAlignment="1">
      <alignment horizontal="left"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58" fontId="4" fillId="0" borderId="0" xfId="0" quotePrefix="1" applyNumberFormat="1"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left" vertical="top" wrapText="1"/>
    </xf>
    <xf numFmtId="0" fontId="15" fillId="0" borderId="0" xfId="0" applyFont="1" applyAlignment="1">
      <alignment horizontal="left" vertical="center"/>
    </xf>
    <xf numFmtId="0" fontId="10" fillId="0" borderId="8" xfId="0" applyFont="1" applyBorder="1" applyAlignment="1">
      <alignment horizontal="center" vertical="center"/>
    </xf>
    <xf numFmtId="0" fontId="10" fillId="0" borderId="2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5"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vertical="center" wrapText="1"/>
    </xf>
    <xf numFmtId="0" fontId="10" fillId="0" borderId="7" xfId="0" applyFont="1" applyBorder="1" applyAlignment="1">
      <alignment vertical="center" wrapText="1"/>
    </xf>
    <xf numFmtId="0" fontId="10" fillId="0" borderId="18" xfId="0" applyFont="1" applyBorder="1" applyAlignment="1">
      <alignment vertical="center" wrapText="1"/>
    </xf>
    <xf numFmtId="38" fontId="10" fillId="0" borderId="17" xfId="1" applyFont="1" applyFill="1" applyBorder="1" applyAlignment="1">
      <alignment horizontal="center" vertical="center" shrinkToFit="1"/>
    </xf>
    <xf numFmtId="38" fontId="10" fillId="0" borderId="7" xfId="1" applyFont="1" applyFill="1" applyBorder="1" applyAlignment="1">
      <alignment horizontal="center" vertical="center" shrinkToFit="1"/>
    </xf>
    <xf numFmtId="38" fontId="10" fillId="0" borderId="18" xfId="1" applyFont="1" applyFill="1" applyBorder="1" applyAlignment="1">
      <alignment horizontal="center" vertical="center" shrinkToFit="1"/>
    </xf>
    <xf numFmtId="4" fontId="11" fillId="0" borderId="17" xfId="0" applyNumberFormat="1" applyFont="1" applyBorder="1" applyAlignment="1">
      <alignment horizontal="right" vertical="center" shrinkToFit="1"/>
    </xf>
    <xf numFmtId="4" fontId="11" fillId="0" borderId="7" xfId="0" applyNumberFormat="1" applyFont="1" applyBorder="1" applyAlignment="1">
      <alignment horizontal="right" vertical="center" shrinkToFit="1"/>
    </xf>
    <xf numFmtId="4" fontId="11" fillId="0" borderId="18" xfId="0" applyNumberFormat="1" applyFont="1" applyBorder="1" applyAlignment="1">
      <alignment horizontal="right" vertical="center" shrinkToFit="1"/>
    </xf>
    <xf numFmtId="40" fontId="10" fillId="0" borderId="19" xfId="1" applyNumberFormat="1" applyFont="1" applyFill="1" applyBorder="1" applyAlignment="1">
      <alignment horizontal="right" vertical="center" shrinkToFit="1"/>
    </xf>
    <xf numFmtId="40" fontId="10" fillId="0" borderId="14" xfId="1" applyNumberFormat="1" applyFont="1" applyFill="1" applyBorder="1" applyAlignment="1">
      <alignment horizontal="right" vertical="center" shrinkToFit="1"/>
    </xf>
    <xf numFmtId="40" fontId="10" fillId="0" borderId="39" xfId="1" applyNumberFormat="1" applyFont="1" applyFill="1" applyBorder="1" applyAlignment="1">
      <alignment horizontal="right" vertical="center"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0" xfId="0" applyFont="1" applyBorder="1" applyAlignment="1">
      <alignment horizontal="center" vertical="center" shrinkToFit="1"/>
    </xf>
    <xf numFmtId="4" fontId="10" fillId="0" borderId="24" xfId="0" applyNumberFormat="1" applyFont="1" applyBorder="1" applyAlignment="1">
      <alignment horizontal="right" vertical="center" shrinkToFit="1"/>
    </xf>
    <xf numFmtId="4" fontId="10" fillId="0" borderId="27" xfId="0" applyNumberFormat="1" applyFont="1" applyBorder="1" applyAlignment="1">
      <alignment horizontal="right" vertical="center" shrinkToFit="1"/>
    </xf>
    <xf numFmtId="4" fontId="10" fillId="0" borderId="41" xfId="0" applyNumberFormat="1" applyFont="1" applyBorder="1" applyAlignment="1">
      <alignment horizontal="right" vertical="center" shrinkToFit="1"/>
    </xf>
    <xf numFmtId="0" fontId="10" fillId="0" borderId="9" xfId="0" applyFont="1" applyBorder="1" applyAlignment="1">
      <alignment horizontal="center" vertical="center" wrapText="1"/>
    </xf>
    <xf numFmtId="0" fontId="10" fillId="0" borderId="38" xfId="0" applyFont="1" applyBorder="1" applyAlignment="1">
      <alignment horizontal="center" vertical="center" wrapText="1"/>
    </xf>
    <xf numFmtId="38" fontId="10" fillId="0" borderId="17" xfId="1" applyFont="1" applyFill="1" applyBorder="1" applyAlignment="1">
      <alignment horizontal="right" vertical="center" shrinkToFit="1"/>
    </xf>
    <xf numFmtId="38" fontId="10" fillId="0" borderId="7" xfId="1" applyFont="1" applyFill="1" applyBorder="1" applyAlignment="1">
      <alignment horizontal="right" vertical="center" shrinkToFit="1"/>
    </xf>
    <xf numFmtId="38" fontId="10" fillId="0" borderId="18" xfId="1" applyFont="1" applyFill="1" applyBorder="1" applyAlignment="1">
      <alignment horizontal="right" vertical="center" shrinkToFit="1"/>
    </xf>
    <xf numFmtId="3" fontId="10" fillId="0" borderId="19" xfId="0" applyNumberFormat="1" applyFont="1" applyBorder="1" applyAlignment="1">
      <alignment horizontal="right" vertical="center" shrinkToFit="1"/>
    </xf>
    <xf numFmtId="3" fontId="10" fillId="0" borderId="14" xfId="0" applyNumberFormat="1" applyFont="1" applyBorder="1" applyAlignment="1">
      <alignment horizontal="right" vertical="center" shrinkToFit="1"/>
    </xf>
    <xf numFmtId="3" fontId="10" fillId="0" borderId="39" xfId="0" applyNumberFormat="1" applyFont="1" applyBorder="1" applyAlignment="1">
      <alignment horizontal="right" vertical="center" shrinkToFi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7" xfId="0" applyFont="1" applyBorder="1" applyAlignment="1">
      <alignment horizontal="center" vertical="center"/>
    </xf>
    <xf numFmtId="4" fontId="10" fillId="0" borderId="4" xfId="0" applyNumberFormat="1" applyFont="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22" xfId="0" applyFont="1" applyBorder="1" applyAlignment="1">
      <alignment vertical="top" wrapText="1"/>
    </xf>
    <xf numFmtId="0" fontId="10" fillId="0" borderId="23"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23" xfId="0" applyFont="1" applyBorder="1" applyAlignment="1">
      <alignment horizontal="center" vertical="center" shrinkToFit="1"/>
    </xf>
    <xf numFmtId="0" fontId="12" fillId="0" borderId="4" xfId="0" applyFont="1" applyBorder="1" applyAlignment="1">
      <alignment horizontal="center" vertical="center" shrinkToFit="1"/>
    </xf>
  </cellXfs>
  <cellStyles count="4">
    <cellStyle name="桁区切り" xfId="1" builtinId="6"/>
    <cellStyle name="桁区切り 2" xfId="2" xr:uid="{00000000-0005-0000-0000-000001000000}"/>
    <cellStyle name="桁区切り 3"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zoomScaleSheetLayoutView="100" workbookViewId="0">
      <selection activeCell="B5" sqref="B5:E5"/>
    </sheetView>
  </sheetViews>
  <sheetFormatPr defaultRowHeight="13.5"/>
  <cols>
    <col min="1" max="1" width="15" customWidth="1"/>
    <col min="2" max="2" width="39.75" customWidth="1"/>
  </cols>
  <sheetData>
    <row r="1" spans="1:5" ht="60" customHeight="1">
      <c r="A1" s="51" t="s">
        <v>40</v>
      </c>
      <c r="B1" s="51"/>
      <c r="C1" s="51"/>
      <c r="D1" s="51"/>
      <c r="E1" s="51"/>
    </row>
    <row r="2" spans="1:5" ht="14.25" thickBot="1"/>
    <row r="3" spans="1:5" ht="57" customHeight="1" thickBot="1">
      <c r="A3" s="2" t="s">
        <v>0</v>
      </c>
      <c r="B3" s="42">
        <f>電気料金入札金額計算書!M9</f>
        <v>0</v>
      </c>
      <c r="C3" s="43"/>
      <c r="D3" s="43"/>
      <c r="E3" s="44"/>
    </row>
    <row r="4" spans="1:5" ht="57" customHeight="1" thickBot="1">
      <c r="A4" s="3" t="s">
        <v>1</v>
      </c>
      <c r="B4" s="45" t="s">
        <v>39</v>
      </c>
      <c r="C4" s="46"/>
      <c r="D4" s="46"/>
      <c r="E4" s="47"/>
    </row>
    <row r="5" spans="1:5" ht="57" customHeight="1" thickBot="1">
      <c r="A5" s="4" t="s">
        <v>2</v>
      </c>
      <c r="B5" s="48" t="s">
        <v>51</v>
      </c>
      <c r="C5" s="49"/>
      <c r="D5" s="49"/>
      <c r="E5" s="50"/>
    </row>
    <row r="6" spans="1:5" ht="30.75" customHeight="1" thickBot="1">
      <c r="A6" s="5"/>
      <c r="B6" s="9" t="s">
        <v>15</v>
      </c>
      <c r="C6" s="6"/>
      <c r="D6" s="7"/>
      <c r="E6" s="8"/>
    </row>
    <row r="7" spans="1:5" ht="28.5" customHeight="1"/>
    <row r="8" spans="1:5" ht="28.5" customHeight="1">
      <c r="A8" s="53" t="s">
        <v>4</v>
      </c>
      <c r="B8" s="53"/>
    </row>
    <row r="9" spans="1:5" ht="29.25" customHeight="1">
      <c r="A9" s="1"/>
      <c r="B9" s="1"/>
    </row>
    <row r="10" spans="1:5" ht="24" customHeight="1">
      <c r="A10" s="54" t="s">
        <v>12</v>
      </c>
      <c r="B10" s="53"/>
    </row>
    <row r="11" spans="1:5" ht="34.5" customHeight="1">
      <c r="A11" s="1"/>
      <c r="B11" s="1"/>
    </row>
    <row r="12" spans="1:5" ht="50.1" customHeight="1">
      <c r="A12" s="1"/>
      <c r="B12" s="1" t="s">
        <v>41</v>
      </c>
    </row>
    <row r="13" spans="1:5" ht="50.1" customHeight="1">
      <c r="A13" s="1"/>
      <c r="B13" s="30" t="s">
        <v>3</v>
      </c>
    </row>
    <row r="14" spans="1:5" ht="50.1" customHeight="1">
      <c r="A14" s="1"/>
      <c r="B14" s="31" t="s">
        <v>42</v>
      </c>
    </row>
    <row r="15" spans="1:5" ht="50.1" customHeight="1">
      <c r="A15" s="1"/>
      <c r="B15" s="1" t="s">
        <v>43</v>
      </c>
    </row>
    <row r="16" spans="1:5" ht="50.1" customHeight="1">
      <c r="A16" s="1"/>
      <c r="B16" s="1"/>
    </row>
    <row r="17" spans="1:3" ht="38.25" customHeight="1">
      <c r="A17" s="52" t="s">
        <v>38</v>
      </c>
      <c r="B17" s="52"/>
      <c r="C17" s="1"/>
    </row>
    <row r="18" spans="1:3" ht="14.25">
      <c r="A18" s="1"/>
      <c r="B18" s="1"/>
    </row>
    <row r="19" spans="1:3" ht="54" customHeight="1">
      <c r="A19" s="52" t="s">
        <v>8</v>
      </c>
      <c r="B19" s="52"/>
    </row>
    <row r="20" spans="1:3" ht="31.5" customHeight="1">
      <c r="A20" s="52" t="s">
        <v>9</v>
      </c>
      <c r="B20" s="52"/>
    </row>
  </sheetData>
  <mergeCells count="9">
    <mergeCell ref="B3:E3"/>
    <mergeCell ref="B4:E4"/>
    <mergeCell ref="B5:E5"/>
    <mergeCell ref="A1:E1"/>
    <mergeCell ref="A20:B20"/>
    <mergeCell ref="A8:B8"/>
    <mergeCell ref="A10:B10"/>
    <mergeCell ref="A17:B17"/>
    <mergeCell ref="A19:B19"/>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EEA2-A85C-4699-AF12-3255421E4608}">
  <dimension ref="A1:H19"/>
  <sheetViews>
    <sheetView view="pageBreakPreview" topLeftCell="A7" zoomScaleNormal="100" zoomScaleSheetLayoutView="100" workbookViewId="0">
      <selection activeCell="C7" sqref="C7"/>
    </sheetView>
  </sheetViews>
  <sheetFormatPr defaultRowHeight="13.5"/>
  <cols>
    <col min="1" max="1" width="5.625" style="32" customWidth="1"/>
    <col min="2" max="2" width="6" style="32" customWidth="1"/>
    <col min="3" max="3" width="52.75" style="32" customWidth="1"/>
    <col min="4" max="5" width="9" style="32"/>
    <col min="6" max="6" width="5.625" style="32" customWidth="1"/>
    <col min="7" max="16384" width="9" style="32"/>
  </cols>
  <sheetData>
    <row r="1" spans="1:8" ht="60" customHeight="1">
      <c r="A1" s="55" t="s">
        <v>44</v>
      </c>
      <c r="B1" s="55"/>
      <c r="C1" s="55"/>
      <c r="D1" s="55"/>
      <c r="E1" s="55"/>
      <c r="F1" s="55"/>
    </row>
    <row r="2" spans="1:8" ht="28.5" customHeight="1"/>
    <row r="3" spans="1:8" ht="102" customHeight="1">
      <c r="B3" s="56" t="s">
        <v>50</v>
      </c>
      <c r="C3" s="56"/>
      <c r="D3" s="56"/>
      <c r="E3" s="56"/>
    </row>
    <row r="4" spans="1:8" ht="28.5" customHeight="1">
      <c r="A4" s="57"/>
      <c r="B4" s="57"/>
      <c r="C4" s="57"/>
    </row>
    <row r="5" spans="1:8" ht="29.25" customHeight="1">
      <c r="A5" s="33"/>
      <c r="B5" s="36" t="s">
        <v>46</v>
      </c>
      <c r="C5" s="33"/>
    </row>
    <row r="6" spans="1:8" ht="24" customHeight="1">
      <c r="B6" s="36"/>
      <c r="C6" s="33"/>
    </row>
    <row r="7" spans="1:8" ht="30" customHeight="1">
      <c r="A7" s="33"/>
      <c r="B7" s="37" t="s">
        <v>47</v>
      </c>
      <c r="C7" s="33" t="s">
        <v>48</v>
      </c>
      <c r="H7" s="35"/>
    </row>
    <row r="8" spans="1:8" ht="30" customHeight="1">
      <c r="A8" s="33"/>
      <c r="B8" s="33"/>
      <c r="C8" s="32" t="s">
        <v>3</v>
      </c>
    </row>
    <row r="9" spans="1:8" ht="30" customHeight="1">
      <c r="A9" s="33"/>
      <c r="B9" s="33"/>
      <c r="C9" s="33" t="s">
        <v>45</v>
      </c>
      <c r="E9" s="34"/>
    </row>
    <row r="10" spans="1:8" ht="30" customHeight="1">
      <c r="A10" s="33"/>
      <c r="B10" s="33"/>
    </row>
    <row r="11" spans="1:8" ht="30" customHeight="1">
      <c r="A11" s="33"/>
      <c r="B11" s="37" t="s">
        <v>49</v>
      </c>
      <c r="C11" s="33" t="s">
        <v>48</v>
      </c>
      <c r="H11" s="35"/>
    </row>
    <row r="12" spans="1:8" ht="30" customHeight="1">
      <c r="A12" s="33"/>
      <c r="B12" s="33"/>
      <c r="C12" s="32" t="s">
        <v>3</v>
      </c>
    </row>
    <row r="13" spans="1:8" ht="30" customHeight="1">
      <c r="A13" s="33"/>
      <c r="B13" s="33"/>
      <c r="C13" s="33" t="s">
        <v>42</v>
      </c>
    </row>
    <row r="14" spans="1:8" ht="30" customHeight="1">
      <c r="A14" s="33"/>
      <c r="B14" s="33"/>
    </row>
    <row r="15" spans="1:8" ht="30" customHeight="1">
      <c r="A15" s="33"/>
      <c r="B15" s="33"/>
    </row>
    <row r="16" spans="1:8" ht="30" customHeight="1">
      <c r="A16" s="33"/>
      <c r="B16" s="33"/>
    </row>
    <row r="17" spans="1:4" ht="50.1" customHeight="1">
      <c r="A17" s="33"/>
      <c r="B17" s="33"/>
      <c r="C17" s="33"/>
    </row>
    <row r="18" spans="1:4" ht="38.25" customHeight="1">
      <c r="B18" s="33" t="s">
        <v>38</v>
      </c>
      <c r="C18" s="33"/>
      <c r="D18" s="33"/>
    </row>
    <row r="19" spans="1:4" ht="14.25">
      <c r="A19" s="33"/>
      <c r="B19" s="33"/>
      <c r="C19" s="33"/>
    </row>
  </sheetData>
  <mergeCells count="3">
    <mergeCell ref="A1:F1"/>
    <mergeCell ref="B3:E3"/>
    <mergeCell ref="A4:C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3"/>
  <sheetViews>
    <sheetView tabSelected="1" view="pageBreakPreview" zoomScaleNormal="100" zoomScaleSheetLayoutView="100" workbookViewId="0">
      <selection activeCell="N4" sqref="N4:N6"/>
    </sheetView>
  </sheetViews>
  <sheetFormatPr defaultRowHeight="18.75"/>
  <cols>
    <col min="1" max="1" width="5.25" style="10" bestFit="1" customWidth="1"/>
    <col min="2" max="2" width="13" style="10" bestFit="1" customWidth="1"/>
    <col min="3" max="3" width="6" style="10" bestFit="1" customWidth="1"/>
    <col min="4" max="4" width="8.625" style="10" customWidth="1"/>
    <col min="5" max="5" width="15.125" style="10" bestFit="1" customWidth="1"/>
    <col min="6" max="6" width="6.75" style="10" customWidth="1"/>
    <col min="7" max="7" width="5" style="10" customWidth="1"/>
    <col min="8" max="8" width="11.125" style="10" customWidth="1"/>
    <col min="9" max="9" width="8.75" style="10" bestFit="1" customWidth="1"/>
    <col min="10" max="11" width="15.625" style="10" customWidth="1"/>
    <col min="12" max="12" width="6" style="10" bestFit="1" customWidth="1"/>
    <col min="13" max="13" width="8.625" style="10" customWidth="1"/>
    <col min="14" max="14" width="15.125" style="10" bestFit="1" customWidth="1"/>
    <col min="15" max="15" width="14.125" style="10" bestFit="1" customWidth="1"/>
    <col min="16" max="16" width="22.5" style="10" bestFit="1" customWidth="1"/>
    <col min="17" max="17" width="2.75" style="10" customWidth="1"/>
    <col min="18" max="18" width="13" style="10" bestFit="1" customWidth="1"/>
    <col min="19" max="19" width="10.5" style="10" bestFit="1" customWidth="1"/>
    <col min="20" max="16384" width="9" style="10"/>
  </cols>
  <sheetData>
    <row r="1" spans="1:19" ht="53.25" customHeight="1" thickBot="1">
      <c r="A1" s="20" t="s">
        <v>10</v>
      </c>
      <c r="B1" s="20"/>
      <c r="C1" s="20"/>
    </row>
    <row r="2" spans="1:19" ht="32.25" customHeight="1">
      <c r="A2" s="93" t="s">
        <v>16</v>
      </c>
      <c r="B2" s="58" t="s">
        <v>17</v>
      </c>
      <c r="C2" s="58" t="s">
        <v>18</v>
      </c>
      <c r="D2" s="58"/>
      <c r="E2" s="58"/>
      <c r="F2" s="58" t="s">
        <v>19</v>
      </c>
      <c r="G2" s="58"/>
      <c r="H2" s="58"/>
      <c r="I2" s="58"/>
      <c r="J2" s="58"/>
      <c r="K2" s="58"/>
      <c r="L2" s="58" t="s">
        <v>20</v>
      </c>
      <c r="M2" s="58"/>
      <c r="N2" s="58"/>
      <c r="O2" s="11" t="s">
        <v>11</v>
      </c>
      <c r="P2" s="85" t="s">
        <v>21</v>
      </c>
    </row>
    <row r="3" spans="1:19" ht="94.5" thickBot="1">
      <c r="A3" s="94"/>
      <c r="B3" s="95"/>
      <c r="C3" s="12" t="s">
        <v>22</v>
      </c>
      <c r="D3" s="12" t="s">
        <v>23</v>
      </c>
      <c r="E3" s="12" t="s">
        <v>24</v>
      </c>
      <c r="F3" s="59" t="s">
        <v>6</v>
      </c>
      <c r="G3" s="60"/>
      <c r="H3" s="12" t="s">
        <v>25</v>
      </c>
      <c r="I3" s="12" t="s">
        <v>26</v>
      </c>
      <c r="J3" s="12" t="s">
        <v>13</v>
      </c>
      <c r="K3" s="12" t="s">
        <v>27</v>
      </c>
      <c r="L3" s="12" t="s">
        <v>28</v>
      </c>
      <c r="M3" s="12" t="s">
        <v>29</v>
      </c>
      <c r="N3" s="12" t="s">
        <v>30</v>
      </c>
      <c r="O3" s="12" t="s">
        <v>31</v>
      </c>
      <c r="P3" s="86"/>
    </row>
    <row r="4" spans="1:19" ht="32.25" customHeight="1">
      <c r="A4" s="61">
        <v>1</v>
      </c>
      <c r="B4" s="64" t="s">
        <v>32</v>
      </c>
      <c r="C4" s="67">
        <v>2990</v>
      </c>
      <c r="D4" s="70"/>
      <c r="E4" s="73">
        <f>ROUNDDOWN(C4*D4*12*0.85,2)</f>
        <v>0</v>
      </c>
      <c r="F4" s="80" t="s">
        <v>33</v>
      </c>
      <c r="G4" s="81"/>
      <c r="H4" s="21">
        <v>4472190</v>
      </c>
      <c r="I4" s="22"/>
      <c r="J4" s="23">
        <f>SUM(H4*I4)</f>
        <v>0</v>
      </c>
      <c r="K4" s="82">
        <f>SUM(J4:J6)</f>
        <v>0</v>
      </c>
      <c r="L4" s="87">
        <f>C4</f>
        <v>2990</v>
      </c>
      <c r="M4" s="70"/>
      <c r="N4" s="73">
        <f>ROUNDDOWN(L4*M4*12,2)</f>
        <v>0</v>
      </c>
      <c r="O4" s="70"/>
      <c r="P4" s="90">
        <f>ROUNDDOWN(E4+K4+N4+O4,0)</f>
        <v>0</v>
      </c>
    </row>
    <row r="5" spans="1:19" ht="32.25" customHeight="1">
      <c r="A5" s="62"/>
      <c r="B5" s="65"/>
      <c r="C5" s="68"/>
      <c r="D5" s="71"/>
      <c r="E5" s="74"/>
      <c r="F5" s="76" t="s">
        <v>5</v>
      </c>
      <c r="G5" s="77"/>
      <c r="H5" s="25">
        <v>13376646</v>
      </c>
      <c r="I5" s="24"/>
      <c r="J5" s="26">
        <f>SUM(H5*I5)</f>
        <v>0</v>
      </c>
      <c r="K5" s="83"/>
      <c r="L5" s="88"/>
      <c r="M5" s="71"/>
      <c r="N5" s="74"/>
      <c r="O5" s="71"/>
      <c r="P5" s="91"/>
      <c r="R5" s="13"/>
    </row>
    <row r="6" spans="1:19" ht="32.25" customHeight="1" thickBot="1">
      <c r="A6" s="63"/>
      <c r="B6" s="66"/>
      <c r="C6" s="69"/>
      <c r="D6" s="72"/>
      <c r="E6" s="75"/>
      <c r="F6" s="78" t="s">
        <v>14</v>
      </c>
      <c r="G6" s="79"/>
      <c r="H6" s="27">
        <f>SUM(H4:H5)</f>
        <v>17848836</v>
      </c>
      <c r="I6" s="28"/>
      <c r="J6" s="29"/>
      <c r="K6" s="84"/>
      <c r="L6" s="89"/>
      <c r="M6" s="72"/>
      <c r="N6" s="75"/>
      <c r="O6" s="72"/>
      <c r="P6" s="92"/>
      <c r="S6" s="14"/>
    </row>
    <row r="7" spans="1:19" ht="32.25" customHeight="1">
      <c r="A7" s="61">
        <v>2</v>
      </c>
      <c r="B7" s="64" t="s">
        <v>34</v>
      </c>
      <c r="C7" s="67">
        <v>1600</v>
      </c>
      <c r="D7" s="70"/>
      <c r="E7" s="73">
        <f>ROUNDDOWN(C7*D7*12*0.85,2)</f>
        <v>0</v>
      </c>
      <c r="F7" s="80" t="s">
        <v>33</v>
      </c>
      <c r="G7" s="81"/>
      <c r="H7" s="21">
        <v>1570290</v>
      </c>
      <c r="I7" s="22"/>
      <c r="J7" s="23">
        <f>SUM(H7*I7)</f>
        <v>0</v>
      </c>
      <c r="K7" s="82">
        <f>SUM(J7:J9)</f>
        <v>0</v>
      </c>
      <c r="L7" s="87">
        <f>C7</f>
        <v>1600</v>
      </c>
      <c r="M7" s="70"/>
      <c r="N7" s="73">
        <f>ROUNDDOWN(L7*M7*12,2)</f>
        <v>0</v>
      </c>
      <c r="O7" s="70"/>
      <c r="P7" s="90">
        <f>ROUNDDOWN(E7+K7+N7+O7,0)</f>
        <v>0</v>
      </c>
      <c r="S7" s="14"/>
    </row>
    <row r="8" spans="1:19" ht="32.25" customHeight="1">
      <c r="A8" s="62"/>
      <c r="B8" s="65"/>
      <c r="C8" s="68"/>
      <c r="D8" s="71"/>
      <c r="E8" s="74"/>
      <c r="F8" s="76" t="s">
        <v>5</v>
      </c>
      <c r="G8" s="77"/>
      <c r="H8" s="25">
        <v>4882644</v>
      </c>
      <c r="I8" s="24"/>
      <c r="J8" s="26">
        <f>SUM(H8*I8)</f>
        <v>0</v>
      </c>
      <c r="K8" s="83"/>
      <c r="L8" s="88"/>
      <c r="M8" s="71"/>
      <c r="N8" s="74"/>
      <c r="O8" s="71"/>
      <c r="P8" s="91"/>
      <c r="S8" s="14"/>
    </row>
    <row r="9" spans="1:19" ht="32.25" customHeight="1" thickBot="1">
      <c r="A9" s="63"/>
      <c r="B9" s="66"/>
      <c r="C9" s="69"/>
      <c r="D9" s="72"/>
      <c r="E9" s="75"/>
      <c r="F9" s="78" t="s">
        <v>14</v>
      </c>
      <c r="G9" s="79"/>
      <c r="H9" s="27">
        <f>SUM(H7:H8)</f>
        <v>6452934</v>
      </c>
      <c r="I9" s="28"/>
      <c r="J9" s="29"/>
      <c r="K9" s="84"/>
      <c r="L9" s="89"/>
      <c r="M9" s="72"/>
      <c r="N9" s="75"/>
      <c r="O9" s="72"/>
      <c r="P9" s="92"/>
      <c r="S9" s="14"/>
    </row>
    <row r="10" spans="1:19" ht="32.25" customHeight="1" thickBot="1">
      <c r="A10" s="101" t="s">
        <v>52</v>
      </c>
      <c r="B10" s="102"/>
      <c r="C10" s="102"/>
      <c r="D10" s="38"/>
      <c r="E10" s="39"/>
      <c r="F10" s="96"/>
      <c r="G10" s="96"/>
      <c r="H10" s="40"/>
      <c r="I10" s="39"/>
      <c r="J10" s="39"/>
      <c r="K10" s="39"/>
      <c r="L10" s="39"/>
      <c r="M10" s="39"/>
      <c r="N10" s="39"/>
      <c r="O10" s="41"/>
      <c r="P10" s="15">
        <f>SUM(P4+P7)</f>
        <v>0</v>
      </c>
      <c r="R10" s="10" t="s">
        <v>35</v>
      </c>
      <c r="S10" s="14"/>
    </row>
    <row r="11" spans="1:19" ht="32.25" customHeight="1" thickBot="1">
      <c r="A11" s="103" t="s">
        <v>7</v>
      </c>
      <c r="B11" s="104"/>
      <c r="C11" s="104"/>
      <c r="D11" s="97" t="s">
        <v>36</v>
      </c>
      <c r="E11" s="98"/>
      <c r="F11" s="98"/>
      <c r="G11" s="98"/>
      <c r="H11" s="98"/>
      <c r="I11" s="98"/>
      <c r="J11" s="98"/>
      <c r="K11" s="98"/>
      <c r="L11" s="98"/>
      <c r="M11" s="98"/>
      <c r="N11" s="98"/>
      <c r="O11" s="99"/>
      <c r="P11" s="16">
        <f>ROUNDUP(P10/1.1,0)</f>
        <v>0</v>
      </c>
      <c r="R11" s="13">
        <f>P10-P11</f>
        <v>0</v>
      </c>
      <c r="S11" s="17"/>
    </row>
    <row r="12" spans="1:19" ht="248.25" customHeight="1">
      <c r="C12" s="17"/>
      <c r="D12" s="100" t="s">
        <v>53</v>
      </c>
      <c r="E12" s="100"/>
      <c r="F12" s="100"/>
      <c r="G12" s="100"/>
      <c r="H12" s="100"/>
      <c r="I12" s="100"/>
      <c r="J12" s="100"/>
      <c r="K12" s="100"/>
      <c r="L12" s="100"/>
      <c r="M12" s="100"/>
      <c r="N12" s="100"/>
      <c r="O12" s="100"/>
      <c r="P12" s="100"/>
    </row>
    <row r="13" spans="1:19" ht="30" customHeight="1">
      <c r="K13" s="18" t="s">
        <v>37</v>
      </c>
      <c r="L13" s="19"/>
      <c r="M13" s="19"/>
      <c r="N13" s="19"/>
      <c r="O13" s="19"/>
    </row>
  </sheetData>
  <mergeCells count="40">
    <mergeCell ref="F10:G10"/>
    <mergeCell ref="D11:O11"/>
    <mergeCell ref="D12:P12"/>
    <mergeCell ref="A10:C10"/>
    <mergeCell ref="A11:C11"/>
    <mergeCell ref="N7:N9"/>
    <mergeCell ref="O7:O9"/>
    <mergeCell ref="P7:P9"/>
    <mergeCell ref="F8:G8"/>
    <mergeCell ref="F9:G9"/>
    <mergeCell ref="L7:L9"/>
    <mergeCell ref="M7:M9"/>
    <mergeCell ref="L2:N2"/>
    <mergeCell ref="P2:P3"/>
    <mergeCell ref="A4:A6"/>
    <mergeCell ref="B4:B6"/>
    <mergeCell ref="C4:C6"/>
    <mergeCell ref="D4:D6"/>
    <mergeCell ref="E4:E6"/>
    <mergeCell ref="K4:K6"/>
    <mergeCell ref="L4:L6"/>
    <mergeCell ref="M4:M6"/>
    <mergeCell ref="N4:N6"/>
    <mergeCell ref="O4:O6"/>
    <mergeCell ref="P4:P6"/>
    <mergeCell ref="A2:A3"/>
    <mergeCell ref="B2:B3"/>
    <mergeCell ref="C2:E2"/>
    <mergeCell ref="F2:K2"/>
    <mergeCell ref="F3:G3"/>
    <mergeCell ref="A7:A9"/>
    <mergeCell ref="B7:B9"/>
    <mergeCell ref="C7:C9"/>
    <mergeCell ref="D7:D9"/>
    <mergeCell ref="E7:E9"/>
    <mergeCell ref="F5:G5"/>
    <mergeCell ref="F6:G6"/>
    <mergeCell ref="F7:G7"/>
    <mergeCell ref="F4:G4"/>
    <mergeCell ref="K7:K9"/>
  </mergeCells>
  <phoneticPr fontId="2"/>
  <printOptions horizontalCentered="1"/>
  <pageMargins left="0.59055118110236227" right="0.59055118110236227" top="0.94488188976377963" bottom="0.31496062992125984" header="0" footer="0"/>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委任状</vt:lpstr>
      <vt:lpstr>電気料金入札金額計算書</vt:lpstr>
      <vt:lpstr>委任状!Print_Area</vt:lpstr>
      <vt:lpstr>電気料金入札金額計算書!Print_Area</vt:lpstr>
      <vt:lpstr>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松山　能治</cp:lastModifiedBy>
  <cp:lastPrinted>2025-11-05T06:41:21Z</cp:lastPrinted>
  <dcterms:created xsi:type="dcterms:W3CDTF">2014-10-01T04:32:29Z</dcterms:created>
  <dcterms:modified xsi:type="dcterms:W3CDTF">2025-11-20T02:40:58Z</dcterms:modified>
</cp:coreProperties>
</file>