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1592"/>
  </bookViews>
  <sheets>
    <sheet name="人件費整理表例①" sheetId="4" r:id="rId1"/>
    <sheet name="人件費整理表例②" sheetId="6" r:id="rId2"/>
    <sheet name="人件費整理表例③ " sheetId="10" r:id="rId3"/>
  </sheets>
  <definedNames>
    <definedName name="_xlnm._FilterDatabase" localSheetId="0" hidden="1">人件費整理表例①!$A$6:$G$19</definedName>
    <definedName name="_xlnm._FilterDatabase" localSheetId="1" hidden="1">人件費整理表例②!$A$6:$O$19</definedName>
    <definedName name="_xlnm.Print_Area" localSheetId="0">人件費整理表例①!$A$1:$G$20</definedName>
    <definedName name="_xlnm.Print_Area" localSheetId="1">人件費整理表例②!$A$1:$O$21</definedName>
    <definedName name="_xlnm.Print_Area" localSheetId="2">'人件費整理表例③ '!$A$1:$L$22</definedName>
  </definedNames>
  <calcPr calcId="162913"/>
</workbook>
</file>

<file path=xl/calcChain.xml><?xml version="1.0" encoding="utf-8"?>
<calcChain xmlns="http://schemas.openxmlformats.org/spreadsheetml/2006/main">
  <c r="H18" i="10" l="1"/>
  <c r="J18" i="10" s="1"/>
  <c r="L18" i="10" s="1"/>
  <c r="J17" i="10"/>
  <c r="L17" i="10" s="1"/>
  <c r="H17" i="10"/>
  <c r="H16" i="10"/>
  <c r="J16" i="10" s="1"/>
  <c r="L16" i="10" s="1"/>
  <c r="H15" i="10"/>
  <c r="J15" i="10" s="1"/>
  <c r="L15" i="10" s="1"/>
  <c r="H14" i="10"/>
  <c r="J14" i="10" s="1"/>
  <c r="L14" i="10" s="1"/>
  <c r="J13" i="10"/>
  <c r="L13" i="10" s="1"/>
  <c r="H13" i="10"/>
  <c r="H12" i="10"/>
  <c r="J12" i="10" s="1"/>
  <c r="L12" i="10" s="1"/>
  <c r="J11" i="10"/>
  <c r="L11" i="10" s="1"/>
  <c r="H11" i="10"/>
  <c r="H10" i="10"/>
  <c r="J10" i="10" s="1"/>
  <c r="L10" i="10" s="1"/>
  <c r="H9" i="10"/>
  <c r="J9" i="10" s="1"/>
  <c r="L9" i="10" s="1"/>
  <c r="H8" i="10"/>
  <c r="J8" i="10" s="1"/>
  <c r="L8" i="10" s="1"/>
  <c r="H7" i="10"/>
  <c r="J7" i="10" s="1"/>
  <c r="L7" i="10" s="1"/>
  <c r="H6" i="10"/>
  <c r="J6" i="10" s="1"/>
  <c r="L6" i="10" s="1"/>
  <c r="L19" i="10" l="1"/>
  <c r="G8" i="4" l="1"/>
  <c r="G9" i="4"/>
  <c r="G10" i="4"/>
  <c r="G7" i="4"/>
  <c r="O18" i="6"/>
  <c r="O17" i="6"/>
  <c r="O16" i="6"/>
  <c r="O15" i="6"/>
  <c r="O14" i="6"/>
  <c r="O13" i="6"/>
  <c r="O12" i="6"/>
  <c r="O11" i="6"/>
  <c r="I10" i="6"/>
  <c r="O10" i="6" s="1"/>
  <c r="I9" i="6"/>
  <c r="O9" i="6" s="1"/>
  <c r="I8" i="6"/>
  <c r="O8" i="6" s="1"/>
  <c r="I7" i="6"/>
  <c r="O7" i="6" s="1"/>
  <c r="O19" i="6" l="1"/>
  <c r="G18" i="4"/>
  <c r="G17" i="4"/>
  <c r="G16" i="4"/>
  <c r="G15" i="4"/>
  <c r="G14" i="4"/>
  <c r="G13" i="4"/>
  <c r="G12" i="4"/>
  <c r="G11" i="4"/>
  <c r="G19" i="4" l="1"/>
</calcChain>
</file>

<file path=xl/comments1.xml><?xml version="1.0" encoding="utf-8"?>
<comments xmlns="http://schemas.openxmlformats.org/spreadsheetml/2006/main">
  <authors>
    <author>作成者</author>
  </authors>
  <commentList>
    <comment ref="D7" authorId="0" shapeId="0">
      <text>
        <r>
          <rPr>
            <sz val="9"/>
            <color indexed="81"/>
            <rFont val="MS P ゴシック"/>
            <family val="3"/>
            <charset val="128"/>
          </rPr>
          <t>皆さんの役割を記載ください</t>
        </r>
      </text>
    </comment>
  </commentList>
</comments>
</file>

<file path=xl/comments2.xml><?xml version="1.0" encoding="utf-8"?>
<comments xmlns="http://schemas.openxmlformats.org/spreadsheetml/2006/main">
  <authors>
    <author>作成者</author>
  </authors>
  <commentList>
    <comment ref="D7" authorId="0" shapeId="0">
      <text>
        <r>
          <rPr>
            <sz val="9"/>
            <color indexed="81"/>
            <rFont val="MS P ゴシック"/>
            <family val="3"/>
            <charset val="128"/>
          </rPr>
          <t>皆さんの役割を記載ください</t>
        </r>
      </text>
    </comment>
    <comment ref="G7" authorId="0" shapeId="0">
      <text>
        <r>
          <rPr>
            <sz val="9"/>
            <color indexed="81"/>
            <rFont val="MS P ゴシック"/>
            <family val="3"/>
            <charset val="128"/>
          </rPr>
          <t>年間の賞与の支給回数を記入ください。</t>
        </r>
      </text>
    </comment>
    <comment ref="I7" authorId="0" shapeId="0">
      <text>
        <r>
          <rPr>
            <sz val="9"/>
            <color indexed="81"/>
            <rFont val="MS P ゴシック"/>
            <family val="3"/>
            <charset val="128"/>
          </rPr>
          <t>年間の従事予定時間数を記入下さい（概算で結構です）</t>
        </r>
      </text>
    </comment>
    <comment ref="J7" authorId="0" shapeId="0">
      <text>
        <r>
          <rPr>
            <sz val="9"/>
            <color indexed="81"/>
            <rFont val="MS P ゴシック"/>
            <family val="3"/>
            <charset val="128"/>
          </rPr>
          <t>各項目ごとの時間見積もり（概算で大丈夫です）をご記入ください。</t>
        </r>
      </text>
    </comment>
  </commentList>
</comments>
</file>

<file path=xl/sharedStrings.xml><?xml version="1.0" encoding="utf-8"?>
<sst xmlns="http://schemas.openxmlformats.org/spreadsheetml/2006/main" count="80" uniqueCount="52">
  <si>
    <t>給与支払者</t>
    <rPh sb="0" eb="2">
      <t>キュウヨ</t>
    </rPh>
    <rPh sb="2" eb="4">
      <t>シハラ</t>
    </rPh>
    <rPh sb="4" eb="5">
      <t>モノ</t>
    </rPh>
    <phoneticPr fontId="5"/>
  </si>
  <si>
    <t>①</t>
    <phoneticPr fontId="3"/>
  </si>
  <si>
    <t>職員名</t>
    <rPh sb="0" eb="3">
      <t>ショクインメイ</t>
    </rPh>
    <phoneticPr fontId="5"/>
  </si>
  <si>
    <t>役割</t>
    <rPh sb="0" eb="2">
      <t>ヤクワリ</t>
    </rPh>
    <phoneticPr fontId="5"/>
  </si>
  <si>
    <t>No</t>
    <phoneticPr fontId="5"/>
  </si>
  <si>
    <t>単位：円</t>
    <rPh sb="0" eb="2">
      <t>タンイ</t>
    </rPh>
    <rPh sb="3" eb="4">
      <t>エン</t>
    </rPh>
    <phoneticPr fontId="5"/>
  </si>
  <si>
    <t>合　　計</t>
    <rPh sb="0" eb="1">
      <t>ゴウ</t>
    </rPh>
    <rPh sb="3" eb="4">
      <t>ケイ</t>
    </rPh>
    <phoneticPr fontId="5"/>
  </si>
  <si>
    <t>事業従事時間数（予定）（年）</t>
    <rPh sb="0" eb="2">
      <t>ジギョウ</t>
    </rPh>
    <rPh sb="2" eb="4">
      <t>ジュウジ</t>
    </rPh>
    <rPh sb="4" eb="6">
      <t>ジカン</t>
    </rPh>
    <rPh sb="6" eb="7">
      <t>スウ</t>
    </rPh>
    <rPh sb="8" eb="10">
      <t>ヨテイ</t>
    </rPh>
    <rPh sb="12" eb="13">
      <t>ネン</t>
    </rPh>
    <phoneticPr fontId="5"/>
  </si>
  <si>
    <t>健保等級</t>
    <phoneticPr fontId="3"/>
  </si>
  <si>
    <t>標準報酬月額</t>
    <rPh sb="0" eb="2">
      <t>ヒョウジュン</t>
    </rPh>
    <rPh sb="2" eb="4">
      <t>ホウシュウ</t>
    </rPh>
    <rPh sb="4" eb="6">
      <t>ゲツガク</t>
    </rPh>
    <phoneticPr fontId="3"/>
  </si>
  <si>
    <t>人件費積算内訳</t>
    <rPh sb="0" eb="3">
      <t>ジンケンヒ</t>
    </rPh>
    <rPh sb="3" eb="5">
      <t>セキサン</t>
    </rPh>
    <rPh sb="5" eb="7">
      <t>ウチワケ</t>
    </rPh>
    <phoneticPr fontId="3"/>
  </si>
  <si>
    <t>設計開発</t>
    <rPh sb="0" eb="2">
      <t>セッケイ</t>
    </rPh>
    <rPh sb="2" eb="4">
      <t>カイハツ</t>
    </rPh>
    <phoneticPr fontId="3"/>
  </si>
  <si>
    <t>原理試作</t>
    <rPh sb="0" eb="2">
      <t>ゲンリ</t>
    </rPh>
    <rPh sb="2" eb="4">
      <t>シサク</t>
    </rPh>
    <phoneticPr fontId="3"/>
  </si>
  <si>
    <t>規格検討</t>
    <rPh sb="0" eb="2">
      <t>キカク</t>
    </rPh>
    <rPh sb="2" eb="4">
      <t>ケントウ</t>
    </rPh>
    <phoneticPr fontId="3"/>
  </si>
  <si>
    <t>事業内容別</t>
    <rPh sb="0" eb="2">
      <t>ジギョウ</t>
    </rPh>
    <rPh sb="2" eb="4">
      <t>ナイヨウ</t>
    </rPh>
    <rPh sb="4" eb="5">
      <t>ベツ</t>
    </rPh>
    <phoneticPr fontId="3"/>
  </si>
  <si>
    <t>賞与回数（年）</t>
    <rPh sb="0" eb="2">
      <t>ショウヨ</t>
    </rPh>
    <rPh sb="2" eb="4">
      <t>カイスウ</t>
    </rPh>
    <rPh sb="5" eb="6">
      <t>ネン</t>
    </rPh>
    <phoneticPr fontId="3"/>
  </si>
  <si>
    <t>労務費単価
（健保等級）</t>
    <rPh sb="0" eb="3">
      <t>ロウムヒ</t>
    </rPh>
    <rPh sb="3" eb="5">
      <t>タンカ</t>
    </rPh>
    <rPh sb="7" eb="9">
      <t>ケンポ</t>
    </rPh>
    <rPh sb="9" eb="11">
      <t>トウキュウ</t>
    </rPh>
    <phoneticPr fontId="3"/>
  </si>
  <si>
    <t>部材調達</t>
    <rPh sb="0" eb="2">
      <t>ブザイ</t>
    </rPh>
    <rPh sb="2" eb="4">
      <t>チョウタツ</t>
    </rPh>
    <phoneticPr fontId="3"/>
  </si>
  <si>
    <t>管理</t>
    <phoneticPr fontId="3"/>
  </si>
  <si>
    <t>設計開発・信頼性評価</t>
    <rPh sb="0" eb="2">
      <t>セッケイ</t>
    </rPh>
    <rPh sb="2" eb="4">
      <t>カイハツ</t>
    </rPh>
    <rPh sb="5" eb="8">
      <t>シンライセイ</t>
    </rPh>
    <rPh sb="8" eb="10">
      <t>ヒョウカ</t>
    </rPh>
    <phoneticPr fontId="3"/>
  </si>
  <si>
    <t>ソフト開発・信頼性評価</t>
    <rPh sb="3" eb="5">
      <t>カイハツ</t>
    </rPh>
    <rPh sb="6" eb="11">
      <t>シンライセイヒョウカ</t>
    </rPh>
    <phoneticPr fontId="3"/>
  </si>
  <si>
    <t>補助事業従事分
人件費</t>
    <rPh sb="0" eb="2">
      <t>ホジョ</t>
    </rPh>
    <rPh sb="2" eb="4">
      <t>ジギョウ</t>
    </rPh>
    <rPh sb="4" eb="6">
      <t>ジュウジ</t>
    </rPh>
    <rPh sb="6" eb="7">
      <t>ブン</t>
    </rPh>
    <rPh sb="8" eb="11">
      <t>ジンケンヒ</t>
    </rPh>
    <phoneticPr fontId="5"/>
  </si>
  <si>
    <t>量産体制
検討</t>
    <rPh sb="0" eb="2">
      <t>リョウサン</t>
    </rPh>
    <rPh sb="2" eb="4">
      <t>タイセイ</t>
    </rPh>
    <rPh sb="5" eb="7">
      <t>ケントウ</t>
    </rPh>
    <phoneticPr fontId="3"/>
  </si>
  <si>
    <t>信頼性
評価</t>
    <rPh sb="0" eb="3">
      <t>シンライセイ</t>
    </rPh>
    <rPh sb="4" eb="6">
      <t>ヒョウカ</t>
    </rPh>
    <phoneticPr fontId="3"/>
  </si>
  <si>
    <t>株式会社○○</t>
    <rPh sb="0" eb="2">
      <t>カブシキ</t>
    </rPh>
    <rPh sb="2" eb="4">
      <t>カイシャ</t>
    </rPh>
    <phoneticPr fontId="3"/>
  </si>
  <si>
    <t>単価（h）
単価表別紙</t>
    <rPh sb="0" eb="2">
      <t>タンカ</t>
    </rPh>
    <rPh sb="6" eb="9">
      <t>タンカヒョウ</t>
    </rPh>
    <rPh sb="9" eb="11">
      <t>ベッシ</t>
    </rPh>
    <phoneticPr fontId="3"/>
  </si>
  <si>
    <t>数量（h）</t>
    <rPh sb="0" eb="2">
      <t>スウリョウ</t>
    </rPh>
    <phoneticPr fontId="3"/>
  </si>
  <si>
    <t>②</t>
    <phoneticPr fontId="3"/>
  </si>
  <si>
    <t>（①×②）</t>
    <phoneticPr fontId="5"/>
  </si>
  <si>
    <t>③</t>
    <phoneticPr fontId="5"/>
  </si>
  <si>
    <t>（②×③）</t>
    <phoneticPr fontId="5"/>
  </si>
  <si>
    <t>実績単価計算書</t>
    <rPh sb="0" eb="2">
      <t>ジッセキ</t>
    </rPh>
    <rPh sb="2" eb="4">
      <t>タンカ</t>
    </rPh>
    <rPh sb="4" eb="7">
      <t>ケイサンショ</t>
    </rPh>
    <phoneticPr fontId="3"/>
  </si>
  <si>
    <t>単位：円</t>
    <rPh sb="0" eb="2">
      <t>タンイ</t>
    </rPh>
    <rPh sb="3" eb="4">
      <t>エン</t>
    </rPh>
    <phoneticPr fontId="3"/>
  </si>
  <si>
    <t>単位：時間</t>
    <rPh sb="0" eb="2">
      <t>タンイ</t>
    </rPh>
    <rPh sb="3" eb="5">
      <t>ジカン</t>
    </rPh>
    <phoneticPr fontId="3"/>
  </si>
  <si>
    <t>単位:時間</t>
    <rPh sb="0" eb="2">
      <t>タンイ</t>
    </rPh>
    <rPh sb="3" eb="5">
      <t>ジカン</t>
    </rPh>
    <phoneticPr fontId="3"/>
  </si>
  <si>
    <t>基本給＋賞与（年額）</t>
    <rPh sb="0" eb="3">
      <t>キホンキュウ</t>
    </rPh>
    <rPh sb="4" eb="6">
      <t>ショウヨ</t>
    </rPh>
    <rPh sb="7" eb="9">
      <t>ネンガク</t>
    </rPh>
    <phoneticPr fontId="5"/>
  </si>
  <si>
    <t>諸手当（年額）</t>
    <rPh sb="0" eb="3">
      <t>ショテアテ</t>
    </rPh>
    <rPh sb="4" eb="6">
      <t>ネンガク</t>
    </rPh>
    <phoneticPr fontId="5"/>
  </si>
  <si>
    <t>法定福利費（年額）</t>
    <rPh sb="6" eb="8">
      <t>ネンガク</t>
    </rPh>
    <phoneticPr fontId="5"/>
  </si>
  <si>
    <t>年間総支給額
（①～③計）</t>
    <rPh sb="0" eb="2">
      <t>ネンカン</t>
    </rPh>
    <rPh sb="2" eb="3">
      <t>ソウ</t>
    </rPh>
    <rPh sb="3" eb="6">
      <t>シキュウガク</t>
    </rPh>
    <rPh sb="11" eb="12">
      <t>ケイ</t>
    </rPh>
    <phoneticPr fontId="3"/>
  </si>
  <si>
    <t>所定労働時間（年）</t>
    <rPh sb="0" eb="2">
      <t>ショテイ</t>
    </rPh>
    <rPh sb="2" eb="4">
      <t>ロウドウ</t>
    </rPh>
    <rPh sb="4" eb="6">
      <t>ジカン</t>
    </rPh>
    <rPh sb="7" eb="8">
      <t>ネン</t>
    </rPh>
    <phoneticPr fontId="5"/>
  </si>
  <si>
    <t>時間給額
（⑤／④）</t>
    <rPh sb="0" eb="3">
      <t>ジカンキュウ</t>
    </rPh>
    <rPh sb="3" eb="4">
      <t>ガク</t>
    </rPh>
    <phoneticPr fontId="5"/>
  </si>
  <si>
    <t>事業従事時間数（実績）</t>
    <rPh sb="0" eb="2">
      <t>ジギョウ</t>
    </rPh>
    <rPh sb="2" eb="4">
      <t>ジュウジ</t>
    </rPh>
    <rPh sb="4" eb="6">
      <t>ジカン</t>
    </rPh>
    <rPh sb="6" eb="7">
      <t>スウ</t>
    </rPh>
    <rPh sb="8" eb="10">
      <t>ジッセキ</t>
    </rPh>
    <phoneticPr fontId="5"/>
  </si>
  <si>
    <t>補助事業従事分人件費</t>
    <rPh sb="0" eb="2">
      <t>ホジョ</t>
    </rPh>
    <rPh sb="2" eb="4">
      <t>ジギョウ</t>
    </rPh>
    <rPh sb="4" eb="6">
      <t>ジュウジ</t>
    </rPh>
    <rPh sb="6" eb="7">
      <t>ブン</t>
    </rPh>
    <rPh sb="7" eb="10">
      <t>ジンケンヒ</t>
    </rPh>
    <phoneticPr fontId="5"/>
  </si>
  <si>
    <t>④</t>
    <phoneticPr fontId="3"/>
  </si>
  <si>
    <t>⑤</t>
    <phoneticPr fontId="3"/>
  </si>
  <si>
    <t>⑦</t>
    <phoneticPr fontId="3"/>
  </si>
  <si>
    <t>⑧</t>
    <phoneticPr fontId="5"/>
  </si>
  <si>
    <t>（⑦×⑧）</t>
    <phoneticPr fontId="5"/>
  </si>
  <si>
    <t>※③諸手当には、管理職手当、都市手当、住宅手当、家族手当、通勤手当等の諸手当を含めることができますが、食事手当などの福利厚生面で補助として支給されているものは補助の対象として含めることができません。
　 また、時間外勤務手当、深夜・休日勤務手当（加算）等は補助対象ですが、上記表③は時間単価を算出するものであるため、上記表③には含まないでください。
※④法定福利費は、健康保険料、厚生年金保険料（厚生年金基金の掛金部分を含む。）、労働保険料、児童手当拠出金、労働基準法の休業補償等の補助事業者負担分とします。</t>
    <rPh sb="2" eb="5">
      <t>ショテアテ</t>
    </rPh>
    <rPh sb="69" eb="71">
      <t>シキュウ</t>
    </rPh>
    <rPh sb="79" eb="81">
      <t>ホジョ</t>
    </rPh>
    <rPh sb="82" eb="84">
      <t>タイショウ</t>
    </rPh>
    <rPh sb="105" eb="108">
      <t>ジカンガイ</t>
    </rPh>
    <rPh sb="108" eb="110">
      <t>キンム</t>
    </rPh>
    <rPh sb="110" eb="112">
      <t>テアテ</t>
    </rPh>
    <rPh sb="113" eb="115">
      <t>シンヤ</t>
    </rPh>
    <rPh sb="116" eb="118">
      <t>キュウジツ</t>
    </rPh>
    <rPh sb="118" eb="120">
      <t>キンム</t>
    </rPh>
    <rPh sb="120" eb="122">
      <t>テアテ</t>
    </rPh>
    <rPh sb="123" eb="125">
      <t>カサン</t>
    </rPh>
    <rPh sb="126" eb="127">
      <t>ナド</t>
    </rPh>
    <rPh sb="128" eb="130">
      <t>ホジョ</t>
    </rPh>
    <rPh sb="130" eb="132">
      <t>タイショウ</t>
    </rPh>
    <rPh sb="136" eb="138">
      <t>ジョウキ</t>
    </rPh>
    <rPh sb="138" eb="139">
      <t>ヒョウ</t>
    </rPh>
    <rPh sb="141" eb="143">
      <t>ジカン</t>
    </rPh>
    <rPh sb="143" eb="145">
      <t>タンカ</t>
    </rPh>
    <rPh sb="146" eb="148">
      <t>サンシュツ</t>
    </rPh>
    <rPh sb="158" eb="160">
      <t>ジョウキ</t>
    </rPh>
    <rPh sb="160" eb="161">
      <t>ヒョウ</t>
    </rPh>
    <rPh sb="164" eb="165">
      <t>フク</t>
    </rPh>
    <phoneticPr fontId="5"/>
  </si>
  <si>
    <t>株式会社大分県</t>
    <rPh sb="0" eb="4">
      <t>カブシキガイシャ</t>
    </rPh>
    <rPh sb="4" eb="7">
      <t>オオイタケン</t>
    </rPh>
    <phoneticPr fontId="3"/>
  </si>
  <si>
    <t>大分　太郎</t>
    <rPh sb="0" eb="2">
      <t>オオイタ</t>
    </rPh>
    <rPh sb="3" eb="5">
      <t>タロウ</t>
    </rPh>
    <phoneticPr fontId="3"/>
  </si>
  <si>
    <t>プログラム開発</t>
    <rPh sb="5" eb="7">
      <t>カイハツ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</si>
</sst>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0;[Red]\-#,##0.0"/>
  </numFmts>
  <fonts count="1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b/>
      <sz val="16"/>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b/>
      <sz val="18"/>
      <color theme="1"/>
      <name val="ＭＳ Ｐゴシック"/>
      <family val="3"/>
      <charset val="128"/>
      <scheme val="minor"/>
    </font>
    <font>
      <sz val="9"/>
      <color indexed="81"/>
      <name val="MS P ゴシック"/>
      <family val="3"/>
      <charset val="128"/>
    </font>
    <font>
      <sz val="11"/>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0">
    <xf numFmtId="0" fontId="0" fillId="0" borderId="0" xfId="0"/>
    <xf numFmtId="0" fontId="2" fillId="0" borderId="0" xfId="1">
      <alignment vertical="center"/>
    </xf>
    <xf numFmtId="0" fontId="1" fillId="0" borderId="0" xfId="1" applyFont="1">
      <alignment vertical="center"/>
    </xf>
    <xf numFmtId="0" fontId="6" fillId="0" borderId="0" xfId="1" applyFont="1">
      <alignment vertical="center"/>
    </xf>
    <xf numFmtId="38" fontId="6" fillId="0" borderId="1" xfId="2" applyFont="1" applyFill="1" applyBorder="1" applyAlignment="1">
      <alignment horizontal="left" vertical="center" shrinkToFit="1"/>
    </xf>
    <xf numFmtId="0" fontId="6" fillId="3" borderId="8" xfId="1" applyFont="1" applyFill="1" applyBorder="1" applyAlignment="1">
      <alignment horizontal="center" vertical="center"/>
    </xf>
    <xf numFmtId="38" fontId="6" fillId="0" borderId="1" xfId="2" applyFont="1" applyFill="1" applyBorder="1" applyAlignment="1">
      <alignment horizontal="right" vertical="center" shrinkToFit="1"/>
    </xf>
    <xf numFmtId="38" fontId="6" fillId="2" borderId="1" xfId="2" applyFont="1" applyFill="1" applyBorder="1" applyAlignment="1">
      <alignment horizontal="right" vertical="center"/>
    </xf>
    <xf numFmtId="38" fontId="6" fillId="0" borderId="1" xfId="2" applyFont="1" applyFill="1" applyBorder="1" applyAlignment="1">
      <alignment horizontal="center" vertical="center" shrinkToFit="1"/>
    </xf>
    <xf numFmtId="0" fontId="4" fillId="0" borderId="0" xfId="1" applyFont="1">
      <alignment vertical="center"/>
    </xf>
    <xf numFmtId="38" fontId="7" fillId="0" borderId="1" xfId="2" applyFont="1" applyFill="1" applyBorder="1" applyAlignment="1">
      <alignment horizontal="right" vertical="center"/>
    </xf>
    <xf numFmtId="38" fontId="8" fillId="4" borderId="4" xfId="2" applyFont="1" applyFill="1" applyBorder="1" applyAlignment="1">
      <alignment horizontal="center" vertical="center" shrinkToFit="1"/>
    </xf>
    <xf numFmtId="0" fontId="1" fillId="0" borderId="0" xfId="1" applyFont="1" applyAlignment="1">
      <alignment horizontal="center" vertical="center"/>
    </xf>
    <xf numFmtId="0" fontId="2" fillId="0" borderId="0" xfId="1" applyAlignment="1">
      <alignment horizontal="center" vertical="center"/>
    </xf>
    <xf numFmtId="0" fontId="1" fillId="3" borderId="6" xfId="1" applyFont="1" applyFill="1" applyBorder="1" applyAlignment="1">
      <alignment horizontal="center" vertical="center" wrapText="1"/>
    </xf>
    <xf numFmtId="0" fontId="2" fillId="3" borderId="5" xfId="1" applyFill="1" applyBorder="1">
      <alignment vertical="center"/>
    </xf>
    <xf numFmtId="0" fontId="2" fillId="3" borderId="5" xfId="1" applyFill="1" applyBorder="1" applyAlignment="1">
      <alignment horizontal="center" vertical="center"/>
    </xf>
    <xf numFmtId="0" fontId="1" fillId="3" borderId="5" xfId="1" applyFont="1" applyFill="1" applyBorder="1">
      <alignment vertical="center"/>
    </xf>
    <xf numFmtId="0" fontId="1" fillId="3" borderId="9" xfId="1" applyFont="1" applyFill="1" applyBorder="1" applyAlignment="1">
      <alignment horizontal="center" vertical="center" wrapText="1"/>
    </xf>
    <xf numFmtId="0" fontId="6" fillId="0" borderId="0" xfId="1" applyFont="1" applyBorder="1">
      <alignment vertical="center"/>
    </xf>
    <xf numFmtId="0" fontId="2" fillId="3" borderId="10" xfId="1" applyFill="1" applyBorder="1">
      <alignment vertical="center"/>
    </xf>
    <xf numFmtId="0" fontId="1" fillId="3" borderId="7" xfId="1" applyFont="1" applyFill="1" applyBorder="1" applyAlignment="1">
      <alignment horizontal="center" vertical="center" wrapText="1"/>
    </xf>
    <xf numFmtId="0" fontId="1" fillId="3" borderId="6" xfId="1" applyFont="1" applyFill="1" applyBorder="1" applyAlignment="1">
      <alignment vertical="center" wrapText="1"/>
    </xf>
    <xf numFmtId="38" fontId="8" fillId="4" borderId="2" xfId="2" applyFont="1" applyFill="1" applyBorder="1" applyAlignment="1">
      <alignment vertical="center" shrinkToFit="1"/>
    </xf>
    <xf numFmtId="38" fontId="8" fillId="4" borderId="3" xfId="2" applyFont="1" applyFill="1" applyBorder="1" applyAlignment="1">
      <alignment vertical="center" shrinkToFit="1"/>
    </xf>
    <xf numFmtId="38" fontId="8" fillId="4" borderId="4" xfId="2" applyFont="1" applyFill="1" applyBorder="1" applyAlignment="1">
      <alignment vertical="center" shrinkToFit="1"/>
    </xf>
    <xf numFmtId="0" fontId="1" fillId="3" borderId="10" xfId="1" applyFont="1" applyFill="1" applyBorder="1">
      <alignment vertical="center"/>
    </xf>
    <xf numFmtId="0" fontId="6" fillId="3" borderId="9" xfId="1" applyFont="1" applyFill="1" applyBorder="1" applyAlignment="1">
      <alignment horizontal="center" vertical="center" wrapText="1"/>
    </xf>
    <xf numFmtId="0" fontId="1" fillId="0" borderId="0" xfId="1" applyFont="1" applyAlignment="1">
      <alignment horizontal="right" vertical="center"/>
    </xf>
    <xf numFmtId="38" fontId="11" fillId="0" borderId="1" xfId="2" applyFont="1" applyFill="1" applyBorder="1" applyAlignment="1">
      <alignment horizontal="right" vertical="center" shrinkToFit="1"/>
    </xf>
    <xf numFmtId="38" fontId="11" fillId="0" borderId="1" xfId="2" applyFont="1" applyFill="1" applyBorder="1" applyAlignment="1">
      <alignment horizontal="right" vertical="center"/>
    </xf>
    <xf numFmtId="176" fontId="11" fillId="0" borderId="1" xfId="2" applyNumberFormat="1" applyFont="1" applyFill="1" applyBorder="1" applyAlignment="1">
      <alignment horizontal="right" vertical="center"/>
    </xf>
    <xf numFmtId="0" fontId="12" fillId="3" borderId="9" xfId="1" applyFont="1" applyFill="1" applyBorder="1" applyAlignment="1">
      <alignment horizontal="center" vertical="center" wrapText="1"/>
    </xf>
    <xf numFmtId="0" fontId="1" fillId="0" borderId="0" xfId="1" applyFont="1" applyAlignment="1">
      <alignment horizontal="left" vertical="center" wrapText="1"/>
    </xf>
    <xf numFmtId="0" fontId="9" fillId="0" borderId="0" xfId="1" applyFont="1" applyFill="1" applyAlignment="1">
      <alignment horizontal="left" vertical="center"/>
    </xf>
    <xf numFmtId="0" fontId="1" fillId="3" borderId="11" xfId="1" applyFont="1" applyFill="1" applyBorder="1" applyAlignment="1">
      <alignment horizontal="center" vertical="center"/>
    </xf>
    <xf numFmtId="0" fontId="1" fillId="3" borderId="5" xfId="1" applyFont="1" applyFill="1" applyBorder="1" applyAlignment="1">
      <alignment horizontal="center" vertical="center"/>
    </xf>
    <xf numFmtId="0" fontId="9" fillId="0" borderId="0" xfId="3" applyFont="1">
      <alignment vertical="center"/>
    </xf>
    <xf numFmtId="0" fontId="1" fillId="0" borderId="0" xfId="3">
      <alignment vertical="center"/>
    </xf>
    <xf numFmtId="0" fontId="1" fillId="0" borderId="0" xfId="3" applyFont="1">
      <alignment vertical="center"/>
    </xf>
    <xf numFmtId="0" fontId="4" fillId="0" borderId="0" xfId="3" applyFont="1">
      <alignment vertical="center"/>
    </xf>
    <xf numFmtId="0" fontId="1" fillId="3" borderId="5" xfId="3" applyFont="1" applyFill="1" applyBorder="1" applyAlignment="1">
      <alignment horizontal="center" vertical="center" wrapText="1"/>
    </xf>
    <xf numFmtId="0" fontId="1" fillId="3" borderId="5" xfId="3" applyFont="1" applyFill="1" applyBorder="1" applyAlignment="1">
      <alignment horizontal="center" vertical="center" wrapText="1"/>
    </xf>
    <xf numFmtId="0" fontId="6" fillId="3" borderId="5" xfId="3" applyFont="1" applyFill="1" applyBorder="1" applyAlignment="1">
      <alignment horizontal="center" vertical="center" wrapText="1"/>
    </xf>
    <xf numFmtId="0" fontId="6" fillId="3" borderId="5" xfId="3" applyFont="1" applyFill="1" applyBorder="1" applyAlignment="1">
      <alignment horizontal="center" vertical="center"/>
    </xf>
    <xf numFmtId="0" fontId="6" fillId="3" borderId="7" xfId="3" applyFont="1" applyFill="1" applyBorder="1" applyAlignment="1">
      <alignment horizontal="center" vertical="center" wrapText="1"/>
    </xf>
    <xf numFmtId="0" fontId="6" fillId="0" borderId="0" xfId="3" applyFont="1">
      <alignment vertical="center"/>
    </xf>
    <xf numFmtId="0" fontId="1" fillId="3" borderId="6" xfId="3" applyFont="1" applyFill="1" applyBorder="1" applyAlignment="1">
      <alignment horizontal="center" vertical="center" wrapText="1"/>
    </xf>
    <xf numFmtId="0" fontId="6" fillId="3" borderId="8" xfId="3" applyFont="1" applyFill="1" applyBorder="1" applyAlignment="1">
      <alignment horizontal="center" vertical="center"/>
    </xf>
    <xf numFmtId="38" fontId="6" fillId="0" borderId="1" xfId="4" applyFont="1" applyFill="1" applyBorder="1" applyAlignment="1">
      <alignment horizontal="center" vertical="center" shrinkToFit="1"/>
    </xf>
    <xf numFmtId="38" fontId="6" fillId="0" borderId="1" xfId="4" applyFont="1" applyFill="1" applyBorder="1" applyAlignment="1">
      <alignment horizontal="left" vertical="center" shrinkToFit="1"/>
    </xf>
    <xf numFmtId="38" fontId="6" fillId="0" borderId="1" xfId="4" applyFont="1" applyFill="1" applyBorder="1" applyAlignment="1">
      <alignment horizontal="right" vertical="center" shrinkToFit="1"/>
    </xf>
    <xf numFmtId="176" fontId="6" fillId="0" borderId="1" xfId="4" applyNumberFormat="1" applyFont="1" applyFill="1" applyBorder="1" applyAlignment="1">
      <alignment horizontal="right" vertical="center"/>
    </xf>
    <xf numFmtId="38" fontId="6" fillId="2" borderId="1" xfId="4" applyFont="1" applyFill="1" applyBorder="1" applyAlignment="1">
      <alignment horizontal="right" vertical="center"/>
    </xf>
    <xf numFmtId="177" fontId="6" fillId="0" borderId="1" xfId="4" applyNumberFormat="1" applyFont="1" applyFill="1" applyBorder="1" applyAlignment="1">
      <alignment horizontal="right" vertical="center" shrinkToFit="1"/>
    </xf>
    <xf numFmtId="38" fontId="8" fillId="4" borderId="2" xfId="4" applyFont="1" applyFill="1" applyBorder="1" applyAlignment="1">
      <alignment horizontal="center" vertical="center" shrinkToFit="1"/>
    </xf>
    <xf numFmtId="38" fontId="8" fillId="4" borderId="3" xfId="4" applyFont="1" applyFill="1" applyBorder="1" applyAlignment="1">
      <alignment horizontal="center" vertical="center" shrinkToFit="1"/>
    </xf>
    <xf numFmtId="38" fontId="8" fillId="4" borderId="4" xfId="4" applyFont="1" applyFill="1" applyBorder="1" applyAlignment="1">
      <alignment horizontal="center" vertical="center" shrinkToFit="1"/>
    </xf>
    <xf numFmtId="38" fontId="7" fillId="0" borderId="1" xfId="4" applyFont="1" applyFill="1" applyBorder="1" applyAlignment="1">
      <alignment horizontal="right" vertical="center"/>
    </xf>
    <xf numFmtId="0" fontId="1" fillId="0" borderId="0" xfId="3" applyFont="1" applyAlignment="1">
      <alignment horizontal="left" vertical="center" wrapText="1"/>
    </xf>
  </cellXfs>
  <cellStyles count="5">
    <cellStyle name="桁区切り 2" xfId="2"/>
    <cellStyle name="桁区切り 2 2" xfId="4"/>
    <cellStyle name="標準" xfId="0" builtinId="0"/>
    <cellStyle name="標準 2" xfId="1"/>
    <cellStyle name="標準 2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200026</xdr:colOff>
      <xdr:row>6</xdr:row>
      <xdr:rowOff>247650</xdr:rowOff>
    </xdr:from>
    <xdr:to>
      <xdr:col>21</xdr:col>
      <xdr:colOff>619126</xdr:colOff>
      <xdr:row>36</xdr:row>
      <xdr:rowOff>133351</xdr:rowOff>
    </xdr:to>
    <xdr:pic>
      <xdr:nvPicPr>
        <xdr:cNvPr id="2" name="図 1"/>
        <xdr:cNvPicPr>
          <a:picLocks noChangeAspect="1"/>
        </xdr:cNvPicPr>
      </xdr:nvPicPr>
      <xdr:blipFill rotWithShape="1">
        <a:blip xmlns:r="http://schemas.openxmlformats.org/officeDocument/2006/relationships" r:embed="rId1"/>
        <a:srcRect l="42779" t="17951" r="17910" b="2552"/>
        <a:stretch/>
      </xdr:blipFill>
      <xdr:spPr>
        <a:xfrm>
          <a:off x="12744451" y="2590800"/>
          <a:ext cx="4533900" cy="738187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tabSelected="1" view="pageBreakPreview" zoomScaleNormal="100" zoomScaleSheetLayoutView="100" workbookViewId="0">
      <pane ySplit="6" topLeftCell="A10" activePane="bottomLeft" state="frozen"/>
      <selection pane="bottomLeft" activeCell="K9" sqref="K9"/>
    </sheetView>
  </sheetViews>
  <sheetFormatPr defaultColWidth="9" defaultRowHeight="13.2"/>
  <cols>
    <col min="1" max="1" width="9.77734375" style="1" bestFit="1" customWidth="1"/>
    <col min="2" max="2" width="17" style="1" customWidth="1"/>
    <col min="3" max="4" width="14.88671875" style="1" customWidth="1"/>
    <col min="5" max="5" width="12.77734375" style="1" customWidth="1"/>
    <col min="6" max="6" width="9.6640625" style="1" customWidth="1"/>
    <col min="7" max="7" width="15.109375" style="1" bestFit="1" customWidth="1"/>
    <col min="8" max="16384" width="9" style="1"/>
  </cols>
  <sheetData>
    <row r="1" spans="1:7" ht="32.25" customHeight="1">
      <c r="A1" s="34" t="s">
        <v>10</v>
      </c>
      <c r="B1" s="34"/>
      <c r="C1" s="34"/>
      <c r="D1" s="34"/>
      <c r="E1" s="34"/>
      <c r="F1" s="34"/>
      <c r="G1" s="34"/>
    </row>
    <row r="2" spans="1:7" ht="20.25" customHeight="1">
      <c r="A2" s="9"/>
      <c r="C2" s="2"/>
      <c r="D2" s="2"/>
    </row>
    <row r="3" spans="1:7" ht="16.5" customHeight="1">
      <c r="E3" s="2"/>
      <c r="F3" s="2"/>
      <c r="G3" s="28" t="s">
        <v>5</v>
      </c>
    </row>
    <row r="4" spans="1:7" ht="16.5" customHeight="1">
      <c r="A4" s="15"/>
      <c r="B4" s="15"/>
      <c r="C4" s="15"/>
      <c r="D4" s="15"/>
      <c r="E4" s="17"/>
      <c r="F4" s="26"/>
      <c r="G4" s="17"/>
    </row>
    <row r="5" spans="1:7" s="19" customFormat="1" ht="34.5" customHeight="1">
      <c r="A5" s="18" t="s">
        <v>4</v>
      </c>
      <c r="B5" s="18" t="s">
        <v>0</v>
      </c>
      <c r="C5" s="18" t="s">
        <v>2</v>
      </c>
      <c r="D5" s="18" t="s">
        <v>3</v>
      </c>
      <c r="E5" s="18" t="s">
        <v>25</v>
      </c>
      <c r="F5" s="27" t="s">
        <v>26</v>
      </c>
      <c r="G5" s="27" t="s">
        <v>21</v>
      </c>
    </row>
    <row r="6" spans="1:7" s="3" customFormat="1">
      <c r="A6" s="22"/>
      <c r="B6" s="22"/>
      <c r="C6" s="22"/>
      <c r="D6" s="22"/>
      <c r="E6" s="5" t="s">
        <v>1</v>
      </c>
      <c r="F6" s="5" t="s">
        <v>27</v>
      </c>
      <c r="G6" s="5" t="s">
        <v>28</v>
      </c>
    </row>
    <row r="7" spans="1:7" s="3" customFormat="1" ht="27.75" customHeight="1">
      <c r="A7" s="8">
        <v>1</v>
      </c>
      <c r="B7" s="4" t="s">
        <v>24</v>
      </c>
      <c r="C7" s="4"/>
      <c r="D7" s="4" t="s">
        <v>17</v>
      </c>
      <c r="E7" s="6">
        <v>1600</v>
      </c>
      <c r="F7" s="30">
        <v>40</v>
      </c>
      <c r="G7" s="7">
        <f>E7*F7</f>
        <v>64000</v>
      </c>
    </row>
    <row r="8" spans="1:7" ht="27.75" customHeight="1">
      <c r="A8" s="8">
        <v>2</v>
      </c>
      <c r="B8" s="4"/>
      <c r="C8" s="4"/>
      <c r="D8" s="4" t="s">
        <v>19</v>
      </c>
      <c r="E8" s="6">
        <v>1600</v>
      </c>
      <c r="F8" s="29">
        <v>40</v>
      </c>
      <c r="G8" s="7">
        <f t="shared" ref="G8:G10" si="0">E8*F8</f>
        <v>64000</v>
      </c>
    </row>
    <row r="9" spans="1:7" ht="27.75" customHeight="1">
      <c r="A9" s="8">
        <v>3</v>
      </c>
      <c r="B9" s="4"/>
      <c r="C9" s="4"/>
      <c r="D9" s="4" t="s">
        <v>18</v>
      </c>
      <c r="E9" s="6">
        <v>3000</v>
      </c>
      <c r="F9" s="29">
        <v>50</v>
      </c>
      <c r="G9" s="7">
        <f t="shared" si="0"/>
        <v>150000</v>
      </c>
    </row>
    <row r="10" spans="1:7" ht="27.75" customHeight="1">
      <c r="A10" s="8">
        <v>4</v>
      </c>
      <c r="B10" s="4"/>
      <c r="C10" s="4"/>
      <c r="D10" s="4" t="s">
        <v>20</v>
      </c>
      <c r="E10" s="6">
        <v>3000</v>
      </c>
      <c r="F10" s="30">
        <v>60</v>
      </c>
      <c r="G10" s="7">
        <f t="shared" si="0"/>
        <v>180000</v>
      </c>
    </row>
    <row r="11" spans="1:7" ht="27.75" customHeight="1">
      <c r="A11" s="8">
        <v>5</v>
      </c>
      <c r="B11" s="4"/>
      <c r="C11" s="4"/>
      <c r="D11" s="4"/>
      <c r="E11" s="6"/>
      <c r="F11" s="30"/>
      <c r="G11" s="7" t="str">
        <f>IFERROR(ROUNDDOWN(#REF!*F11,0),"")</f>
        <v/>
      </c>
    </row>
    <row r="12" spans="1:7" ht="27.75" customHeight="1">
      <c r="A12" s="8">
        <v>6</v>
      </c>
      <c r="B12" s="4"/>
      <c r="C12" s="4"/>
      <c r="D12" s="4"/>
      <c r="E12" s="6"/>
      <c r="F12" s="30"/>
      <c r="G12" s="7" t="str">
        <f>IFERROR(ROUNDDOWN(#REF!*F12,0),"")</f>
        <v/>
      </c>
    </row>
    <row r="13" spans="1:7" ht="27.75" customHeight="1">
      <c r="A13" s="8">
        <v>7</v>
      </c>
      <c r="B13" s="4"/>
      <c r="C13" s="4"/>
      <c r="D13" s="4"/>
      <c r="E13" s="6"/>
      <c r="F13" s="30"/>
      <c r="G13" s="7" t="str">
        <f>IFERROR(ROUNDDOWN(#REF!*F13,0),"")</f>
        <v/>
      </c>
    </row>
    <row r="14" spans="1:7" ht="27.75" customHeight="1">
      <c r="A14" s="8">
        <v>8</v>
      </c>
      <c r="B14" s="4"/>
      <c r="C14" s="4"/>
      <c r="D14" s="4"/>
      <c r="E14" s="6"/>
      <c r="F14" s="30"/>
      <c r="G14" s="7" t="str">
        <f>IFERROR(ROUNDDOWN(#REF!*F14,0),"")</f>
        <v/>
      </c>
    </row>
    <row r="15" spans="1:7" ht="27.75" customHeight="1">
      <c r="A15" s="8">
        <v>9</v>
      </c>
      <c r="B15" s="4"/>
      <c r="C15" s="4"/>
      <c r="D15" s="4"/>
      <c r="E15" s="6"/>
      <c r="F15" s="29"/>
      <c r="G15" s="7" t="str">
        <f>IFERROR(ROUNDDOWN(#REF!*F15,0),"")</f>
        <v/>
      </c>
    </row>
    <row r="16" spans="1:7" ht="27.75" customHeight="1">
      <c r="A16" s="8">
        <v>10</v>
      </c>
      <c r="B16" s="4"/>
      <c r="C16" s="4"/>
      <c r="D16" s="4"/>
      <c r="E16" s="6"/>
      <c r="F16" s="29"/>
      <c r="G16" s="7" t="str">
        <f>IFERROR(ROUNDDOWN(#REF!*F16,0),"")</f>
        <v/>
      </c>
    </row>
    <row r="17" spans="1:7" ht="27.75" customHeight="1">
      <c r="A17" s="8">
        <v>11</v>
      </c>
      <c r="B17" s="4"/>
      <c r="C17" s="4"/>
      <c r="D17" s="4"/>
      <c r="E17" s="6"/>
      <c r="F17" s="30"/>
      <c r="G17" s="7" t="str">
        <f>IFERROR(ROUNDDOWN(#REF!*F17,0),"")</f>
        <v/>
      </c>
    </row>
    <row r="18" spans="1:7" ht="27.75" customHeight="1">
      <c r="A18" s="8">
        <v>12</v>
      </c>
      <c r="B18" s="4"/>
      <c r="C18" s="4"/>
      <c r="D18" s="4"/>
      <c r="E18" s="6"/>
      <c r="F18" s="30"/>
      <c r="G18" s="7" t="str">
        <f>IFERROR(ROUNDDOWN(#REF!*F18,0),"")</f>
        <v/>
      </c>
    </row>
    <row r="19" spans="1:7" ht="27.75" customHeight="1">
      <c r="A19" s="23" t="s">
        <v>6</v>
      </c>
      <c r="B19" s="24"/>
      <c r="C19" s="24"/>
      <c r="D19" s="24"/>
      <c r="E19" s="24"/>
      <c r="F19" s="24"/>
      <c r="G19" s="10">
        <f>SUM(G7:G18)</f>
        <v>458000</v>
      </c>
    </row>
    <row r="21" spans="1:7">
      <c r="A21" s="33"/>
      <c r="B21" s="33"/>
      <c r="C21" s="33"/>
      <c r="D21" s="33"/>
      <c r="E21" s="33"/>
      <c r="F21" s="33"/>
      <c r="G21" s="33"/>
    </row>
  </sheetData>
  <autoFilter ref="A6:G19"/>
  <mergeCells count="2">
    <mergeCell ref="A21:G21"/>
    <mergeCell ref="A1:G1"/>
  </mergeCells>
  <phoneticPr fontId="3"/>
  <pageMargins left="0.78740157480314965" right="0.78740157480314965" top="0.78740157480314965" bottom="0.78740157480314965" header="0.31496062992125984" footer="0.31496062992125984"/>
  <pageSetup paperSize="9" fitToHeight="0" orientation="landscape" r:id="rId1"/>
  <colBreaks count="1" manualBreakCount="1">
    <brk id="7" max="22"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1"/>
  <sheetViews>
    <sheetView view="pageBreakPreview" zoomScaleNormal="100" zoomScaleSheetLayoutView="100" workbookViewId="0">
      <pane ySplit="6" topLeftCell="A7" activePane="bottomLeft" state="frozen"/>
      <selection pane="bottomLeft" activeCell="M19" sqref="M19"/>
    </sheetView>
  </sheetViews>
  <sheetFormatPr defaultColWidth="9" defaultRowHeight="13.2"/>
  <cols>
    <col min="1" max="1" width="9.77734375" style="1" bestFit="1" customWidth="1"/>
    <col min="2" max="2" width="17" style="1" customWidth="1"/>
    <col min="3" max="4" width="14.88671875" style="1" customWidth="1"/>
    <col min="5" max="5" width="5.33203125" style="13" customWidth="1"/>
    <col min="6" max="6" width="17" style="1" customWidth="1"/>
    <col min="7" max="8" width="5.6640625" style="1" customWidth="1"/>
    <col min="9" max="9" width="14.109375" style="1" customWidth="1"/>
    <col min="10" max="11" width="9" style="1" bestFit="1" customWidth="1"/>
    <col min="12" max="13" width="9.109375" style="1" customWidth="1"/>
    <col min="14" max="14" width="9" style="1" bestFit="1" customWidth="1"/>
    <col min="15" max="15" width="15.109375" style="1" bestFit="1" customWidth="1"/>
    <col min="16" max="16384" width="9" style="1"/>
  </cols>
  <sheetData>
    <row r="1" spans="1:15" ht="32.25" customHeight="1">
      <c r="A1" s="34" t="s">
        <v>10</v>
      </c>
      <c r="B1" s="34"/>
      <c r="C1" s="34"/>
      <c r="D1" s="34"/>
      <c r="E1" s="34"/>
      <c r="F1" s="34"/>
      <c r="G1" s="34"/>
      <c r="H1" s="34"/>
      <c r="I1" s="34"/>
      <c r="J1" s="34"/>
      <c r="K1" s="34"/>
      <c r="L1" s="34"/>
      <c r="M1" s="34"/>
      <c r="N1" s="34"/>
      <c r="O1" s="34"/>
    </row>
    <row r="2" spans="1:15" ht="20.25" customHeight="1">
      <c r="A2" s="9"/>
      <c r="C2" s="2"/>
      <c r="D2" s="2"/>
      <c r="E2" s="12"/>
    </row>
    <row r="3" spans="1:15" ht="16.5" customHeight="1">
      <c r="F3" s="2"/>
      <c r="G3" s="2"/>
      <c r="H3" s="2"/>
      <c r="O3" s="28" t="s">
        <v>5</v>
      </c>
    </row>
    <row r="4" spans="1:15" ht="16.5" customHeight="1">
      <c r="A4" s="15"/>
      <c r="B4" s="15"/>
      <c r="C4" s="15"/>
      <c r="D4" s="15"/>
      <c r="E4" s="16"/>
      <c r="F4" s="17"/>
      <c r="G4" s="17"/>
      <c r="H4" s="26"/>
      <c r="I4" s="20"/>
      <c r="J4" s="35" t="s">
        <v>14</v>
      </c>
      <c r="K4" s="36"/>
      <c r="L4" s="36"/>
      <c r="M4" s="36"/>
      <c r="N4" s="36"/>
      <c r="O4" s="17"/>
    </row>
    <row r="5" spans="1:15" s="19" customFormat="1" ht="47.25" customHeight="1">
      <c r="A5" s="18" t="s">
        <v>4</v>
      </c>
      <c r="B5" s="18" t="s">
        <v>0</v>
      </c>
      <c r="C5" s="18" t="s">
        <v>2</v>
      </c>
      <c r="D5" s="18" t="s">
        <v>3</v>
      </c>
      <c r="E5" s="18" t="s">
        <v>8</v>
      </c>
      <c r="F5" s="18" t="s">
        <v>9</v>
      </c>
      <c r="G5" s="18" t="s">
        <v>15</v>
      </c>
      <c r="H5" s="32" t="s">
        <v>16</v>
      </c>
      <c r="I5" s="18" t="s">
        <v>7</v>
      </c>
      <c r="J5" s="21" t="s">
        <v>11</v>
      </c>
      <c r="K5" s="21" t="s">
        <v>12</v>
      </c>
      <c r="L5" s="21" t="s">
        <v>23</v>
      </c>
      <c r="M5" s="21" t="s">
        <v>13</v>
      </c>
      <c r="N5" s="21" t="s">
        <v>22</v>
      </c>
      <c r="O5" s="27" t="s">
        <v>21</v>
      </c>
    </row>
    <row r="6" spans="1:15" s="3" customFormat="1" ht="51.75" customHeight="1">
      <c r="A6" s="22"/>
      <c r="B6" s="22"/>
      <c r="C6" s="22"/>
      <c r="D6" s="22"/>
      <c r="E6" s="14"/>
      <c r="F6" s="5" t="s">
        <v>1</v>
      </c>
      <c r="G6" s="5"/>
      <c r="H6" s="5" t="s">
        <v>27</v>
      </c>
      <c r="I6" s="5" t="s">
        <v>29</v>
      </c>
      <c r="J6" s="5"/>
      <c r="K6" s="5"/>
      <c r="L6" s="5"/>
      <c r="M6" s="5"/>
      <c r="N6" s="5"/>
      <c r="O6" s="5" t="s">
        <v>30</v>
      </c>
    </row>
    <row r="7" spans="1:15" s="3" customFormat="1" ht="27.75" customHeight="1">
      <c r="A7" s="8">
        <v>1</v>
      </c>
      <c r="B7" s="4" t="s">
        <v>24</v>
      </c>
      <c r="C7" s="4"/>
      <c r="D7" s="4" t="s">
        <v>17</v>
      </c>
      <c r="E7" s="8">
        <v>18</v>
      </c>
      <c r="F7" s="6">
        <v>220000</v>
      </c>
      <c r="G7" s="29">
        <v>2</v>
      </c>
      <c r="H7" s="30">
        <v>1830</v>
      </c>
      <c r="I7" s="31">
        <f>SUM(J7:N7)</f>
        <v>100</v>
      </c>
      <c r="J7" s="31"/>
      <c r="K7" s="31"/>
      <c r="L7" s="31"/>
      <c r="M7" s="31"/>
      <c r="N7" s="31">
        <v>100</v>
      </c>
      <c r="O7" s="7">
        <f>IFERROR(ROUNDDOWN(I7*H7,0),"")</f>
        <v>183000</v>
      </c>
    </row>
    <row r="8" spans="1:15" ht="27.75" customHeight="1">
      <c r="A8" s="8">
        <v>2</v>
      </c>
      <c r="B8" s="4"/>
      <c r="C8" s="4"/>
      <c r="D8" s="4" t="s">
        <v>19</v>
      </c>
      <c r="E8" s="8">
        <v>22</v>
      </c>
      <c r="F8" s="6">
        <v>300000</v>
      </c>
      <c r="G8" s="29">
        <v>2</v>
      </c>
      <c r="H8" s="29">
        <v>2500</v>
      </c>
      <c r="I8" s="31">
        <f t="shared" ref="I8:I10" si="0">SUM(J8:N8)</f>
        <v>600</v>
      </c>
      <c r="J8" s="31">
        <v>400</v>
      </c>
      <c r="K8" s="31"/>
      <c r="L8" s="31">
        <v>200</v>
      </c>
      <c r="M8" s="31"/>
      <c r="N8" s="31"/>
      <c r="O8" s="7">
        <f t="shared" ref="O8:O18" si="1">IFERROR(ROUNDDOWN(I8*H8,0),"")</f>
        <v>1500000</v>
      </c>
    </row>
    <row r="9" spans="1:15" ht="27.75" customHeight="1">
      <c r="A9" s="8">
        <v>3</v>
      </c>
      <c r="B9" s="4"/>
      <c r="C9" s="4"/>
      <c r="D9" s="4" t="s">
        <v>18</v>
      </c>
      <c r="E9" s="8">
        <v>32</v>
      </c>
      <c r="F9" s="6">
        <v>560000</v>
      </c>
      <c r="G9" s="29">
        <v>2</v>
      </c>
      <c r="H9" s="29">
        <v>4670</v>
      </c>
      <c r="I9" s="31">
        <f t="shared" si="0"/>
        <v>100</v>
      </c>
      <c r="J9" s="31"/>
      <c r="K9" s="31"/>
      <c r="L9" s="31"/>
      <c r="M9" s="31"/>
      <c r="N9" s="31">
        <v>100</v>
      </c>
      <c r="O9" s="7">
        <f t="shared" si="1"/>
        <v>467000</v>
      </c>
    </row>
    <row r="10" spans="1:15" ht="27.75" customHeight="1">
      <c r="A10" s="8">
        <v>4</v>
      </c>
      <c r="B10" s="4"/>
      <c r="C10" s="4"/>
      <c r="D10" s="4" t="s">
        <v>20</v>
      </c>
      <c r="E10" s="8">
        <v>29</v>
      </c>
      <c r="F10" s="6">
        <v>470000</v>
      </c>
      <c r="G10" s="29">
        <v>2</v>
      </c>
      <c r="H10" s="30">
        <v>3920</v>
      </c>
      <c r="I10" s="31">
        <f t="shared" si="0"/>
        <v>1500</v>
      </c>
      <c r="J10" s="31">
        <v>800</v>
      </c>
      <c r="K10" s="31">
        <v>500</v>
      </c>
      <c r="L10" s="31">
        <v>200</v>
      </c>
      <c r="M10" s="31"/>
      <c r="N10" s="31"/>
      <c r="O10" s="7">
        <f>IFERROR(ROUNDDOWN(I10*H10,0),"")</f>
        <v>5880000</v>
      </c>
    </row>
    <row r="11" spans="1:15" ht="27.75" customHeight="1">
      <c r="A11" s="8">
        <v>5</v>
      </c>
      <c r="B11" s="4"/>
      <c r="C11" s="4"/>
      <c r="D11" s="4"/>
      <c r="E11" s="8"/>
      <c r="F11" s="6"/>
      <c r="G11" s="29"/>
      <c r="H11" s="30"/>
      <c r="I11" s="31"/>
      <c r="J11" s="31"/>
      <c r="K11" s="31"/>
      <c r="L11" s="31"/>
      <c r="M11" s="31"/>
      <c r="N11" s="31"/>
      <c r="O11" s="7">
        <f t="shared" si="1"/>
        <v>0</v>
      </c>
    </row>
    <row r="12" spans="1:15" ht="27.75" customHeight="1">
      <c r="A12" s="8">
        <v>6</v>
      </c>
      <c r="B12" s="4"/>
      <c r="C12" s="4"/>
      <c r="D12" s="4"/>
      <c r="E12" s="8"/>
      <c r="F12" s="6"/>
      <c r="G12" s="29"/>
      <c r="H12" s="30"/>
      <c r="I12" s="31"/>
      <c r="J12" s="31"/>
      <c r="K12" s="31"/>
      <c r="L12" s="31"/>
      <c r="M12" s="31"/>
      <c r="N12" s="31"/>
      <c r="O12" s="7">
        <f t="shared" si="1"/>
        <v>0</v>
      </c>
    </row>
    <row r="13" spans="1:15" ht="27.75" customHeight="1">
      <c r="A13" s="8">
        <v>7</v>
      </c>
      <c r="B13" s="4"/>
      <c r="C13" s="4"/>
      <c r="D13" s="4"/>
      <c r="E13" s="8"/>
      <c r="F13" s="6"/>
      <c r="G13" s="29"/>
      <c r="H13" s="30"/>
      <c r="I13" s="31"/>
      <c r="J13" s="31"/>
      <c r="K13" s="31"/>
      <c r="L13" s="31"/>
      <c r="M13" s="31"/>
      <c r="N13" s="31"/>
      <c r="O13" s="7">
        <f t="shared" si="1"/>
        <v>0</v>
      </c>
    </row>
    <row r="14" spans="1:15" ht="27.75" customHeight="1">
      <c r="A14" s="8">
        <v>8</v>
      </c>
      <c r="B14" s="4"/>
      <c r="C14" s="4"/>
      <c r="D14" s="4"/>
      <c r="E14" s="8"/>
      <c r="F14" s="6"/>
      <c r="G14" s="29"/>
      <c r="H14" s="30"/>
      <c r="I14" s="31"/>
      <c r="J14" s="31"/>
      <c r="K14" s="31"/>
      <c r="L14" s="31"/>
      <c r="M14" s="31"/>
      <c r="N14" s="31"/>
      <c r="O14" s="7">
        <f t="shared" si="1"/>
        <v>0</v>
      </c>
    </row>
    <row r="15" spans="1:15" ht="27.75" customHeight="1">
      <c r="A15" s="8">
        <v>9</v>
      </c>
      <c r="B15" s="4"/>
      <c r="C15" s="4"/>
      <c r="D15" s="4"/>
      <c r="E15" s="8"/>
      <c r="F15" s="6"/>
      <c r="G15" s="29"/>
      <c r="H15" s="29"/>
      <c r="I15" s="31"/>
      <c r="J15" s="31"/>
      <c r="K15" s="31"/>
      <c r="L15" s="31"/>
      <c r="M15" s="31"/>
      <c r="N15" s="31"/>
      <c r="O15" s="7">
        <f t="shared" si="1"/>
        <v>0</v>
      </c>
    </row>
    <row r="16" spans="1:15" ht="27.75" customHeight="1">
      <c r="A16" s="8">
        <v>10</v>
      </c>
      <c r="B16" s="4"/>
      <c r="C16" s="4"/>
      <c r="D16" s="4"/>
      <c r="E16" s="8"/>
      <c r="F16" s="6"/>
      <c r="G16" s="29"/>
      <c r="H16" s="29"/>
      <c r="I16" s="31"/>
      <c r="J16" s="31"/>
      <c r="K16" s="31"/>
      <c r="L16" s="31"/>
      <c r="M16" s="31"/>
      <c r="N16" s="31"/>
      <c r="O16" s="7">
        <f t="shared" si="1"/>
        <v>0</v>
      </c>
    </row>
    <row r="17" spans="1:15" ht="27.75" customHeight="1">
      <c r="A17" s="8">
        <v>11</v>
      </c>
      <c r="B17" s="4"/>
      <c r="C17" s="4"/>
      <c r="D17" s="4"/>
      <c r="E17" s="8"/>
      <c r="F17" s="6"/>
      <c r="G17" s="29"/>
      <c r="H17" s="30"/>
      <c r="I17" s="31"/>
      <c r="J17" s="31"/>
      <c r="K17" s="31"/>
      <c r="L17" s="31"/>
      <c r="M17" s="31"/>
      <c r="N17" s="31"/>
      <c r="O17" s="7">
        <f t="shared" si="1"/>
        <v>0</v>
      </c>
    </row>
    <row r="18" spans="1:15" ht="27.75" customHeight="1">
      <c r="A18" s="8">
        <v>12</v>
      </c>
      <c r="B18" s="4"/>
      <c r="C18" s="4"/>
      <c r="D18" s="4"/>
      <c r="E18" s="8"/>
      <c r="F18" s="6"/>
      <c r="G18" s="29"/>
      <c r="H18" s="30"/>
      <c r="I18" s="31"/>
      <c r="J18" s="31"/>
      <c r="K18" s="31"/>
      <c r="L18" s="31"/>
      <c r="M18" s="31"/>
      <c r="N18" s="31"/>
      <c r="O18" s="7">
        <f t="shared" si="1"/>
        <v>0</v>
      </c>
    </row>
    <row r="19" spans="1:15" ht="27.75" customHeight="1">
      <c r="A19" s="23" t="s">
        <v>6</v>
      </c>
      <c r="B19" s="24"/>
      <c r="C19" s="24"/>
      <c r="D19" s="24"/>
      <c r="E19" s="24"/>
      <c r="F19" s="24"/>
      <c r="G19" s="24"/>
      <c r="H19" s="24"/>
      <c r="I19" s="25"/>
      <c r="J19" s="11"/>
      <c r="K19" s="11"/>
      <c r="L19" s="11"/>
      <c r="M19" s="11"/>
      <c r="N19" s="11"/>
      <c r="O19" s="10">
        <f>SUM(O7:O18)</f>
        <v>8030000</v>
      </c>
    </row>
    <row r="21" spans="1:15">
      <c r="A21" s="33"/>
      <c r="B21" s="33"/>
      <c r="C21" s="33"/>
      <c r="D21" s="33"/>
      <c r="E21" s="33"/>
      <c r="F21" s="33"/>
      <c r="G21" s="33"/>
      <c r="H21" s="33"/>
      <c r="I21" s="33"/>
      <c r="J21" s="33"/>
      <c r="K21" s="33"/>
      <c r="L21" s="33"/>
      <c r="M21" s="33"/>
      <c r="N21" s="33"/>
      <c r="O21" s="33"/>
    </row>
  </sheetData>
  <autoFilter ref="A6:O19">
    <sortState ref="A7:U28">
      <sortCondition descending="1" ref="E6"/>
    </sortState>
  </autoFilter>
  <mergeCells count="3">
    <mergeCell ref="A1:O1"/>
    <mergeCell ref="J4:N4"/>
    <mergeCell ref="A21:O21"/>
  </mergeCells>
  <phoneticPr fontId="3"/>
  <pageMargins left="0.78740157480314965" right="0.78740157480314965" top="0.78740157480314965" bottom="0.78740157480314965" header="0.31496062992125984" footer="0.31496062992125984"/>
  <pageSetup paperSize="9" scale="79" fitToHeight="0" orientation="landscape" r:id="rId1"/>
  <colBreaks count="1" manualBreakCount="1">
    <brk id="15" max="22"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view="pageBreakPreview" zoomScale="70" zoomScaleNormal="100" zoomScaleSheetLayoutView="70" workbookViewId="0">
      <selection activeCell="Q9" sqref="Q9"/>
    </sheetView>
  </sheetViews>
  <sheetFormatPr defaultColWidth="9" defaultRowHeight="13.2"/>
  <cols>
    <col min="1" max="1" width="4.88671875" style="38" customWidth="1"/>
    <col min="2" max="2" width="17" style="38" customWidth="1"/>
    <col min="3" max="3" width="14.88671875" style="38" customWidth="1"/>
    <col min="4" max="4" width="18.33203125" style="38" customWidth="1"/>
    <col min="5" max="5" width="19.6640625" style="38" customWidth="1"/>
    <col min="6" max="7" width="16.109375" style="38" customWidth="1"/>
    <col min="8" max="9" width="16.6640625" style="38" customWidth="1"/>
    <col min="10" max="10" width="13.44140625" style="38" customWidth="1"/>
    <col min="11" max="11" width="14.109375" style="38" customWidth="1"/>
    <col min="12" max="12" width="20.6640625" style="38" customWidth="1"/>
    <col min="13" max="16384" width="9" style="38"/>
  </cols>
  <sheetData>
    <row r="1" spans="1:12" ht="32.25" customHeight="1">
      <c r="A1" s="37" t="s">
        <v>31</v>
      </c>
      <c r="C1" s="39"/>
      <c r="D1" s="39"/>
    </row>
    <row r="2" spans="1:12" ht="20.25" customHeight="1">
      <c r="A2" s="40"/>
      <c r="C2" s="39"/>
      <c r="D2" s="39"/>
    </row>
    <row r="3" spans="1:12" ht="16.5" customHeight="1">
      <c r="E3" s="39" t="s">
        <v>5</v>
      </c>
      <c r="F3" s="39" t="s">
        <v>5</v>
      </c>
      <c r="G3" s="39" t="s">
        <v>5</v>
      </c>
      <c r="H3" s="39" t="s">
        <v>32</v>
      </c>
      <c r="I3" s="39" t="s">
        <v>33</v>
      </c>
      <c r="J3" s="39" t="s">
        <v>5</v>
      </c>
      <c r="K3" s="39" t="s">
        <v>34</v>
      </c>
      <c r="L3" s="39" t="s">
        <v>5</v>
      </c>
    </row>
    <row r="4" spans="1:12" s="46" customFormat="1" ht="34.5" customHeight="1">
      <c r="A4" s="41" t="s">
        <v>4</v>
      </c>
      <c r="B4" s="41" t="s">
        <v>0</v>
      </c>
      <c r="C4" s="41" t="s">
        <v>2</v>
      </c>
      <c r="D4" s="41" t="s">
        <v>3</v>
      </c>
      <c r="E4" s="42" t="s">
        <v>35</v>
      </c>
      <c r="F4" s="42" t="s">
        <v>36</v>
      </c>
      <c r="G4" s="42" t="s">
        <v>37</v>
      </c>
      <c r="H4" s="43" t="s">
        <v>38</v>
      </c>
      <c r="I4" s="44" t="s">
        <v>39</v>
      </c>
      <c r="J4" s="45" t="s">
        <v>40</v>
      </c>
      <c r="K4" s="42" t="s">
        <v>41</v>
      </c>
      <c r="L4" s="44" t="s">
        <v>42</v>
      </c>
    </row>
    <row r="5" spans="1:12" s="46" customFormat="1">
      <c r="A5" s="47"/>
      <c r="B5" s="47"/>
      <c r="C5" s="47"/>
      <c r="D5" s="47"/>
      <c r="E5" s="48" t="s">
        <v>1</v>
      </c>
      <c r="F5" s="48" t="s">
        <v>27</v>
      </c>
      <c r="G5" s="48" t="s">
        <v>29</v>
      </c>
      <c r="H5" s="48" t="s">
        <v>43</v>
      </c>
      <c r="I5" s="48" t="s">
        <v>44</v>
      </c>
      <c r="J5" s="48" t="s">
        <v>45</v>
      </c>
      <c r="K5" s="48" t="s">
        <v>46</v>
      </c>
      <c r="L5" s="48" t="s">
        <v>47</v>
      </c>
    </row>
    <row r="6" spans="1:12" s="46" customFormat="1" ht="30" customHeight="1">
      <c r="A6" s="49">
        <v>1</v>
      </c>
      <c r="B6" s="50" t="s">
        <v>49</v>
      </c>
      <c r="C6" s="50" t="s">
        <v>50</v>
      </c>
      <c r="D6" s="50" t="s">
        <v>51</v>
      </c>
      <c r="E6" s="51">
        <v>5086000</v>
      </c>
      <c r="F6" s="51">
        <v>180000</v>
      </c>
      <c r="G6" s="51">
        <v>887555</v>
      </c>
      <c r="H6" s="52">
        <f>SUM(E6:G6)</f>
        <v>6153555</v>
      </c>
      <c r="I6" s="52">
        <v>2015</v>
      </c>
      <c r="J6" s="53">
        <f>IFERROR(ROUNDDOWN(H6/I6,0),"")</f>
        <v>3053</v>
      </c>
      <c r="K6" s="54">
        <v>200</v>
      </c>
      <c r="L6" s="53">
        <f t="shared" ref="L6:L18" si="0">IFERROR(ROUNDDOWN(K6*J6,0),"")</f>
        <v>610600</v>
      </c>
    </row>
    <row r="7" spans="1:12" ht="30" customHeight="1">
      <c r="A7" s="49">
        <v>2</v>
      </c>
      <c r="B7" s="50"/>
      <c r="C7" s="50"/>
      <c r="D7" s="50"/>
      <c r="E7" s="51"/>
      <c r="F7" s="51"/>
      <c r="G7" s="51"/>
      <c r="H7" s="52">
        <f t="shared" ref="H7:H18" si="1">SUM(C7:G7)</f>
        <v>0</v>
      </c>
      <c r="I7" s="52"/>
      <c r="J7" s="53" t="str">
        <f t="shared" ref="J7:J18" si="2">IFERROR(ROUNDDOWN(H7/I7,0),"")</f>
        <v/>
      </c>
      <c r="K7" s="54"/>
      <c r="L7" s="53" t="str">
        <f t="shared" si="0"/>
        <v/>
      </c>
    </row>
    <row r="8" spans="1:12" ht="30" customHeight="1">
      <c r="A8" s="49">
        <v>3</v>
      </c>
      <c r="B8" s="50"/>
      <c r="C8" s="50"/>
      <c r="D8" s="50"/>
      <c r="E8" s="51"/>
      <c r="F8" s="51"/>
      <c r="G8" s="51"/>
      <c r="H8" s="52">
        <f t="shared" si="1"/>
        <v>0</v>
      </c>
      <c r="I8" s="52"/>
      <c r="J8" s="53" t="str">
        <f t="shared" si="2"/>
        <v/>
      </c>
      <c r="K8" s="54"/>
      <c r="L8" s="53" t="str">
        <f t="shared" si="0"/>
        <v/>
      </c>
    </row>
    <row r="9" spans="1:12" ht="30" customHeight="1">
      <c r="A9" s="49">
        <v>4</v>
      </c>
      <c r="B9" s="50"/>
      <c r="C9" s="50"/>
      <c r="D9" s="50"/>
      <c r="E9" s="51"/>
      <c r="F9" s="51"/>
      <c r="G9" s="51"/>
      <c r="H9" s="52">
        <f t="shared" si="1"/>
        <v>0</v>
      </c>
      <c r="I9" s="52"/>
      <c r="J9" s="53" t="str">
        <f t="shared" si="2"/>
        <v/>
      </c>
      <c r="K9" s="54"/>
      <c r="L9" s="53" t="str">
        <f t="shared" si="0"/>
        <v/>
      </c>
    </row>
    <row r="10" spans="1:12" ht="30" customHeight="1">
      <c r="A10" s="49">
        <v>5</v>
      </c>
      <c r="B10" s="50"/>
      <c r="C10" s="50"/>
      <c r="D10" s="50"/>
      <c r="E10" s="51"/>
      <c r="F10" s="51"/>
      <c r="G10" s="51"/>
      <c r="H10" s="52">
        <f t="shared" si="1"/>
        <v>0</v>
      </c>
      <c r="I10" s="52"/>
      <c r="J10" s="53" t="str">
        <f t="shared" si="2"/>
        <v/>
      </c>
      <c r="K10" s="54"/>
      <c r="L10" s="53" t="str">
        <f t="shared" si="0"/>
        <v/>
      </c>
    </row>
    <row r="11" spans="1:12" ht="30" customHeight="1">
      <c r="A11" s="50"/>
      <c r="B11" s="50"/>
      <c r="C11" s="50"/>
      <c r="D11" s="50"/>
      <c r="E11" s="51"/>
      <c r="F11" s="51"/>
      <c r="G11" s="51"/>
      <c r="H11" s="52">
        <f t="shared" si="1"/>
        <v>0</v>
      </c>
      <c r="I11" s="52"/>
      <c r="J11" s="53" t="str">
        <f t="shared" si="2"/>
        <v/>
      </c>
      <c r="K11" s="54"/>
      <c r="L11" s="53" t="str">
        <f t="shared" si="0"/>
        <v/>
      </c>
    </row>
    <row r="12" spans="1:12" ht="30" customHeight="1">
      <c r="A12" s="50"/>
      <c r="B12" s="50"/>
      <c r="C12" s="50"/>
      <c r="D12" s="50"/>
      <c r="E12" s="51"/>
      <c r="F12" s="51"/>
      <c r="G12" s="51"/>
      <c r="H12" s="52">
        <f t="shared" si="1"/>
        <v>0</v>
      </c>
      <c r="I12" s="52"/>
      <c r="J12" s="53" t="str">
        <f t="shared" si="2"/>
        <v/>
      </c>
      <c r="K12" s="54"/>
      <c r="L12" s="53" t="str">
        <f t="shared" si="0"/>
        <v/>
      </c>
    </row>
    <row r="13" spans="1:12" ht="30" customHeight="1">
      <c r="A13" s="50"/>
      <c r="B13" s="50"/>
      <c r="C13" s="50"/>
      <c r="D13" s="50"/>
      <c r="E13" s="51"/>
      <c r="F13" s="51"/>
      <c r="G13" s="51"/>
      <c r="H13" s="52">
        <f t="shared" si="1"/>
        <v>0</v>
      </c>
      <c r="I13" s="52"/>
      <c r="J13" s="53" t="str">
        <f t="shared" si="2"/>
        <v/>
      </c>
      <c r="K13" s="54"/>
      <c r="L13" s="53" t="str">
        <f t="shared" si="0"/>
        <v/>
      </c>
    </row>
    <row r="14" spans="1:12" ht="30" customHeight="1">
      <c r="A14" s="50"/>
      <c r="B14" s="50"/>
      <c r="C14" s="50"/>
      <c r="D14" s="50"/>
      <c r="E14" s="51"/>
      <c r="F14" s="51"/>
      <c r="G14" s="51"/>
      <c r="H14" s="52">
        <f t="shared" si="1"/>
        <v>0</v>
      </c>
      <c r="I14" s="52"/>
      <c r="J14" s="53" t="str">
        <f t="shared" si="2"/>
        <v/>
      </c>
      <c r="K14" s="54"/>
      <c r="L14" s="53" t="str">
        <f t="shared" si="0"/>
        <v/>
      </c>
    </row>
    <row r="15" spans="1:12" ht="30" customHeight="1">
      <c r="A15" s="50"/>
      <c r="B15" s="50"/>
      <c r="C15" s="50"/>
      <c r="D15" s="50"/>
      <c r="E15" s="51"/>
      <c r="F15" s="51"/>
      <c r="G15" s="51"/>
      <c r="H15" s="52">
        <f t="shared" si="1"/>
        <v>0</v>
      </c>
      <c r="I15" s="52"/>
      <c r="J15" s="53" t="str">
        <f t="shared" si="2"/>
        <v/>
      </c>
      <c r="K15" s="54"/>
      <c r="L15" s="53" t="str">
        <f t="shared" si="0"/>
        <v/>
      </c>
    </row>
    <row r="16" spans="1:12" ht="30" customHeight="1">
      <c r="A16" s="50"/>
      <c r="B16" s="50"/>
      <c r="C16" s="50"/>
      <c r="D16" s="50"/>
      <c r="E16" s="51"/>
      <c r="F16" s="51"/>
      <c r="G16" s="51"/>
      <c r="H16" s="52">
        <f t="shared" si="1"/>
        <v>0</v>
      </c>
      <c r="I16" s="52"/>
      <c r="J16" s="53" t="str">
        <f t="shared" si="2"/>
        <v/>
      </c>
      <c r="K16" s="54"/>
      <c r="L16" s="53" t="str">
        <f t="shared" si="0"/>
        <v/>
      </c>
    </row>
    <row r="17" spans="1:12" ht="30" customHeight="1">
      <c r="A17" s="50"/>
      <c r="B17" s="50"/>
      <c r="C17" s="50"/>
      <c r="D17" s="50"/>
      <c r="E17" s="51"/>
      <c r="F17" s="51"/>
      <c r="G17" s="51"/>
      <c r="H17" s="52">
        <f t="shared" si="1"/>
        <v>0</v>
      </c>
      <c r="I17" s="52"/>
      <c r="J17" s="53" t="str">
        <f t="shared" si="2"/>
        <v/>
      </c>
      <c r="K17" s="54"/>
      <c r="L17" s="53" t="str">
        <f t="shared" si="0"/>
        <v/>
      </c>
    </row>
    <row r="18" spans="1:12" ht="30" customHeight="1">
      <c r="A18" s="50"/>
      <c r="B18" s="50"/>
      <c r="C18" s="50"/>
      <c r="D18" s="50"/>
      <c r="E18" s="51"/>
      <c r="F18" s="51"/>
      <c r="G18" s="51"/>
      <c r="H18" s="52">
        <f t="shared" si="1"/>
        <v>0</v>
      </c>
      <c r="I18" s="52"/>
      <c r="J18" s="53" t="str">
        <f t="shared" si="2"/>
        <v/>
      </c>
      <c r="K18" s="54"/>
      <c r="L18" s="53" t="str">
        <f t="shared" si="0"/>
        <v/>
      </c>
    </row>
    <row r="19" spans="1:12" ht="30" customHeight="1">
      <c r="A19" s="55" t="s">
        <v>6</v>
      </c>
      <c r="B19" s="56"/>
      <c r="C19" s="56"/>
      <c r="D19" s="56"/>
      <c r="E19" s="56"/>
      <c r="F19" s="56"/>
      <c r="G19" s="56"/>
      <c r="H19" s="56"/>
      <c r="I19" s="56"/>
      <c r="J19" s="56"/>
      <c r="K19" s="57"/>
      <c r="L19" s="58">
        <f>SUM(L6:L18)</f>
        <v>610600</v>
      </c>
    </row>
    <row r="21" spans="1:12" ht="55.5" customHeight="1">
      <c r="A21" s="59" t="s">
        <v>48</v>
      </c>
      <c r="B21" s="59"/>
      <c r="C21" s="59"/>
      <c r="D21" s="59"/>
      <c r="E21" s="59"/>
      <c r="F21" s="59"/>
      <c r="G21" s="59"/>
      <c r="H21" s="59"/>
      <c r="I21" s="59"/>
      <c r="J21" s="59"/>
      <c r="K21" s="59"/>
      <c r="L21" s="59"/>
    </row>
  </sheetData>
  <mergeCells count="6">
    <mergeCell ref="A4:A5"/>
    <mergeCell ref="B4:B5"/>
    <mergeCell ref="C4:C5"/>
    <mergeCell ref="D4:D5"/>
    <mergeCell ref="A19:K19"/>
    <mergeCell ref="A21:L21"/>
  </mergeCells>
  <phoneticPr fontId="3"/>
  <pageMargins left="0.78740157480314965" right="0.78740157480314965" top="0.78740157480314965" bottom="0.78740157480314965" header="0.31496062992125984" footer="0.31496062992125984"/>
  <pageSetup paperSize="9" scale="69" fitToHeight="0" orientation="landscape" r:id="rId1"/>
  <colBreaks count="1" manualBreakCount="1">
    <brk id="12" max="2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人件費整理表例①</vt:lpstr>
      <vt:lpstr>人件費整理表例②</vt:lpstr>
      <vt:lpstr>人件費整理表例③ </vt:lpstr>
      <vt:lpstr>人件費整理表例①!Print_Area</vt:lpstr>
      <vt:lpstr>人件費整理表例②!Print_Area</vt:lpstr>
      <vt:lpstr>'人件費整理表例③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2021-06-28T02:48:43Z</dcterms:created>
  <dcterms:modified xsi:type="dcterms:W3CDTF">2024-02-20T09:52:26Z</dcterms:modified>
</cp:coreProperties>
</file>