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4320" yWindow="-16320" windowWidth="29040" windowHeight="15840"/>
  </bookViews>
  <sheets>
    <sheet name="効果検証様式（集計値）" sheetId="1" r:id="rId1"/>
    <sheet name="R4.10" sheetId="84" r:id="rId2"/>
    <sheet name="R4.11" sheetId="112" r:id="rId3"/>
    <sheet name="R4.12" sheetId="113" r:id="rId4"/>
    <sheet name="R5.1" sheetId="114" r:id="rId5"/>
    <sheet name="R5.2" sheetId="115" r:id="rId6"/>
    <sheet name="R5.3" sheetId="116" r:id="rId7"/>
    <sheet name="R5.4" sheetId="117" r:id="rId8"/>
    <sheet name="R5.5" sheetId="118" r:id="rId9"/>
    <sheet name="R5.6" sheetId="119" r:id="rId10"/>
    <sheet name="R5.7" sheetId="120" r:id="rId11"/>
    <sheet name="R5.8" sheetId="121" r:id="rId12"/>
    <sheet name="R5.9" sheetId="122" r:id="rId13"/>
    <sheet name="R5.10" sheetId="123" r:id="rId14"/>
    <sheet name="R5.11" sheetId="124" r:id="rId15"/>
    <sheet name="R5.12" sheetId="125" r:id="rId16"/>
  </sheets>
  <definedNames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13">'R5.10'!$A$1:$J$36</definedName>
    <definedName name="_xlnm.Print_Area" localSheetId="14">'R5.11'!$A$1:$J$37</definedName>
    <definedName name="_xlnm.Print_Area" localSheetId="15">'R5.12'!$A$1:$J$37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11">'R5.8'!$A$1:$J$36</definedName>
    <definedName name="_xlnm.Print_Area" localSheetId="12">'R5.9'!$A$1:$J$36</definedName>
    <definedName name="_xlnm.Print_Area" localSheetId="0">'効果検証様式（集計値）'!$A$1:$H$38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12" l="1"/>
  <c r="E31" i="84"/>
  <c r="E18" i="84"/>
  <c r="E19" i="1" l="1"/>
  <c r="E18" i="1"/>
  <c r="E16" i="1"/>
  <c r="E15" i="1"/>
  <c r="E14" i="1"/>
  <c r="E13" i="1"/>
  <c r="E11" i="1"/>
  <c r="E10" i="1"/>
  <c r="E9" i="1"/>
  <c r="E8" i="1"/>
  <c r="E32" i="115" l="1"/>
  <c r="E15" i="114"/>
  <c r="E15" i="113"/>
  <c r="E15" i="84"/>
  <c r="E15" i="116"/>
  <c r="E15" i="117"/>
  <c r="E15" i="118"/>
  <c r="E15" i="119"/>
  <c r="E15" i="120"/>
  <c r="E15" i="121"/>
  <c r="E15" i="122"/>
  <c r="E15" i="123"/>
  <c r="E15" i="124"/>
  <c r="E15" i="125"/>
  <c r="E31" i="112"/>
  <c r="E32" i="123"/>
  <c r="E31" i="123"/>
  <c r="E19" i="123"/>
  <c r="E18" i="123"/>
  <c r="E32" i="122"/>
  <c r="E31" i="122"/>
  <c r="E19" i="122"/>
  <c r="E18" i="122"/>
  <c r="E32" i="121"/>
  <c r="E31" i="121"/>
  <c r="E19" i="121"/>
  <c r="E18" i="121"/>
  <c r="E32" i="120"/>
  <c r="E31" i="120"/>
  <c r="E19" i="120"/>
  <c r="E18" i="120"/>
  <c r="E32" i="119"/>
  <c r="E31" i="119"/>
  <c r="E19" i="119"/>
  <c r="E18" i="119"/>
  <c r="E32" i="118"/>
  <c r="E31" i="118"/>
  <c r="E19" i="118"/>
  <c r="E18" i="118"/>
  <c r="E32" i="117"/>
  <c r="E31" i="117"/>
  <c r="E19" i="117"/>
  <c r="E18" i="117"/>
  <c r="E31" i="115"/>
  <c r="E32" i="116"/>
  <c r="E31" i="116"/>
  <c r="E19" i="116"/>
  <c r="E18" i="116"/>
  <c r="E19" i="115"/>
  <c r="E18" i="115"/>
  <c r="E32" i="114"/>
  <c r="E31" i="114"/>
  <c r="E19" i="114"/>
  <c r="E18" i="114"/>
  <c r="E33" i="1"/>
  <c r="E15" i="115" l="1"/>
  <c r="E17" i="1" s="1"/>
  <c r="E21" i="1"/>
  <c r="E20" i="1"/>
  <c r="E19" i="113"/>
  <c r="E18" i="113"/>
  <c r="E19" i="112"/>
  <c r="E18" i="112"/>
  <c r="E19" i="84"/>
  <c r="E32" i="113" l="1"/>
  <c r="E31" i="113"/>
  <c r="E32" i="112"/>
  <c r="E32" i="84" l="1"/>
  <c r="E34" i="1"/>
</calcChain>
</file>

<file path=xl/sharedStrings.xml><?xml version="1.0" encoding="utf-8"?>
<sst xmlns="http://schemas.openxmlformats.org/spreadsheetml/2006/main" count="662" uniqueCount="57">
  <si>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</si>
  <si>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</si>
  <si>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</si>
  <si>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</si>
  <si>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</si>
  <si>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</t>
    <rPh sb="0" eb="3">
      <t>ジギョウメイ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</si>
  <si>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</si>
  <si>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</si>
  <si>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</si>
  <si>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</si>
  <si>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</si>
  <si>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</si>
  <si>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</si>
  <si>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</si>
  <si>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</si>
  <si>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</si>
  <si>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</si>
  <si>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</si>
  <si>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</si>
  <si>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</si>
  <si>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</si>
  <si>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</si>
  <si>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</si>
  <si>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</si>
  <si>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</si>
  <si>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</si>
  <si>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</si>
  <si>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</si>
  <si>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</si>
  <si>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</si>
  <si>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</si>
  <si>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</si>
  <si>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</si>
  <si>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</si>
  <si>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</si>
  <si>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</si>
  <si>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合計</t>
    <rPh sb="0" eb="2">
      <t>ゴウケイ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</si>
  <si>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</si>
  <si>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r>
      <t>②-11：</t>
    </r>
    <r>
      <rPr>
        <sz val="8"/>
        <color theme="1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</si>
  <si>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</si>
  <si>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</si>
  <si>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</si>
  <si>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</si>
  <si>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</si>
  <si>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</si>
  <si>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</si>
  <si>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1"/>
  </si>
  <si>
    <t>事業名（実施期間）</t>
    <rPh sb="0" eb="3">
      <t>ジギョウメイ</t>
    </rPh>
    <rPh sb="4" eb="8">
      <t>ジッシキカン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</si>
  <si>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</si>
  <si>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phoneticPr fontId="1"/>
  </si>
  <si>
    <t>大分県</t>
    <rPh sb="0" eb="3">
      <t>オオイタケン</t>
    </rPh>
    <phoneticPr fontId="1"/>
  </si>
  <si>
    <t>新しいおおいた旅割第２弾</t>
    <rPh sb="0" eb="1">
      <t>アタラ</t>
    </rPh>
    <rPh sb="7" eb="8">
      <t>タビ</t>
    </rPh>
    <rPh sb="8" eb="9">
      <t>ワリ</t>
    </rPh>
    <rPh sb="9" eb="10">
      <t>ダイ</t>
    </rPh>
    <rPh sb="11" eb="12">
      <t>ダン</t>
    </rPh>
    <phoneticPr fontId="1"/>
  </si>
  <si>
    <t>新しいおおいた旅割第２弾（R4.10.11～R5.10.31）</t>
    <rPh sb="0" eb="1">
      <t>アタラ</t>
    </rPh>
    <rPh sb="7" eb="8">
      <t>タビ</t>
    </rPh>
    <rPh sb="8" eb="9">
      <t>ワリ</t>
    </rPh>
    <rPh sb="9" eb="10">
      <t>ダイ</t>
    </rPh>
    <rPh sb="11" eb="12">
      <t>ダン</t>
    </rPh>
    <phoneticPr fontId="1"/>
  </si>
  <si>
    <r>
      <t>②-7：ｸｰﾎﾟﾝ使用額</t>
    </r>
    <r>
      <rPr>
        <sz val="9"/>
        <color rgb="FFFF0000"/>
        <rFont val="ＭＳ Ｐゴシック"/>
        <family val="3"/>
        <charset val="128"/>
      </rPr>
      <t>※3</t>
    </r>
    <phoneticPr fontId="1"/>
  </si>
  <si>
    <t>・加盟店が換金申し込み作業を効率化できるように紙クーポンにQRコードを掲載した。　　　　　　　　　　　　　　　　　　　　　・電子クーポン利用について加盟店をWEBで申し込みを募った。　　　　　　　　　　　　　　　　　　　　　　　　　　　　　　　　　　　　　　　　　　　　　　　　　　　　　　　　　　　　　　　　　　　　　　・「適切なクーポンの管理・配布について注意喚起」の事務連絡発信（R5.4.28　R5,6,8）
・参加申し込み事業者には、支援金の悪用防止、虚偽記載の禁止について誓約書を提出させた。
・紙クーポン券には不正防止のため、コピーガードを施した。　　　　　　　　　　　　　</t>
    <phoneticPr fontId="1"/>
  </si>
  <si>
    <t>※3　参画事業者からの返納額（R5.10月以降に返納されたもの）を計上</t>
    <rPh sb="3" eb="5">
      <t>サンカク</t>
    </rPh>
    <rPh sb="5" eb="8">
      <t>ジギョウシャ</t>
    </rPh>
    <rPh sb="11" eb="14">
      <t>ヘンノウガク</t>
    </rPh>
    <rPh sb="20" eb="21">
      <t>ガツ</t>
    </rPh>
    <rPh sb="21" eb="23">
      <t>イコウ</t>
    </rPh>
    <rPh sb="24" eb="26">
      <t>ヘンノウ</t>
    </rPh>
    <rPh sb="33" eb="35">
      <t>ケイジョウ</t>
    </rPh>
    <phoneticPr fontId="1"/>
  </si>
  <si>
    <t>※3　10月利用分のうち、11月に事務局から参画事業者あて支払額を計上</t>
    <rPh sb="5" eb="6">
      <t>ガツ</t>
    </rPh>
    <rPh sb="6" eb="8">
      <t>リヨウ</t>
    </rPh>
    <rPh sb="8" eb="9">
      <t>ブン</t>
    </rPh>
    <rPh sb="15" eb="16">
      <t>ガツ</t>
    </rPh>
    <rPh sb="17" eb="20">
      <t>ジムキョク</t>
    </rPh>
    <rPh sb="22" eb="24">
      <t>サンカク</t>
    </rPh>
    <rPh sb="24" eb="27">
      <t>ジギョウシャ</t>
    </rPh>
    <rPh sb="29" eb="31">
      <t>シハラ</t>
    </rPh>
    <rPh sb="31" eb="32">
      <t>ガク</t>
    </rPh>
    <rPh sb="33" eb="35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</si>
</sst>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;&quot;△ &quot;#,##0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7" fillId="0" borderId="0"/>
    <xf numFmtId="38" fontId="9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57" fontId="10" fillId="0" borderId="1" xfId="0" applyNumberFormat="1" applyFont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8" fontId="2" fillId="0" borderId="0" xfId="2" applyFont="1" applyAlignment="1">
      <alignment vertical="center"/>
    </xf>
    <xf numFmtId="38" fontId="2" fillId="0" borderId="0" xfId="0" applyNumberFormat="1" applyFont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17" xfId="2" applyFont="1" applyBorder="1" applyAlignment="1">
      <alignment vertical="top"/>
    </xf>
    <xf numFmtId="38" fontId="6" fillId="0" borderId="17" xfId="2" applyFont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38" fontId="12" fillId="0" borderId="0" xfId="2" applyFont="1" applyAlignment="1">
      <alignment vertical="center"/>
    </xf>
    <xf numFmtId="38" fontId="12" fillId="0" borderId="0" xfId="0" applyNumberFormat="1" applyFont="1" applyAlignment="1">
      <alignment vertical="center"/>
    </xf>
    <xf numFmtId="38" fontId="12" fillId="0" borderId="0" xfId="2" applyFont="1" applyAlignment="1">
      <alignment horizontal="right" vertical="center"/>
    </xf>
    <xf numFmtId="177" fontId="2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57" fontId="6" fillId="0" borderId="2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57" fontId="6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3" fontId="6" fillId="0" borderId="3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8" fontId="6" fillId="0" borderId="29" xfId="2" applyFont="1" applyBorder="1" applyAlignment="1">
      <alignment horizontal="right" vertical="center"/>
    </xf>
    <xf numFmtId="38" fontId="6" fillId="0" borderId="31" xfId="2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6" fillId="0" borderId="18" xfId="2" applyFont="1" applyBorder="1" applyAlignment="1">
      <alignment vertical="center" wrapText="1"/>
    </xf>
    <xf numFmtId="38" fontId="6" fillId="0" borderId="21" xfId="2" applyFont="1" applyBorder="1" applyAlignment="1">
      <alignment vertical="center" wrapText="1"/>
    </xf>
    <xf numFmtId="38" fontId="6" fillId="0" borderId="26" xfId="2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8" fontId="6" fillId="0" borderId="42" xfId="2" applyFont="1" applyBorder="1" applyAlignment="1">
      <alignment horizontal="right" vertical="center"/>
    </xf>
    <xf numFmtId="38" fontId="6" fillId="0" borderId="43" xfId="2" applyFont="1" applyBorder="1" applyAlignment="1">
      <alignment horizontal="right" vertical="center"/>
    </xf>
    <xf numFmtId="38" fontId="6" fillId="0" borderId="44" xfId="2" applyFont="1" applyBorder="1" applyAlignment="1">
      <alignment horizontal="right" vertical="center"/>
    </xf>
    <xf numFmtId="38" fontId="6" fillId="0" borderId="51" xfId="2" applyFont="1" applyBorder="1" applyAlignment="1">
      <alignment horizontal="right"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48" xfId="2" applyFont="1" applyBorder="1" applyAlignment="1">
      <alignment horizontal="right" vertical="center"/>
    </xf>
    <xf numFmtId="38" fontId="6" fillId="0" borderId="49" xfId="2" applyFont="1" applyBorder="1" applyAlignment="1">
      <alignment horizontal="right" vertical="center"/>
    </xf>
    <xf numFmtId="38" fontId="6" fillId="0" borderId="50" xfId="2" applyFont="1" applyBorder="1" applyAlignment="1">
      <alignment horizontal="right" vertical="center"/>
    </xf>
    <xf numFmtId="38" fontId="6" fillId="0" borderId="18" xfId="2" applyFont="1" applyBorder="1" applyAlignment="1">
      <alignment horizontal="left" vertical="center"/>
    </xf>
    <xf numFmtId="38" fontId="6" fillId="0" borderId="19" xfId="2" applyFont="1" applyBorder="1" applyAlignment="1">
      <alignment horizontal="left" vertical="center"/>
    </xf>
    <xf numFmtId="38" fontId="6" fillId="0" borderId="20" xfId="2" applyFont="1" applyBorder="1" applyAlignment="1">
      <alignment horizontal="left" vertical="center"/>
    </xf>
    <xf numFmtId="38" fontId="6" fillId="0" borderId="17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6" xfId="2" applyFont="1" applyBorder="1" applyAlignment="1">
      <alignment horizontal="left" vertical="top"/>
    </xf>
    <xf numFmtId="38" fontId="6" fillId="0" borderId="27" xfId="2" applyFont="1" applyBorder="1" applyAlignment="1">
      <alignment horizontal="left" vertical="top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38" fontId="6" fillId="0" borderId="21" xfId="2" applyFont="1" applyBorder="1" applyAlignment="1">
      <alignment horizontal="left" vertical="center" wrapText="1"/>
    </xf>
    <xf numFmtId="38" fontId="6" fillId="0" borderId="38" xfId="2" applyFont="1" applyBorder="1" applyAlignment="1">
      <alignment horizontal="right" vertical="center"/>
    </xf>
    <xf numFmtId="38" fontId="6" fillId="0" borderId="39" xfId="2" applyFont="1" applyBorder="1" applyAlignment="1">
      <alignment horizontal="right"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41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32" xfId="2" applyFont="1" applyBorder="1" applyAlignment="1">
      <alignment horizontal="right" vertical="center"/>
    </xf>
    <xf numFmtId="38" fontId="6" fillId="0" borderId="33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38" fontId="6" fillId="0" borderId="35" xfId="2" applyFont="1" applyBorder="1" applyAlignment="1">
      <alignment horizontal="right" vertical="center"/>
    </xf>
    <xf numFmtId="38" fontId="6" fillId="0" borderId="36" xfId="2" applyFont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/>
    </xf>
    <xf numFmtId="57" fontId="5" fillId="2" borderId="16" xfId="0" applyNumberFormat="1" applyFont="1" applyFill="1" applyBorder="1" applyAlignment="1">
      <alignment horizontal="center" vertical="center"/>
    </xf>
    <xf numFmtId="57" fontId="5" fillId="2" borderId="2" xfId="0" applyNumberFormat="1" applyFont="1" applyFill="1" applyBorder="1" applyAlignment="1">
      <alignment horizontal="center" vertical="center"/>
    </xf>
    <xf numFmtId="57" fontId="5" fillId="2" borderId="4" xfId="0" applyNumberFormat="1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57" fontId="5" fillId="2" borderId="5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4" fillId="0" borderId="23" xfId="2" applyFont="1" applyBorder="1" applyAlignment="1">
      <alignment vertical="center"/>
    </xf>
    <xf numFmtId="38" fontId="4" fillId="0" borderId="24" xfId="2" applyFont="1" applyBorder="1" applyAlignment="1">
      <alignment vertical="center"/>
    </xf>
    <xf numFmtId="38" fontId="6" fillId="0" borderId="45" xfId="2" applyFont="1" applyBorder="1" applyAlignment="1">
      <alignment horizontal="right" vertical="center"/>
    </xf>
    <xf numFmtId="38" fontId="6" fillId="0" borderId="46" xfId="2" applyFont="1" applyBorder="1" applyAlignment="1">
      <alignment horizontal="right" vertical="center"/>
    </xf>
    <xf numFmtId="38" fontId="6" fillId="0" borderId="47" xfId="2" applyFont="1" applyBorder="1" applyAlignment="1">
      <alignment horizontal="right" vertical="center"/>
    </xf>
    <xf numFmtId="177" fontId="6" fillId="0" borderId="27" xfId="2" applyNumberFormat="1" applyFont="1" applyBorder="1" applyAlignment="1">
      <alignment horizontal="right" vertical="center"/>
    </xf>
    <xf numFmtId="177" fontId="6" fillId="0" borderId="28" xfId="2" applyNumberFormat="1" applyFont="1" applyBorder="1" applyAlignment="1">
      <alignment horizontal="right" vertical="center"/>
    </xf>
    <xf numFmtId="177" fontId="6" fillId="0" borderId="39" xfId="2" applyNumberFormat="1" applyFont="1" applyBorder="1" applyAlignment="1">
      <alignment horizontal="right" vertical="center"/>
    </xf>
    <xf numFmtId="177" fontId="6" fillId="0" borderId="41" xfId="2" applyNumberFormat="1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875" style="1" customWidth="1"/>
    <col min="9" max="9" width="11.25" style="1" bestFit="1" customWidth="1"/>
    <col min="10" max="10" width="12.5" style="1" bestFit="1" customWidth="1"/>
    <col min="11" max="16384" width="9" style="1"/>
  </cols>
  <sheetData>
    <row r="1" spans="1:10" ht="18.75" customHeight="1" x14ac:dyDescent="0.4">
      <c r="A1" s="79" t="s">
        <v>0</v>
      </c>
      <c r="B1" s="79"/>
      <c r="C1" s="79"/>
      <c r="D1" s="79"/>
      <c r="E1" s="79"/>
      <c r="F1" s="79"/>
      <c r="G1" s="79"/>
      <c r="H1" s="4"/>
    </row>
    <row r="2" spans="1:10" x14ac:dyDescent="0.4">
      <c r="B2" s="2"/>
      <c r="C2" s="6" t="s">
        <v>1</v>
      </c>
      <c r="D2" s="16" t="s">
        <v>50</v>
      </c>
      <c r="E2" s="4"/>
      <c r="F2" s="6" t="s">
        <v>2</v>
      </c>
      <c r="G2" s="17">
        <v>45380</v>
      </c>
    </row>
    <row r="3" spans="1:10" ht="15" customHeight="1" x14ac:dyDescent="0.4">
      <c r="B3" s="2"/>
      <c r="C3" s="4"/>
      <c r="D3" s="4"/>
      <c r="E3" s="4"/>
      <c r="F3" s="4"/>
      <c r="G3" s="4"/>
      <c r="H3" s="4"/>
    </row>
    <row r="4" spans="1:10" ht="15" customHeight="1" thickBot="1" x14ac:dyDescent="0.45">
      <c r="B4" s="1" t="s">
        <v>3</v>
      </c>
      <c r="C4" s="46" t="s">
        <v>4</v>
      </c>
      <c r="D4" s="46"/>
      <c r="E4" s="46"/>
      <c r="F4" s="46"/>
      <c r="G4" s="4"/>
    </row>
    <row r="5" spans="1:10" ht="32.25" customHeight="1" thickBot="1" x14ac:dyDescent="0.45">
      <c r="C5" s="80" t="s">
        <v>47</v>
      </c>
      <c r="D5" s="81"/>
      <c r="E5" s="40" t="s">
        <v>52</v>
      </c>
      <c r="F5" s="40"/>
      <c r="G5" s="41"/>
      <c r="H5" s="11"/>
    </row>
    <row r="6" spans="1:10" ht="15" customHeight="1" x14ac:dyDescent="0.4"/>
    <row r="7" spans="1:10" ht="15" customHeight="1" thickBot="1" x14ac:dyDescent="0.45">
      <c r="B7" s="1" t="s">
        <v>6</v>
      </c>
      <c r="C7" s="46" t="s">
        <v>7</v>
      </c>
      <c r="D7" s="46"/>
      <c r="E7" s="46"/>
      <c r="F7" s="46"/>
    </row>
    <row r="8" spans="1:10" ht="15" customHeight="1" x14ac:dyDescent="0.4">
      <c r="C8" s="63" t="s">
        <v>8</v>
      </c>
      <c r="D8" s="13" t="s">
        <v>9</v>
      </c>
      <c r="E8" s="65">
        <f>'R4.10'!E6+'R4.11'!E6+'R4.12'!E6+'R5.1'!E6+'R5.2'!E6+'R5.3'!E6+'R5.4'!E6+'R5.5'!E6+'R5.6'!E6+'R5.7'!E6+'R5.8'!E6+'R5.9'!E6+'R5.10'!E6+'R5.11'!E6+'R5.12'!E6</f>
        <v>22167364756</v>
      </c>
      <c r="F8" s="65"/>
      <c r="G8" s="66"/>
      <c r="H8" s="7"/>
      <c r="J8" s="22"/>
    </row>
    <row r="9" spans="1:10" ht="15" customHeight="1" x14ac:dyDescent="0.4">
      <c r="C9" s="64"/>
      <c r="D9" s="12" t="s">
        <v>10</v>
      </c>
      <c r="E9" s="67">
        <f>'R4.10'!E7+'R4.11'!E7+'R4.12'!E7+'R5.1'!E7+'R5.2'!E7+'R5.3'!E7+'R5.4'!E7+'R5.5'!E7+'R5.6'!E7+'R5.7'!E7+'R5.8'!E7+'R5.9'!E7+'R5.10'!E7+'R5.11'!E7+'R5.12'!E7</f>
        <v>662427487</v>
      </c>
      <c r="F9" s="67"/>
      <c r="G9" s="68"/>
      <c r="H9" s="7"/>
      <c r="J9" s="22"/>
    </row>
    <row r="10" spans="1:10" ht="15" customHeight="1" x14ac:dyDescent="0.4">
      <c r="C10" s="64"/>
      <c r="D10" s="15" t="s">
        <v>11</v>
      </c>
      <c r="E10" s="69">
        <f>'R4.10'!E8+'R4.11'!E8+'R4.12'!E8+'R5.1'!E8+'R5.2'!E8+'R5.3'!E8+'R5.4'!E8+'R5.5'!E8+'R5.6'!E8+'R5.7'!E8+'R5.8'!E8+'R5.9'!E8+'R5.10'!E8+'R5.11'!E8+'R5.12'!E8</f>
        <v>9706315685</v>
      </c>
      <c r="F10" s="69"/>
      <c r="G10" s="70"/>
      <c r="H10" s="7"/>
      <c r="J10" s="22"/>
    </row>
    <row r="11" spans="1:10" ht="15" customHeight="1" thickBot="1" x14ac:dyDescent="0.45">
      <c r="C11" s="77" t="s">
        <v>36</v>
      </c>
      <c r="D11" s="78"/>
      <c r="E11" s="74">
        <f>'R4.10'!E9+'R4.11'!E9+'R4.12'!E9+'R5.1'!E9+'R5.2'!E9+'R5.3'!E9+'R5.4'!E9+'R5.5'!E9+'R5.6'!E9+'R5.7'!E9+'R5.8'!E9+'R5.9'!E9+'R5.10'!E9+'R5.11'!E9+'R5.12'!E9</f>
        <v>32510686911</v>
      </c>
      <c r="F11" s="75"/>
      <c r="G11" s="76"/>
      <c r="H11" s="7"/>
      <c r="J11" s="22"/>
    </row>
    <row r="12" spans="1:10" ht="15" customHeight="1" x14ac:dyDescent="0.4">
      <c r="C12" s="71" t="s">
        <v>12</v>
      </c>
      <c r="D12" s="72"/>
      <c r="E12" s="72"/>
      <c r="F12" s="72"/>
      <c r="G12" s="73"/>
      <c r="H12" s="10"/>
      <c r="J12" s="22"/>
    </row>
    <row r="13" spans="1:10" ht="15" customHeight="1" x14ac:dyDescent="0.4">
      <c r="C13" s="82" t="s">
        <v>13</v>
      </c>
      <c r="D13" s="12" t="s">
        <v>14</v>
      </c>
      <c r="E13" s="67">
        <f>'R4.10'!E11+'R4.11'!E11+'R4.12'!E11+'R5.1'!E11+'R5.2'!E11+'R5.3'!E11+'R5.4'!E11+'R5.5'!E11+'R5.6'!E11+'R5.7'!E11+'R5.8'!E11+'R5.9'!E11+'R5.10'!E11+'R5.11'!E11+'R5.12'!E11</f>
        <v>4397938434</v>
      </c>
      <c r="F13" s="67"/>
      <c r="G13" s="68"/>
      <c r="H13" s="8"/>
      <c r="J13" s="22"/>
    </row>
    <row r="14" spans="1:10" ht="15" customHeight="1" x14ac:dyDescent="0.4">
      <c r="C14" s="82"/>
      <c r="D14" s="12" t="s">
        <v>15</v>
      </c>
      <c r="E14" s="67">
        <f>'R4.10'!E12+'R4.11'!E12+'R4.12'!E12+'R5.1'!E12+'R5.2'!E12+'R5.3'!E12+'R5.4'!E12+'R5.5'!E12+'R5.6'!E12+'R5.7'!E12+'R5.8'!E12+'R5.9'!E12+'R5.10'!E12+'R5.11'!E12+'R5.12'!E12</f>
        <v>170435793</v>
      </c>
      <c r="F14" s="67"/>
      <c r="G14" s="68"/>
      <c r="H14" s="8"/>
      <c r="J14" s="22"/>
    </row>
    <row r="15" spans="1:10" ht="15" customHeight="1" x14ac:dyDescent="0.4">
      <c r="C15" s="82"/>
      <c r="D15" s="12" t="s">
        <v>16</v>
      </c>
      <c r="E15" s="67">
        <f>'R4.10'!E13+'R4.11'!E13+'R4.12'!E13+'R5.1'!E13+'R5.2'!E13+'R5.3'!E13+'R5.4'!E13+'R5.5'!E13+'R5.6'!E13+'R5.7'!E13+'R5.8'!E13+'R5.9'!E13+'R5.10'!E13+'R5.11'!E13+'R5.12'!E13</f>
        <v>2161791503</v>
      </c>
      <c r="F15" s="67"/>
      <c r="G15" s="68"/>
      <c r="H15" s="8"/>
      <c r="J15" s="22"/>
    </row>
    <row r="16" spans="1:10" ht="15" customHeight="1" x14ac:dyDescent="0.4">
      <c r="C16" s="94" t="s">
        <v>17</v>
      </c>
      <c r="D16" s="95"/>
      <c r="E16" s="69">
        <f>'R4.10'!E14+'R4.11'!E14+'R4.12'!E14+'R5.1'!E14+'R5.2'!E14+'R5.3'!E14+'R5.4'!E14+'R5.5'!E14+'R5.6'!E14+'R5.7'!E14+'R5.8'!E14+'R5.9'!E14+'R5.10'!E14+'R5.11'!E14+'R5.12'!E14</f>
        <v>4266392107</v>
      </c>
      <c r="F16" s="69"/>
      <c r="G16" s="70"/>
      <c r="H16" s="8"/>
      <c r="J16" s="22"/>
    </row>
    <row r="17" spans="2:10" ht="15" customHeight="1" thickBot="1" x14ac:dyDescent="0.45">
      <c r="C17" s="77" t="s">
        <v>36</v>
      </c>
      <c r="D17" s="78"/>
      <c r="E17" s="74">
        <f>'R4.10'!E15+'R4.11'!E15+'R4.12'!E15+'R5.1'!E15+'R5.2'!E15+'R5.3'!E15+'R5.4'!E15+'R5.5'!E15+'R5.6'!E15+'R5.7'!E15+'R5.8'!E15+'R5.9'!E15+'R5.10'!E15+'R5.11'!E15+'R5.12'!E15</f>
        <v>10996557837</v>
      </c>
      <c r="F17" s="75"/>
      <c r="G17" s="76"/>
      <c r="H17" s="8"/>
      <c r="J17" s="22"/>
    </row>
    <row r="18" spans="2:10" ht="15" customHeight="1" x14ac:dyDescent="0.4">
      <c r="C18" s="83" t="s">
        <v>41</v>
      </c>
      <c r="D18" s="84"/>
      <c r="E18" s="85">
        <f>'R4.10'!E16+'R4.11'!E16+'R4.12'!E16+'R5.1'!E16+'R5.2'!E16+'R5.3'!E16+'R5.4'!E16+'R5.5'!E16+'R5.6'!E16+'R5.7'!E16+'R5.8'!E16+'R5.9'!E16+'R5.10'!E16+'R5.11'!E16+'R5.12'!E16</f>
        <v>2042631</v>
      </c>
      <c r="F18" s="85"/>
      <c r="G18" s="86"/>
      <c r="H18" s="8"/>
      <c r="I18" s="21"/>
      <c r="J18" s="22"/>
    </row>
    <row r="19" spans="2:10" ht="15" customHeight="1" thickBot="1" x14ac:dyDescent="0.45">
      <c r="C19" s="96" t="s">
        <v>37</v>
      </c>
      <c r="D19" s="97"/>
      <c r="E19" s="89">
        <f>'R4.10'!E17+'R4.11'!E17+'R4.12'!E17+'R5.1'!E17+'R5.2'!E17+'R5.3'!E17+'R5.4'!E17+'R5.5'!E17+'R5.6'!E17+'R5.7'!E17+'R5.8'!E17+'R5.9'!E17+'R5.10'!E17+'R5.11'!E17+'R5.12'!E17</f>
        <v>65061</v>
      </c>
      <c r="F19" s="89"/>
      <c r="G19" s="90"/>
      <c r="H19" s="7"/>
      <c r="J19" s="22"/>
    </row>
    <row r="20" spans="2:10" ht="15" customHeight="1" x14ac:dyDescent="0.4">
      <c r="C20" s="83" t="s">
        <v>18</v>
      </c>
      <c r="D20" s="84"/>
      <c r="E20" s="87">
        <f>(E8+E10)/E18</f>
        <v>15604.228292334739</v>
      </c>
      <c r="F20" s="87"/>
      <c r="G20" s="88"/>
      <c r="H20" s="7"/>
      <c r="J20" s="22"/>
    </row>
    <row r="21" spans="2:10" ht="15" customHeight="1" thickBot="1" x14ac:dyDescent="0.45">
      <c r="C21" s="96" t="s">
        <v>38</v>
      </c>
      <c r="D21" s="97"/>
      <c r="E21" s="92">
        <f>E9/E19</f>
        <v>10181.637032938319</v>
      </c>
      <c r="F21" s="92"/>
      <c r="G21" s="93"/>
      <c r="H21" s="7"/>
      <c r="J21" s="22"/>
    </row>
    <row r="22" spans="2:10" ht="15" customHeight="1" x14ac:dyDescent="0.4">
      <c r="C22" s="7" t="s">
        <v>42</v>
      </c>
      <c r="D22" s="7"/>
      <c r="E22" s="7"/>
      <c r="F22" s="7"/>
      <c r="G22" s="7"/>
      <c r="H22" s="7"/>
    </row>
    <row r="23" spans="2:10" ht="15" customHeight="1" x14ac:dyDescent="0.4">
      <c r="C23" s="7" t="s">
        <v>48</v>
      </c>
      <c r="D23" s="7"/>
      <c r="E23" s="7"/>
      <c r="F23" s="7"/>
      <c r="G23" s="7"/>
      <c r="H23" s="7"/>
    </row>
    <row r="24" spans="2:10" ht="15" customHeight="1" x14ac:dyDescent="0.4"/>
    <row r="25" spans="2:10" ht="15" customHeight="1" x14ac:dyDescent="0.4">
      <c r="B25" s="1" t="s">
        <v>19</v>
      </c>
      <c r="C25" s="46" t="s">
        <v>20</v>
      </c>
      <c r="D25" s="46"/>
      <c r="E25" s="46"/>
      <c r="F25" s="46"/>
    </row>
    <row r="26" spans="2:10" ht="12.75" thickBot="1" x14ac:dyDescent="0.45">
      <c r="C26" s="4"/>
      <c r="D26" s="4"/>
      <c r="E26" s="5" t="s">
        <v>21</v>
      </c>
      <c r="F26" s="91" t="s">
        <v>22</v>
      </c>
      <c r="G26" s="91"/>
      <c r="H26" s="5"/>
    </row>
    <row r="27" spans="2:10" ht="15" customHeight="1" x14ac:dyDescent="0.4">
      <c r="C27" s="51" t="s">
        <v>23</v>
      </c>
      <c r="D27" s="52"/>
      <c r="E27" s="18">
        <v>44845</v>
      </c>
      <c r="F27" s="42">
        <v>45230</v>
      </c>
      <c r="G27" s="43"/>
      <c r="H27" s="9"/>
    </row>
    <row r="28" spans="2:10" ht="15" customHeight="1" thickBot="1" x14ac:dyDescent="0.45">
      <c r="C28" s="53" t="s">
        <v>24</v>
      </c>
      <c r="D28" s="54"/>
      <c r="E28" s="19">
        <v>44845</v>
      </c>
      <c r="F28" s="44">
        <v>45230</v>
      </c>
      <c r="G28" s="45"/>
      <c r="H28" s="9"/>
    </row>
    <row r="29" spans="2:10" ht="15" customHeight="1" thickBot="1" x14ac:dyDescent="0.45">
      <c r="C29" s="57" t="s">
        <v>44</v>
      </c>
      <c r="D29" s="58"/>
      <c r="E29" s="59">
        <v>364</v>
      </c>
      <c r="F29" s="60"/>
      <c r="G29" s="61"/>
      <c r="H29" s="9"/>
    </row>
    <row r="30" spans="2:10" ht="15" customHeight="1" x14ac:dyDescent="0.4">
      <c r="C30" s="35" t="s">
        <v>45</v>
      </c>
      <c r="D30" s="35"/>
      <c r="E30" s="36"/>
      <c r="F30" s="36"/>
      <c r="G30" s="36"/>
      <c r="H30" s="9"/>
    </row>
    <row r="31" spans="2:10" ht="15" customHeight="1" x14ac:dyDescent="0.4">
      <c r="C31" s="37"/>
      <c r="D31" s="37"/>
      <c r="E31" s="37"/>
      <c r="F31" s="37"/>
      <c r="G31" s="37"/>
    </row>
    <row r="32" spans="2:10" ht="15" customHeight="1" thickBot="1" x14ac:dyDescent="0.45">
      <c r="B32" s="1" t="s">
        <v>25</v>
      </c>
      <c r="C32" s="62" t="s">
        <v>26</v>
      </c>
      <c r="D32" s="62"/>
      <c r="E32" s="62"/>
      <c r="F32" s="62"/>
      <c r="G32" s="37"/>
    </row>
    <row r="33" spans="2:8" ht="15" customHeight="1" x14ac:dyDescent="0.4">
      <c r="C33" s="55" t="s">
        <v>27</v>
      </c>
      <c r="D33" s="38" t="s">
        <v>28</v>
      </c>
      <c r="E33" s="47">
        <f>(SUM(E13:G14))/(SUM(E13:G15))</f>
        <v>0.67879074754968927</v>
      </c>
      <c r="F33" s="47"/>
      <c r="G33" s="48"/>
    </row>
    <row r="34" spans="2:8" ht="15" customHeight="1" thickBot="1" x14ac:dyDescent="0.45">
      <c r="C34" s="56"/>
      <c r="D34" s="39" t="s">
        <v>29</v>
      </c>
      <c r="E34" s="49">
        <f>E15/(SUM(E13:G15))</f>
        <v>0.32120925245031073</v>
      </c>
      <c r="F34" s="49"/>
      <c r="G34" s="50"/>
    </row>
    <row r="35" spans="2:8" ht="15" customHeight="1" x14ac:dyDescent="0.4"/>
    <row r="36" spans="2:8" ht="15" customHeight="1" thickBot="1" x14ac:dyDescent="0.45">
      <c r="B36" s="1" t="s">
        <v>30</v>
      </c>
      <c r="C36" s="46" t="s">
        <v>31</v>
      </c>
      <c r="D36" s="46"/>
      <c r="E36" s="46"/>
      <c r="F36" s="46"/>
      <c r="G36" s="46"/>
      <c r="H36" s="46"/>
    </row>
    <row r="37" spans="2:8" ht="69.95" customHeight="1" thickBot="1" x14ac:dyDescent="0.45">
      <c r="C37" s="3" t="s">
        <v>32</v>
      </c>
      <c r="D37" s="40" t="s">
        <v>54</v>
      </c>
      <c r="E37" s="40"/>
      <c r="F37" s="40"/>
      <c r="G37" s="41"/>
      <c r="H37" s="11"/>
    </row>
  </sheetData>
  <mergeCells count="42">
    <mergeCell ref="F26:G26"/>
    <mergeCell ref="E21:G21"/>
    <mergeCell ref="C16:D16"/>
    <mergeCell ref="C17:D17"/>
    <mergeCell ref="E17:G17"/>
    <mergeCell ref="C25:F25"/>
    <mergeCell ref="C19:D19"/>
    <mergeCell ref="C21:D21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A1:G1"/>
    <mergeCell ref="C5:D5"/>
    <mergeCell ref="E5:G5"/>
    <mergeCell ref="C4:F4"/>
    <mergeCell ref="C7:F7"/>
    <mergeCell ref="C8:C10"/>
    <mergeCell ref="E8:G8"/>
    <mergeCell ref="E9:G9"/>
    <mergeCell ref="E10:G10"/>
    <mergeCell ref="C12:G12"/>
    <mergeCell ref="E11:G11"/>
    <mergeCell ref="C11:D11"/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N13" sqref="N1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</row>
    <row r="6" spans="1:14" ht="15" customHeight="1" x14ac:dyDescent="0.4">
      <c r="C6" s="98" t="s">
        <v>8</v>
      </c>
      <c r="D6" s="24" t="s">
        <v>9</v>
      </c>
      <c r="E6" s="133">
        <v>2220954987</v>
      </c>
      <c r="F6" s="133"/>
      <c r="G6" s="133"/>
      <c r="H6" s="133"/>
      <c r="I6" s="134"/>
    </row>
    <row r="7" spans="1:14" ht="15" customHeight="1" x14ac:dyDescent="0.4">
      <c r="C7" s="99"/>
      <c r="D7" s="25" t="s">
        <v>10</v>
      </c>
      <c r="E7" s="116">
        <v>54138490</v>
      </c>
      <c r="F7" s="116"/>
      <c r="G7" s="116"/>
      <c r="H7" s="116"/>
      <c r="I7" s="117"/>
    </row>
    <row r="8" spans="1:14" ht="15" customHeight="1" x14ac:dyDescent="0.4">
      <c r="C8" s="100"/>
      <c r="D8" s="26" t="s">
        <v>11</v>
      </c>
      <c r="E8" s="118">
        <v>761120419</v>
      </c>
      <c r="F8" s="118"/>
      <c r="G8" s="118"/>
      <c r="H8" s="118"/>
      <c r="I8" s="119"/>
    </row>
    <row r="9" spans="1:14" ht="15" customHeight="1" thickBot="1" x14ac:dyDescent="0.45">
      <c r="C9" s="135" t="s">
        <v>36</v>
      </c>
      <c r="D9" s="136"/>
      <c r="E9" s="137">
        <v>3036213896</v>
      </c>
      <c r="F9" s="138"/>
      <c r="G9" s="138"/>
      <c r="H9" s="138"/>
      <c r="I9" s="139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</row>
    <row r="11" spans="1:14" ht="15" customHeight="1" x14ac:dyDescent="0.4">
      <c r="C11" s="124" t="s">
        <v>34</v>
      </c>
      <c r="D11" s="27" t="s">
        <v>14</v>
      </c>
      <c r="E11" s="116">
        <v>347389775</v>
      </c>
      <c r="F11" s="116"/>
      <c r="G11" s="116"/>
      <c r="H11" s="116"/>
      <c r="I11" s="117"/>
    </row>
    <row r="12" spans="1:14" ht="15" customHeight="1" x14ac:dyDescent="0.4">
      <c r="C12" s="124"/>
      <c r="D12" s="27" t="s">
        <v>35</v>
      </c>
      <c r="E12" s="116">
        <v>10495689</v>
      </c>
      <c r="F12" s="116"/>
      <c r="G12" s="116"/>
      <c r="H12" s="116"/>
      <c r="I12" s="117"/>
      <c r="K12" s="21"/>
    </row>
    <row r="13" spans="1:14" ht="15" customHeight="1" x14ac:dyDescent="0.4">
      <c r="C13" s="124"/>
      <c r="D13" s="28" t="s">
        <v>16</v>
      </c>
      <c r="E13" s="116">
        <v>121869116</v>
      </c>
      <c r="F13" s="116"/>
      <c r="G13" s="116"/>
      <c r="H13" s="116"/>
      <c r="I13" s="117"/>
      <c r="M13" s="14"/>
      <c r="N13" s="14"/>
    </row>
    <row r="14" spans="1:14" ht="15" customHeight="1" x14ac:dyDescent="0.4">
      <c r="C14" s="120" t="s">
        <v>17</v>
      </c>
      <c r="D14" s="121"/>
      <c r="E14" s="118">
        <v>313063631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792818211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206240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5604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14459.24847750194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9660.6870092790869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30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0.74597612804446811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0.25402387195553194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E14" sqref="E14:I1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</row>
    <row r="6" spans="1:14" ht="15" customHeight="1" x14ac:dyDescent="0.4">
      <c r="C6" s="98" t="s">
        <v>8</v>
      </c>
      <c r="D6" s="24" t="s">
        <v>9</v>
      </c>
      <c r="E6" s="133">
        <v>1883938928</v>
      </c>
      <c r="F6" s="133"/>
      <c r="G6" s="133"/>
      <c r="H6" s="133"/>
      <c r="I6" s="134"/>
    </row>
    <row r="7" spans="1:14" ht="15" customHeight="1" x14ac:dyDescent="0.4">
      <c r="C7" s="99"/>
      <c r="D7" s="25" t="s">
        <v>10</v>
      </c>
      <c r="E7" s="116">
        <v>61829522</v>
      </c>
      <c r="F7" s="116"/>
      <c r="G7" s="116"/>
      <c r="H7" s="116"/>
      <c r="I7" s="117"/>
    </row>
    <row r="8" spans="1:14" ht="15" customHeight="1" x14ac:dyDescent="0.4">
      <c r="C8" s="100"/>
      <c r="D8" s="26" t="s">
        <v>11</v>
      </c>
      <c r="E8" s="118">
        <v>514949700</v>
      </c>
      <c r="F8" s="118"/>
      <c r="G8" s="118"/>
      <c r="H8" s="118"/>
      <c r="I8" s="119"/>
    </row>
    <row r="9" spans="1:14" ht="15" customHeight="1" thickBot="1" x14ac:dyDescent="0.45">
      <c r="C9" s="135" t="s">
        <v>36</v>
      </c>
      <c r="D9" s="136"/>
      <c r="E9" s="137">
        <v>2460718150</v>
      </c>
      <c r="F9" s="138"/>
      <c r="G9" s="138"/>
      <c r="H9" s="138"/>
      <c r="I9" s="139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</row>
    <row r="11" spans="1:14" ht="15" customHeight="1" x14ac:dyDescent="0.4">
      <c r="C11" s="124" t="s">
        <v>34</v>
      </c>
      <c r="D11" s="27" t="s">
        <v>14</v>
      </c>
      <c r="E11" s="116">
        <v>298543949</v>
      </c>
      <c r="F11" s="116"/>
      <c r="G11" s="116"/>
      <c r="H11" s="116"/>
      <c r="I11" s="117"/>
    </row>
    <row r="12" spans="1:14" ht="15" customHeight="1" x14ac:dyDescent="0.4">
      <c r="C12" s="124"/>
      <c r="D12" s="27" t="s">
        <v>35</v>
      </c>
      <c r="E12" s="116">
        <v>12221952</v>
      </c>
      <c r="F12" s="116"/>
      <c r="G12" s="116"/>
      <c r="H12" s="116"/>
      <c r="I12" s="117"/>
      <c r="K12" s="21"/>
    </row>
    <row r="13" spans="1:14" ht="15" customHeight="1" x14ac:dyDescent="0.4">
      <c r="C13" s="124"/>
      <c r="D13" s="28" t="s">
        <v>16</v>
      </c>
      <c r="E13" s="116">
        <v>82267819</v>
      </c>
      <c r="F13" s="116"/>
      <c r="G13" s="116"/>
      <c r="H13" s="116"/>
      <c r="I13" s="117"/>
      <c r="M13" s="14"/>
      <c r="N13" s="14"/>
    </row>
    <row r="14" spans="1:14" ht="15" customHeight="1" x14ac:dyDescent="0.4">
      <c r="C14" s="120" t="s">
        <v>17</v>
      </c>
      <c r="D14" s="121"/>
      <c r="E14" s="118">
        <v>337246854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730280574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172864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6445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13877.317590707145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9593.4091543832437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31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0.79068508676558336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0.20931491323441662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E12" sqref="E12:I12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</row>
    <row r="6" spans="1:14" ht="15" customHeight="1" x14ac:dyDescent="0.4">
      <c r="C6" s="98" t="s">
        <v>8</v>
      </c>
      <c r="D6" s="24" t="s">
        <v>9</v>
      </c>
      <c r="E6" s="133">
        <v>24759890</v>
      </c>
      <c r="F6" s="133"/>
      <c r="G6" s="133"/>
      <c r="H6" s="133"/>
      <c r="I6" s="134"/>
    </row>
    <row r="7" spans="1:14" ht="15" customHeight="1" x14ac:dyDescent="0.4">
      <c r="C7" s="99"/>
      <c r="D7" s="25" t="s">
        <v>10</v>
      </c>
      <c r="E7" s="116">
        <v>15510734</v>
      </c>
      <c r="F7" s="116"/>
      <c r="G7" s="116"/>
      <c r="H7" s="116"/>
      <c r="I7" s="117"/>
    </row>
    <row r="8" spans="1:14" ht="15" customHeight="1" x14ac:dyDescent="0.4">
      <c r="C8" s="100"/>
      <c r="D8" s="26" t="s">
        <v>11</v>
      </c>
      <c r="E8" s="118">
        <v>0</v>
      </c>
      <c r="F8" s="118"/>
      <c r="G8" s="118"/>
      <c r="H8" s="118"/>
      <c r="I8" s="119"/>
    </row>
    <row r="9" spans="1:14" ht="15" customHeight="1" thickBot="1" x14ac:dyDescent="0.45">
      <c r="C9" s="135" t="s">
        <v>36</v>
      </c>
      <c r="D9" s="136"/>
      <c r="E9" s="137">
        <v>40270624</v>
      </c>
      <c r="F9" s="138"/>
      <c r="G9" s="138"/>
      <c r="H9" s="138"/>
      <c r="I9" s="139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</row>
    <row r="11" spans="1:14" ht="15" customHeight="1" x14ac:dyDescent="0.4">
      <c r="C11" s="124" t="s">
        <v>34</v>
      </c>
      <c r="D11" s="27" t="s">
        <v>14</v>
      </c>
      <c r="E11" s="116">
        <v>4616010</v>
      </c>
      <c r="F11" s="116"/>
      <c r="G11" s="116"/>
      <c r="H11" s="116"/>
      <c r="I11" s="117"/>
    </row>
    <row r="12" spans="1:14" ht="15" customHeight="1" x14ac:dyDescent="0.4">
      <c r="C12" s="124"/>
      <c r="D12" s="27" t="s">
        <v>35</v>
      </c>
      <c r="E12" s="116">
        <v>3086795</v>
      </c>
      <c r="F12" s="116"/>
      <c r="G12" s="116"/>
      <c r="H12" s="116"/>
      <c r="I12" s="117"/>
      <c r="K12" s="21"/>
    </row>
    <row r="13" spans="1:14" ht="15" customHeight="1" x14ac:dyDescent="0.4">
      <c r="C13" s="124"/>
      <c r="D13" s="28" t="s">
        <v>16</v>
      </c>
      <c r="E13" s="116">
        <v>0</v>
      </c>
      <c r="F13" s="116"/>
      <c r="G13" s="116"/>
      <c r="H13" s="116"/>
      <c r="I13" s="117"/>
      <c r="M13" s="14"/>
      <c r="N13" s="14"/>
    </row>
    <row r="14" spans="1:14" ht="15" customHeight="1" x14ac:dyDescent="0.4">
      <c r="C14" s="120" t="s">
        <v>17</v>
      </c>
      <c r="D14" s="121"/>
      <c r="E14" s="118">
        <v>201404084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209106889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1576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1637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15710.590101522843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9475.0971288943183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31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1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C5" sqref="C5:G5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</row>
    <row r="6" spans="1:14" ht="15" customHeight="1" x14ac:dyDescent="0.4">
      <c r="C6" s="98" t="s">
        <v>8</v>
      </c>
      <c r="D6" s="24" t="s">
        <v>9</v>
      </c>
      <c r="E6" s="133">
        <v>173157317</v>
      </c>
      <c r="F6" s="133"/>
      <c r="G6" s="133"/>
      <c r="H6" s="133"/>
      <c r="I6" s="134"/>
    </row>
    <row r="7" spans="1:14" ht="15" customHeight="1" x14ac:dyDescent="0.4">
      <c r="C7" s="99"/>
      <c r="D7" s="25" t="s">
        <v>10</v>
      </c>
      <c r="E7" s="116">
        <v>81158396</v>
      </c>
      <c r="F7" s="116"/>
      <c r="G7" s="116"/>
      <c r="H7" s="116"/>
      <c r="I7" s="117"/>
    </row>
    <row r="8" spans="1:14" ht="15" customHeight="1" x14ac:dyDescent="0.4">
      <c r="C8" s="100"/>
      <c r="D8" s="26" t="s">
        <v>11</v>
      </c>
      <c r="E8" s="118">
        <v>0</v>
      </c>
      <c r="F8" s="118"/>
      <c r="G8" s="118"/>
      <c r="H8" s="118"/>
      <c r="I8" s="119"/>
    </row>
    <row r="9" spans="1:14" ht="15" customHeight="1" thickBot="1" x14ac:dyDescent="0.45">
      <c r="C9" s="135" t="s">
        <v>36</v>
      </c>
      <c r="D9" s="136"/>
      <c r="E9" s="137">
        <v>254315713</v>
      </c>
      <c r="F9" s="138"/>
      <c r="G9" s="138"/>
      <c r="H9" s="138"/>
      <c r="I9" s="139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</row>
    <row r="11" spans="1:14" ht="15" customHeight="1" x14ac:dyDescent="0.4">
      <c r="C11" s="124" t="s">
        <v>34</v>
      </c>
      <c r="D11" s="27" t="s">
        <v>14</v>
      </c>
      <c r="E11" s="116">
        <v>23338475</v>
      </c>
      <c r="F11" s="116"/>
      <c r="G11" s="116"/>
      <c r="H11" s="116"/>
      <c r="I11" s="117"/>
    </row>
    <row r="12" spans="1:14" ht="15" customHeight="1" x14ac:dyDescent="0.4">
      <c r="C12" s="124"/>
      <c r="D12" s="27" t="s">
        <v>35</v>
      </c>
      <c r="E12" s="116">
        <v>15832055</v>
      </c>
      <c r="F12" s="116"/>
      <c r="G12" s="116"/>
      <c r="H12" s="116"/>
      <c r="I12" s="117"/>
      <c r="K12" s="21"/>
    </row>
    <row r="13" spans="1:14" ht="15" customHeight="1" x14ac:dyDescent="0.4">
      <c r="C13" s="124"/>
      <c r="D13" s="28" t="s">
        <v>16</v>
      </c>
      <c r="E13" s="116">
        <v>0</v>
      </c>
      <c r="F13" s="116"/>
      <c r="G13" s="116"/>
      <c r="H13" s="116"/>
      <c r="I13" s="117"/>
      <c r="M13" s="14"/>
      <c r="N13" s="14"/>
    </row>
    <row r="14" spans="1:14" ht="15" customHeight="1" x14ac:dyDescent="0.4">
      <c r="C14" s="120" t="s">
        <v>17</v>
      </c>
      <c r="D14" s="121"/>
      <c r="E14" s="118">
        <v>3952720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43123250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4846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7417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35732.009286009081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10942.213293784549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30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1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E12" sqref="E12:I12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</row>
    <row r="6" spans="1:14" ht="15" customHeight="1" x14ac:dyDescent="0.4">
      <c r="C6" s="98" t="s">
        <v>8</v>
      </c>
      <c r="D6" s="24" t="s">
        <v>9</v>
      </c>
      <c r="E6" s="133">
        <v>66356211</v>
      </c>
      <c r="F6" s="133"/>
      <c r="G6" s="133"/>
      <c r="H6" s="133"/>
      <c r="I6" s="134"/>
    </row>
    <row r="7" spans="1:14" ht="15" customHeight="1" x14ac:dyDescent="0.4">
      <c r="C7" s="99"/>
      <c r="D7" s="25" t="s">
        <v>10</v>
      </c>
      <c r="E7" s="116">
        <v>58645126</v>
      </c>
      <c r="F7" s="116"/>
      <c r="G7" s="116"/>
      <c r="H7" s="116"/>
      <c r="I7" s="117"/>
    </row>
    <row r="8" spans="1:14" ht="15" customHeight="1" x14ac:dyDescent="0.4">
      <c r="C8" s="100"/>
      <c r="D8" s="26" t="s">
        <v>11</v>
      </c>
      <c r="E8" s="118">
        <v>0</v>
      </c>
      <c r="F8" s="118"/>
      <c r="G8" s="118"/>
      <c r="H8" s="118"/>
      <c r="I8" s="119"/>
    </row>
    <row r="9" spans="1:14" ht="15" customHeight="1" thickBot="1" x14ac:dyDescent="0.45">
      <c r="C9" s="135" t="s">
        <v>36</v>
      </c>
      <c r="D9" s="136"/>
      <c r="E9" s="137">
        <v>125001337</v>
      </c>
      <c r="F9" s="138"/>
      <c r="G9" s="138"/>
      <c r="H9" s="138"/>
      <c r="I9" s="139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</row>
    <row r="11" spans="1:14" ht="15" customHeight="1" x14ac:dyDescent="0.4">
      <c r="C11" s="124" t="s">
        <v>34</v>
      </c>
      <c r="D11" s="27" t="s">
        <v>14</v>
      </c>
      <c r="E11" s="116">
        <v>7760186</v>
      </c>
      <c r="F11" s="116"/>
      <c r="G11" s="116"/>
      <c r="H11" s="116"/>
      <c r="I11" s="117"/>
    </row>
    <row r="12" spans="1:14" ht="15" customHeight="1" x14ac:dyDescent="0.4">
      <c r="C12" s="124"/>
      <c r="D12" s="27" t="s">
        <v>35</v>
      </c>
      <c r="E12" s="116">
        <v>11096926</v>
      </c>
      <c r="F12" s="116"/>
      <c r="G12" s="116"/>
      <c r="H12" s="116"/>
      <c r="I12" s="117"/>
      <c r="K12" s="21"/>
    </row>
    <row r="13" spans="1:14" ht="15" customHeight="1" x14ac:dyDescent="0.4">
      <c r="C13" s="124"/>
      <c r="D13" s="28" t="s">
        <v>16</v>
      </c>
      <c r="E13" s="116">
        <v>0</v>
      </c>
      <c r="F13" s="116"/>
      <c r="G13" s="116"/>
      <c r="H13" s="116"/>
      <c r="I13" s="117"/>
      <c r="M13" s="14"/>
      <c r="N13" s="14"/>
    </row>
    <row r="14" spans="1:14" ht="15" customHeight="1" x14ac:dyDescent="0.4">
      <c r="C14" s="120" t="s">
        <v>17</v>
      </c>
      <c r="D14" s="121"/>
      <c r="E14" s="118">
        <v>28123649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46980761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1555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4893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42672.804501607716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11985.515225832822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31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1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Normal="100" zoomScaleSheetLayoutView="100" workbookViewId="0">
      <selection activeCell="C22" sqref="C22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</row>
    <row r="6" spans="1:14" ht="15" customHeight="1" x14ac:dyDescent="0.4">
      <c r="C6" s="98" t="s">
        <v>8</v>
      </c>
      <c r="D6" s="24" t="s">
        <v>9</v>
      </c>
      <c r="E6" s="133">
        <v>0</v>
      </c>
      <c r="F6" s="133"/>
      <c r="G6" s="133"/>
      <c r="H6" s="133"/>
      <c r="I6" s="134"/>
    </row>
    <row r="7" spans="1:14" ht="15" customHeight="1" x14ac:dyDescent="0.4">
      <c r="C7" s="99"/>
      <c r="D7" s="25" t="s">
        <v>10</v>
      </c>
      <c r="E7" s="116">
        <v>0</v>
      </c>
      <c r="F7" s="116"/>
      <c r="G7" s="116"/>
      <c r="H7" s="116"/>
      <c r="I7" s="117"/>
    </row>
    <row r="8" spans="1:14" ht="15" customHeight="1" x14ac:dyDescent="0.4">
      <c r="C8" s="100"/>
      <c r="D8" s="26" t="s">
        <v>11</v>
      </c>
      <c r="E8" s="118">
        <v>0</v>
      </c>
      <c r="F8" s="118"/>
      <c r="G8" s="118"/>
      <c r="H8" s="118"/>
      <c r="I8" s="119"/>
    </row>
    <row r="9" spans="1:14" ht="15" customHeight="1" thickBot="1" x14ac:dyDescent="0.45">
      <c r="C9" s="135" t="s">
        <v>36</v>
      </c>
      <c r="D9" s="136"/>
      <c r="E9" s="137">
        <v>0</v>
      </c>
      <c r="F9" s="138"/>
      <c r="G9" s="138"/>
      <c r="H9" s="138"/>
      <c r="I9" s="139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</row>
    <row r="11" spans="1:14" ht="15" customHeight="1" x14ac:dyDescent="0.4">
      <c r="C11" s="124" t="s">
        <v>34</v>
      </c>
      <c r="D11" s="27" t="s">
        <v>14</v>
      </c>
      <c r="E11" s="116">
        <v>0</v>
      </c>
      <c r="F11" s="116"/>
      <c r="G11" s="116"/>
      <c r="H11" s="116"/>
      <c r="I11" s="117"/>
    </row>
    <row r="12" spans="1:14" ht="15" customHeight="1" x14ac:dyDescent="0.4">
      <c r="C12" s="124"/>
      <c r="D12" s="27" t="s">
        <v>35</v>
      </c>
      <c r="E12" s="116">
        <v>0</v>
      </c>
      <c r="F12" s="116"/>
      <c r="G12" s="116"/>
      <c r="H12" s="116"/>
      <c r="I12" s="117"/>
    </row>
    <row r="13" spans="1:14" ht="15" customHeight="1" x14ac:dyDescent="0.4">
      <c r="C13" s="124"/>
      <c r="D13" s="28" t="s">
        <v>16</v>
      </c>
      <c r="E13" s="116">
        <v>0</v>
      </c>
      <c r="F13" s="116"/>
      <c r="G13" s="116"/>
      <c r="H13" s="116"/>
      <c r="I13" s="117"/>
      <c r="M13" s="14"/>
      <c r="N13" s="14"/>
    </row>
    <row r="14" spans="1:14" ht="15" customHeight="1" x14ac:dyDescent="0.4">
      <c r="C14" s="120" t="s">
        <v>53</v>
      </c>
      <c r="D14" s="121"/>
      <c r="E14" s="118">
        <v>10976822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10976822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04">
        <v>0</v>
      </c>
      <c r="F16" s="105"/>
      <c r="G16" s="105"/>
      <c r="H16" s="105"/>
      <c r="I16" s="106"/>
    </row>
    <row r="17" spans="2:9" ht="15" customHeight="1" thickBot="1" x14ac:dyDescent="0.45">
      <c r="C17" s="100" t="s">
        <v>37</v>
      </c>
      <c r="D17" s="129"/>
      <c r="E17" s="155">
        <v>0</v>
      </c>
      <c r="F17" s="156"/>
      <c r="G17" s="156"/>
      <c r="H17" s="156"/>
      <c r="I17" s="157"/>
    </row>
    <row r="18" spans="2:9" ht="15" customHeight="1" x14ac:dyDescent="0.4">
      <c r="C18" s="127" t="s">
        <v>18</v>
      </c>
      <c r="D18" s="128"/>
      <c r="E18" s="133">
        <v>0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v>0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>
      <c r="C22" s="11" t="s">
        <v>56</v>
      </c>
      <c r="D22" s="7"/>
      <c r="E22" s="7"/>
      <c r="F22" s="7"/>
      <c r="G22" s="7"/>
      <c r="H22" s="7"/>
      <c r="I22" s="7"/>
    </row>
    <row r="23" spans="2:9" ht="15" customHeight="1" x14ac:dyDescent="0.4"/>
    <row r="24" spans="2:9" ht="15" customHeight="1" x14ac:dyDescent="0.4">
      <c r="B24" s="1" t="s">
        <v>19</v>
      </c>
      <c r="C24" s="46" t="s">
        <v>20</v>
      </c>
      <c r="D24" s="46"/>
      <c r="E24" s="46"/>
      <c r="F24" s="46"/>
      <c r="G24" s="46"/>
    </row>
    <row r="25" spans="2:9" ht="12.75" thickBot="1" x14ac:dyDescent="0.45">
      <c r="C25" s="4"/>
      <c r="D25" s="4"/>
      <c r="E25" s="143" t="s">
        <v>21</v>
      </c>
      <c r="F25" s="143"/>
      <c r="G25" s="143" t="s">
        <v>22</v>
      </c>
      <c r="H25" s="143"/>
      <c r="I25" s="143"/>
    </row>
    <row r="26" spans="2:9" ht="15" customHeight="1" x14ac:dyDescent="0.4">
      <c r="C26" s="51" t="s">
        <v>23</v>
      </c>
      <c r="D26" s="52"/>
      <c r="E26" s="144"/>
      <c r="F26" s="145"/>
      <c r="G26" s="146"/>
      <c r="H26" s="146"/>
      <c r="I26" s="147"/>
    </row>
    <row r="27" spans="2:9" ht="15" customHeight="1" thickBot="1" x14ac:dyDescent="0.45">
      <c r="C27" s="53" t="s">
        <v>24</v>
      </c>
      <c r="D27" s="54"/>
      <c r="E27" s="148"/>
      <c r="F27" s="148"/>
      <c r="G27" s="148"/>
      <c r="H27" s="148"/>
      <c r="I27" s="149"/>
    </row>
    <row r="28" spans="2:9" ht="15" customHeight="1" thickBot="1" x14ac:dyDescent="0.45">
      <c r="C28" s="122" t="s">
        <v>49</v>
      </c>
      <c r="D28" s="123"/>
      <c r="E28" s="59">
        <v>0</v>
      </c>
      <c r="F28" s="60"/>
      <c r="G28" s="60"/>
      <c r="H28" s="60"/>
      <c r="I28" s="61"/>
    </row>
    <row r="29" spans="2:9" ht="15" customHeight="1" x14ac:dyDescent="0.4">
      <c r="C29" s="35" t="s">
        <v>45</v>
      </c>
      <c r="D29" s="35"/>
      <c r="E29" s="36"/>
      <c r="F29" s="36"/>
      <c r="G29" s="36"/>
      <c r="H29" s="36"/>
      <c r="I29" s="36"/>
    </row>
    <row r="30" spans="2:9" ht="15" customHeight="1" x14ac:dyDescent="0.4">
      <c r="C30" s="37"/>
      <c r="D30" s="37"/>
      <c r="E30" s="37"/>
      <c r="F30" s="37"/>
      <c r="G30" s="37"/>
      <c r="H30" s="37"/>
      <c r="I30" s="37"/>
    </row>
    <row r="31" spans="2:9" ht="15" customHeight="1" thickBot="1" x14ac:dyDescent="0.45">
      <c r="B31" s="1" t="s">
        <v>25</v>
      </c>
      <c r="C31" s="62" t="s">
        <v>26</v>
      </c>
      <c r="D31" s="62"/>
      <c r="E31" s="62"/>
      <c r="F31" s="62"/>
      <c r="G31" s="62"/>
      <c r="H31" s="37"/>
      <c r="I31" s="37"/>
    </row>
    <row r="32" spans="2:9" ht="15" customHeight="1" x14ac:dyDescent="0.4">
      <c r="C32" s="55" t="s">
        <v>27</v>
      </c>
      <c r="D32" s="38" t="s">
        <v>28</v>
      </c>
      <c r="E32" s="47">
        <v>0</v>
      </c>
      <c r="F32" s="47"/>
      <c r="G32" s="47"/>
      <c r="H32" s="47"/>
      <c r="I32" s="48"/>
    </row>
    <row r="33" spans="2:9" ht="15" customHeight="1" thickBot="1" x14ac:dyDescent="0.45">
      <c r="C33" s="56"/>
      <c r="D33" s="39" t="s">
        <v>29</v>
      </c>
      <c r="E33" s="49">
        <v>0</v>
      </c>
      <c r="F33" s="49"/>
      <c r="G33" s="49"/>
      <c r="H33" s="49"/>
      <c r="I33" s="50"/>
    </row>
    <row r="34" spans="2:9" ht="15" customHeight="1" x14ac:dyDescent="0.4"/>
    <row r="35" spans="2:9" ht="15" customHeight="1" thickBot="1" x14ac:dyDescent="0.45">
      <c r="B35" s="1" t="s">
        <v>30</v>
      </c>
      <c r="C35" s="46" t="s">
        <v>31</v>
      </c>
      <c r="D35" s="46"/>
      <c r="E35" s="46"/>
      <c r="F35" s="46"/>
      <c r="G35" s="46"/>
      <c r="H35" s="46"/>
      <c r="I35" s="46"/>
    </row>
    <row r="36" spans="2:9" ht="69.95" customHeight="1" thickBot="1" x14ac:dyDescent="0.45">
      <c r="C36" s="3" t="s">
        <v>32</v>
      </c>
      <c r="D36" s="140"/>
      <c r="E36" s="141"/>
      <c r="F36" s="141"/>
      <c r="G36" s="141"/>
      <c r="H36" s="141"/>
      <c r="I36" s="142"/>
    </row>
  </sheetData>
  <mergeCells count="45">
    <mergeCell ref="C32:C33"/>
    <mergeCell ref="E32:I32"/>
    <mergeCell ref="E33:I33"/>
    <mergeCell ref="C35:I35"/>
    <mergeCell ref="D36:I36"/>
    <mergeCell ref="C31:G31"/>
    <mergeCell ref="C24:G24"/>
    <mergeCell ref="E25:F25"/>
    <mergeCell ref="G25:I25"/>
    <mergeCell ref="C26:D26"/>
    <mergeCell ref="E26:F26"/>
    <mergeCell ref="G26:I26"/>
    <mergeCell ref="C27:D27"/>
    <mergeCell ref="E27:F27"/>
    <mergeCell ref="G27:I27"/>
    <mergeCell ref="C28:D28"/>
    <mergeCell ref="E28:I28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Normal="100" zoomScaleSheetLayoutView="100" workbookViewId="0">
      <selection activeCell="E23" sqref="E23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</row>
    <row r="6" spans="1:14" ht="15" customHeight="1" x14ac:dyDescent="0.4">
      <c r="C6" s="98" t="s">
        <v>8</v>
      </c>
      <c r="D6" s="24" t="s">
        <v>9</v>
      </c>
      <c r="E6" s="133">
        <v>0</v>
      </c>
      <c r="F6" s="133"/>
      <c r="G6" s="133"/>
      <c r="H6" s="133"/>
      <c r="I6" s="134"/>
    </row>
    <row r="7" spans="1:14" ht="15" customHeight="1" x14ac:dyDescent="0.4">
      <c r="C7" s="99"/>
      <c r="D7" s="25" t="s">
        <v>10</v>
      </c>
      <c r="E7" s="116">
        <v>0</v>
      </c>
      <c r="F7" s="116"/>
      <c r="G7" s="116"/>
      <c r="H7" s="116"/>
      <c r="I7" s="117"/>
    </row>
    <row r="8" spans="1:14" ht="15" customHeight="1" x14ac:dyDescent="0.4">
      <c r="C8" s="100"/>
      <c r="D8" s="26" t="s">
        <v>11</v>
      </c>
      <c r="E8" s="118">
        <v>0</v>
      </c>
      <c r="F8" s="118"/>
      <c r="G8" s="118"/>
      <c r="H8" s="118"/>
      <c r="I8" s="119"/>
    </row>
    <row r="9" spans="1:14" ht="15" customHeight="1" thickBot="1" x14ac:dyDescent="0.45">
      <c r="C9" s="135" t="s">
        <v>36</v>
      </c>
      <c r="D9" s="136"/>
      <c r="E9" s="137">
        <v>0</v>
      </c>
      <c r="F9" s="138"/>
      <c r="G9" s="138"/>
      <c r="H9" s="138"/>
      <c r="I9" s="139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</row>
    <row r="11" spans="1:14" ht="15" customHeight="1" x14ac:dyDescent="0.4">
      <c r="C11" s="124" t="s">
        <v>34</v>
      </c>
      <c r="D11" s="27" t="s">
        <v>14</v>
      </c>
      <c r="E11" s="116">
        <v>0</v>
      </c>
      <c r="F11" s="116"/>
      <c r="G11" s="116"/>
      <c r="H11" s="116"/>
      <c r="I11" s="117"/>
    </row>
    <row r="12" spans="1:14" ht="15" customHeight="1" x14ac:dyDescent="0.4">
      <c r="C12" s="124"/>
      <c r="D12" s="27" t="s">
        <v>35</v>
      </c>
      <c r="E12" s="116">
        <v>0</v>
      </c>
      <c r="F12" s="116"/>
      <c r="G12" s="116"/>
      <c r="H12" s="116"/>
      <c r="I12" s="117"/>
    </row>
    <row r="13" spans="1:14" ht="15" customHeight="1" x14ac:dyDescent="0.4">
      <c r="C13" s="124"/>
      <c r="D13" s="28" t="s">
        <v>16</v>
      </c>
      <c r="E13" s="116">
        <v>0</v>
      </c>
      <c r="F13" s="116"/>
      <c r="G13" s="116"/>
      <c r="H13" s="116"/>
      <c r="I13" s="117"/>
      <c r="M13" s="14"/>
      <c r="N13" s="14"/>
    </row>
    <row r="14" spans="1:14" ht="15" customHeight="1" x14ac:dyDescent="0.4">
      <c r="C14" s="120" t="s">
        <v>53</v>
      </c>
      <c r="D14" s="121"/>
      <c r="E14" s="158">
        <v>-12035000</v>
      </c>
      <c r="F14" s="158"/>
      <c r="G14" s="158"/>
      <c r="H14" s="158"/>
      <c r="I14" s="159"/>
    </row>
    <row r="15" spans="1:14" ht="15" customHeight="1" thickBot="1" x14ac:dyDescent="0.45">
      <c r="C15" s="125" t="s">
        <v>36</v>
      </c>
      <c r="D15" s="126"/>
      <c r="E15" s="160">
        <f>SUM(E11:I14)</f>
        <v>-12035000</v>
      </c>
      <c r="F15" s="160"/>
      <c r="G15" s="160"/>
      <c r="H15" s="160"/>
      <c r="I15" s="161"/>
    </row>
    <row r="16" spans="1:14" ht="15" customHeight="1" x14ac:dyDescent="0.4">
      <c r="C16" s="127" t="s">
        <v>40</v>
      </c>
      <c r="D16" s="128"/>
      <c r="E16" s="133">
        <v>0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0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v>0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v>0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>
      <c r="C22" s="11" t="s">
        <v>55</v>
      </c>
      <c r="D22" s="7"/>
      <c r="E22" s="7"/>
      <c r="F22" s="7"/>
      <c r="G22" s="7"/>
      <c r="H22" s="7"/>
      <c r="I22" s="7"/>
    </row>
    <row r="23" spans="2:9" ht="15" customHeight="1" x14ac:dyDescent="0.4"/>
    <row r="24" spans="2:9" ht="15" customHeight="1" x14ac:dyDescent="0.4">
      <c r="B24" s="1" t="s">
        <v>19</v>
      </c>
      <c r="C24" s="46" t="s">
        <v>20</v>
      </c>
      <c r="D24" s="46"/>
      <c r="E24" s="46"/>
      <c r="F24" s="46"/>
      <c r="G24" s="46"/>
    </row>
    <row r="25" spans="2:9" ht="12.75" thickBot="1" x14ac:dyDescent="0.45">
      <c r="C25" s="4"/>
      <c r="D25" s="4"/>
      <c r="E25" s="143" t="s">
        <v>21</v>
      </c>
      <c r="F25" s="143"/>
      <c r="G25" s="143" t="s">
        <v>22</v>
      </c>
      <c r="H25" s="143"/>
      <c r="I25" s="143"/>
    </row>
    <row r="26" spans="2:9" ht="15" customHeight="1" x14ac:dyDescent="0.4">
      <c r="C26" s="51" t="s">
        <v>23</v>
      </c>
      <c r="D26" s="52"/>
      <c r="E26" s="144"/>
      <c r="F26" s="145"/>
      <c r="G26" s="146"/>
      <c r="H26" s="146"/>
      <c r="I26" s="147"/>
    </row>
    <row r="27" spans="2:9" ht="15" customHeight="1" thickBot="1" x14ac:dyDescent="0.45">
      <c r="C27" s="53" t="s">
        <v>24</v>
      </c>
      <c r="D27" s="54"/>
      <c r="E27" s="148"/>
      <c r="F27" s="148"/>
      <c r="G27" s="148"/>
      <c r="H27" s="148"/>
      <c r="I27" s="149"/>
    </row>
    <row r="28" spans="2:9" ht="15" customHeight="1" thickBot="1" x14ac:dyDescent="0.45">
      <c r="C28" s="122" t="s">
        <v>49</v>
      </c>
      <c r="D28" s="123"/>
      <c r="E28" s="59">
        <v>0</v>
      </c>
      <c r="F28" s="60"/>
      <c r="G28" s="60"/>
      <c r="H28" s="60"/>
      <c r="I28" s="61"/>
    </row>
    <row r="29" spans="2:9" ht="15" customHeight="1" x14ac:dyDescent="0.4">
      <c r="C29" s="35" t="s">
        <v>45</v>
      </c>
      <c r="D29" s="35"/>
      <c r="E29" s="36"/>
      <c r="F29" s="36"/>
      <c r="G29" s="36"/>
      <c r="H29" s="36"/>
      <c r="I29" s="36"/>
    </row>
    <row r="30" spans="2:9" ht="15" customHeight="1" x14ac:dyDescent="0.4">
      <c r="C30" s="37"/>
      <c r="D30" s="37"/>
      <c r="E30" s="37"/>
      <c r="F30" s="37"/>
      <c r="G30" s="37"/>
      <c r="H30" s="37"/>
      <c r="I30" s="37"/>
    </row>
    <row r="31" spans="2:9" ht="15" customHeight="1" thickBot="1" x14ac:dyDescent="0.45">
      <c r="B31" s="1" t="s">
        <v>25</v>
      </c>
      <c r="C31" s="62" t="s">
        <v>26</v>
      </c>
      <c r="D31" s="62"/>
      <c r="E31" s="62"/>
      <c r="F31" s="62"/>
      <c r="G31" s="62"/>
      <c r="H31" s="37"/>
      <c r="I31" s="37"/>
    </row>
    <row r="32" spans="2:9" ht="15" customHeight="1" x14ac:dyDescent="0.4">
      <c r="C32" s="55" t="s">
        <v>27</v>
      </c>
      <c r="D32" s="38" t="s">
        <v>28</v>
      </c>
      <c r="E32" s="47">
        <v>0</v>
      </c>
      <c r="F32" s="47"/>
      <c r="G32" s="47"/>
      <c r="H32" s="47"/>
      <c r="I32" s="48"/>
    </row>
    <row r="33" spans="2:9" ht="15" customHeight="1" thickBot="1" x14ac:dyDescent="0.45">
      <c r="C33" s="56"/>
      <c r="D33" s="39" t="s">
        <v>29</v>
      </c>
      <c r="E33" s="49">
        <v>0</v>
      </c>
      <c r="F33" s="49"/>
      <c r="G33" s="49"/>
      <c r="H33" s="49"/>
      <c r="I33" s="50"/>
    </row>
    <row r="34" spans="2:9" ht="15" customHeight="1" x14ac:dyDescent="0.4"/>
    <row r="35" spans="2:9" ht="15" customHeight="1" thickBot="1" x14ac:dyDescent="0.45">
      <c r="B35" s="1" t="s">
        <v>30</v>
      </c>
      <c r="C35" s="46" t="s">
        <v>31</v>
      </c>
      <c r="D35" s="46"/>
      <c r="E35" s="46"/>
      <c r="F35" s="46"/>
      <c r="G35" s="46"/>
      <c r="H35" s="46"/>
      <c r="I35" s="46"/>
    </row>
    <row r="36" spans="2:9" ht="69.95" customHeight="1" thickBot="1" x14ac:dyDescent="0.45">
      <c r="C36" s="3" t="s">
        <v>32</v>
      </c>
      <c r="D36" s="140"/>
      <c r="E36" s="141"/>
      <c r="F36" s="141"/>
      <c r="G36" s="141"/>
      <c r="H36" s="141"/>
      <c r="I36" s="142"/>
    </row>
  </sheetData>
  <mergeCells count="45">
    <mergeCell ref="C32:C33"/>
    <mergeCell ref="E32:I32"/>
    <mergeCell ref="E33:I33"/>
    <mergeCell ref="C35:I35"/>
    <mergeCell ref="D36:I36"/>
    <mergeCell ref="C31:G31"/>
    <mergeCell ref="C24:G24"/>
    <mergeCell ref="E25:F25"/>
    <mergeCell ref="G25:I25"/>
    <mergeCell ref="C26:D26"/>
    <mergeCell ref="E26:F26"/>
    <mergeCell ref="G26:I26"/>
    <mergeCell ref="C27:D27"/>
    <mergeCell ref="E27:F27"/>
    <mergeCell ref="G27:I27"/>
    <mergeCell ref="C28:D28"/>
    <mergeCell ref="E28:I28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M15" sqref="M15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1" width="10.125" style="1" bestFit="1" customWidth="1"/>
    <col min="12" max="12" width="10.25" style="1" bestFit="1" customWidth="1"/>
    <col min="13" max="13" width="11.5" style="1" bestFit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80" t="s">
        <v>5</v>
      </c>
      <c r="D3" s="81"/>
      <c r="E3" s="101" t="s">
        <v>51</v>
      </c>
      <c r="F3" s="102"/>
      <c r="G3" s="102"/>
      <c r="H3" s="102"/>
      <c r="I3" s="103"/>
    </row>
    <row r="4" spans="1:14" ht="15" customHeight="1" x14ac:dyDescent="0.4"/>
    <row r="5" spans="1:14" ht="15" customHeight="1" thickBot="1" x14ac:dyDescent="0.45">
      <c r="B5" s="1" t="s">
        <v>6</v>
      </c>
      <c r="C5" s="46" t="s">
        <v>7</v>
      </c>
      <c r="D5" s="46"/>
      <c r="E5" s="46"/>
      <c r="F5" s="46"/>
      <c r="G5" s="46"/>
      <c r="K5" s="30"/>
      <c r="L5" s="30"/>
    </row>
    <row r="6" spans="1:14" ht="15" customHeight="1" x14ac:dyDescent="0.4">
      <c r="C6" s="98" t="s">
        <v>8</v>
      </c>
      <c r="D6" s="24" t="s">
        <v>9</v>
      </c>
      <c r="E6" s="104">
        <v>2086437712</v>
      </c>
      <c r="F6" s="105"/>
      <c r="G6" s="105"/>
      <c r="H6" s="105"/>
      <c r="I6" s="106"/>
      <c r="K6" s="29"/>
      <c r="L6" s="29"/>
    </row>
    <row r="7" spans="1:14" ht="15" customHeight="1" x14ac:dyDescent="0.4">
      <c r="C7" s="99"/>
      <c r="D7" s="25" t="s">
        <v>10</v>
      </c>
      <c r="E7" s="107">
        <v>34160360</v>
      </c>
      <c r="F7" s="108"/>
      <c r="G7" s="108"/>
      <c r="H7" s="108"/>
      <c r="I7" s="109"/>
      <c r="K7" s="29"/>
      <c r="L7" s="29"/>
    </row>
    <row r="8" spans="1:14" ht="15" customHeight="1" x14ac:dyDescent="0.4">
      <c r="C8" s="100"/>
      <c r="D8" s="26" t="s">
        <v>11</v>
      </c>
      <c r="E8" s="110">
        <v>1228781992</v>
      </c>
      <c r="F8" s="111"/>
      <c r="G8" s="111"/>
      <c r="H8" s="111"/>
      <c r="I8" s="112"/>
      <c r="K8" s="29"/>
      <c r="L8" s="31"/>
      <c r="M8" s="23"/>
    </row>
    <row r="9" spans="1:14" ht="15" customHeight="1" thickBot="1" x14ac:dyDescent="0.45">
      <c r="C9" s="135" t="s">
        <v>36</v>
      </c>
      <c r="D9" s="136"/>
      <c r="E9" s="137">
        <v>3313052469</v>
      </c>
      <c r="F9" s="138"/>
      <c r="G9" s="138"/>
      <c r="H9" s="138"/>
      <c r="I9" s="139"/>
      <c r="K9" s="29"/>
      <c r="L9" s="29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  <c r="K10" s="30"/>
      <c r="L10" s="30"/>
    </row>
    <row r="11" spans="1:14" ht="15" customHeight="1" x14ac:dyDescent="0.4">
      <c r="C11" s="124" t="s">
        <v>34</v>
      </c>
      <c r="D11" s="27" t="s">
        <v>14</v>
      </c>
      <c r="E11" s="116">
        <v>564787082</v>
      </c>
      <c r="F11" s="116"/>
      <c r="G11" s="116"/>
      <c r="H11" s="116"/>
      <c r="I11" s="117"/>
      <c r="K11" s="31"/>
      <c r="L11" s="31"/>
      <c r="M11" s="23"/>
    </row>
    <row r="12" spans="1:14" ht="15" customHeight="1" x14ac:dyDescent="0.4">
      <c r="C12" s="124"/>
      <c r="D12" s="27" t="s">
        <v>35</v>
      </c>
      <c r="E12" s="116">
        <v>12714846</v>
      </c>
      <c r="F12" s="116"/>
      <c r="G12" s="116"/>
      <c r="H12" s="116"/>
      <c r="I12" s="117"/>
      <c r="K12" s="31"/>
      <c r="L12" s="31"/>
      <c r="M12" s="23"/>
    </row>
    <row r="13" spans="1:14" ht="15" customHeight="1" x14ac:dyDescent="0.4">
      <c r="C13" s="124"/>
      <c r="D13" s="28" t="s">
        <v>16</v>
      </c>
      <c r="E13" s="116">
        <v>352290565</v>
      </c>
      <c r="F13" s="116"/>
      <c r="G13" s="116"/>
      <c r="H13" s="116"/>
      <c r="I13" s="117"/>
      <c r="K13" s="29"/>
      <c r="L13" s="31"/>
      <c r="M13" s="23"/>
      <c r="N13" s="14"/>
    </row>
    <row r="14" spans="1:14" ht="15" customHeight="1" x14ac:dyDescent="0.4">
      <c r="C14" s="120" t="s">
        <v>17</v>
      </c>
      <c r="D14" s="121"/>
      <c r="E14" s="118">
        <v>0</v>
      </c>
      <c r="F14" s="118"/>
      <c r="G14" s="118"/>
      <c r="H14" s="118"/>
      <c r="I14" s="119"/>
      <c r="K14" s="29"/>
      <c r="L14" s="29"/>
      <c r="M14" s="34"/>
    </row>
    <row r="15" spans="1:14" ht="15" customHeight="1" thickBot="1" x14ac:dyDescent="0.45">
      <c r="C15" s="125" t="s">
        <v>36</v>
      </c>
      <c r="D15" s="126"/>
      <c r="E15" s="126">
        <f>SUM(E11:I14)</f>
        <v>929792493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203530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3269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16288.604647963446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10449.78892627715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21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0.62110840036648907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0.37889159963351093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10:I10"/>
    <mergeCell ref="E11:I11"/>
    <mergeCell ref="E12:I12"/>
    <mergeCell ref="E13:I13"/>
    <mergeCell ref="E14:I14"/>
    <mergeCell ref="C14:D14"/>
    <mergeCell ref="C6:C8"/>
    <mergeCell ref="A1:J1"/>
    <mergeCell ref="C2:G2"/>
    <mergeCell ref="C3:D3"/>
    <mergeCell ref="E3:I3"/>
    <mergeCell ref="C5:G5"/>
    <mergeCell ref="E6:I6"/>
    <mergeCell ref="E7:I7"/>
    <mergeCell ref="E8:I8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D35" sqref="D35:I35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2" width="11.5" style="1" bestFit="1" customWidth="1"/>
    <col min="13" max="13" width="11.125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  <c r="K5" s="30"/>
      <c r="L5" s="30"/>
    </row>
    <row r="6" spans="1:14" ht="15" customHeight="1" x14ac:dyDescent="0.4">
      <c r="C6" s="98" t="s">
        <v>8</v>
      </c>
      <c r="D6" s="24" t="s">
        <v>9</v>
      </c>
      <c r="E6" s="133">
        <v>4138567940</v>
      </c>
      <c r="F6" s="133"/>
      <c r="G6" s="133"/>
      <c r="H6" s="133"/>
      <c r="I6" s="134"/>
      <c r="K6" s="32"/>
      <c r="L6" s="31"/>
    </row>
    <row r="7" spans="1:14" ht="15" customHeight="1" x14ac:dyDescent="0.4">
      <c r="C7" s="99"/>
      <c r="D7" s="25" t="s">
        <v>10</v>
      </c>
      <c r="E7" s="116">
        <v>133097579</v>
      </c>
      <c r="F7" s="116"/>
      <c r="G7" s="116"/>
      <c r="H7" s="116"/>
      <c r="I7" s="117"/>
      <c r="K7" s="32"/>
      <c r="L7" s="31"/>
    </row>
    <row r="8" spans="1:14" ht="15" customHeight="1" x14ac:dyDescent="0.4">
      <c r="C8" s="100"/>
      <c r="D8" s="26" t="s">
        <v>11</v>
      </c>
      <c r="E8" s="118">
        <v>2122414498</v>
      </c>
      <c r="F8" s="118"/>
      <c r="G8" s="118"/>
      <c r="H8" s="118"/>
      <c r="I8" s="119"/>
      <c r="K8" s="32"/>
      <c r="L8" s="31"/>
      <c r="M8" s="23"/>
    </row>
    <row r="9" spans="1:14" ht="15" customHeight="1" thickBot="1" x14ac:dyDescent="0.45">
      <c r="C9" s="135" t="s">
        <v>36</v>
      </c>
      <c r="D9" s="136"/>
      <c r="E9" s="137">
        <v>6403143554</v>
      </c>
      <c r="F9" s="138"/>
      <c r="G9" s="138"/>
      <c r="H9" s="138"/>
      <c r="I9" s="139"/>
      <c r="K9" s="29"/>
      <c r="L9" s="31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  <c r="K10" s="30"/>
      <c r="L10" s="33"/>
    </row>
    <row r="11" spans="1:14" ht="15" customHeight="1" x14ac:dyDescent="0.4">
      <c r="C11" s="124" t="s">
        <v>34</v>
      </c>
      <c r="D11" s="27" t="s">
        <v>14</v>
      </c>
      <c r="E11" s="116">
        <v>1042295679</v>
      </c>
      <c r="F11" s="116"/>
      <c r="G11" s="116"/>
      <c r="H11" s="116"/>
      <c r="I11" s="117"/>
      <c r="K11" s="32"/>
      <c r="L11" s="31"/>
      <c r="M11" s="23"/>
    </row>
    <row r="12" spans="1:14" ht="15" customHeight="1" x14ac:dyDescent="0.4">
      <c r="C12" s="124"/>
      <c r="D12" s="27" t="s">
        <v>35</v>
      </c>
      <c r="E12" s="116">
        <v>49524879</v>
      </c>
      <c r="F12" s="116"/>
      <c r="G12" s="116"/>
      <c r="H12" s="116"/>
      <c r="I12" s="117"/>
      <c r="K12" s="32"/>
      <c r="L12" s="31"/>
      <c r="M12" s="23"/>
    </row>
    <row r="13" spans="1:14" ht="15" customHeight="1" x14ac:dyDescent="0.4">
      <c r="C13" s="124"/>
      <c r="D13" s="28" t="s">
        <v>16</v>
      </c>
      <c r="E13" s="116">
        <v>589797427</v>
      </c>
      <c r="F13" s="116"/>
      <c r="G13" s="116"/>
      <c r="H13" s="116"/>
      <c r="I13" s="117"/>
      <c r="K13" s="32"/>
      <c r="L13" s="31"/>
      <c r="M13" s="23"/>
      <c r="N13" s="14"/>
    </row>
    <row r="14" spans="1:14" ht="15" customHeight="1" x14ac:dyDescent="0.4">
      <c r="C14" s="120" t="s">
        <v>17</v>
      </c>
      <c r="D14" s="121"/>
      <c r="E14" s="118">
        <v>352245000</v>
      </c>
      <c r="F14" s="118"/>
      <c r="G14" s="118"/>
      <c r="H14" s="118"/>
      <c r="I14" s="119"/>
      <c r="K14" s="22"/>
      <c r="L14" s="23"/>
    </row>
    <row r="15" spans="1:14" ht="15" customHeight="1" thickBot="1" x14ac:dyDescent="0.45">
      <c r="C15" s="125" t="s">
        <v>36</v>
      </c>
      <c r="D15" s="126"/>
      <c r="E15" s="126">
        <f>SUM(E11:I14)</f>
        <v>2033862985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349180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12691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17930.529921530444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10487.556457331968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30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0.64926788827130677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0.35073211172869323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N15" sqref="N15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1" width="12.125" style="1" customWidth="1"/>
    <col min="12" max="12" width="10" style="1" customWidth="1"/>
    <col min="13" max="13" width="12.5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  <c r="K5" s="30"/>
      <c r="L5" s="30"/>
    </row>
    <row r="6" spans="1:14" ht="15" customHeight="1" x14ac:dyDescent="0.4">
      <c r="C6" s="98" t="s">
        <v>8</v>
      </c>
      <c r="D6" s="24" t="s">
        <v>9</v>
      </c>
      <c r="E6" s="133">
        <v>2812218815</v>
      </c>
      <c r="F6" s="133"/>
      <c r="G6" s="133"/>
      <c r="H6" s="133"/>
      <c r="I6" s="134"/>
      <c r="K6" s="32"/>
      <c r="L6" s="31"/>
    </row>
    <row r="7" spans="1:14" ht="15" customHeight="1" x14ac:dyDescent="0.4">
      <c r="C7" s="99"/>
      <c r="D7" s="25" t="s">
        <v>10</v>
      </c>
      <c r="E7" s="116">
        <v>66832189</v>
      </c>
      <c r="F7" s="116"/>
      <c r="G7" s="116"/>
      <c r="H7" s="116"/>
      <c r="I7" s="117"/>
      <c r="K7" s="32"/>
      <c r="L7" s="31"/>
    </row>
    <row r="8" spans="1:14" ht="15" customHeight="1" x14ac:dyDescent="0.4">
      <c r="C8" s="100"/>
      <c r="D8" s="26" t="s">
        <v>11</v>
      </c>
      <c r="E8" s="118">
        <v>1532642250</v>
      </c>
      <c r="F8" s="118"/>
      <c r="G8" s="118"/>
      <c r="H8" s="118"/>
      <c r="I8" s="119"/>
      <c r="K8" s="32"/>
      <c r="L8" s="31"/>
      <c r="M8" s="23"/>
    </row>
    <row r="9" spans="1:14" ht="15" customHeight="1" thickBot="1" x14ac:dyDescent="0.45">
      <c r="C9" s="135" t="s">
        <v>36</v>
      </c>
      <c r="D9" s="136"/>
      <c r="E9" s="137">
        <v>4438957312</v>
      </c>
      <c r="F9" s="138"/>
      <c r="G9" s="138"/>
      <c r="H9" s="138"/>
      <c r="I9" s="139"/>
      <c r="K9" s="29"/>
      <c r="L9" s="31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  <c r="K10" s="30"/>
      <c r="L10" s="33"/>
    </row>
    <row r="11" spans="1:14" ht="15" customHeight="1" x14ac:dyDescent="0.4">
      <c r="C11" s="124" t="s">
        <v>34</v>
      </c>
      <c r="D11" s="27" t="s">
        <v>14</v>
      </c>
      <c r="E11" s="116">
        <v>754527882</v>
      </c>
      <c r="F11" s="116"/>
      <c r="G11" s="116"/>
      <c r="H11" s="116"/>
      <c r="I11" s="117"/>
      <c r="K11" s="32"/>
      <c r="L11" s="31"/>
      <c r="M11" s="23"/>
    </row>
    <row r="12" spans="1:14" ht="15" customHeight="1" x14ac:dyDescent="0.4">
      <c r="C12" s="124"/>
      <c r="D12" s="27" t="s">
        <v>35</v>
      </c>
      <c r="E12" s="116">
        <v>24529920</v>
      </c>
      <c r="F12" s="116"/>
      <c r="G12" s="116"/>
      <c r="H12" s="116"/>
      <c r="I12" s="117"/>
      <c r="K12" s="32"/>
      <c r="L12" s="31"/>
      <c r="M12" s="23"/>
    </row>
    <row r="13" spans="1:14" ht="15" customHeight="1" x14ac:dyDescent="0.4">
      <c r="C13" s="124"/>
      <c r="D13" s="28" t="s">
        <v>16</v>
      </c>
      <c r="E13" s="116">
        <v>443351067</v>
      </c>
      <c r="F13" s="116"/>
      <c r="G13" s="116"/>
      <c r="H13" s="116"/>
      <c r="I13" s="117"/>
      <c r="K13" s="32"/>
      <c r="L13" s="31"/>
      <c r="M13" s="23"/>
      <c r="N13" s="14"/>
    </row>
    <row r="14" spans="1:14" ht="15" customHeight="1" x14ac:dyDescent="0.4">
      <c r="C14" s="120" t="s">
        <v>17</v>
      </c>
      <c r="D14" s="121"/>
      <c r="E14" s="118">
        <v>337910000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1560318869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270374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6238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16069.818344219488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10713.720583520359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27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0.63731360411129345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0.36268639588870655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O18" sqref="O18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1" width="11.5" style="1" bestFit="1" customWidth="1"/>
    <col min="12" max="12" width="9.75" style="1" customWidth="1"/>
    <col min="13" max="13" width="14.75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  <c r="K5" s="30"/>
      <c r="L5" s="30"/>
    </row>
    <row r="6" spans="1:14" ht="15" customHeight="1" x14ac:dyDescent="0.4">
      <c r="C6" s="98" t="s">
        <v>8</v>
      </c>
      <c r="D6" s="24" t="s">
        <v>9</v>
      </c>
      <c r="E6" s="133">
        <v>776827661</v>
      </c>
      <c r="F6" s="133"/>
      <c r="G6" s="133"/>
      <c r="H6" s="133"/>
      <c r="I6" s="134"/>
      <c r="K6" s="32"/>
      <c r="L6" s="31"/>
    </row>
    <row r="7" spans="1:14" ht="15" customHeight="1" x14ac:dyDescent="0.4">
      <c r="C7" s="99"/>
      <c r="D7" s="25" t="s">
        <v>10</v>
      </c>
      <c r="E7" s="116">
        <v>16055632</v>
      </c>
      <c r="F7" s="116"/>
      <c r="G7" s="116"/>
      <c r="H7" s="116"/>
      <c r="I7" s="117"/>
      <c r="K7" s="32"/>
      <c r="L7" s="31"/>
    </row>
    <row r="8" spans="1:14" ht="15" customHeight="1" x14ac:dyDescent="0.4">
      <c r="C8" s="100"/>
      <c r="D8" s="26" t="s">
        <v>11</v>
      </c>
      <c r="E8" s="118">
        <v>485737820</v>
      </c>
      <c r="F8" s="118"/>
      <c r="G8" s="118"/>
      <c r="H8" s="118"/>
      <c r="I8" s="119"/>
      <c r="K8" s="32"/>
      <c r="L8" s="31"/>
      <c r="M8" s="23"/>
    </row>
    <row r="9" spans="1:14" ht="15" customHeight="1" thickBot="1" x14ac:dyDescent="0.45">
      <c r="C9" s="135" t="s">
        <v>36</v>
      </c>
      <c r="D9" s="136"/>
      <c r="E9" s="137">
        <v>1269522135</v>
      </c>
      <c r="F9" s="138"/>
      <c r="G9" s="138"/>
      <c r="H9" s="138"/>
      <c r="I9" s="139"/>
      <c r="K9" s="29"/>
      <c r="L9" s="31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  <c r="K10" s="30"/>
      <c r="L10" s="33"/>
    </row>
    <row r="11" spans="1:14" ht="15" customHeight="1" x14ac:dyDescent="0.4">
      <c r="C11" s="124" t="s">
        <v>34</v>
      </c>
      <c r="D11" s="27" t="s">
        <v>14</v>
      </c>
      <c r="E11" s="116">
        <v>125725492</v>
      </c>
      <c r="F11" s="116"/>
      <c r="G11" s="116"/>
      <c r="H11" s="116"/>
      <c r="I11" s="117"/>
      <c r="K11" s="32"/>
      <c r="L11" s="31"/>
      <c r="M11" s="23"/>
    </row>
    <row r="12" spans="1:14" ht="15" customHeight="1" x14ac:dyDescent="0.4">
      <c r="C12" s="124"/>
      <c r="D12" s="27" t="s">
        <v>35</v>
      </c>
      <c r="E12" s="116">
        <v>3171666</v>
      </c>
      <c r="F12" s="116"/>
      <c r="G12" s="116"/>
      <c r="H12" s="116"/>
      <c r="I12" s="117"/>
      <c r="K12" s="32"/>
      <c r="L12" s="31"/>
      <c r="M12" s="23"/>
    </row>
    <row r="13" spans="1:14" ht="15" customHeight="1" x14ac:dyDescent="0.4">
      <c r="C13" s="124"/>
      <c r="D13" s="28" t="s">
        <v>16</v>
      </c>
      <c r="E13" s="116">
        <v>80181210</v>
      </c>
      <c r="F13" s="116"/>
      <c r="G13" s="116"/>
      <c r="H13" s="116"/>
      <c r="I13" s="117"/>
      <c r="K13" s="32"/>
      <c r="L13" s="31"/>
      <c r="M13" s="23"/>
      <c r="N13" s="14"/>
    </row>
    <row r="14" spans="1:14" ht="15" customHeight="1" x14ac:dyDescent="0.4">
      <c r="C14" s="120" t="s">
        <v>17</v>
      </c>
      <c r="D14" s="121"/>
      <c r="E14" s="118">
        <v>897112000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1106190368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98681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1651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12794.413119040139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9724.7922471229558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22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0.6165016459282866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0.38349835407171345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P20" sqref="P20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2" width="10.125" style="1" bestFit="1" customWidth="1"/>
    <col min="13" max="13" width="12.375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  <c r="K5" s="30"/>
      <c r="L5" s="30"/>
    </row>
    <row r="6" spans="1:14" ht="15" customHeight="1" x14ac:dyDescent="0.4">
      <c r="C6" s="98" t="s">
        <v>8</v>
      </c>
      <c r="D6" s="24" t="s">
        <v>9</v>
      </c>
      <c r="E6" s="133">
        <v>1896094900</v>
      </c>
      <c r="F6" s="133"/>
      <c r="G6" s="133"/>
      <c r="H6" s="133"/>
      <c r="I6" s="134"/>
      <c r="K6" s="32"/>
      <c r="L6" s="31"/>
    </row>
    <row r="7" spans="1:14" ht="15" customHeight="1" x14ac:dyDescent="0.4">
      <c r="C7" s="99"/>
      <c r="D7" s="25" t="s">
        <v>10</v>
      </c>
      <c r="E7" s="116">
        <v>26869254</v>
      </c>
      <c r="F7" s="116"/>
      <c r="G7" s="116"/>
      <c r="H7" s="116"/>
      <c r="I7" s="117"/>
      <c r="K7" s="32"/>
      <c r="L7" s="31"/>
    </row>
    <row r="8" spans="1:14" ht="15" customHeight="1" x14ac:dyDescent="0.4">
      <c r="C8" s="100"/>
      <c r="D8" s="26" t="s">
        <v>11</v>
      </c>
      <c r="E8" s="118">
        <v>702916519</v>
      </c>
      <c r="F8" s="118"/>
      <c r="G8" s="118"/>
      <c r="H8" s="118"/>
      <c r="I8" s="119"/>
      <c r="K8" s="32"/>
      <c r="L8" s="31"/>
      <c r="M8" s="23"/>
    </row>
    <row r="9" spans="1:14" ht="15" customHeight="1" thickBot="1" x14ac:dyDescent="0.45">
      <c r="C9" s="135" t="s">
        <v>36</v>
      </c>
      <c r="D9" s="136"/>
      <c r="E9" s="137">
        <v>2609558634</v>
      </c>
      <c r="F9" s="138"/>
      <c r="G9" s="138"/>
      <c r="H9" s="138"/>
      <c r="I9" s="139"/>
      <c r="K9" s="29"/>
      <c r="L9" s="31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  <c r="K10" s="30"/>
      <c r="L10" s="33"/>
    </row>
    <row r="11" spans="1:14" ht="15" customHeight="1" x14ac:dyDescent="0.4">
      <c r="C11" s="124" t="s">
        <v>34</v>
      </c>
      <c r="D11" s="27" t="s">
        <v>14</v>
      </c>
      <c r="E11" s="116">
        <v>292726981</v>
      </c>
      <c r="F11" s="116"/>
      <c r="G11" s="116"/>
      <c r="H11" s="116"/>
      <c r="I11" s="117"/>
      <c r="K11" s="32"/>
      <c r="L11" s="31"/>
      <c r="M11" s="23"/>
    </row>
    <row r="12" spans="1:14" ht="15" customHeight="1" x14ac:dyDescent="0.4">
      <c r="C12" s="124"/>
      <c r="D12" s="27" t="s">
        <v>35</v>
      </c>
      <c r="E12" s="116">
        <v>5177325</v>
      </c>
      <c r="F12" s="116"/>
      <c r="G12" s="116"/>
      <c r="H12" s="116"/>
      <c r="I12" s="117"/>
      <c r="K12" s="32"/>
      <c r="L12" s="31"/>
      <c r="M12" s="23"/>
    </row>
    <row r="13" spans="1:14" ht="15" customHeight="1" x14ac:dyDescent="0.4">
      <c r="C13" s="124"/>
      <c r="D13" s="28" t="s">
        <v>16</v>
      </c>
      <c r="E13" s="116">
        <v>114416248</v>
      </c>
      <c r="F13" s="116"/>
      <c r="G13" s="116"/>
      <c r="H13" s="116"/>
      <c r="I13" s="117"/>
      <c r="K13" s="32"/>
      <c r="L13" s="31"/>
      <c r="M13" s="23"/>
      <c r="N13" s="14"/>
    </row>
    <row r="14" spans="1:14" ht="15" customHeight="1" x14ac:dyDescent="0.4">
      <c r="C14" s="120" t="s">
        <v>17</v>
      </c>
      <c r="D14" s="121"/>
      <c r="E14" s="118">
        <v>803780425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1216100979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171285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2992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15173.607840733281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8980.3656417112306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28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0.72250656221227327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0.27749343778772667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E11" sqref="E11:I11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</row>
    <row r="6" spans="1:14" ht="15" customHeight="1" x14ac:dyDescent="0.4">
      <c r="C6" s="98" t="s">
        <v>8</v>
      </c>
      <c r="D6" s="24" t="s">
        <v>9</v>
      </c>
      <c r="E6" s="133">
        <v>3853939656</v>
      </c>
      <c r="F6" s="133"/>
      <c r="G6" s="133"/>
      <c r="H6" s="133"/>
      <c r="I6" s="134"/>
    </row>
    <row r="7" spans="1:14" ht="15" customHeight="1" x14ac:dyDescent="0.4">
      <c r="C7" s="99"/>
      <c r="D7" s="25" t="s">
        <v>10</v>
      </c>
      <c r="E7" s="116">
        <v>46403908</v>
      </c>
      <c r="F7" s="116"/>
      <c r="G7" s="116"/>
      <c r="H7" s="116"/>
      <c r="I7" s="117"/>
    </row>
    <row r="8" spans="1:14" ht="15" customHeight="1" x14ac:dyDescent="0.4">
      <c r="C8" s="100"/>
      <c r="D8" s="26" t="s">
        <v>11</v>
      </c>
      <c r="E8" s="118">
        <v>976215878</v>
      </c>
      <c r="F8" s="118"/>
      <c r="G8" s="118"/>
      <c r="H8" s="118"/>
      <c r="I8" s="119"/>
    </row>
    <row r="9" spans="1:14" ht="15" customHeight="1" thickBot="1" x14ac:dyDescent="0.45">
      <c r="C9" s="135" t="s">
        <v>36</v>
      </c>
      <c r="D9" s="136"/>
      <c r="E9" s="137">
        <v>4876559442</v>
      </c>
      <c r="F9" s="138"/>
      <c r="G9" s="138"/>
      <c r="H9" s="138"/>
      <c r="I9" s="139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</row>
    <row r="11" spans="1:14" ht="15" customHeight="1" x14ac:dyDescent="0.4">
      <c r="C11" s="124" t="s">
        <v>34</v>
      </c>
      <c r="D11" s="27" t="s">
        <v>14</v>
      </c>
      <c r="E11" s="116">
        <v>592972938</v>
      </c>
      <c r="F11" s="116"/>
      <c r="G11" s="116"/>
      <c r="H11" s="116"/>
      <c r="I11" s="117"/>
    </row>
    <row r="12" spans="1:14" ht="15" customHeight="1" x14ac:dyDescent="0.4">
      <c r="C12" s="124"/>
      <c r="D12" s="27" t="s">
        <v>35</v>
      </c>
      <c r="E12" s="116">
        <v>9100677</v>
      </c>
      <c r="F12" s="116"/>
      <c r="G12" s="116"/>
      <c r="H12" s="116"/>
      <c r="I12" s="117"/>
      <c r="L12" s="21"/>
    </row>
    <row r="13" spans="1:14" ht="15" customHeight="1" x14ac:dyDescent="0.4">
      <c r="C13" s="124"/>
      <c r="D13" s="28" t="s">
        <v>16</v>
      </c>
      <c r="E13" s="116">
        <v>157429266</v>
      </c>
      <c r="F13" s="116"/>
      <c r="G13" s="116"/>
      <c r="H13" s="116"/>
      <c r="I13" s="117"/>
      <c r="M13" s="14"/>
      <c r="N13" s="14"/>
    </row>
    <row r="14" spans="1:14" ht="15" customHeight="1" x14ac:dyDescent="0.4">
      <c r="C14" s="120" t="s">
        <v>17</v>
      </c>
      <c r="D14" s="121"/>
      <c r="E14" s="118">
        <v>375326079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1134828960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309415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4831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15610.605607355817</v>
      </c>
      <c r="F18" s="133"/>
      <c r="G18" s="133"/>
      <c r="H18" s="133"/>
      <c r="I18" s="134"/>
    </row>
    <row r="19" spans="2:9" ht="15" customHeight="1" thickBot="1" x14ac:dyDescent="0.45">
      <c r="C19" s="153" t="s">
        <v>39</v>
      </c>
      <c r="D19" s="154"/>
      <c r="E19" s="89">
        <f>E7/E17</f>
        <v>9605.4456634237213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31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0.79272064670416964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0.20727935329583036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N14" sqref="N14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</row>
    <row r="6" spans="1:14" ht="15" customHeight="1" x14ac:dyDescent="0.4">
      <c r="C6" s="98" t="s">
        <v>8</v>
      </c>
      <c r="D6" s="24" t="s">
        <v>9</v>
      </c>
      <c r="E6" s="133">
        <v>1012693116</v>
      </c>
      <c r="F6" s="133"/>
      <c r="G6" s="133"/>
      <c r="H6" s="133"/>
      <c r="I6" s="134"/>
    </row>
    <row r="7" spans="1:14" ht="15" customHeight="1" x14ac:dyDescent="0.4">
      <c r="C7" s="99"/>
      <c r="D7" s="25" t="s">
        <v>10</v>
      </c>
      <c r="E7" s="116">
        <v>23095750</v>
      </c>
      <c r="F7" s="116"/>
      <c r="G7" s="116"/>
      <c r="H7" s="116"/>
      <c r="I7" s="117"/>
    </row>
    <row r="8" spans="1:14" ht="15" customHeight="1" x14ac:dyDescent="0.4">
      <c r="C8" s="100"/>
      <c r="D8" s="26" t="s">
        <v>11</v>
      </c>
      <c r="E8" s="118">
        <v>646026956</v>
      </c>
      <c r="F8" s="118"/>
      <c r="G8" s="118"/>
      <c r="H8" s="118"/>
      <c r="I8" s="119"/>
    </row>
    <row r="9" spans="1:14" ht="15" customHeight="1" thickBot="1" x14ac:dyDescent="0.45">
      <c r="C9" s="135" t="s">
        <v>36</v>
      </c>
      <c r="D9" s="136"/>
      <c r="E9" s="137">
        <v>1681815822</v>
      </c>
      <c r="F9" s="138"/>
      <c r="G9" s="138"/>
      <c r="H9" s="138"/>
      <c r="I9" s="139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</row>
    <row r="11" spans="1:14" ht="15" customHeight="1" x14ac:dyDescent="0.4">
      <c r="C11" s="124" t="s">
        <v>34</v>
      </c>
      <c r="D11" s="27" t="s">
        <v>14</v>
      </c>
      <c r="E11" s="116">
        <v>162151569</v>
      </c>
      <c r="F11" s="116"/>
      <c r="G11" s="116"/>
      <c r="H11" s="116"/>
      <c r="I11" s="117"/>
    </row>
    <row r="12" spans="1:14" ht="15" customHeight="1" x14ac:dyDescent="0.4">
      <c r="C12" s="124"/>
      <c r="D12" s="27" t="s">
        <v>35</v>
      </c>
      <c r="E12" s="116">
        <v>4595175</v>
      </c>
      <c r="F12" s="116"/>
      <c r="G12" s="116"/>
      <c r="H12" s="116"/>
      <c r="I12" s="117"/>
      <c r="L12" s="21"/>
    </row>
    <row r="13" spans="1:14" ht="15" customHeight="1" x14ac:dyDescent="0.4">
      <c r="C13" s="124"/>
      <c r="D13" s="28" t="s">
        <v>16</v>
      </c>
      <c r="E13" s="116">
        <v>103118561</v>
      </c>
      <c r="F13" s="116"/>
      <c r="G13" s="116"/>
      <c r="H13" s="116"/>
      <c r="I13" s="117"/>
      <c r="M13" s="14"/>
      <c r="N13" s="14"/>
    </row>
    <row r="14" spans="1:14" ht="15" customHeight="1" x14ac:dyDescent="0.4">
      <c r="C14" s="120" t="s">
        <v>17</v>
      </c>
      <c r="D14" s="121"/>
      <c r="E14" s="118">
        <v>481370685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751235990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126177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2678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13145.978046712158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8624.253174010455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28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0.61788877973772882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0.38211122026227123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activeCell="K11" sqref="K11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5" customHeight="1" thickBot="1" x14ac:dyDescent="0.45">
      <c r="B2" s="1" t="s">
        <v>3</v>
      </c>
      <c r="C2" s="46" t="s">
        <v>4</v>
      </c>
      <c r="D2" s="46"/>
      <c r="E2" s="46"/>
      <c r="F2" s="46"/>
      <c r="G2" s="46"/>
      <c r="H2" s="4"/>
    </row>
    <row r="3" spans="1:14" ht="19.5" customHeight="1" thickBot="1" x14ac:dyDescent="0.45">
      <c r="C3" s="150" t="s">
        <v>5</v>
      </c>
      <c r="D3" s="151"/>
      <c r="E3" s="101" t="s">
        <v>51</v>
      </c>
      <c r="F3" s="102"/>
      <c r="G3" s="102"/>
      <c r="H3" s="102"/>
      <c r="I3" s="103"/>
    </row>
    <row r="4" spans="1:14" ht="15" customHeight="1" x14ac:dyDescent="0.4">
      <c r="C4" s="20"/>
      <c r="D4" s="20"/>
      <c r="E4" s="20"/>
      <c r="F4" s="20"/>
      <c r="G4" s="20"/>
      <c r="H4" s="20"/>
      <c r="I4" s="20"/>
    </row>
    <row r="5" spans="1:14" ht="15" customHeight="1" thickBot="1" x14ac:dyDescent="0.45">
      <c r="B5" s="1" t="s">
        <v>6</v>
      </c>
      <c r="C5" s="152" t="s">
        <v>7</v>
      </c>
      <c r="D5" s="152"/>
      <c r="E5" s="152"/>
      <c r="F5" s="152"/>
      <c r="G5" s="152"/>
      <c r="H5" s="20"/>
      <c r="I5" s="20"/>
    </row>
    <row r="6" spans="1:14" ht="15" customHeight="1" x14ac:dyDescent="0.4">
      <c r="C6" s="98" t="s">
        <v>8</v>
      </c>
      <c r="D6" s="24" t="s">
        <v>9</v>
      </c>
      <c r="E6" s="133">
        <v>1221417623</v>
      </c>
      <c r="F6" s="133"/>
      <c r="G6" s="133"/>
      <c r="H6" s="133"/>
      <c r="I6" s="134"/>
    </row>
    <row r="7" spans="1:14" ht="15" customHeight="1" x14ac:dyDescent="0.4">
      <c r="C7" s="99"/>
      <c r="D7" s="25" t="s">
        <v>10</v>
      </c>
      <c r="E7" s="116">
        <v>44630547</v>
      </c>
      <c r="F7" s="116"/>
      <c r="G7" s="116"/>
      <c r="H7" s="116"/>
      <c r="I7" s="117"/>
    </row>
    <row r="8" spans="1:14" ht="15" customHeight="1" x14ac:dyDescent="0.4">
      <c r="C8" s="100"/>
      <c r="D8" s="26" t="s">
        <v>11</v>
      </c>
      <c r="E8" s="118">
        <v>735509653</v>
      </c>
      <c r="F8" s="118"/>
      <c r="G8" s="118"/>
      <c r="H8" s="118"/>
      <c r="I8" s="119"/>
    </row>
    <row r="9" spans="1:14" ht="15" customHeight="1" thickBot="1" x14ac:dyDescent="0.45">
      <c r="C9" s="135" t="s">
        <v>36</v>
      </c>
      <c r="D9" s="136"/>
      <c r="E9" s="137">
        <v>2001557823</v>
      </c>
      <c r="F9" s="138"/>
      <c r="G9" s="138"/>
      <c r="H9" s="138"/>
      <c r="I9" s="139"/>
    </row>
    <row r="10" spans="1:14" ht="15" customHeight="1" x14ac:dyDescent="0.4">
      <c r="C10" s="113" t="s">
        <v>12</v>
      </c>
      <c r="D10" s="114"/>
      <c r="E10" s="114"/>
      <c r="F10" s="114"/>
      <c r="G10" s="114"/>
      <c r="H10" s="114"/>
      <c r="I10" s="115"/>
    </row>
    <row r="11" spans="1:14" ht="15" customHeight="1" x14ac:dyDescent="0.4">
      <c r="C11" s="124" t="s">
        <v>34</v>
      </c>
      <c r="D11" s="27" t="s">
        <v>14</v>
      </c>
      <c r="E11" s="116">
        <v>181102416</v>
      </c>
      <c r="F11" s="116"/>
      <c r="G11" s="116"/>
      <c r="H11" s="116"/>
      <c r="I11" s="117"/>
    </row>
    <row r="12" spans="1:14" ht="15" customHeight="1" x14ac:dyDescent="0.4">
      <c r="C12" s="124"/>
      <c r="D12" s="27" t="s">
        <v>35</v>
      </c>
      <c r="E12" s="116">
        <v>8887888</v>
      </c>
      <c r="F12" s="116"/>
      <c r="G12" s="116"/>
      <c r="H12" s="116"/>
      <c r="I12" s="117"/>
      <c r="L12" s="21"/>
    </row>
    <row r="13" spans="1:14" ht="15" customHeight="1" x14ac:dyDescent="0.4">
      <c r="C13" s="124"/>
      <c r="D13" s="28" t="s">
        <v>16</v>
      </c>
      <c r="E13" s="116">
        <v>117070224</v>
      </c>
      <c r="F13" s="116"/>
      <c r="G13" s="116"/>
      <c r="H13" s="116"/>
      <c r="I13" s="117"/>
      <c r="M13" s="14"/>
      <c r="N13" s="14"/>
    </row>
    <row r="14" spans="1:14" ht="15" customHeight="1" x14ac:dyDescent="0.4">
      <c r="C14" s="120" t="s">
        <v>17</v>
      </c>
      <c r="D14" s="121"/>
      <c r="E14" s="118">
        <v>135915158</v>
      </c>
      <c r="F14" s="118"/>
      <c r="G14" s="118"/>
      <c r="H14" s="118"/>
      <c r="I14" s="119"/>
    </row>
    <row r="15" spans="1:14" ht="15" customHeight="1" thickBot="1" x14ac:dyDescent="0.45">
      <c r="C15" s="125" t="s">
        <v>36</v>
      </c>
      <c r="D15" s="126"/>
      <c r="E15" s="126">
        <f>SUM(E11:I14)</f>
        <v>442975686</v>
      </c>
      <c r="F15" s="126"/>
      <c r="G15" s="126"/>
      <c r="H15" s="126"/>
      <c r="I15" s="132"/>
    </row>
    <row r="16" spans="1:14" ht="15" customHeight="1" x14ac:dyDescent="0.4">
      <c r="C16" s="127" t="s">
        <v>40</v>
      </c>
      <c r="D16" s="128"/>
      <c r="E16" s="133">
        <v>126908</v>
      </c>
      <c r="F16" s="133"/>
      <c r="G16" s="133"/>
      <c r="H16" s="133"/>
      <c r="I16" s="134"/>
    </row>
    <row r="17" spans="2:9" ht="15" customHeight="1" thickBot="1" x14ac:dyDescent="0.45">
      <c r="C17" s="100" t="s">
        <v>37</v>
      </c>
      <c r="D17" s="129"/>
      <c r="E17" s="118">
        <v>4715</v>
      </c>
      <c r="F17" s="118"/>
      <c r="G17" s="118"/>
      <c r="H17" s="118"/>
      <c r="I17" s="119"/>
    </row>
    <row r="18" spans="2:9" ht="15" customHeight="1" x14ac:dyDescent="0.4">
      <c r="C18" s="127" t="s">
        <v>18</v>
      </c>
      <c r="D18" s="128"/>
      <c r="E18" s="133">
        <f>(E6+E8)/E16</f>
        <v>15420.04661644656</v>
      </c>
      <c r="F18" s="133"/>
      <c r="G18" s="133"/>
      <c r="H18" s="133"/>
      <c r="I18" s="134"/>
    </row>
    <row r="19" spans="2:9" ht="15" customHeight="1" thickBot="1" x14ac:dyDescent="0.45">
      <c r="C19" s="130" t="s">
        <v>39</v>
      </c>
      <c r="D19" s="131"/>
      <c r="E19" s="89">
        <f>E7/E17</f>
        <v>9465.6515376458119</v>
      </c>
      <c r="F19" s="89"/>
      <c r="G19" s="89"/>
      <c r="H19" s="89"/>
      <c r="I19" s="90"/>
    </row>
    <row r="20" spans="2:9" ht="15" customHeight="1" x14ac:dyDescent="0.4">
      <c r="C20" s="7" t="s">
        <v>43</v>
      </c>
      <c r="D20" s="7"/>
      <c r="E20" s="7"/>
      <c r="F20" s="7"/>
      <c r="G20" s="7"/>
      <c r="H20" s="7"/>
      <c r="I20" s="7"/>
    </row>
    <row r="21" spans="2:9" ht="15" customHeight="1" x14ac:dyDescent="0.4">
      <c r="C21" s="7" t="s">
        <v>46</v>
      </c>
      <c r="D21" s="7"/>
      <c r="E21" s="7"/>
      <c r="F21" s="7"/>
      <c r="G21" s="7"/>
      <c r="H21" s="7"/>
      <c r="I21" s="7"/>
    </row>
    <row r="22" spans="2:9" ht="15" customHeight="1" x14ac:dyDescent="0.4"/>
    <row r="23" spans="2:9" ht="15" customHeight="1" x14ac:dyDescent="0.4">
      <c r="B23" s="1" t="s">
        <v>19</v>
      </c>
      <c r="C23" s="46" t="s">
        <v>20</v>
      </c>
      <c r="D23" s="46"/>
      <c r="E23" s="46"/>
      <c r="F23" s="46"/>
      <c r="G23" s="46"/>
    </row>
    <row r="24" spans="2:9" ht="12.75" thickBot="1" x14ac:dyDescent="0.45">
      <c r="C24" s="4"/>
      <c r="D24" s="4"/>
      <c r="E24" s="143" t="s">
        <v>21</v>
      </c>
      <c r="F24" s="143"/>
      <c r="G24" s="143" t="s">
        <v>22</v>
      </c>
      <c r="H24" s="143"/>
      <c r="I24" s="143"/>
    </row>
    <row r="25" spans="2:9" ht="15" customHeight="1" x14ac:dyDescent="0.4">
      <c r="C25" s="51" t="s">
        <v>23</v>
      </c>
      <c r="D25" s="52"/>
      <c r="E25" s="144"/>
      <c r="F25" s="145"/>
      <c r="G25" s="146"/>
      <c r="H25" s="146"/>
      <c r="I25" s="147"/>
    </row>
    <row r="26" spans="2:9" ht="15" customHeight="1" thickBot="1" x14ac:dyDescent="0.45">
      <c r="C26" s="53" t="s">
        <v>24</v>
      </c>
      <c r="D26" s="54"/>
      <c r="E26" s="148"/>
      <c r="F26" s="148"/>
      <c r="G26" s="148"/>
      <c r="H26" s="148"/>
      <c r="I26" s="149"/>
    </row>
    <row r="27" spans="2:9" ht="15" customHeight="1" thickBot="1" x14ac:dyDescent="0.45">
      <c r="C27" s="122" t="s">
        <v>49</v>
      </c>
      <c r="D27" s="123"/>
      <c r="E27" s="59">
        <v>24</v>
      </c>
      <c r="F27" s="60"/>
      <c r="G27" s="60"/>
      <c r="H27" s="60"/>
      <c r="I27" s="61"/>
    </row>
    <row r="28" spans="2:9" ht="15" customHeight="1" x14ac:dyDescent="0.4">
      <c r="C28" s="35" t="s">
        <v>45</v>
      </c>
      <c r="D28" s="35"/>
      <c r="E28" s="36"/>
      <c r="F28" s="36"/>
      <c r="G28" s="36"/>
      <c r="H28" s="36"/>
      <c r="I28" s="36"/>
    </row>
    <row r="29" spans="2:9" ht="15" customHeight="1" x14ac:dyDescent="0.4">
      <c r="C29" s="37"/>
      <c r="D29" s="37"/>
      <c r="E29" s="37"/>
      <c r="F29" s="37"/>
      <c r="G29" s="37"/>
      <c r="H29" s="37"/>
      <c r="I29" s="37"/>
    </row>
    <row r="30" spans="2:9" ht="15" customHeight="1" thickBot="1" x14ac:dyDescent="0.45">
      <c r="B30" s="1" t="s">
        <v>25</v>
      </c>
      <c r="C30" s="62" t="s">
        <v>26</v>
      </c>
      <c r="D30" s="62"/>
      <c r="E30" s="62"/>
      <c r="F30" s="62"/>
      <c r="G30" s="62"/>
      <c r="H30" s="37"/>
      <c r="I30" s="37"/>
    </row>
    <row r="31" spans="2:9" ht="15" customHeight="1" x14ac:dyDescent="0.4">
      <c r="C31" s="55" t="s">
        <v>27</v>
      </c>
      <c r="D31" s="38" t="s">
        <v>28</v>
      </c>
      <c r="E31" s="47">
        <f>(SUM(E11:I12))/(SUM(E11:I13))</f>
        <v>0.61873893475490926</v>
      </c>
      <c r="F31" s="47"/>
      <c r="G31" s="47"/>
      <c r="H31" s="47"/>
      <c r="I31" s="48"/>
    </row>
    <row r="32" spans="2:9" ht="15" customHeight="1" thickBot="1" x14ac:dyDescent="0.45">
      <c r="C32" s="56"/>
      <c r="D32" s="39" t="s">
        <v>29</v>
      </c>
      <c r="E32" s="49">
        <f>E13/(SUM(E11:I13))</f>
        <v>0.38126106524509068</v>
      </c>
      <c r="F32" s="49"/>
      <c r="G32" s="49"/>
      <c r="H32" s="49"/>
      <c r="I32" s="50"/>
    </row>
    <row r="33" spans="2:9" ht="15" customHeight="1" x14ac:dyDescent="0.4"/>
    <row r="34" spans="2:9" ht="15" customHeight="1" thickBot="1" x14ac:dyDescent="0.45">
      <c r="B34" s="1" t="s">
        <v>30</v>
      </c>
      <c r="C34" s="46" t="s">
        <v>31</v>
      </c>
      <c r="D34" s="46"/>
      <c r="E34" s="46"/>
      <c r="F34" s="46"/>
      <c r="G34" s="46"/>
      <c r="H34" s="46"/>
      <c r="I34" s="46"/>
    </row>
    <row r="35" spans="2:9" ht="69.95" customHeight="1" thickBot="1" x14ac:dyDescent="0.45">
      <c r="C35" s="3" t="s">
        <v>32</v>
      </c>
      <c r="D35" s="140"/>
      <c r="E35" s="141"/>
      <c r="F35" s="141"/>
      <c r="G35" s="141"/>
      <c r="H35" s="141"/>
      <c r="I35" s="142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R4.10!Print_Area</vt:lpstr>
      <vt:lpstr>R4.11!Print_Area</vt:lpstr>
      <vt:lpstr>R4.12!Print_Area</vt:lpstr>
      <vt:lpstr>R5.1!Print_Area</vt:lpstr>
      <vt:lpstr>R5.10!Print_Area</vt:lpstr>
      <vt:lpstr>R5.11!Print_Area</vt:lpstr>
      <vt:lpstr>R5.12!Print_Area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2024-09-30T09:08:13Z</dcterms:modified>
  <cp:category/>
  <cp:contentStatus/>
</cp:coreProperties>
</file>