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R:\S12500_障害福祉課\R06年度\01_共同作業\440 施設支援班\２３ロボット\R7\〇募集\"/>
    </mc:Choice>
  </mc:AlternateContent>
  <xr:revisionPtr revIDLastSave="0" documentId="13_ncr:1_{41B78A93-F3FF-4314-A9A6-749953BC0CF0}" xr6:coauthVersionLast="47" xr6:coauthVersionMax="47" xr10:uidLastSave="{00000000-0000-0000-0000-000000000000}"/>
  <bookViews>
    <workbookView xWindow="-120" yWindow="-120" windowWidth="29040" windowHeight="15720" xr2:uid="{00000000-000D-0000-FFFF-FFFF00000000}"/>
  </bookViews>
  <sheets>
    <sheet name="別紙１－１(1)　国庫補助協議額総表" sheetId="4" r:id="rId1"/>
    <sheet name="別紙１－１(２)　国庫補助協議額総表 " sheetId="3" r:id="rId2"/>
  </sheets>
  <definedNames>
    <definedName name="_xlnm.Print_Area" localSheetId="0">'別紙１－１(1)　国庫補助協議額総表'!$A$1:$R$42</definedName>
    <definedName name="_xlnm.Print_Area" localSheetId="1">'別紙１－１(２)　国庫補助協議額総表 '!$A$1:$I$32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4" l="1"/>
  <c r="F7" i="4"/>
  <c r="F8" i="4"/>
  <c r="F9" i="4"/>
  <c r="F10" i="4"/>
  <c r="F11" i="4"/>
  <c r="F12" i="4"/>
  <c r="F13" i="4"/>
  <c r="F14" i="4"/>
  <c r="F15" i="4"/>
  <c r="F16" i="4"/>
  <c r="F17" i="4"/>
  <c r="F18" i="4"/>
  <c r="F19" i="4"/>
  <c r="F20" i="4"/>
  <c r="F21" i="4"/>
  <c r="F27" i="4" l="1"/>
  <c r="F28" i="4"/>
  <c r="F29" i="4"/>
  <c r="F30" i="4"/>
  <c r="F26" i="4"/>
  <c r="F22" i="4"/>
  <c r="F23" i="4"/>
  <c r="F24" i="4"/>
  <c r="F25" i="4"/>
  <c r="I7" i="3" l="1"/>
  <c r="I8" i="3"/>
  <c r="I9" i="3"/>
  <c r="I10" i="3"/>
  <c r="I11" i="3"/>
  <c r="I12" i="3"/>
  <c r="I13" i="3"/>
  <c r="I14" i="3"/>
  <c r="I15" i="3"/>
  <c r="I16" i="3"/>
  <c r="I17" i="3"/>
  <c r="I18" i="3"/>
  <c r="I19" i="3"/>
  <c r="I6" i="3"/>
  <c r="I20" i="3" l="1"/>
  <c r="I22" i="3" s="1"/>
  <c r="M30" i="4" l="1" a="1"/>
  <c r="M30" i="4" s="1"/>
  <c r="L30" i="4"/>
  <c r="M29" i="4" a="1"/>
  <c r="M29" i="4" s="1"/>
  <c r="L29" i="4"/>
  <c r="M28" i="4" a="1"/>
  <c r="M28" i="4" s="1"/>
  <c r="L28" i="4"/>
  <c r="M27" i="4" a="1"/>
  <c r="M27" i="4" s="1"/>
  <c r="L27" i="4"/>
  <c r="M26" i="4" a="1"/>
  <c r="M26" i="4" s="1"/>
  <c r="L26" i="4"/>
  <c r="M25" i="4" a="1"/>
  <c r="M25" i="4" s="1"/>
  <c r="L25" i="4"/>
  <c r="M24" i="4" a="1"/>
  <c r="M24" i="4" s="1"/>
  <c r="L24" i="4"/>
  <c r="M23" i="4" a="1"/>
  <c r="M23" i="4" s="1"/>
  <c r="L23" i="4"/>
  <c r="M22" i="4" a="1"/>
  <c r="M22" i="4" s="1"/>
  <c r="L22" i="4"/>
  <c r="M21" i="4" a="1"/>
  <c r="M21" i="4" s="1"/>
  <c r="L21" i="4"/>
  <c r="M20" i="4" a="1"/>
  <c r="M20" i="4" s="1"/>
  <c r="L20" i="4"/>
  <c r="M19" i="4" a="1"/>
  <c r="M19" i="4" s="1"/>
  <c r="L19" i="4"/>
  <c r="M18" i="4" a="1"/>
  <c r="M18" i="4" s="1"/>
  <c r="L18" i="4"/>
  <c r="M17" i="4" a="1"/>
  <c r="M17" i="4" s="1"/>
  <c r="L17" i="4"/>
  <c r="M16" i="4" a="1"/>
  <c r="M16" i="4" s="1"/>
  <c r="L16" i="4"/>
  <c r="M15" i="4" a="1"/>
  <c r="M15" i="4" s="1"/>
  <c r="L15" i="4"/>
  <c r="M14" i="4" a="1"/>
  <c r="M14" i="4" s="1"/>
  <c r="L14" i="4"/>
  <c r="M13" i="4" a="1"/>
  <c r="M13" i="4" s="1"/>
  <c r="L13" i="4"/>
  <c r="M12" i="4" a="1"/>
  <c r="M12" i="4" s="1"/>
  <c r="L12" i="4"/>
  <c r="M11" i="4" a="1"/>
  <c r="M11" i="4" s="1"/>
  <c r="L11" i="4"/>
  <c r="M10" i="4" a="1"/>
  <c r="M10" i="4" s="1"/>
  <c r="L10" i="4"/>
  <c r="M9" i="4" a="1"/>
  <c r="M9" i="4" s="1"/>
  <c r="L9" i="4"/>
  <c r="M8" i="4" a="1"/>
  <c r="M8" i="4" s="1"/>
  <c r="L8" i="4"/>
  <c r="M7" i="4" a="1"/>
  <c r="M7" i="4" s="1"/>
  <c r="L7" i="4"/>
  <c r="M6" i="4" a="1"/>
  <c r="M6" i="4" s="1"/>
  <c r="L6" i="4"/>
  <c r="A19" i="3"/>
  <c r="A18" i="3"/>
  <c r="A17" i="3"/>
  <c r="A16" i="3"/>
  <c r="A15" i="3"/>
  <c r="A14" i="3"/>
  <c r="A13" i="3"/>
  <c r="A12" i="3"/>
  <c r="A11" i="3"/>
  <c r="A10" i="3"/>
  <c r="A9" i="3"/>
  <c r="A8" i="3"/>
  <c r="A7" i="3"/>
  <c r="N27" i="4" l="1"/>
  <c r="O27" i="4" s="1"/>
  <c r="N18" i="4"/>
  <c r="O18" i="4" s="1"/>
  <c r="N10" i="4"/>
  <c r="O10" i="4" s="1"/>
  <c r="N30" i="4"/>
  <c r="O30" i="4" s="1"/>
  <c r="N14" i="4"/>
  <c r="O14" i="4" s="1"/>
  <c r="N28" i="4"/>
  <c r="O28" i="4" s="1"/>
  <c r="N6" i="4"/>
  <c r="O6" i="4" s="1"/>
  <c r="N21" i="4"/>
  <c r="O21" i="4" s="1"/>
  <c r="N17" i="4"/>
  <c r="O17" i="4" s="1"/>
  <c r="N22" i="4"/>
  <c r="O22" i="4" s="1"/>
  <c r="N8" i="4"/>
  <c r="O8" i="4" s="1"/>
  <c r="N13" i="4"/>
  <c r="O13" i="4" s="1"/>
  <c r="N25" i="4"/>
  <c r="O25" i="4" s="1"/>
  <c r="N15" i="4"/>
  <c r="O15" i="4" s="1"/>
  <c r="N19" i="4"/>
  <c r="O19" i="4" s="1"/>
  <c r="P24" i="4"/>
  <c r="Q24" i="4" s="1"/>
  <c r="R24" i="4" s="1"/>
  <c r="P29" i="4"/>
  <c r="Q29" i="4" s="1"/>
  <c r="R29" i="4" s="1"/>
  <c r="P22" i="4"/>
  <c r="Q22" i="4" s="1"/>
  <c r="N26" i="4"/>
  <c r="O26" i="4" s="1"/>
  <c r="N29" i="4"/>
  <c r="O29" i="4" s="1"/>
  <c r="P20" i="4"/>
  <c r="Q20" i="4" s="1"/>
  <c r="R20" i="4" s="1"/>
  <c r="N9" i="4"/>
  <c r="O9" i="4" s="1"/>
  <c r="N11" i="4"/>
  <c r="O11" i="4" s="1"/>
  <c r="P16" i="4"/>
  <c r="Q16" i="4" s="1"/>
  <c r="R16" i="4" s="1"/>
  <c r="P18" i="4"/>
  <c r="Q18" i="4" s="1"/>
  <c r="R18" i="4" s="1"/>
  <c r="N20" i="4"/>
  <c r="O20" i="4" s="1"/>
  <c r="N24" i="4"/>
  <c r="O24" i="4" s="1"/>
  <c r="P27" i="4"/>
  <c r="Q27" i="4" s="1"/>
  <c r="R27" i="4" s="1"/>
  <c r="P14" i="4"/>
  <c r="Q14" i="4" s="1"/>
  <c r="R14" i="4" s="1"/>
  <c r="N12" i="4"/>
  <c r="O12" i="4" s="1"/>
  <c r="P10" i="4" s="1"/>
  <c r="Q10" i="4" s="1"/>
  <c r="R10" i="4" s="1"/>
  <c r="P21" i="4"/>
  <c r="Q21" i="4" s="1"/>
  <c r="R21" i="4" s="1"/>
  <c r="P30" i="4"/>
  <c r="Q30" i="4" s="1"/>
  <c r="R30" i="4" s="1"/>
  <c r="P17" i="4"/>
  <c r="P28" i="4"/>
  <c r="Q28" i="4" s="1"/>
  <c r="R28" i="4" s="1"/>
  <c r="P8" i="4"/>
  <c r="Q8" i="4" s="1"/>
  <c r="P13" i="4"/>
  <c r="Q13" i="4" s="1"/>
  <c r="R13" i="4" s="1"/>
  <c r="N7" i="4"/>
  <c r="O7" i="4" s="1"/>
  <c r="P7" i="4" s="1"/>
  <c r="Q7" i="4" s="1"/>
  <c r="R7" i="4" s="1"/>
  <c r="N16" i="4"/>
  <c r="O16" i="4" s="1"/>
  <c r="N23" i="4"/>
  <c r="O23" i="4" s="1"/>
  <c r="P11" i="4"/>
  <c r="P19" i="4"/>
  <c r="P15" i="4"/>
  <c r="P23" i="4"/>
  <c r="P9" i="4"/>
  <c r="P25" i="4"/>
  <c r="P26" i="4"/>
  <c r="P12" i="4"/>
  <c r="O31" i="4" l="1"/>
  <c r="R8" i="4"/>
  <c r="P6" i="4"/>
  <c r="Q6" i="4" s="1"/>
  <c r="R6" i="4" s="1"/>
  <c r="R22" i="4"/>
  <c r="Q17" i="4"/>
  <c r="R17" i="4" s="1"/>
  <c r="Q19" i="4"/>
  <c r="R19" i="4" s="1"/>
  <c r="Q15" i="4"/>
  <c r="R15" i="4" s="1"/>
  <c r="Q26" i="4"/>
  <c r="R26" i="4" s="1"/>
  <c r="Q23" i="4"/>
  <c r="R23" i="4" s="1"/>
  <c r="Q11" i="4"/>
  <c r="R11" i="4" s="1"/>
  <c r="Q12" i="4"/>
  <c r="R12" i="4" s="1"/>
  <c r="Q9" i="4"/>
  <c r="R9" i="4" s="1"/>
  <c r="Q25" i="4"/>
  <c r="R25" i="4" s="1"/>
  <c r="P31" i="4" l="1"/>
  <c r="Q31" i="4" s="1"/>
  <c r="R31" i="4"/>
  <c r="R33" i="4" s="1"/>
  <c r="R34" i="4" s="1"/>
  <c r="I2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<sst xmlns="http://schemas.openxmlformats.org/spreadsheetml/2006/main" count="73" uniqueCount="59">
  <si>
    <t>自治体名</t>
    <rPh sb="0" eb="3">
      <t>ジチタイ</t>
    </rPh>
    <rPh sb="3" eb="4">
      <t>メイ</t>
    </rPh>
    <phoneticPr fontId="2"/>
  </si>
  <si>
    <t>法人名</t>
    <rPh sb="0" eb="2">
      <t>ホウジン</t>
    </rPh>
    <rPh sb="2" eb="3">
      <t>メイ</t>
    </rPh>
    <phoneticPr fontId="2"/>
  </si>
  <si>
    <t>（単位：円）</t>
    <rPh sb="1" eb="3">
      <t>タンイ</t>
    </rPh>
    <rPh sb="4" eb="5">
      <t>エン</t>
    </rPh>
    <phoneticPr fontId="2"/>
  </si>
  <si>
    <t>優先順位</t>
    <rPh sb="0" eb="2">
      <t>ユウセン</t>
    </rPh>
    <rPh sb="2" eb="4">
      <t>ジュンイ</t>
    </rPh>
    <phoneticPr fontId="2"/>
  </si>
  <si>
    <t>施設・事業所種別</t>
    <rPh sb="0" eb="2">
      <t>シセツ</t>
    </rPh>
    <rPh sb="3" eb="6">
      <t>ジギョウショ</t>
    </rPh>
    <rPh sb="6" eb="8">
      <t>シュベツ</t>
    </rPh>
    <phoneticPr fontId="2"/>
  </si>
  <si>
    <t>施設・事業所名</t>
    <rPh sb="0" eb="2">
      <t>シセツ</t>
    </rPh>
    <rPh sb="3" eb="6">
      <t>ジギョウショ</t>
    </rPh>
    <rPh sb="6" eb="7">
      <t>メイ</t>
    </rPh>
    <phoneticPr fontId="2"/>
  </si>
  <si>
    <t>法人名＋施設・事業所名</t>
    <rPh sb="0" eb="2">
      <t>ホウジン</t>
    </rPh>
    <rPh sb="2" eb="3">
      <t>メイ</t>
    </rPh>
    <rPh sb="4" eb="6">
      <t>シセツ</t>
    </rPh>
    <rPh sb="7" eb="10">
      <t>ジギョウショ</t>
    </rPh>
    <rPh sb="10" eb="11">
      <t>メイ</t>
    </rPh>
    <phoneticPr fontId="2"/>
  </si>
  <si>
    <t>導入機器名</t>
    <rPh sb="0" eb="2">
      <t>ドウニュウ</t>
    </rPh>
    <rPh sb="2" eb="4">
      <t>キキ</t>
    </rPh>
    <rPh sb="4" eb="5">
      <t>メイ</t>
    </rPh>
    <phoneticPr fontId="2"/>
  </si>
  <si>
    <t>介護ロボット等の種別
（Ａ）</t>
    <rPh sb="0" eb="2">
      <t>カイゴ</t>
    </rPh>
    <rPh sb="6" eb="7">
      <t>トウ</t>
    </rPh>
    <rPh sb="8" eb="10">
      <t>シュベツ</t>
    </rPh>
    <phoneticPr fontId="2"/>
  </si>
  <si>
    <t>１台当たりの
機器購入価格
（Ｂ）</t>
    <rPh sb="1" eb="2">
      <t>ダイ</t>
    </rPh>
    <rPh sb="2" eb="3">
      <t>ア</t>
    </rPh>
    <rPh sb="7" eb="9">
      <t>キキ</t>
    </rPh>
    <rPh sb="9" eb="11">
      <t>コウニュウ</t>
    </rPh>
    <rPh sb="11" eb="13">
      <t>カカク</t>
    </rPh>
    <phoneticPr fontId="2"/>
  </si>
  <si>
    <t>導入台数
（Ｃ）</t>
    <rPh sb="0" eb="2">
      <t>ドウニュウ</t>
    </rPh>
    <rPh sb="2" eb="4">
      <t>ダイスウ</t>
    </rPh>
    <phoneticPr fontId="2"/>
  </si>
  <si>
    <t>初期設定に要する費用
（Ｄ）</t>
    <rPh sb="0" eb="2">
      <t>ショキ</t>
    </rPh>
    <rPh sb="2" eb="4">
      <t>セッテイ</t>
    </rPh>
    <rPh sb="5" eb="6">
      <t>ヨウ</t>
    </rPh>
    <rPh sb="8" eb="10">
      <t>ヒヨウ</t>
    </rPh>
    <phoneticPr fontId="2"/>
  </si>
  <si>
    <t>１台当たりの導入経費
（Ｅ＝Ｂ＋Ｄ／Ｃ）</t>
    <rPh sb="1" eb="2">
      <t>ダイ</t>
    </rPh>
    <rPh sb="2" eb="3">
      <t>ア</t>
    </rPh>
    <rPh sb="6" eb="8">
      <t>ドウニュウ</t>
    </rPh>
    <rPh sb="8" eb="10">
      <t>ケイヒ</t>
    </rPh>
    <phoneticPr fontId="2"/>
  </si>
  <si>
    <t>１台当たりの上限額
（30万円又は100万円以内）
（Ｆ）</t>
    <rPh sb="1" eb="2">
      <t>ダイ</t>
    </rPh>
    <rPh sb="2" eb="3">
      <t>ア</t>
    </rPh>
    <rPh sb="6" eb="8">
      <t>ジョウゲン</t>
    </rPh>
    <rPh sb="8" eb="9">
      <t>ガク</t>
    </rPh>
    <rPh sb="13" eb="15">
      <t>マンエン</t>
    </rPh>
    <rPh sb="15" eb="16">
      <t>マタ</t>
    </rPh>
    <rPh sb="20" eb="22">
      <t>マンエン</t>
    </rPh>
    <rPh sb="22" eb="24">
      <t>イナイ</t>
    </rPh>
    <phoneticPr fontId="2"/>
  </si>
  <si>
    <t>１台当たりの金額の選定額
（ＥとＦを比較し少ない方）
（Ｇ）</t>
    <rPh sb="1" eb="2">
      <t>ダイ</t>
    </rPh>
    <rPh sb="2" eb="3">
      <t>ア</t>
    </rPh>
    <rPh sb="6" eb="8">
      <t>キンガク</t>
    </rPh>
    <rPh sb="9" eb="11">
      <t>センテイ</t>
    </rPh>
    <rPh sb="11" eb="12">
      <t>ガク</t>
    </rPh>
    <rPh sb="18" eb="20">
      <t>ヒカク</t>
    </rPh>
    <rPh sb="21" eb="22">
      <t>スク</t>
    </rPh>
    <rPh sb="24" eb="25">
      <t>ホウ</t>
    </rPh>
    <phoneticPr fontId="2"/>
  </si>
  <si>
    <t>所要額
（Ｈ＝Ｃ×Ｇ）</t>
    <rPh sb="0" eb="3">
      <t>ショヨウガク</t>
    </rPh>
    <phoneticPr fontId="2"/>
  </si>
  <si>
    <t>＜施設・事業所単位＞
所要額の合計額
（Ｉ）</t>
    <rPh sb="1" eb="3">
      <t>シセツ</t>
    </rPh>
    <rPh sb="4" eb="6">
      <t>ジギョウ</t>
    </rPh>
    <rPh sb="6" eb="7">
      <t>ショ</t>
    </rPh>
    <rPh sb="7" eb="9">
      <t>タンイ</t>
    </rPh>
    <rPh sb="11" eb="14">
      <t>ショヨウガク</t>
    </rPh>
    <rPh sb="15" eb="18">
      <t>ゴウケイガク</t>
    </rPh>
    <phoneticPr fontId="2"/>
  </si>
  <si>
    <t>施設・事業所別の補助上限額
（障害者支援施設：210万円
グループホーム：150万円
その他事業所：120万円）
（Ｊ）</t>
    <rPh sb="0" eb="2">
      <t>シセツ</t>
    </rPh>
    <rPh sb="3" eb="6">
      <t>ジギョウショ</t>
    </rPh>
    <rPh sb="6" eb="7">
      <t>ベツ</t>
    </rPh>
    <rPh sb="8" eb="10">
      <t>ホジョ</t>
    </rPh>
    <rPh sb="10" eb="13">
      <t>ジョウゲンガク</t>
    </rPh>
    <rPh sb="15" eb="18">
      <t>ショウガイシャ</t>
    </rPh>
    <rPh sb="18" eb="20">
      <t>シエン</t>
    </rPh>
    <rPh sb="20" eb="22">
      <t>シセツ</t>
    </rPh>
    <rPh sb="26" eb="28">
      <t>マンエン</t>
    </rPh>
    <rPh sb="40" eb="42">
      <t>マンエン</t>
    </rPh>
    <rPh sb="45" eb="46">
      <t>タ</t>
    </rPh>
    <rPh sb="46" eb="49">
      <t>ジギョウショ</t>
    </rPh>
    <rPh sb="53" eb="55">
      <t>マンエン</t>
    </rPh>
    <phoneticPr fontId="2"/>
  </si>
  <si>
    <t>＜施設・事業所単位＞対象経費の
支出予定額
（K）</t>
    <rPh sb="1" eb="3">
      <t>シセツ</t>
    </rPh>
    <rPh sb="4" eb="7">
      <t>ジギョウショ</t>
    </rPh>
    <rPh sb="7" eb="9">
      <t>タンイ</t>
    </rPh>
    <rPh sb="10" eb="12">
      <t>タイショウ</t>
    </rPh>
    <rPh sb="12" eb="14">
      <t>ケイヒ</t>
    </rPh>
    <rPh sb="16" eb="18">
      <t>シシュツ</t>
    </rPh>
    <rPh sb="18" eb="21">
      <t>ヨテイガク</t>
    </rPh>
    <phoneticPr fontId="2"/>
  </si>
  <si>
    <t>事業所</t>
    <rPh sb="0" eb="3">
      <t>ジギョウショ</t>
    </rPh>
    <phoneticPr fontId="2"/>
  </si>
  <si>
    <t>上限額</t>
    <rPh sb="0" eb="3">
      <t>ジョウゲンガク</t>
    </rPh>
    <phoneticPr fontId="2"/>
  </si>
  <si>
    <t>障害者支援施設</t>
    <rPh sb="0" eb="7">
      <t>ショウガイシャシエンシセツ</t>
    </rPh>
    <phoneticPr fontId="2"/>
  </si>
  <si>
    <t>グループホーム</t>
    <phoneticPr fontId="2"/>
  </si>
  <si>
    <t>居宅介護</t>
    <rPh sb="0" eb="2">
      <t>キョタク</t>
    </rPh>
    <rPh sb="2" eb="4">
      <t>カイゴ</t>
    </rPh>
    <phoneticPr fontId="2"/>
  </si>
  <si>
    <t>重度訪問介護</t>
    <phoneticPr fontId="2"/>
  </si>
  <si>
    <t>短期入所</t>
    <phoneticPr fontId="2"/>
  </si>
  <si>
    <t>重度障害者等包括支援</t>
    <phoneticPr fontId="2"/>
  </si>
  <si>
    <t>障害児入所施設</t>
    <phoneticPr fontId="2"/>
  </si>
  <si>
    <t>合計</t>
    <phoneticPr fontId="2"/>
  </si>
  <si>
    <t>対象経費支出予定額合計</t>
    <rPh sb="0" eb="2">
      <t>タイショウ</t>
    </rPh>
    <rPh sb="2" eb="4">
      <t>ケイヒ</t>
    </rPh>
    <rPh sb="4" eb="6">
      <t>シシュツ</t>
    </rPh>
    <rPh sb="6" eb="8">
      <t>ヨテイ</t>
    </rPh>
    <rPh sb="8" eb="9">
      <t>ガク</t>
    </rPh>
    <rPh sb="9" eb="11">
      <t>ゴウケイ</t>
    </rPh>
    <phoneticPr fontId="2"/>
  </si>
  <si>
    <t>国庫補助協議額（K）×１/２</t>
    <rPh sb="0" eb="2">
      <t>コッコ</t>
    </rPh>
    <rPh sb="2" eb="4">
      <t>ホジョ</t>
    </rPh>
    <rPh sb="4" eb="6">
      <t>キョウギ</t>
    </rPh>
    <rPh sb="6" eb="7">
      <t>ガク</t>
    </rPh>
    <phoneticPr fontId="2"/>
  </si>
  <si>
    <t>（注１）</t>
    <rPh sb="1" eb="2">
      <t>チュウ</t>
    </rPh>
    <phoneticPr fontId="2"/>
  </si>
  <si>
    <t>「Ａ」欄は、「移乗介護」、「移動支援」、「排泄支援」、「見守り・コミュニケーション」、「入浴支援」から選択すること。</t>
    <rPh sb="3" eb="4">
      <t>ラン</t>
    </rPh>
    <rPh sb="7" eb="9">
      <t>イジョウ</t>
    </rPh>
    <rPh sb="9" eb="11">
      <t>カイゴ</t>
    </rPh>
    <rPh sb="14" eb="16">
      <t>イドウ</t>
    </rPh>
    <rPh sb="16" eb="18">
      <t>シエン</t>
    </rPh>
    <rPh sb="21" eb="23">
      <t>ハイセツ</t>
    </rPh>
    <rPh sb="23" eb="25">
      <t>シエン</t>
    </rPh>
    <rPh sb="28" eb="30">
      <t>ミマモ</t>
    </rPh>
    <rPh sb="44" eb="46">
      <t>ニュウヨク</t>
    </rPh>
    <rPh sb="46" eb="48">
      <t>シエン</t>
    </rPh>
    <rPh sb="51" eb="53">
      <t>センタク</t>
    </rPh>
    <phoneticPr fontId="2"/>
  </si>
  <si>
    <t>（注２）</t>
    <rPh sb="1" eb="2">
      <t>チュウ</t>
    </rPh>
    <phoneticPr fontId="2"/>
  </si>
  <si>
    <t>機器をリース等により導入する場合、リース等に要する料金を「Ｂ」欄に記載すること。</t>
    <rPh sb="0" eb="2">
      <t>キキ</t>
    </rPh>
    <rPh sb="6" eb="7">
      <t>トウ</t>
    </rPh>
    <rPh sb="10" eb="12">
      <t>ドウニュウ</t>
    </rPh>
    <rPh sb="14" eb="16">
      <t>バアイ</t>
    </rPh>
    <rPh sb="20" eb="21">
      <t>トウ</t>
    </rPh>
    <rPh sb="22" eb="23">
      <t>ヨウ</t>
    </rPh>
    <rPh sb="25" eb="27">
      <t>リョウキン</t>
    </rPh>
    <rPh sb="31" eb="32">
      <t>ラン</t>
    </rPh>
    <rPh sb="33" eb="35">
      <t>キサイ</t>
    </rPh>
    <phoneticPr fontId="2"/>
  </si>
  <si>
    <t>（注３）</t>
    <rPh sb="1" eb="2">
      <t>チュウ</t>
    </rPh>
    <phoneticPr fontId="2"/>
  </si>
  <si>
    <t>（注４）</t>
    <rPh sb="1" eb="2">
      <t>チュウ</t>
    </rPh>
    <phoneticPr fontId="2"/>
  </si>
  <si>
    <t>別紙１－１（２）</t>
    <rPh sb="0" eb="2">
      <t>ベッシ</t>
    </rPh>
    <phoneticPr fontId="2"/>
  </si>
  <si>
    <t>見守り機器の導入に伴う通信環境整備に係る経費のみの協議は認めない。</t>
    <rPh sb="25" eb="27">
      <t>キョウギ</t>
    </rPh>
    <rPh sb="28" eb="29">
      <t>ミト</t>
    </rPh>
    <phoneticPr fontId="2"/>
  </si>
  <si>
    <t>「優先順位」、「施設・事業所種別」、「法人名」、「施設・事業所名」、「導入機器名」の欄は、別紙１－１（１）と一致させること。</t>
    <rPh sb="1" eb="3">
      <t>ユウセン</t>
    </rPh>
    <rPh sb="3" eb="5">
      <t>ジュンイ</t>
    </rPh>
    <rPh sb="19" eb="21">
      <t>ホウジン</t>
    </rPh>
    <rPh sb="21" eb="22">
      <t>メイ</t>
    </rPh>
    <rPh sb="35" eb="37">
      <t>ドウニュウ</t>
    </rPh>
    <rPh sb="37" eb="40">
      <t>キキメイ</t>
    </rPh>
    <rPh sb="42" eb="43">
      <t>ラン</t>
    </rPh>
    <rPh sb="45" eb="47">
      <t>ベッシ</t>
    </rPh>
    <rPh sb="54" eb="56">
      <t>イッチ</t>
    </rPh>
    <phoneticPr fontId="2"/>
  </si>
  <si>
    <t>「導入機器名」には、補助対象となるロボット機器を記載。それ以外の付属品等は本体機器に含めて記載すること。</t>
    <phoneticPr fontId="2"/>
  </si>
  <si>
    <t>「Ｅ」欄は、１台当たりの導入経費（「Ｂ」欄に「Ｄ」欄／「Ｃ」欄（１台当たりの初期設定に要する費用）を合計した額）が、10万円未満となる場合は「０」となるためご留意ください。</t>
    <rPh sb="3" eb="4">
      <t>ラン</t>
    </rPh>
    <rPh sb="7" eb="8">
      <t>ダイ</t>
    </rPh>
    <rPh sb="8" eb="9">
      <t>ア</t>
    </rPh>
    <rPh sb="12" eb="14">
      <t>ドウニュウ</t>
    </rPh>
    <rPh sb="14" eb="16">
      <t>ケイヒ</t>
    </rPh>
    <rPh sb="20" eb="21">
      <t>ラン</t>
    </rPh>
    <rPh sb="25" eb="26">
      <t>ラン</t>
    </rPh>
    <rPh sb="30" eb="31">
      <t>ラン</t>
    </rPh>
    <rPh sb="33" eb="34">
      <t>ダイ</t>
    </rPh>
    <rPh sb="34" eb="35">
      <t>ア</t>
    </rPh>
    <rPh sb="38" eb="40">
      <t>ショキ</t>
    </rPh>
    <rPh sb="40" eb="42">
      <t>セッテイ</t>
    </rPh>
    <rPh sb="43" eb="44">
      <t>ヨウ</t>
    </rPh>
    <rPh sb="46" eb="48">
      <t>ヒヨウ</t>
    </rPh>
    <rPh sb="50" eb="52">
      <t>ゴウケイ</t>
    </rPh>
    <rPh sb="54" eb="55">
      <t>ガク</t>
    </rPh>
    <rPh sb="61" eb="62">
      <t>エン</t>
    </rPh>
    <rPh sb="62" eb="64">
      <t>ミマン</t>
    </rPh>
    <rPh sb="67" eb="69">
      <t>バアイ</t>
    </rPh>
    <rPh sb="79" eb="81">
      <t>リュウイ</t>
    </rPh>
    <phoneticPr fontId="2"/>
  </si>
  <si>
    <t>（注５）</t>
    <rPh sb="1" eb="2">
      <t>チュウ</t>
    </rPh>
    <phoneticPr fontId="2"/>
  </si>
  <si>
    <t>「H」欄は、千円未満を切り捨て。</t>
    <rPh sb="3" eb="4">
      <t>ラン</t>
    </rPh>
    <rPh sb="6" eb="8">
      <t>センエン</t>
    </rPh>
    <rPh sb="8" eb="10">
      <t>ミマン</t>
    </rPh>
    <rPh sb="11" eb="12">
      <t>キ</t>
    </rPh>
    <rPh sb="13" eb="14">
      <t>ス</t>
    </rPh>
    <phoneticPr fontId="2"/>
  </si>
  <si>
    <t>（注６）</t>
    <rPh sb="1" eb="2">
      <t>チュウ</t>
    </rPh>
    <phoneticPr fontId="2"/>
  </si>
  <si>
    <t>行や列の結合や、自動計算の関数の変更等は行わないこと。</t>
    <rPh sb="2" eb="4">
      <t>ジドウ</t>
    </rPh>
    <rPh sb="4" eb="6">
      <t>ケイサン</t>
    </rPh>
    <rPh sb="7" eb="9">
      <t>カンスウ</t>
    </rPh>
    <rPh sb="10" eb="12">
      <t>ヘンコウ</t>
    </rPh>
    <rPh sb="12" eb="13">
      <t>トウ</t>
    </rPh>
    <rPh sb="14" eb="15">
      <t>オコナ</t>
    </rPh>
    <phoneticPr fontId="2"/>
  </si>
  <si>
    <t>　見守り機器の導入に伴う通信環境整備に係る経費分（障害者支援施設、グループホームのみ対象）</t>
    <rPh sb="23" eb="24">
      <t>ブン</t>
    </rPh>
    <rPh sb="42" eb="44">
      <t>タイショウ</t>
    </rPh>
    <phoneticPr fontId="2"/>
  </si>
  <si>
    <t>「A」欄の環境整備に係る費用について、見積書にマーカーを引くなど、計上した機器や金額の内訳が分かるようにすること。</t>
    <rPh sb="3" eb="4">
      <t>ラン</t>
    </rPh>
    <rPh sb="5" eb="7">
      <t>カンキョウ</t>
    </rPh>
    <rPh sb="7" eb="9">
      <t>セイビ</t>
    </rPh>
    <rPh sb="10" eb="11">
      <t>カカ</t>
    </rPh>
    <rPh sb="12" eb="14">
      <t>ヒヨウ</t>
    </rPh>
    <rPh sb="19" eb="22">
      <t>ミツモリショ</t>
    </rPh>
    <rPh sb="28" eb="29">
      <t>ヒ</t>
    </rPh>
    <rPh sb="33" eb="35">
      <t>ケイジョウ</t>
    </rPh>
    <rPh sb="37" eb="39">
      <t>キキ</t>
    </rPh>
    <rPh sb="40" eb="42">
      <t>キンガク</t>
    </rPh>
    <rPh sb="43" eb="45">
      <t>ウチワケ</t>
    </rPh>
    <rPh sb="46" eb="47">
      <t>ワ</t>
    </rPh>
    <phoneticPr fontId="2"/>
  </si>
  <si>
    <t>「A」欄は、千円未満を切り捨て。</t>
    <rPh sb="3" eb="4">
      <t>ラン</t>
    </rPh>
    <rPh sb="6" eb="8">
      <t>センエン</t>
    </rPh>
    <rPh sb="8" eb="10">
      <t>ミマン</t>
    </rPh>
    <rPh sb="11" eb="12">
      <t>キ</t>
    </rPh>
    <rPh sb="13" eb="14">
      <t>ス</t>
    </rPh>
    <phoneticPr fontId="2"/>
  </si>
  <si>
    <t>通信環境整備に係る費用
（A)</t>
    <rPh sb="0" eb="2">
      <t>ツウシン</t>
    </rPh>
    <rPh sb="2" eb="4">
      <t>カンキョウ</t>
    </rPh>
    <rPh sb="4" eb="6">
      <t>セイビ</t>
    </rPh>
    <rPh sb="7" eb="8">
      <t>カカ</t>
    </rPh>
    <rPh sb="9" eb="11">
      <t>ヒヨウ</t>
    </rPh>
    <phoneticPr fontId="2"/>
  </si>
  <si>
    <t>補助基準額
（750万円）
（B）</t>
    <rPh sb="0" eb="2">
      <t>ホジョ</t>
    </rPh>
    <rPh sb="2" eb="4">
      <t>キジュン</t>
    </rPh>
    <rPh sb="4" eb="5">
      <t>ガク</t>
    </rPh>
    <rPh sb="10" eb="12">
      <t>マンエン</t>
    </rPh>
    <phoneticPr fontId="2"/>
  </si>
  <si>
    <t>＜施設・事業所単位＞
対象経費の支出予定額（C）</t>
    <rPh sb="1" eb="3">
      <t>シセツ</t>
    </rPh>
    <rPh sb="4" eb="7">
      <t>ジギョウショ</t>
    </rPh>
    <rPh sb="7" eb="9">
      <t>タンイ</t>
    </rPh>
    <rPh sb="11" eb="13">
      <t>タイショウ</t>
    </rPh>
    <rPh sb="13" eb="15">
      <t>ケイヒ</t>
    </rPh>
    <rPh sb="16" eb="18">
      <t>シシュツ</t>
    </rPh>
    <rPh sb="18" eb="21">
      <t>ヨテイガク</t>
    </rPh>
    <phoneticPr fontId="2"/>
  </si>
  <si>
    <t>「C」欄は、「A」欄と「B」欄を比較して少ない方の額を記入すること。</t>
    <rPh sb="3" eb="4">
      <t>ラン</t>
    </rPh>
    <rPh sb="9" eb="10">
      <t>ラン</t>
    </rPh>
    <rPh sb="14" eb="15">
      <t>ラン</t>
    </rPh>
    <rPh sb="16" eb="18">
      <t>ヒカク</t>
    </rPh>
    <rPh sb="20" eb="21">
      <t>スク</t>
    </rPh>
    <rPh sb="23" eb="24">
      <t>ホウ</t>
    </rPh>
    <rPh sb="25" eb="26">
      <t>ガク</t>
    </rPh>
    <rPh sb="27" eb="29">
      <t>キニュウ</t>
    </rPh>
    <phoneticPr fontId="2"/>
  </si>
  <si>
    <t>別紙１－１（１）</t>
    <rPh sb="0" eb="2">
      <t>ベッシ</t>
    </rPh>
    <phoneticPr fontId="2"/>
  </si>
  <si>
    <t>対象経費支出予定額合計（D)</t>
    <rPh sb="0" eb="2">
      <t>タイショウ</t>
    </rPh>
    <rPh sb="2" eb="4">
      <t>ケイヒ</t>
    </rPh>
    <rPh sb="4" eb="6">
      <t>シシュツ</t>
    </rPh>
    <rPh sb="6" eb="8">
      <t>ヨテイ</t>
    </rPh>
    <rPh sb="8" eb="9">
      <t>ガク</t>
    </rPh>
    <rPh sb="9" eb="11">
      <t>ゴウケイ</t>
    </rPh>
    <phoneticPr fontId="2"/>
  </si>
  <si>
    <t>国庫補助協議額（E＝D ×１/２）</t>
    <rPh sb="0" eb="2">
      <t>コッコ</t>
    </rPh>
    <rPh sb="2" eb="4">
      <t>ホジョ</t>
    </rPh>
    <rPh sb="4" eb="6">
      <t>キョウギ</t>
    </rPh>
    <rPh sb="6" eb="7">
      <t>ガク</t>
    </rPh>
    <phoneticPr fontId="2"/>
  </si>
  <si>
    <t>「E」欄欄は、千円未満を切り捨て。</t>
    <rPh sb="3" eb="4">
      <t>ラン</t>
    </rPh>
    <rPh sb="4" eb="5">
      <t>ラン</t>
    </rPh>
    <rPh sb="7" eb="9">
      <t>センエン</t>
    </rPh>
    <rPh sb="9" eb="11">
      <t>ミマン</t>
    </rPh>
    <rPh sb="12" eb="13">
      <t>キ</t>
    </rPh>
    <rPh sb="14" eb="15">
      <t>ス</t>
    </rPh>
    <phoneticPr fontId="2"/>
  </si>
  <si>
    <t>令和７年度（令和６年度からの繰越分）障害福祉分野の介護テクノロジー導入支援事業（仮称）　国庫補助協議額　総表　</t>
    <rPh sb="0" eb="2">
      <t>レイワ</t>
    </rPh>
    <rPh sb="3" eb="5">
      <t>ネンド</t>
    </rPh>
    <rPh sb="6" eb="8">
      <t>レイワ</t>
    </rPh>
    <rPh sb="9" eb="11">
      <t>ネンド</t>
    </rPh>
    <rPh sb="14" eb="17">
      <t>クリコシブン</t>
    </rPh>
    <rPh sb="18" eb="22">
      <t>ショウガイフクシ</t>
    </rPh>
    <rPh sb="22" eb="24">
      <t>ブンヤ</t>
    </rPh>
    <rPh sb="25" eb="27">
      <t>カイゴ</t>
    </rPh>
    <rPh sb="33" eb="37">
      <t>ドウニュウシエン</t>
    </rPh>
    <rPh sb="37" eb="39">
      <t>ジギョウ</t>
    </rPh>
    <rPh sb="40" eb="42">
      <t>カショウ</t>
    </rPh>
    <phoneticPr fontId="2"/>
  </si>
  <si>
    <t>令和７年度（令和６年度からの繰越分）障害福祉分野の介護テクノロジー導入支援事業（仮称）　国庫補助協議額　総表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</si>
</sst>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6"/>
      <name val="ＭＳ Ｐゴシック"/>
      <family val="3"/>
      <charset val="128"/>
    </font>
    <font>
      <sz val="12"/>
      <name val="ＭＳ Ｐゴシック"/>
      <family val="3"/>
      <charset val="128"/>
    </font>
    <font>
      <sz val="14"/>
      <name val="ＭＳ Ｐゴシック"/>
      <family val="3"/>
      <charset val="128"/>
    </font>
    <font>
      <b/>
      <sz val="16"/>
      <color theme="1"/>
      <name val="ＭＳ Ｐゴシック"/>
      <family val="3"/>
      <charset val="128"/>
    </font>
    <font>
      <sz val="22"/>
      <color theme="1"/>
      <name val="ＭＳ Ｐゴシック"/>
      <family val="3"/>
      <charset val="128"/>
    </font>
    <font>
      <sz val="14"/>
      <color theme="1"/>
      <name val="ＭＳ Ｐゴシック"/>
      <family val="3"/>
      <charset val="128"/>
    </font>
    <font>
      <sz val="12"/>
      <color theme="1"/>
      <name val="ＭＳ Ｐゴシック"/>
      <family val="3"/>
      <charset val="128"/>
    </font>
    <font>
      <sz val="18"/>
      <name val="ＭＳ Ｐゴシック"/>
      <family val="3"/>
      <charset val="128"/>
    </font>
    <font>
      <sz val="14"/>
      <color rgb="FFFF0000"/>
      <name val="ＭＳ Ｐゴシック"/>
      <family val="3"/>
      <charset val="128"/>
    </font>
    <font>
      <sz val="16"/>
      <color rgb="FFFF0000"/>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3" fillId="0" borderId="0">
      <alignment vertical="center"/>
    </xf>
  </cellStyleXfs>
  <cellXfs count="8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5" fillId="0" borderId="0" xfId="0" applyFont="1" applyAlignment="1">
      <alignment vertical="center" wrapText="1"/>
    </xf>
    <xf numFmtId="0" fontId="4" fillId="0" borderId="1" xfId="0" applyFont="1" applyBorder="1" applyAlignment="1">
      <alignment vertical="center" wrapText="1"/>
    </xf>
    <xf numFmtId="0" fontId="4" fillId="0" borderId="0" xfId="0" applyFont="1" applyAlignment="1">
      <alignment horizontal="right"/>
    </xf>
    <xf numFmtId="0" fontId="6" fillId="0" borderId="6"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shrinkToFit="1"/>
    </xf>
    <xf numFmtId="0" fontId="9" fillId="0" borderId="6" xfId="0" applyFont="1" applyBorder="1" applyAlignment="1">
      <alignment horizontal="center" vertical="center" shrinkToFit="1"/>
    </xf>
    <xf numFmtId="0" fontId="9" fillId="0" borderId="4" xfId="0" applyFont="1" applyBorder="1" applyAlignment="1">
      <alignment horizontal="center" vertical="center" shrinkToFit="1"/>
    </xf>
    <xf numFmtId="0" fontId="6" fillId="0" borderId="3"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5" fillId="0" borderId="6" xfId="0" applyFont="1" applyBorder="1">
      <alignment vertical="center"/>
    </xf>
    <xf numFmtId="0" fontId="9" fillId="0" borderId="7" xfId="0" applyFont="1" applyBorder="1" applyAlignment="1">
      <alignment horizontal="center" vertical="center" wrapText="1" shrinkToFit="1"/>
    </xf>
    <xf numFmtId="0" fontId="9" fillId="0" borderId="1" xfId="0" applyFont="1" applyBorder="1" applyAlignment="1">
      <alignment horizontal="center" vertical="center" wrapText="1" shrinkToFit="1"/>
    </xf>
    <xf numFmtId="38" fontId="0" fillId="0" borderId="0" xfId="1" applyFont="1">
      <alignment vertical="center"/>
    </xf>
    <xf numFmtId="38" fontId="6" fillId="0" borderId="10" xfId="1" applyFont="1" applyFill="1" applyBorder="1" applyAlignment="1">
      <alignment horizontal="right" vertical="center"/>
    </xf>
    <xf numFmtId="38" fontId="6" fillId="0" borderId="11" xfId="1" applyFont="1" applyFill="1" applyBorder="1" applyAlignment="1">
      <alignment horizontal="right" vertical="center"/>
    </xf>
    <xf numFmtId="38" fontId="6" fillId="0" borderId="10" xfId="1" applyFont="1" applyFill="1" applyBorder="1" applyAlignment="1">
      <alignment horizontal="center" vertical="center"/>
    </xf>
    <xf numFmtId="38" fontId="6" fillId="0" borderId="11" xfId="1" applyFont="1" applyFill="1" applyBorder="1" applyAlignment="1">
      <alignment vertical="center"/>
    </xf>
    <xf numFmtId="38" fontId="6" fillId="0" borderId="10" xfId="1" applyFont="1" applyFill="1" applyBorder="1" applyAlignment="1">
      <alignment vertical="center"/>
    </xf>
    <xf numFmtId="38" fontId="6" fillId="0" borderId="0" xfId="1" applyFont="1" applyFill="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Border="1" applyAlignment="1">
      <alignment vertical="center"/>
    </xf>
    <xf numFmtId="38" fontId="6" fillId="0" borderId="0" xfId="1" applyFont="1" applyFill="1" applyBorder="1">
      <alignment vertical="center"/>
    </xf>
    <xf numFmtId="38" fontId="6" fillId="0" borderId="14" xfId="1" applyFont="1" applyFill="1" applyBorder="1" applyAlignment="1">
      <alignment vertical="center"/>
    </xf>
    <xf numFmtId="38" fontId="6" fillId="0" borderId="16" xfId="1" applyFont="1" applyFill="1" applyBorder="1" applyAlignment="1">
      <alignment vertical="center"/>
    </xf>
    <xf numFmtId="0" fontId="5" fillId="0" borderId="0" xfId="0" applyFont="1" applyAlignment="1">
      <alignment horizontal="right" vertical="center"/>
    </xf>
    <xf numFmtId="38" fontId="5" fillId="0" borderId="0" xfId="1" applyFont="1" applyFill="1">
      <alignment vertical="center"/>
    </xf>
    <xf numFmtId="38" fontId="5" fillId="0" borderId="0" xfId="0" applyNumberFormat="1" applyFont="1" applyAlignment="1">
      <alignment horizontal="left" vertical="center"/>
    </xf>
    <xf numFmtId="38" fontId="9" fillId="2" borderId="2" xfId="1" applyFont="1" applyFill="1" applyBorder="1" applyAlignment="1">
      <alignment vertical="center" shrinkToFit="1"/>
    </xf>
    <xf numFmtId="38" fontId="6" fillId="2" borderId="3" xfId="1" applyFont="1" applyFill="1" applyBorder="1">
      <alignment vertical="center"/>
    </xf>
    <xf numFmtId="38" fontId="6" fillId="2" borderId="9" xfId="0" applyNumberFormat="1" applyFont="1" applyFill="1" applyBorder="1">
      <alignment vertical="center"/>
    </xf>
    <xf numFmtId="38" fontId="6" fillId="2" borderId="6" xfId="1" applyFont="1" applyFill="1" applyBorder="1" applyAlignment="1">
      <alignment vertical="center"/>
    </xf>
    <xf numFmtId="38" fontId="6" fillId="2" borderId="12" xfId="1" applyFont="1" applyFill="1" applyBorder="1">
      <alignment vertical="center"/>
    </xf>
    <xf numFmtId="38" fontId="6" fillId="2" borderId="13" xfId="1" applyFont="1" applyFill="1" applyBorder="1" applyAlignment="1">
      <alignment vertical="center"/>
    </xf>
    <xf numFmtId="38" fontId="6" fillId="2" borderId="15" xfId="1" applyFont="1" applyFill="1" applyBorder="1">
      <alignment vertical="center"/>
    </xf>
    <xf numFmtId="38" fontId="6" fillId="2" borderId="17" xfId="1" applyFont="1" applyFill="1" applyBorder="1">
      <alignment vertical="center"/>
    </xf>
    <xf numFmtId="0" fontId="11" fillId="0" borderId="0" xfId="0" applyFont="1" applyAlignment="1">
      <alignment horizontal="center" vertical="center" wrapText="1"/>
    </xf>
    <xf numFmtId="0" fontId="8" fillId="0" borderId="0" xfId="0" applyFont="1" applyAlignment="1">
      <alignment horizontal="center" vertical="center" wrapText="1"/>
    </xf>
    <xf numFmtId="0" fontId="12" fillId="0" borderId="1" xfId="0" applyFont="1" applyBorder="1" applyAlignment="1">
      <alignment wrapText="1"/>
    </xf>
    <xf numFmtId="0" fontId="13" fillId="0" borderId="1" xfId="0" applyFont="1" applyBorder="1" applyAlignment="1">
      <alignment horizontal="right" wrapText="1"/>
    </xf>
    <xf numFmtId="0" fontId="6" fillId="0" borderId="6" xfId="0" applyFont="1" applyBorder="1" applyAlignment="1">
      <alignment horizontal="center" vertical="center" wrapText="1" shrinkToFit="1"/>
    </xf>
    <xf numFmtId="0" fontId="5" fillId="0" borderId="6" xfId="0" applyFont="1" applyBorder="1" applyProtection="1">
      <alignment vertical="center"/>
      <protection locked="0"/>
    </xf>
    <xf numFmtId="0" fontId="9" fillId="0" borderId="2" xfId="0" applyFont="1" applyBorder="1" applyAlignment="1" applyProtection="1">
      <alignment horizontal="left" vertical="center" wrapText="1"/>
      <protection locked="0"/>
    </xf>
    <xf numFmtId="0" fontId="6" fillId="0" borderId="6" xfId="0" applyFont="1" applyBorder="1" applyProtection="1">
      <alignment vertical="center"/>
      <protection locked="0"/>
    </xf>
    <xf numFmtId="0" fontId="9" fillId="0" borderId="7" xfId="0" applyFont="1" applyBorder="1" applyAlignment="1" applyProtection="1">
      <alignment horizontal="center" vertical="center" wrapText="1" shrinkToFit="1"/>
      <protection locked="0"/>
    </xf>
    <xf numFmtId="0" fontId="9" fillId="0" borderId="1" xfId="0" applyFont="1" applyBorder="1" applyAlignment="1" applyProtection="1">
      <alignment horizontal="center" vertical="center" wrapText="1" shrinkToFit="1"/>
      <protection locked="0"/>
    </xf>
    <xf numFmtId="0" fontId="9" fillId="3" borderId="6" xfId="0" applyFont="1" applyFill="1" applyBorder="1" applyAlignment="1">
      <alignment horizontal="center" vertical="center" wrapText="1" shrinkToFit="1"/>
    </xf>
    <xf numFmtId="38" fontId="9" fillId="0" borderId="1" xfId="1" applyFont="1" applyFill="1" applyBorder="1" applyAlignment="1" applyProtection="1">
      <alignment vertical="center" wrapText="1" shrinkToFit="1"/>
      <protection locked="0"/>
    </xf>
    <xf numFmtId="38" fontId="9" fillId="0" borderId="7" xfId="1" applyFont="1" applyFill="1" applyBorder="1" applyAlignment="1" applyProtection="1">
      <alignment vertical="center" wrapText="1" shrinkToFit="1"/>
      <protection locked="0"/>
    </xf>
    <xf numFmtId="38" fontId="9" fillId="2" borderId="7" xfId="1" applyFont="1" applyFill="1" applyBorder="1" applyAlignment="1">
      <alignment vertical="center" wrapText="1" shrinkToFit="1"/>
    </xf>
    <xf numFmtId="38" fontId="9" fillId="2" borderId="7" xfId="1" applyFont="1" applyFill="1" applyBorder="1" applyAlignment="1">
      <alignment vertical="center" shrinkToFit="1"/>
    </xf>
    <xf numFmtId="0" fontId="9" fillId="0" borderId="6" xfId="0" applyFont="1" applyBorder="1" applyAlignment="1" applyProtection="1">
      <alignment horizontal="center" vertical="center" wrapText="1" shrinkToFit="1"/>
      <protection locked="0"/>
    </xf>
    <xf numFmtId="38" fontId="6" fillId="3" borderId="10" xfId="1" applyFont="1" applyFill="1" applyBorder="1" applyAlignment="1">
      <alignment horizontal="right" vertical="center"/>
    </xf>
    <xf numFmtId="38" fontId="6" fillId="2" borderId="10" xfId="1" applyFont="1" applyFill="1" applyBorder="1" applyAlignment="1">
      <alignment vertical="center"/>
    </xf>
    <xf numFmtId="38" fontId="6" fillId="2" borderId="3" xfId="1" applyFont="1" applyFill="1" applyBorder="1" applyAlignment="1">
      <alignment vertical="center"/>
    </xf>
    <xf numFmtId="0" fontId="6" fillId="0" borderId="0" xfId="0" applyFont="1" applyAlignment="1">
      <alignment horizontal="right" vertical="center"/>
    </xf>
    <xf numFmtId="0" fontId="6" fillId="0" borderId="0" xfId="0" applyFont="1">
      <alignment vertical="center"/>
    </xf>
    <xf numFmtId="0" fontId="14" fillId="0" borderId="0" xfId="0" applyFont="1">
      <alignment vertical="center"/>
    </xf>
    <xf numFmtId="0" fontId="4" fillId="0" borderId="0" xfId="0" applyFont="1" applyAlignment="1">
      <alignment horizontal="right" vertical="center"/>
    </xf>
    <xf numFmtId="38" fontId="4" fillId="0" borderId="0" xfId="1" applyFont="1" applyFill="1" applyBorder="1" applyAlignment="1">
      <alignment horizontal="right" vertical="center"/>
    </xf>
    <xf numFmtId="38" fontId="4" fillId="0" borderId="0" xfId="1" applyFont="1" applyFill="1" applyBorder="1" applyAlignment="1">
      <alignment horizontal="left" vertical="center"/>
    </xf>
    <xf numFmtId="0" fontId="11" fillId="0" borderId="0" xfId="0" applyFont="1" applyAlignment="1">
      <alignment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shrinkToFit="1"/>
    </xf>
    <xf numFmtId="0" fontId="9" fillId="4" borderId="6"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9" fillId="0" borderId="2" xfId="0" applyFont="1" applyBorder="1" applyAlignment="1">
      <alignment horizontal="left" vertical="center" wrapText="1"/>
    </xf>
    <xf numFmtId="0" fontId="6" fillId="0" borderId="6" xfId="0" applyFont="1" applyBorder="1">
      <alignment vertical="center"/>
    </xf>
    <xf numFmtId="0" fontId="9" fillId="4" borderId="3" xfId="0" applyFont="1" applyFill="1" applyBorder="1" applyAlignment="1">
      <alignment horizontal="center" vertical="center" shrinkToFit="1"/>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38" fontId="6" fillId="0" borderId="12" xfId="1" applyFont="1" applyFill="1" applyBorder="1" applyAlignment="1">
      <alignment horizontal="center" vertical="center"/>
    </xf>
    <xf numFmtId="38" fontId="6" fillId="2" borderId="18" xfId="1" applyFont="1" applyFill="1" applyBorder="1" applyAlignment="1">
      <alignment vertical="center"/>
    </xf>
    <xf numFmtId="38" fontId="6" fillId="0" borderId="19" xfId="1" applyFont="1" applyFill="1" applyBorder="1" applyAlignment="1">
      <alignment horizontal="center" vertical="center"/>
    </xf>
    <xf numFmtId="0" fontId="11" fillId="0" borderId="0" xfId="0" applyFont="1" applyAlignment="1">
      <alignment horizontal="center" vertical="center" wrapText="1"/>
    </xf>
    <xf numFmtId="38" fontId="6" fillId="0" borderId="3" xfId="1" applyFont="1" applyFill="1" applyBorder="1" applyAlignment="1">
      <alignment horizontal="center" vertical="center"/>
    </xf>
    <xf numFmtId="38" fontId="6" fillId="0" borderId="5" xfId="1" applyFont="1" applyFill="1" applyBorder="1" applyAlignment="1">
      <alignment horizontal="center" vertical="center"/>
    </xf>
  </cellXfs>
  <cellStyles count="4">
    <cellStyle name="桁区切り 2" xfId="1" xr:uid="{00000000-0005-0000-0000-000000000000}"/>
    <cellStyle name="標準" xfId="0" builtinId="0"/>
    <cellStyle name="標準 2 2" xfId="3" xr:uid="{00000000-0005-0000-0000-000002000000}"/>
    <cellStyle name="標準 2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588816</xdr:colOff>
      <xdr:row>4</xdr:row>
      <xdr:rowOff>900547</xdr:rowOff>
    </xdr:from>
    <xdr:to>
      <xdr:col>5</xdr:col>
      <xdr:colOff>1939636</xdr:colOff>
      <xdr:row>4</xdr:row>
      <xdr:rowOff>1264229</xdr:rowOff>
    </xdr:to>
    <xdr:sp macro="" textlink="">
      <xdr:nvSpPr>
        <xdr:cNvPr id="2" name="テキスト ボックス 1">
          <a:extLst>
            <a:ext uri="{FF2B5EF4-FFF2-40B4-BE49-F238E27FC236}">
              <a16:creationId xmlns:a16="http://schemas.microsoft.com/office/drawing/2014/main" id="{D8CB1F23-78A8-ADA3-A5E7-9E94CB131519}"/>
            </a:ext>
          </a:extLst>
        </xdr:cNvPr>
        <xdr:cNvSpPr txBox="1"/>
      </xdr:nvSpPr>
      <xdr:spPr>
        <a:xfrm>
          <a:off x="1783771" y="2944092"/>
          <a:ext cx="10512138" cy="36368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別紙１－１（１）と一致させること</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E3F4-04B2-4DC6-8EC6-A4E664191DA4}">
  <sheetPr>
    <tabColor rgb="FFC00000"/>
    <pageSetUpPr fitToPage="1"/>
  </sheetPr>
  <dimension ref="A1:AE50"/>
  <sheetViews>
    <sheetView showGridLines="0" showZeros="0" tabSelected="1" view="pageBreakPreview" zoomScale="55" zoomScaleNormal="55" zoomScaleSheetLayoutView="55" workbookViewId="0">
      <selection activeCell="D13" sqref="D13"/>
    </sheetView>
  </sheetViews>
  <sheetFormatPr defaultColWidth="8" defaultRowHeight="14.25" x14ac:dyDescent="0.15"/>
  <cols>
    <col min="1" max="1" width="15.625" style="2" customWidth="1"/>
    <col min="2" max="2" width="13.125" style="2" customWidth="1"/>
    <col min="3" max="3" width="28" style="2" bestFit="1" customWidth="1"/>
    <col min="4" max="4" width="25.375" style="2" customWidth="1"/>
    <col min="5" max="5" width="32.875" style="2" customWidth="1"/>
    <col min="6" max="6" width="38.125" style="2" hidden="1" customWidth="1"/>
    <col min="7" max="7" width="25.625" style="4" customWidth="1"/>
    <col min="8" max="8" width="30.625" style="4" bestFit="1" customWidth="1"/>
    <col min="9" max="9" width="17.625" style="4" bestFit="1" customWidth="1"/>
    <col min="10" max="10" width="12" style="4" bestFit="1" customWidth="1"/>
    <col min="11" max="11" width="28.125" style="4" bestFit="1" customWidth="1"/>
    <col min="12" max="12" width="26.75" style="4" bestFit="1" customWidth="1"/>
    <col min="13" max="13" width="32.875" style="4" customWidth="1"/>
    <col min="14" max="14" width="32.125" style="4" bestFit="1" customWidth="1"/>
    <col min="15" max="15" width="17.625" style="4" bestFit="1" customWidth="1"/>
    <col min="16" max="16" width="28.5" style="2" bestFit="1" customWidth="1"/>
    <col min="17" max="17" width="29.875" style="2" customWidth="1"/>
    <col min="18" max="18" width="23.625" style="2" customWidth="1"/>
    <col min="19" max="28" width="8" style="2"/>
    <col min="29" max="29" width="3.375" style="2" customWidth="1"/>
    <col min="30" max="30" width="11" style="2" hidden="1" customWidth="1"/>
    <col min="31" max="31" width="11.625" style="2" hidden="1" customWidth="1"/>
    <col min="32" max="32" width="15.875" style="2" customWidth="1"/>
    <col min="33" max="256" width="8" style="2"/>
    <col min="257" max="257" width="15.625" style="2" customWidth="1"/>
    <col min="258" max="258" width="13.125" style="2" customWidth="1"/>
    <col min="259" max="259" width="28" style="2" bestFit="1" customWidth="1"/>
    <col min="260" max="260" width="25.375" style="2" customWidth="1"/>
    <col min="261" max="261" width="32.875" style="2" customWidth="1"/>
    <col min="262" max="262" width="0" style="2" hidden="1" customWidth="1"/>
    <col min="263" max="263" width="25.625" style="2" customWidth="1"/>
    <col min="264" max="264" width="30.625" style="2" bestFit="1" customWidth="1"/>
    <col min="265" max="265" width="17.625" style="2" bestFit="1" customWidth="1"/>
    <col min="266" max="266" width="12" style="2" bestFit="1" customWidth="1"/>
    <col min="267" max="267" width="28.125" style="2" bestFit="1" customWidth="1"/>
    <col min="268" max="268" width="26.75" style="2" bestFit="1" customWidth="1"/>
    <col min="269" max="269" width="32.875" style="2" customWidth="1"/>
    <col min="270" max="270" width="32.125" style="2" bestFit="1" customWidth="1"/>
    <col min="271" max="271" width="17.625" style="2" bestFit="1" customWidth="1"/>
    <col min="272" max="272" width="28.5" style="2" bestFit="1" customWidth="1"/>
    <col min="273" max="273" width="29.875" style="2" customWidth="1"/>
    <col min="274" max="274" width="23.625" style="2" customWidth="1"/>
    <col min="275" max="284" width="8" style="2"/>
    <col min="285" max="288" width="0" style="2" hidden="1" customWidth="1"/>
    <col min="289" max="512" width="8" style="2"/>
    <col min="513" max="513" width="15.625" style="2" customWidth="1"/>
    <col min="514" max="514" width="13.125" style="2" customWidth="1"/>
    <col min="515" max="515" width="28" style="2" bestFit="1" customWidth="1"/>
    <col min="516" max="516" width="25.375" style="2" customWidth="1"/>
    <col min="517" max="517" width="32.875" style="2" customWidth="1"/>
    <col min="518" max="518" width="0" style="2" hidden="1" customWidth="1"/>
    <col min="519" max="519" width="25.625" style="2" customWidth="1"/>
    <col min="520" max="520" width="30.625" style="2" bestFit="1" customWidth="1"/>
    <col min="521" max="521" width="17.625" style="2" bestFit="1" customWidth="1"/>
    <col min="522" max="522" width="12" style="2" bestFit="1" customWidth="1"/>
    <col min="523" max="523" width="28.125" style="2" bestFit="1" customWidth="1"/>
    <col min="524" max="524" width="26.75" style="2" bestFit="1" customWidth="1"/>
    <col min="525" max="525" width="32.875" style="2" customWidth="1"/>
    <col min="526" max="526" width="32.125" style="2" bestFit="1" customWidth="1"/>
    <col min="527" max="527" width="17.625" style="2" bestFit="1" customWidth="1"/>
    <col min="528" max="528" width="28.5" style="2" bestFit="1" customWidth="1"/>
    <col min="529" max="529" width="29.875" style="2" customWidth="1"/>
    <col min="530" max="530" width="23.625" style="2" customWidth="1"/>
    <col min="531" max="540" width="8" style="2"/>
    <col min="541" max="544" width="0" style="2" hidden="1" customWidth="1"/>
    <col min="545" max="768" width="8" style="2"/>
    <col min="769" max="769" width="15.625" style="2" customWidth="1"/>
    <col min="770" max="770" width="13.125" style="2" customWidth="1"/>
    <col min="771" max="771" width="28" style="2" bestFit="1" customWidth="1"/>
    <col min="772" max="772" width="25.375" style="2" customWidth="1"/>
    <col min="773" max="773" width="32.875" style="2" customWidth="1"/>
    <col min="774" max="774" width="0" style="2" hidden="1" customWidth="1"/>
    <col min="775" max="775" width="25.625" style="2" customWidth="1"/>
    <col min="776" max="776" width="30.625" style="2" bestFit="1" customWidth="1"/>
    <col min="777" max="777" width="17.625" style="2" bestFit="1" customWidth="1"/>
    <col min="778" max="778" width="12" style="2" bestFit="1" customWidth="1"/>
    <col min="779" max="779" width="28.125" style="2" bestFit="1" customWidth="1"/>
    <col min="780" max="780" width="26.75" style="2" bestFit="1" customWidth="1"/>
    <col min="781" max="781" width="32.875" style="2" customWidth="1"/>
    <col min="782" max="782" width="32.125" style="2" bestFit="1" customWidth="1"/>
    <col min="783" max="783" width="17.625" style="2" bestFit="1" customWidth="1"/>
    <col min="784" max="784" width="28.5" style="2" bestFit="1" customWidth="1"/>
    <col min="785" max="785" width="29.875" style="2" customWidth="1"/>
    <col min="786" max="786" width="23.625" style="2" customWidth="1"/>
    <col min="787" max="796" width="8" style="2"/>
    <col min="797" max="800" width="0" style="2" hidden="1" customWidth="1"/>
    <col min="801" max="1024" width="8" style="2"/>
    <col min="1025" max="1025" width="15.625" style="2" customWidth="1"/>
    <col min="1026" max="1026" width="13.125" style="2" customWidth="1"/>
    <col min="1027" max="1027" width="28" style="2" bestFit="1" customWidth="1"/>
    <col min="1028" max="1028" width="25.375" style="2" customWidth="1"/>
    <col min="1029" max="1029" width="32.875" style="2" customWidth="1"/>
    <col min="1030" max="1030" width="0" style="2" hidden="1" customWidth="1"/>
    <col min="1031" max="1031" width="25.625" style="2" customWidth="1"/>
    <col min="1032" max="1032" width="30.625" style="2" bestFit="1" customWidth="1"/>
    <col min="1033" max="1033" width="17.625" style="2" bestFit="1" customWidth="1"/>
    <col min="1034" max="1034" width="12" style="2" bestFit="1" customWidth="1"/>
    <col min="1035" max="1035" width="28.125" style="2" bestFit="1" customWidth="1"/>
    <col min="1036" max="1036" width="26.75" style="2" bestFit="1" customWidth="1"/>
    <col min="1037" max="1037" width="32.875" style="2" customWidth="1"/>
    <col min="1038" max="1038" width="32.125" style="2" bestFit="1" customWidth="1"/>
    <col min="1039" max="1039" width="17.625" style="2" bestFit="1" customWidth="1"/>
    <col min="1040" max="1040" width="28.5" style="2" bestFit="1" customWidth="1"/>
    <col min="1041" max="1041" width="29.875" style="2" customWidth="1"/>
    <col min="1042" max="1042" width="23.625" style="2" customWidth="1"/>
    <col min="1043" max="1052" width="8" style="2"/>
    <col min="1053" max="1056" width="0" style="2" hidden="1" customWidth="1"/>
    <col min="1057" max="1280" width="8" style="2"/>
    <col min="1281" max="1281" width="15.625" style="2" customWidth="1"/>
    <col min="1282" max="1282" width="13.125" style="2" customWidth="1"/>
    <col min="1283" max="1283" width="28" style="2" bestFit="1" customWidth="1"/>
    <col min="1284" max="1284" width="25.375" style="2" customWidth="1"/>
    <col min="1285" max="1285" width="32.875" style="2" customWidth="1"/>
    <col min="1286" max="1286" width="0" style="2" hidden="1" customWidth="1"/>
    <col min="1287" max="1287" width="25.625" style="2" customWidth="1"/>
    <col min="1288" max="1288" width="30.625" style="2" bestFit="1" customWidth="1"/>
    <col min="1289" max="1289" width="17.625" style="2" bestFit="1" customWidth="1"/>
    <col min="1290" max="1290" width="12" style="2" bestFit="1" customWidth="1"/>
    <col min="1291" max="1291" width="28.125" style="2" bestFit="1" customWidth="1"/>
    <col min="1292" max="1292" width="26.75" style="2" bestFit="1" customWidth="1"/>
    <col min="1293" max="1293" width="32.875" style="2" customWidth="1"/>
    <col min="1294" max="1294" width="32.125" style="2" bestFit="1" customWidth="1"/>
    <col min="1295" max="1295" width="17.625" style="2" bestFit="1" customWidth="1"/>
    <col min="1296" max="1296" width="28.5" style="2" bestFit="1" customWidth="1"/>
    <col min="1297" max="1297" width="29.875" style="2" customWidth="1"/>
    <col min="1298" max="1298" width="23.625" style="2" customWidth="1"/>
    <col min="1299" max="1308" width="8" style="2"/>
    <col min="1309" max="1312" width="0" style="2" hidden="1" customWidth="1"/>
    <col min="1313" max="1536" width="8" style="2"/>
    <col min="1537" max="1537" width="15.625" style="2" customWidth="1"/>
    <col min="1538" max="1538" width="13.125" style="2" customWidth="1"/>
    <col min="1539" max="1539" width="28" style="2" bestFit="1" customWidth="1"/>
    <col min="1540" max="1540" width="25.375" style="2" customWidth="1"/>
    <col min="1541" max="1541" width="32.875" style="2" customWidth="1"/>
    <col min="1542" max="1542" width="0" style="2" hidden="1" customWidth="1"/>
    <col min="1543" max="1543" width="25.625" style="2" customWidth="1"/>
    <col min="1544" max="1544" width="30.625" style="2" bestFit="1" customWidth="1"/>
    <col min="1545" max="1545" width="17.625" style="2" bestFit="1" customWidth="1"/>
    <col min="1546" max="1546" width="12" style="2" bestFit="1" customWidth="1"/>
    <col min="1547" max="1547" width="28.125" style="2" bestFit="1" customWidth="1"/>
    <col min="1548" max="1548" width="26.75" style="2" bestFit="1" customWidth="1"/>
    <col min="1549" max="1549" width="32.875" style="2" customWidth="1"/>
    <col min="1550" max="1550" width="32.125" style="2" bestFit="1" customWidth="1"/>
    <col min="1551" max="1551" width="17.625" style="2" bestFit="1" customWidth="1"/>
    <col min="1552" max="1552" width="28.5" style="2" bestFit="1" customWidth="1"/>
    <col min="1553" max="1553" width="29.875" style="2" customWidth="1"/>
    <col min="1554" max="1554" width="23.625" style="2" customWidth="1"/>
    <col min="1555" max="1564" width="8" style="2"/>
    <col min="1565" max="1568" width="0" style="2" hidden="1" customWidth="1"/>
    <col min="1569" max="1792" width="8" style="2"/>
    <col min="1793" max="1793" width="15.625" style="2" customWidth="1"/>
    <col min="1794" max="1794" width="13.125" style="2" customWidth="1"/>
    <col min="1795" max="1795" width="28" style="2" bestFit="1" customWidth="1"/>
    <col min="1796" max="1796" width="25.375" style="2" customWidth="1"/>
    <col min="1797" max="1797" width="32.875" style="2" customWidth="1"/>
    <col min="1798" max="1798" width="0" style="2" hidden="1" customWidth="1"/>
    <col min="1799" max="1799" width="25.625" style="2" customWidth="1"/>
    <col min="1800" max="1800" width="30.625" style="2" bestFit="1" customWidth="1"/>
    <col min="1801" max="1801" width="17.625" style="2" bestFit="1" customWidth="1"/>
    <col min="1802" max="1802" width="12" style="2" bestFit="1" customWidth="1"/>
    <col min="1803" max="1803" width="28.125" style="2" bestFit="1" customWidth="1"/>
    <col min="1804" max="1804" width="26.75" style="2" bestFit="1" customWidth="1"/>
    <col min="1805" max="1805" width="32.875" style="2" customWidth="1"/>
    <col min="1806" max="1806" width="32.125" style="2" bestFit="1" customWidth="1"/>
    <col min="1807" max="1807" width="17.625" style="2" bestFit="1" customWidth="1"/>
    <col min="1808" max="1808" width="28.5" style="2" bestFit="1" customWidth="1"/>
    <col min="1809" max="1809" width="29.875" style="2" customWidth="1"/>
    <col min="1810" max="1810" width="23.625" style="2" customWidth="1"/>
    <col min="1811" max="1820" width="8" style="2"/>
    <col min="1821" max="1824" width="0" style="2" hidden="1" customWidth="1"/>
    <col min="1825" max="2048" width="8" style="2"/>
    <col min="2049" max="2049" width="15.625" style="2" customWidth="1"/>
    <col min="2050" max="2050" width="13.125" style="2" customWidth="1"/>
    <col min="2051" max="2051" width="28" style="2" bestFit="1" customWidth="1"/>
    <col min="2052" max="2052" width="25.375" style="2" customWidth="1"/>
    <col min="2053" max="2053" width="32.875" style="2" customWidth="1"/>
    <col min="2054" max="2054" width="0" style="2" hidden="1" customWidth="1"/>
    <col min="2055" max="2055" width="25.625" style="2" customWidth="1"/>
    <col min="2056" max="2056" width="30.625" style="2" bestFit="1" customWidth="1"/>
    <col min="2057" max="2057" width="17.625" style="2" bestFit="1" customWidth="1"/>
    <col min="2058" max="2058" width="12" style="2" bestFit="1" customWidth="1"/>
    <col min="2059" max="2059" width="28.125" style="2" bestFit="1" customWidth="1"/>
    <col min="2060" max="2060" width="26.75" style="2" bestFit="1" customWidth="1"/>
    <col min="2061" max="2061" width="32.875" style="2" customWidth="1"/>
    <col min="2062" max="2062" width="32.125" style="2" bestFit="1" customWidth="1"/>
    <col min="2063" max="2063" width="17.625" style="2" bestFit="1" customWidth="1"/>
    <col min="2064" max="2064" width="28.5" style="2" bestFit="1" customWidth="1"/>
    <col min="2065" max="2065" width="29.875" style="2" customWidth="1"/>
    <col min="2066" max="2066" width="23.625" style="2" customWidth="1"/>
    <col min="2067" max="2076" width="8" style="2"/>
    <col min="2077" max="2080" width="0" style="2" hidden="1" customWidth="1"/>
    <col min="2081" max="2304" width="8" style="2"/>
    <col min="2305" max="2305" width="15.625" style="2" customWidth="1"/>
    <col min="2306" max="2306" width="13.125" style="2" customWidth="1"/>
    <col min="2307" max="2307" width="28" style="2" bestFit="1" customWidth="1"/>
    <col min="2308" max="2308" width="25.375" style="2" customWidth="1"/>
    <col min="2309" max="2309" width="32.875" style="2" customWidth="1"/>
    <col min="2310" max="2310" width="0" style="2" hidden="1" customWidth="1"/>
    <col min="2311" max="2311" width="25.625" style="2" customWidth="1"/>
    <col min="2312" max="2312" width="30.625" style="2" bestFit="1" customWidth="1"/>
    <col min="2313" max="2313" width="17.625" style="2" bestFit="1" customWidth="1"/>
    <col min="2314" max="2314" width="12" style="2" bestFit="1" customWidth="1"/>
    <col min="2315" max="2315" width="28.125" style="2" bestFit="1" customWidth="1"/>
    <col min="2316" max="2316" width="26.75" style="2" bestFit="1" customWidth="1"/>
    <col min="2317" max="2317" width="32.875" style="2" customWidth="1"/>
    <col min="2318" max="2318" width="32.125" style="2" bestFit="1" customWidth="1"/>
    <col min="2319" max="2319" width="17.625" style="2" bestFit="1" customWidth="1"/>
    <col min="2320" max="2320" width="28.5" style="2" bestFit="1" customWidth="1"/>
    <col min="2321" max="2321" width="29.875" style="2" customWidth="1"/>
    <col min="2322" max="2322" width="23.625" style="2" customWidth="1"/>
    <col min="2323" max="2332" width="8" style="2"/>
    <col min="2333" max="2336" width="0" style="2" hidden="1" customWidth="1"/>
    <col min="2337" max="2560" width="8" style="2"/>
    <col min="2561" max="2561" width="15.625" style="2" customWidth="1"/>
    <col min="2562" max="2562" width="13.125" style="2" customWidth="1"/>
    <col min="2563" max="2563" width="28" style="2" bestFit="1" customWidth="1"/>
    <col min="2564" max="2564" width="25.375" style="2" customWidth="1"/>
    <col min="2565" max="2565" width="32.875" style="2" customWidth="1"/>
    <col min="2566" max="2566" width="0" style="2" hidden="1" customWidth="1"/>
    <col min="2567" max="2567" width="25.625" style="2" customWidth="1"/>
    <col min="2568" max="2568" width="30.625" style="2" bestFit="1" customWidth="1"/>
    <col min="2569" max="2569" width="17.625" style="2" bestFit="1" customWidth="1"/>
    <col min="2570" max="2570" width="12" style="2" bestFit="1" customWidth="1"/>
    <col min="2571" max="2571" width="28.125" style="2" bestFit="1" customWidth="1"/>
    <col min="2572" max="2572" width="26.75" style="2" bestFit="1" customWidth="1"/>
    <col min="2573" max="2573" width="32.875" style="2" customWidth="1"/>
    <col min="2574" max="2574" width="32.125" style="2" bestFit="1" customWidth="1"/>
    <col min="2575" max="2575" width="17.625" style="2" bestFit="1" customWidth="1"/>
    <col min="2576" max="2576" width="28.5" style="2" bestFit="1" customWidth="1"/>
    <col min="2577" max="2577" width="29.875" style="2" customWidth="1"/>
    <col min="2578" max="2578" width="23.625" style="2" customWidth="1"/>
    <col min="2579" max="2588" width="8" style="2"/>
    <col min="2589" max="2592" width="0" style="2" hidden="1" customWidth="1"/>
    <col min="2593" max="2816" width="8" style="2"/>
    <col min="2817" max="2817" width="15.625" style="2" customWidth="1"/>
    <col min="2818" max="2818" width="13.125" style="2" customWidth="1"/>
    <col min="2819" max="2819" width="28" style="2" bestFit="1" customWidth="1"/>
    <col min="2820" max="2820" width="25.375" style="2" customWidth="1"/>
    <col min="2821" max="2821" width="32.875" style="2" customWidth="1"/>
    <col min="2822" max="2822" width="0" style="2" hidden="1" customWidth="1"/>
    <col min="2823" max="2823" width="25.625" style="2" customWidth="1"/>
    <col min="2824" max="2824" width="30.625" style="2" bestFit="1" customWidth="1"/>
    <col min="2825" max="2825" width="17.625" style="2" bestFit="1" customWidth="1"/>
    <col min="2826" max="2826" width="12" style="2" bestFit="1" customWidth="1"/>
    <col min="2827" max="2827" width="28.125" style="2" bestFit="1" customWidth="1"/>
    <col min="2828" max="2828" width="26.75" style="2" bestFit="1" customWidth="1"/>
    <col min="2829" max="2829" width="32.875" style="2" customWidth="1"/>
    <col min="2830" max="2830" width="32.125" style="2" bestFit="1" customWidth="1"/>
    <col min="2831" max="2831" width="17.625" style="2" bestFit="1" customWidth="1"/>
    <col min="2832" max="2832" width="28.5" style="2" bestFit="1" customWidth="1"/>
    <col min="2833" max="2833" width="29.875" style="2" customWidth="1"/>
    <col min="2834" max="2834" width="23.625" style="2" customWidth="1"/>
    <col min="2835" max="2844" width="8" style="2"/>
    <col min="2845" max="2848" width="0" style="2" hidden="1" customWidth="1"/>
    <col min="2849" max="3072" width="8" style="2"/>
    <col min="3073" max="3073" width="15.625" style="2" customWidth="1"/>
    <col min="3074" max="3074" width="13.125" style="2" customWidth="1"/>
    <col min="3075" max="3075" width="28" style="2" bestFit="1" customWidth="1"/>
    <col min="3076" max="3076" width="25.375" style="2" customWidth="1"/>
    <col min="3077" max="3077" width="32.875" style="2" customWidth="1"/>
    <col min="3078" max="3078" width="0" style="2" hidden="1" customWidth="1"/>
    <col min="3079" max="3079" width="25.625" style="2" customWidth="1"/>
    <col min="3080" max="3080" width="30.625" style="2" bestFit="1" customWidth="1"/>
    <col min="3081" max="3081" width="17.625" style="2" bestFit="1" customWidth="1"/>
    <col min="3082" max="3082" width="12" style="2" bestFit="1" customWidth="1"/>
    <col min="3083" max="3083" width="28.125" style="2" bestFit="1" customWidth="1"/>
    <col min="3084" max="3084" width="26.75" style="2" bestFit="1" customWidth="1"/>
    <col min="3085" max="3085" width="32.875" style="2" customWidth="1"/>
    <col min="3086" max="3086" width="32.125" style="2" bestFit="1" customWidth="1"/>
    <col min="3087" max="3087" width="17.625" style="2" bestFit="1" customWidth="1"/>
    <col min="3088" max="3088" width="28.5" style="2" bestFit="1" customWidth="1"/>
    <col min="3089" max="3089" width="29.875" style="2" customWidth="1"/>
    <col min="3090" max="3090" width="23.625" style="2" customWidth="1"/>
    <col min="3091" max="3100" width="8" style="2"/>
    <col min="3101" max="3104" width="0" style="2" hidden="1" customWidth="1"/>
    <col min="3105" max="3328" width="8" style="2"/>
    <col min="3329" max="3329" width="15.625" style="2" customWidth="1"/>
    <col min="3330" max="3330" width="13.125" style="2" customWidth="1"/>
    <col min="3331" max="3331" width="28" style="2" bestFit="1" customWidth="1"/>
    <col min="3332" max="3332" width="25.375" style="2" customWidth="1"/>
    <col min="3333" max="3333" width="32.875" style="2" customWidth="1"/>
    <col min="3334" max="3334" width="0" style="2" hidden="1" customWidth="1"/>
    <col min="3335" max="3335" width="25.625" style="2" customWidth="1"/>
    <col min="3336" max="3336" width="30.625" style="2" bestFit="1" customWidth="1"/>
    <col min="3337" max="3337" width="17.625" style="2" bestFit="1" customWidth="1"/>
    <col min="3338" max="3338" width="12" style="2" bestFit="1" customWidth="1"/>
    <col min="3339" max="3339" width="28.125" style="2" bestFit="1" customWidth="1"/>
    <col min="3340" max="3340" width="26.75" style="2" bestFit="1" customWidth="1"/>
    <col min="3341" max="3341" width="32.875" style="2" customWidth="1"/>
    <col min="3342" max="3342" width="32.125" style="2" bestFit="1" customWidth="1"/>
    <col min="3343" max="3343" width="17.625" style="2" bestFit="1" customWidth="1"/>
    <col min="3344" max="3344" width="28.5" style="2" bestFit="1" customWidth="1"/>
    <col min="3345" max="3345" width="29.875" style="2" customWidth="1"/>
    <col min="3346" max="3346" width="23.625" style="2" customWidth="1"/>
    <col min="3347" max="3356" width="8" style="2"/>
    <col min="3357" max="3360" width="0" style="2" hidden="1" customWidth="1"/>
    <col min="3361" max="3584" width="8" style="2"/>
    <col min="3585" max="3585" width="15.625" style="2" customWidth="1"/>
    <col min="3586" max="3586" width="13.125" style="2" customWidth="1"/>
    <col min="3587" max="3587" width="28" style="2" bestFit="1" customWidth="1"/>
    <col min="3588" max="3588" width="25.375" style="2" customWidth="1"/>
    <col min="3589" max="3589" width="32.875" style="2" customWidth="1"/>
    <col min="3590" max="3590" width="0" style="2" hidden="1" customWidth="1"/>
    <col min="3591" max="3591" width="25.625" style="2" customWidth="1"/>
    <col min="3592" max="3592" width="30.625" style="2" bestFit="1" customWidth="1"/>
    <col min="3593" max="3593" width="17.625" style="2" bestFit="1" customWidth="1"/>
    <col min="3594" max="3594" width="12" style="2" bestFit="1" customWidth="1"/>
    <col min="3595" max="3595" width="28.125" style="2" bestFit="1" customWidth="1"/>
    <col min="3596" max="3596" width="26.75" style="2" bestFit="1" customWidth="1"/>
    <col min="3597" max="3597" width="32.875" style="2" customWidth="1"/>
    <col min="3598" max="3598" width="32.125" style="2" bestFit="1" customWidth="1"/>
    <col min="3599" max="3599" width="17.625" style="2" bestFit="1" customWidth="1"/>
    <col min="3600" max="3600" width="28.5" style="2" bestFit="1" customWidth="1"/>
    <col min="3601" max="3601" width="29.875" style="2" customWidth="1"/>
    <col min="3602" max="3602" width="23.625" style="2" customWidth="1"/>
    <col min="3603" max="3612" width="8" style="2"/>
    <col min="3613" max="3616" width="0" style="2" hidden="1" customWidth="1"/>
    <col min="3617" max="3840" width="8" style="2"/>
    <col min="3841" max="3841" width="15.625" style="2" customWidth="1"/>
    <col min="3842" max="3842" width="13.125" style="2" customWidth="1"/>
    <col min="3843" max="3843" width="28" style="2" bestFit="1" customWidth="1"/>
    <col min="3844" max="3844" width="25.375" style="2" customWidth="1"/>
    <col min="3845" max="3845" width="32.875" style="2" customWidth="1"/>
    <col min="3846" max="3846" width="0" style="2" hidden="1" customWidth="1"/>
    <col min="3847" max="3847" width="25.625" style="2" customWidth="1"/>
    <col min="3848" max="3848" width="30.625" style="2" bestFit="1" customWidth="1"/>
    <col min="3849" max="3849" width="17.625" style="2" bestFit="1" customWidth="1"/>
    <col min="3850" max="3850" width="12" style="2" bestFit="1" customWidth="1"/>
    <col min="3851" max="3851" width="28.125" style="2" bestFit="1" customWidth="1"/>
    <col min="3852" max="3852" width="26.75" style="2" bestFit="1" customWidth="1"/>
    <col min="3853" max="3853" width="32.875" style="2" customWidth="1"/>
    <col min="3854" max="3854" width="32.125" style="2" bestFit="1" customWidth="1"/>
    <col min="3855" max="3855" width="17.625" style="2" bestFit="1" customWidth="1"/>
    <col min="3856" max="3856" width="28.5" style="2" bestFit="1" customWidth="1"/>
    <col min="3857" max="3857" width="29.875" style="2" customWidth="1"/>
    <col min="3858" max="3858" width="23.625" style="2" customWidth="1"/>
    <col min="3859" max="3868" width="8" style="2"/>
    <col min="3869" max="3872" width="0" style="2" hidden="1" customWidth="1"/>
    <col min="3873" max="4096" width="8" style="2"/>
    <col min="4097" max="4097" width="15.625" style="2" customWidth="1"/>
    <col min="4098" max="4098" width="13.125" style="2" customWidth="1"/>
    <col min="4099" max="4099" width="28" style="2" bestFit="1" customWidth="1"/>
    <col min="4100" max="4100" width="25.375" style="2" customWidth="1"/>
    <col min="4101" max="4101" width="32.875" style="2" customWidth="1"/>
    <col min="4102" max="4102" width="0" style="2" hidden="1" customWidth="1"/>
    <col min="4103" max="4103" width="25.625" style="2" customWidth="1"/>
    <col min="4104" max="4104" width="30.625" style="2" bestFit="1" customWidth="1"/>
    <col min="4105" max="4105" width="17.625" style="2" bestFit="1" customWidth="1"/>
    <col min="4106" max="4106" width="12" style="2" bestFit="1" customWidth="1"/>
    <col min="4107" max="4107" width="28.125" style="2" bestFit="1" customWidth="1"/>
    <col min="4108" max="4108" width="26.75" style="2" bestFit="1" customWidth="1"/>
    <col min="4109" max="4109" width="32.875" style="2" customWidth="1"/>
    <col min="4110" max="4110" width="32.125" style="2" bestFit="1" customWidth="1"/>
    <col min="4111" max="4111" width="17.625" style="2" bestFit="1" customWidth="1"/>
    <col min="4112" max="4112" width="28.5" style="2" bestFit="1" customWidth="1"/>
    <col min="4113" max="4113" width="29.875" style="2" customWidth="1"/>
    <col min="4114" max="4114" width="23.625" style="2" customWidth="1"/>
    <col min="4115" max="4124" width="8" style="2"/>
    <col min="4125" max="4128" width="0" style="2" hidden="1" customWidth="1"/>
    <col min="4129" max="4352" width="8" style="2"/>
    <col min="4353" max="4353" width="15.625" style="2" customWidth="1"/>
    <col min="4354" max="4354" width="13.125" style="2" customWidth="1"/>
    <col min="4355" max="4355" width="28" style="2" bestFit="1" customWidth="1"/>
    <col min="4356" max="4356" width="25.375" style="2" customWidth="1"/>
    <col min="4357" max="4357" width="32.875" style="2" customWidth="1"/>
    <col min="4358" max="4358" width="0" style="2" hidden="1" customWidth="1"/>
    <col min="4359" max="4359" width="25.625" style="2" customWidth="1"/>
    <col min="4360" max="4360" width="30.625" style="2" bestFit="1" customWidth="1"/>
    <col min="4361" max="4361" width="17.625" style="2" bestFit="1" customWidth="1"/>
    <col min="4362" max="4362" width="12" style="2" bestFit="1" customWidth="1"/>
    <col min="4363" max="4363" width="28.125" style="2" bestFit="1" customWidth="1"/>
    <col min="4364" max="4364" width="26.75" style="2" bestFit="1" customWidth="1"/>
    <col min="4365" max="4365" width="32.875" style="2" customWidth="1"/>
    <col min="4366" max="4366" width="32.125" style="2" bestFit="1" customWidth="1"/>
    <col min="4367" max="4367" width="17.625" style="2" bestFit="1" customWidth="1"/>
    <col min="4368" max="4368" width="28.5" style="2" bestFit="1" customWidth="1"/>
    <col min="4369" max="4369" width="29.875" style="2" customWidth="1"/>
    <col min="4370" max="4370" width="23.625" style="2" customWidth="1"/>
    <col min="4371" max="4380" width="8" style="2"/>
    <col min="4381" max="4384" width="0" style="2" hidden="1" customWidth="1"/>
    <col min="4385" max="4608" width="8" style="2"/>
    <col min="4609" max="4609" width="15.625" style="2" customWidth="1"/>
    <col min="4610" max="4610" width="13.125" style="2" customWidth="1"/>
    <col min="4611" max="4611" width="28" style="2" bestFit="1" customWidth="1"/>
    <col min="4612" max="4612" width="25.375" style="2" customWidth="1"/>
    <col min="4613" max="4613" width="32.875" style="2" customWidth="1"/>
    <col min="4614" max="4614" width="0" style="2" hidden="1" customWidth="1"/>
    <col min="4615" max="4615" width="25.625" style="2" customWidth="1"/>
    <col min="4616" max="4616" width="30.625" style="2" bestFit="1" customWidth="1"/>
    <col min="4617" max="4617" width="17.625" style="2" bestFit="1" customWidth="1"/>
    <col min="4618" max="4618" width="12" style="2" bestFit="1" customWidth="1"/>
    <col min="4619" max="4619" width="28.125" style="2" bestFit="1" customWidth="1"/>
    <col min="4620" max="4620" width="26.75" style="2" bestFit="1" customWidth="1"/>
    <col min="4621" max="4621" width="32.875" style="2" customWidth="1"/>
    <col min="4622" max="4622" width="32.125" style="2" bestFit="1" customWidth="1"/>
    <col min="4623" max="4623" width="17.625" style="2" bestFit="1" customWidth="1"/>
    <col min="4624" max="4624" width="28.5" style="2" bestFit="1" customWidth="1"/>
    <col min="4625" max="4625" width="29.875" style="2" customWidth="1"/>
    <col min="4626" max="4626" width="23.625" style="2" customWidth="1"/>
    <col min="4627" max="4636" width="8" style="2"/>
    <col min="4637" max="4640" width="0" style="2" hidden="1" customWidth="1"/>
    <col min="4641" max="4864" width="8" style="2"/>
    <col min="4865" max="4865" width="15.625" style="2" customWidth="1"/>
    <col min="4866" max="4866" width="13.125" style="2" customWidth="1"/>
    <col min="4867" max="4867" width="28" style="2" bestFit="1" customWidth="1"/>
    <col min="4868" max="4868" width="25.375" style="2" customWidth="1"/>
    <col min="4869" max="4869" width="32.875" style="2" customWidth="1"/>
    <col min="4870" max="4870" width="0" style="2" hidden="1" customWidth="1"/>
    <col min="4871" max="4871" width="25.625" style="2" customWidth="1"/>
    <col min="4872" max="4872" width="30.625" style="2" bestFit="1" customWidth="1"/>
    <col min="4873" max="4873" width="17.625" style="2" bestFit="1" customWidth="1"/>
    <col min="4874" max="4874" width="12" style="2" bestFit="1" customWidth="1"/>
    <col min="4875" max="4875" width="28.125" style="2" bestFit="1" customWidth="1"/>
    <col min="4876" max="4876" width="26.75" style="2" bestFit="1" customWidth="1"/>
    <col min="4877" max="4877" width="32.875" style="2" customWidth="1"/>
    <col min="4878" max="4878" width="32.125" style="2" bestFit="1" customWidth="1"/>
    <col min="4879" max="4879" width="17.625" style="2" bestFit="1" customWidth="1"/>
    <col min="4880" max="4880" width="28.5" style="2" bestFit="1" customWidth="1"/>
    <col min="4881" max="4881" width="29.875" style="2" customWidth="1"/>
    <col min="4882" max="4882" width="23.625" style="2" customWidth="1"/>
    <col min="4883" max="4892" width="8" style="2"/>
    <col min="4893" max="4896" width="0" style="2" hidden="1" customWidth="1"/>
    <col min="4897" max="5120" width="8" style="2"/>
    <col min="5121" max="5121" width="15.625" style="2" customWidth="1"/>
    <col min="5122" max="5122" width="13.125" style="2" customWidth="1"/>
    <col min="5123" max="5123" width="28" style="2" bestFit="1" customWidth="1"/>
    <col min="5124" max="5124" width="25.375" style="2" customWidth="1"/>
    <col min="5125" max="5125" width="32.875" style="2" customWidth="1"/>
    <col min="5126" max="5126" width="0" style="2" hidden="1" customWidth="1"/>
    <col min="5127" max="5127" width="25.625" style="2" customWidth="1"/>
    <col min="5128" max="5128" width="30.625" style="2" bestFit="1" customWidth="1"/>
    <col min="5129" max="5129" width="17.625" style="2" bestFit="1" customWidth="1"/>
    <col min="5130" max="5130" width="12" style="2" bestFit="1" customWidth="1"/>
    <col min="5131" max="5131" width="28.125" style="2" bestFit="1" customWidth="1"/>
    <col min="5132" max="5132" width="26.75" style="2" bestFit="1" customWidth="1"/>
    <col min="5133" max="5133" width="32.875" style="2" customWidth="1"/>
    <col min="5134" max="5134" width="32.125" style="2" bestFit="1" customWidth="1"/>
    <col min="5135" max="5135" width="17.625" style="2" bestFit="1" customWidth="1"/>
    <col min="5136" max="5136" width="28.5" style="2" bestFit="1" customWidth="1"/>
    <col min="5137" max="5137" width="29.875" style="2" customWidth="1"/>
    <col min="5138" max="5138" width="23.625" style="2" customWidth="1"/>
    <col min="5139" max="5148" width="8" style="2"/>
    <col min="5149" max="5152" width="0" style="2" hidden="1" customWidth="1"/>
    <col min="5153" max="5376" width="8" style="2"/>
    <col min="5377" max="5377" width="15.625" style="2" customWidth="1"/>
    <col min="5378" max="5378" width="13.125" style="2" customWidth="1"/>
    <col min="5379" max="5379" width="28" style="2" bestFit="1" customWidth="1"/>
    <col min="5380" max="5380" width="25.375" style="2" customWidth="1"/>
    <col min="5381" max="5381" width="32.875" style="2" customWidth="1"/>
    <col min="5382" max="5382" width="0" style="2" hidden="1" customWidth="1"/>
    <col min="5383" max="5383" width="25.625" style="2" customWidth="1"/>
    <col min="5384" max="5384" width="30.625" style="2" bestFit="1" customWidth="1"/>
    <col min="5385" max="5385" width="17.625" style="2" bestFit="1" customWidth="1"/>
    <col min="5386" max="5386" width="12" style="2" bestFit="1" customWidth="1"/>
    <col min="5387" max="5387" width="28.125" style="2" bestFit="1" customWidth="1"/>
    <col min="5388" max="5388" width="26.75" style="2" bestFit="1" customWidth="1"/>
    <col min="5389" max="5389" width="32.875" style="2" customWidth="1"/>
    <col min="5390" max="5390" width="32.125" style="2" bestFit="1" customWidth="1"/>
    <col min="5391" max="5391" width="17.625" style="2" bestFit="1" customWidth="1"/>
    <col min="5392" max="5392" width="28.5" style="2" bestFit="1" customWidth="1"/>
    <col min="5393" max="5393" width="29.875" style="2" customWidth="1"/>
    <col min="5394" max="5394" width="23.625" style="2" customWidth="1"/>
    <col min="5395" max="5404" width="8" style="2"/>
    <col min="5405" max="5408" width="0" style="2" hidden="1" customWidth="1"/>
    <col min="5409" max="5632" width="8" style="2"/>
    <col min="5633" max="5633" width="15.625" style="2" customWidth="1"/>
    <col min="5634" max="5634" width="13.125" style="2" customWidth="1"/>
    <col min="5635" max="5635" width="28" style="2" bestFit="1" customWidth="1"/>
    <col min="5636" max="5636" width="25.375" style="2" customWidth="1"/>
    <col min="5637" max="5637" width="32.875" style="2" customWidth="1"/>
    <col min="5638" max="5638" width="0" style="2" hidden="1" customWidth="1"/>
    <col min="5639" max="5639" width="25.625" style="2" customWidth="1"/>
    <col min="5640" max="5640" width="30.625" style="2" bestFit="1" customWidth="1"/>
    <col min="5641" max="5641" width="17.625" style="2" bestFit="1" customWidth="1"/>
    <col min="5642" max="5642" width="12" style="2" bestFit="1" customWidth="1"/>
    <col min="5643" max="5643" width="28.125" style="2" bestFit="1" customWidth="1"/>
    <col min="5644" max="5644" width="26.75" style="2" bestFit="1" customWidth="1"/>
    <col min="5645" max="5645" width="32.875" style="2" customWidth="1"/>
    <col min="5646" max="5646" width="32.125" style="2" bestFit="1" customWidth="1"/>
    <col min="5647" max="5647" width="17.625" style="2" bestFit="1" customWidth="1"/>
    <col min="5648" max="5648" width="28.5" style="2" bestFit="1" customWidth="1"/>
    <col min="5649" max="5649" width="29.875" style="2" customWidth="1"/>
    <col min="5650" max="5650" width="23.625" style="2" customWidth="1"/>
    <col min="5651" max="5660" width="8" style="2"/>
    <col min="5661" max="5664" width="0" style="2" hidden="1" customWidth="1"/>
    <col min="5665" max="5888" width="8" style="2"/>
    <col min="5889" max="5889" width="15.625" style="2" customWidth="1"/>
    <col min="5890" max="5890" width="13.125" style="2" customWidth="1"/>
    <col min="5891" max="5891" width="28" style="2" bestFit="1" customWidth="1"/>
    <col min="5892" max="5892" width="25.375" style="2" customWidth="1"/>
    <col min="5893" max="5893" width="32.875" style="2" customWidth="1"/>
    <col min="5894" max="5894" width="0" style="2" hidden="1" customWidth="1"/>
    <col min="5895" max="5895" width="25.625" style="2" customWidth="1"/>
    <col min="5896" max="5896" width="30.625" style="2" bestFit="1" customWidth="1"/>
    <col min="5897" max="5897" width="17.625" style="2" bestFit="1" customWidth="1"/>
    <col min="5898" max="5898" width="12" style="2" bestFit="1" customWidth="1"/>
    <col min="5899" max="5899" width="28.125" style="2" bestFit="1" customWidth="1"/>
    <col min="5900" max="5900" width="26.75" style="2" bestFit="1" customWidth="1"/>
    <col min="5901" max="5901" width="32.875" style="2" customWidth="1"/>
    <col min="5902" max="5902" width="32.125" style="2" bestFit="1" customWidth="1"/>
    <col min="5903" max="5903" width="17.625" style="2" bestFit="1" customWidth="1"/>
    <col min="5904" max="5904" width="28.5" style="2" bestFit="1" customWidth="1"/>
    <col min="5905" max="5905" width="29.875" style="2" customWidth="1"/>
    <col min="5906" max="5906" width="23.625" style="2" customWidth="1"/>
    <col min="5907" max="5916" width="8" style="2"/>
    <col min="5917" max="5920" width="0" style="2" hidden="1" customWidth="1"/>
    <col min="5921" max="6144" width="8" style="2"/>
    <col min="6145" max="6145" width="15.625" style="2" customWidth="1"/>
    <col min="6146" max="6146" width="13.125" style="2" customWidth="1"/>
    <col min="6147" max="6147" width="28" style="2" bestFit="1" customWidth="1"/>
    <col min="6148" max="6148" width="25.375" style="2" customWidth="1"/>
    <col min="6149" max="6149" width="32.875" style="2" customWidth="1"/>
    <col min="6150" max="6150" width="0" style="2" hidden="1" customWidth="1"/>
    <col min="6151" max="6151" width="25.625" style="2" customWidth="1"/>
    <col min="6152" max="6152" width="30.625" style="2" bestFit="1" customWidth="1"/>
    <col min="6153" max="6153" width="17.625" style="2" bestFit="1" customWidth="1"/>
    <col min="6154" max="6154" width="12" style="2" bestFit="1" customWidth="1"/>
    <col min="6155" max="6155" width="28.125" style="2" bestFit="1" customWidth="1"/>
    <col min="6156" max="6156" width="26.75" style="2" bestFit="1" customWidth="1"/>
    <col min="6157" max="6157" width="32.875" style="2" customWidth="1"/>
    <col min="6158" max="6158" width="32.125" style="2" bestFit="1" customWidth="1"/>
    <col min="6159" max="6159" width="17.625" style="2" bestFit="1" customWidth="1"/>
    <col min="6160" max="6160" width="28.5" style="2" bestFit="1" customWidth="1"/>
    <col min="6161" max="6161" width="29.875" style="2" customWidth="1"/>
    <col min="6162" max="6162" width="23.625" style="2" customWidth="1"/>
    <col min="6163" max="6172" width="8" style="2"/>
    <col min="6173" max="6176" width="0" style="2" hidden="1" customWidth="1"/>
    <col min="6177" max="6400" width="8" style="2"/>
    <col min="6401" max="6401" width="15.625" style="2" customWidth="1"/>
    <col min="6402" max="6402" width="13.125" style="2" customWidth="1"/>
    <col min="6403" max="6403" width="28" style="2" bestFit="1" customWidth="1"/>
    <col min="6404" max="6404" width="25.375" style="2" customWidth="1"/>
    <col min="6405" max="6405" width="32.875" style="2" customWidth="1"/>
    <col min="6406" max="6406" width="0" style="2" hidden="1" customWidth="1"/>
    <col min="6407" max="6407" width="25.625" style="2" customWidth="1"/>
    <col min="6408" max="6408" width="30.625" style="2" bestFit="1" customWidth="1"/>
    <col min="6409" max="6409" width="17.625" style="2" bestFit="1" customWidth="1"/>
    <col min="6410" max="6410" width="12" style="2" bestFit="1" customWidth="1"/>
    <col min="6411" max="6411" width="28.125" style="2" bestFit="1" customWidth="1"/>
    <col min="6412" max="6412" width="26.75" style="2" bestFit="1" customWidth="1"/>
    <col min="6413" max="6413" width="32.875" style="2" customWidth="1"/>
    <col min="6414" max="6414" width="32.125" style="2" bestFit="1" customWidth="1"/>
    <col min="6415" max="6415" width="17.625" style="2" bestFit="1" customWidth="1"/>
    <col min="6416" max="6416" width="28.5" style="2" bestFit="1" customWidth="1"/>
    <col min="6417" max="6417" width="29.875" style="2" customWidth="1"/>
    <col min="6418" max="6418" width="23.625" style="2" customWidth="1"/>
    <col min="6419" max="6428" width="8" style="2"/>
    <col min="6429" max="6432" width="0" style="2" hidden="1" customWidth="1"/>
    <col min="6433" max="6656" width="8" style="2"/>
    <col min="6657" max="6657" width="15.625" style="2" customWidth="1"/>
    <col min="6658" max="6658" width="13.125" style="2" customWidth="1"/>
    <col min="6659" max="6659" width="28" style="2" bestFit="1" customWidth="1"/>
    <col min="6660" max="6660" width="25.375" style="2" customWidth="1"/>
    <col min="6661" max="6661" width="32.875" style="2" customWidth="1"/>
    <col min="6662" max="6662" width="0" style="2" hidden="1" customWidth="1"/>
    <col min="6663" max="6663" width="25.625" style="2" customWidth="1"/>
    <col min="6664" max="6664" width="30.625" style="2" bestFit="1" customWidth="1"/>
    <col min="6665" max="6665" width="17.625" style="2" bestFit="1" customWidth="1"/>
    <col min="6666" max="6666" width="12" style="2" bestFit="1" customWidth="1"/>
    <col min="6667" max="6667" width="28.125" style="2" bestFit="1" customWidth="1"/>
    <col min="6668" max="6668" width="26.75" style="2" bestFit="1" customWidth="1"/>
    <col min="6669" max="6669" width="32.875" style="2" customWidth="1"/>
    <col min="6670" max="6670" width="32.125" style="2" bestFit="1" customWidth="1"/>
    <col min="6671" max="6671" width="17.625" style="2" bestFit="1" customWidth="1"/>
    <col min="6672" max="6672" width="28.5" style="2" bestFit="1" customWidth="1"/>
    <col min="6673" max="6673" width="29.875" style="2" customWidth="1"/>
    <col min="6674" max="6674" width="23.625" style="2" customWidth="1"/>
    <col min="6675" max="6684" width="8" style="2"/>
    <col min="6685" max="6688" width="0" style="2" hidden="1" customWidth="1"/>
    <col min="6689" max="6912" width="8" style="2"/>
    <col min="6913" max="6913" width="15.625" style="2" customWidth="1"/>
    <col min="6914" max="6914" width="13.125" style="2" customWidth="1"/>
    <col min="6915" max="6915" width="28" style="2" bestFit="1" customWidth="1"/>
    <col min="6916" max="6916" width="25.375" style="2" customWidth="1"/>
    <col min="6917" max="6917" width="32.875" style="2" customWidth="1"/>
    <col min="6918" max="6918" width="0" style="2" hidden="1" customWidth="1"/>
    <col min="6919" max="6919" width="25.625" style="2" customWidth="1"/>
    <col min="6920" max="6920" width="30.625" style="2" bestFit="1" customWidth="1"/>
    <col min="6921" max="6921" width="17.625" style="2" bestFit="1" customWidth="1"/>
    <col min="6922" max="6922" width="12" style="2" bestFit="1" customWidth="1"/>
    <col min="6923" max="6923" width="28.125" style="2" bestFit="1" customWidth="1"/>
    <col min="6924" max="6924" width="26.75" style="2" bestFit="1" customWidth="1"/>
    <col min="6925" max="6925" width="32.875" style="2" customWidth="1"/>
    <col min="6926" max="6926" width="32.125" style="2" bestFit="1" customWidth="1"/>
    <col min="6927" max="6927" width="17.625" style="2" bestFit="1" customWidth="1"/>
    <col min="6928" max="6928" width="28.5" style="2" bestFit="1" customWidth="1"/>
    <col min="6929" max="6929" width="29.875" style="2" customWidth="1"/>
    <col min="6930" max="6930" width="23.625" style="2" customWidth="1"/>
    <col min="6931" max="6940" width="8" style="2"/>
    <col min="6941" max="6944" width="0" style="2" hidden="1" customWidth="1"/>
    <col min="6945" max="7168" width="8" style="2"/>
    <col min="7169" max="7169" width="15.625" style="2" customWidth="1"/>
    <col min="7170" max="7170" width="13.125" style="2" customWidth="1"/>
    <col min="7171" max="7171" width="28" style="2" bestFit="1" customWidth="1"/>
    <col min="7172" max="7172" width="25.375" style="2" customWidth="1"/>
    <col min="7173" max="7173" width="32.875" style="2" customWidth="1"/>
    <col min="7174" max="7174" width="0" style="2" hidden="1" customWidth="1"/>
    <col min="7175" max="7175" width="25.625" style="2" customWidth="1"/>
    <col min="7176" max="7176" width="30.625" style="2" bestFit="1" customWidth="1"/>
    <col min="7177" max="7177" width="17.625" style="2" bestFit="1" customWidth="1"/>
    <col min="7178" max="7178" width="12" style="2" bestFit="1" customWidth="1"/>
    <col min="7179" max="7179" width="28.125" style="2" bestFit="1" customWidth="1"/>
    <col min="7180" max="7180" width="26.75" style="2" bestFit="1" customWidth="1"/>
    <col min="7181" max="7181" width="32.875" style="2" customWidth="1"/>
    <col min="7182" max="7182" width="32.125" style="2" bestFit="1" customWidth="1"/>
    <col min="7183" max="7183" width="17.625" style="2" bestFit="1" customWidth="1"/>
    <col min="7184" max="7184" width="28.5" style="2" bestFit="1" customWidth="1"/>
    <col min="7185" max="7185" width="29.875" style="2" customWidth="1"/>
    <col min="7186" max="7186" width="23.625" style="2" customWidth="1"/>
    <col min="7187" max="7196" width="8" style="2"/>
    <col min="7197" max="7200" width="0" style="2" hidden="1" customWidth="1"/>
    <col min="7201" max="7424" width="8" style="2"/>
    <col min="7425" max="7425" width="15.625" style="2" customWidth="1"/>
    <col min="7426" max="7426" width="13.125" style="2" customWidth="1"/>
    <col min="7427" max="7427" width="28" style="2" bestFit="1" customWidth="1"/>
    <col min="7428" max="7428" width="25.375" style="2" customWidth="1"/>
    <col min="7429" max="7429" width="32.875" style="2" customWidth="1"/>
    <col min="7430" max="7430" width="0" style="2" hidden="1" customWidth="1"/>
    <col min="7431" max="7431" width="25.625" style="2" customWidth="1"/>
    <col min="7432" max="7432" width="30.625" style="2" bestFit="1" customWidth="1"/>
    <col min="7433" max="7433" width="17.625" style="2" bestFit="1" customWidth="1"/>
    <col min="7434" max="7434" width="12" style="2" bestFit="1" customWidth="1"/>
    <col min="7435" max="7435" width="28.125" style="2" bestFit="1" customWidth="1"/>
    <col min="7436" max="7436" width="26.75" style="2" bestFit="1" customWidth="1"/>
    <col min="7437" max="7437" width="32.875" style="2" customWidth="1"/>
    <col min="7438" max="7438" width="32.125" style="2" bestFit="1" customWidth="1"/>
    <col min="7439" max="7439" width="17.625" style="2" bestFit="1" customWidth="1"/>
    <col min="7440" max="7440" width="28.5" style="2" bestFit="1" customWidth="1"/>
    <col min="7441" max="7441" width="29.875" style="2" customWidth="1"/>
    <col min="7442" max="7442" width="23.625" style="2" customWidth="1"/>
    <col min="7443" max="7452" width="8" style="2"/>
    <col min="7453" max="7456" width="0" style="2" hidden="1" customWidth="1"/>
    <col min="7457" max="7680" width="8" style="2"/>
    <col min="7681" max="7681" width="15.625" style="2" customWidth="1"/>
    <col min="7682" max="7682" width="13.125" style="2" customWidth="1"/>
    <col min="7683" max="7683" width="28" style="2" bestFit="1" customWidth="1"/>
    <col min="7684" max="7684" width="25.375" style="2" customWidth="1"/>
    <col min="7685" max="7685" width="32.875" style="2" customWidth="1"/>
    <col min="7686" max="7686" width="0" style="2" hidden="1" customWidth="1"/>
    <col min="7687" max="7687" width="25.625" style="2" customWidth="1"/>
    <col min="7688" max="7688" width="30.625" style="2" bestFit="1" customWidth="1"/>
    <col min="7689" max="7689" width="17.625" style="2" bestFit="1" customWidth="1"/>
    <col min="7690" max="7690" width="12" style="2" bestFit="1" customWidth="1"/>
    <col min="7691" max="7691" width="28.125" style="2" bestFit="1" customWidth="1"/>
    <col min="7692" max="7692" width="26.75" style="2" bestFit="1" customWidth="1"/>
    <col min="7693" max="7693" width="32.875" style="2" customWidth="1"/>
    <col min="7694" max="7694" width="32.125" style="2" bestFit="1" customWidth="1"/>
    <col min="7695" max="7695" width="17.625" style="2" bestFit="1" customWidth="1"/>
    <col min="7696" max="7696" width="28.5" style="2" bestFit="1" customWidth="1"/>
    <col min="7697" max="7697" width="29.875" style="2" customWidth="1"/>
    <col min="7698" max="7698" width="23.625" style="2" customWidth="1"/>
    <col min="7699" max="7708" width="8" style="2"/>
    <col min="7709" max="7712" width="0" style="2" hidden="1" customWidth="1"/>
    <col min="7713" max="7936" width="8" style="2"/>
    <col min="7937" max="7937" width="15.625" style="2" customWidth="1"/>
    <col min="7938" max="7938" width="13.125" style="2" customWidth="1"/>
    <col min="7939" max="7939" width="28" style="2" bestFit="1" customWidth="1"/>
    <col min="7940" max="7940" width="25.375" style="2" customWidth="1"/>
    <col min="7941" max="7941" width="32.875" style="2" customWidth="1"/>
    <col min="7942" max="7942" width="0" style="2" hidden="1" customWidth="1"/>
    <col min="7943" max="7943" width="25.625" style="2" customWidth="1"/>
    <col min="7944" max="7944" width="30.625" style="2" bestFit="1" customWidth="1"/>
    <col min="7945" max="7945" width="17.625" style="2" bestFit="1" customWidth="1"/>
    <col min="7946" max="7946" width="12" style="2" bestFit="1" customWidth="1"/>
    <col min="7947" max="7947" width="28.125" style="2" bestFit="1" customWidth="1"/>
    <col min="7948" max="7948" width="26.75" style="2" bestFit="1" customWidth="1"/>
    <col min="7949" max="7949" width="32.875" style="2" customWidth="1"/>
    <col min="7950" max="7950" width="32.125" style="2" bestFit="1" customWidth="1"/>
    <col min="7951" max="7951" width="17.625" style="2" bestFit="1" customWidth="1"/>
    <col min="7952" max="7952" width="28.5" style="2" bestFit="1" customWidth="1"/>
    <col min="7953" max="7953" width="29.875" style="2" customWidth="1"/>
    <col min="7954" max="7954" width="23.625" style="2" customWidth="1"/>
    <col min="7955" max="7964" width="8" style="2"/>
    <col min="7965" max="7968" width="0" style="2" hidden="1" customWidth="1"/>
    <col min="7969" max="8192" width="8" style="2"/>
    <col min="8193" max="8193" width="15.625" style="2" customWidth="1"/>
    <col min="8194" max="8194" width="13.125" style="2" customWidth="1"/>
    <col min="8195" max="8195" width="28" style="2" bestFit="1" customWidth="1"/>
    <col min="8196" max="8196" width="25.375" style="2" customWidth="1"/>
    <col min="8197" max="8197" width="32.875" style="2" customWidth="1"/>
    <col min="8198" max="8198" width="0" style="2" hidden="1" customWidth="1"/>
    <col min="8199" max="8199" width="25.625" style="2" customWidth="1"/>
    <col min="8200" max="8200" width="30.625" style="2" bestFit="1" customWidth="1"/>
    <col min="8201" max="8201" width="17.625" style="2" bestFit="1" customWidth="1"/>
    <col min="8202" max="8202" width="12" style="2" bestFit="1" customWidth="1"/>
    <col min="8203" max="8203" width="28.125" style="2" bestFit="1" customWidth="1"/>
    <col min="8204" max="8204" width="26.75" style="2" bestFit="1" customWidth="1"/>
    <col min="8205" max="8205" width="32.875" style="2" customWidth="1"/>
    <col min="8206" max="8206" width="32.125" style="2" bestFit="1" customWidth="1"/>
    <col min="8207" max="8207" width="17.625" style="2" bestFit="1" customWidth="1"/>
    <col min="8208" max="8208" width="28.5" style="2" bestFit="1" customWidth="1"/>
    <col min="8209" max="8209" width="29.875" style="2" customWidth="1"/>
    <col min="8210" max="8210" width="23.625" style="2" customWidth="1"/>
    <col min="8211" max="8220" width="8" style="2"/>
    <col min="8221" max="8224" width="0" style="2" hidden="1" customWidth="1"/>
    <col min="8225" max="8448" width="8" style="2"/>
    <col min="8449" max="8449" width="15.625" style="2" customWidth="1"/>
    <col min="8450" max="8450" width="13.125" style="2" customWidth="1"/>
    <col min="8451" max="8451" width="28" style="2" bestFit="1" customWidth="1"/>
    <col min="8452" max="8452" width="25.375" style="2" customWidth="1"/>
    <col min="8453" max="8453" width="32.875" style="2" customWidth="1"/>
    <col min="8454" max="8454" width="0" style="2" hidden="1" customWidth="1"/>
    <col min="8455" max="8455" width="25.625" style="2" customWidth="1"/>
    <col min="8456" max="8456" width="30.625" style="2" bestFit="1" customWidth="1"/>
    <col min="8457" max="8457" width="17.625" style="2" bestFit="1" customWidth="1"/>
    <col min="8458" max="8458" width="12" style="2" bestFit="1" customWidth="1"/>
    <col min="8459" max="8459" width="28.125" style="2" bestFit="1" customWidth="1"/>
    <col min="8460" max="8460" width="26.75" style="2" bestFit="1" customWidth="1"/>
    <col min="8461" max="8461" width="32.875" style="2" customWidth="1"/>
    <col min="8462" max="8462" width="32.125" style="2" bestFit="1" customWidth="1"/>
    <col min="8463" max="8463" width="17.625" style="2" bestFit="1" customWidth="1"/>
    <col min="8464" max="8464" width="28.5" style="2" bestFit="1" customWidth="1"/>
    <col min="8465" max="8465" width="29.875" style="2" customWidth="1"/>
    <col min="8466" max="8466" width="23.625" style="2" customWidth="1"/>
    <col min="8467" max="8476" width="8" style="2"/>
    <col min="8477" max="8480" width="0" style="2" hidden="1" customWidth="1"/>
    <col min="8481" max="8704" width="8" style="2"/>
    <col min="8705" max="8705" width="15.625" style="2" customWidth="1"/>
    <col min="8706" max="8706" width="13.125" style="2" customWidth="1"/>
    <col min="8707" max="8707" width="28" style="2" bestFit="1" customWidth="1"/>
    <col min="8708" max="8708" width="25.375" style="2" customWidth="1"/>
    <col min="8709" max="8709" width="32.875" style="2" customWidth="1"/>
    <col min="8710" max="8710" width="0" style="2" hidden="1" customWidth="1"/>
    <col min="8711" max="8711" width="25.625" style="2" customWidth="1"/>
    <col min="8712" max="8712" width="30.625" style="2" bestFit="1" customWidth="1"/>
    <col min="8713" max="8713" width="17.625" style="2" bestFit="1" customWidth="1"/>
    <col min="8714" max="8714" width="12" style="2" bestFit="1" customWidth="1"/>
    <col min="8715" max="8715" width="28.125" style="2" bestFit="1" customWidth="1"/>
    <col min="8716" max="8716" width="26.75" style="2" bestFit="1" customWidth="1"/>
    <col min="8717" max="8717" width="32.875" style="2" customWidth="1"/>
    <col min="8718" max="8718" width="32.125" style="2" bestFit="1" customWidth="1"/>
    <col min="8719" max="8719" width="17.625" style="2" bestFit="1" customWidth="1"/>
    <col min="8720" max="8720" width="28.5" style="2" bestFit="1" customWidth="1"/>
    <col min="8721" max="8721" width="29.875" style="2" customWidth="1"/>
    <col min="8722" max="8722" width="23.625" style="2" customWidth="1"/>
    <col min="8723" max="8732" width="8" style="2"/>
    <col min="8733" max="8736" width="0" style="2" hidden="1" customWidth="1"/>
    <col min="8737" max="8960" width="8" style="2"/>
    <col min="8961" max="8961" width="15.625" style="2" customWidth="1"/>
    <col min="8962" max="8962" width="13.125" style="2" customWidth="1"/>
    <col min="8963" max="8963" width="28" style="2" bestFit="1" customWidth="1"/>
    <col min="8964" max="8964" width="25.375" style="2" customWidth="1"/>
    <col min="8965" max="8965" width="32.875" style="2" customWidth="1"/>
    <col min="8966" max="8966" width="0" style="2" hidden="1" customWidth="1"/>
    <col min="8967" max="8967" width="25.625" style="2" customWidth="1"/>
    <col min="8968" max="8968" width="30.625" style="2" bestFit="1" customWidth="1"/>
    <col min="8969" max="8969" width="17.625" style="2" bestFit="1" customWidth="1"/>
    <col min="8970" max="8970" width="12" style="2" bestFit="1" customWidth="1"/>
    <col min="8971" max="8971" width="28.125" style="2" bestFit="1" customWidth="1"/>
    <col min="8972" max="8972" width="26.75" style="2" bestFit="1" customWidth="1"/>
    <col min="8973" max="8973" width="32.875" style="2" customWidth="1"/>
    <col min="8974" max="8974" width="32.125" style="2" bestFit="1" customWidth="1"/>
    <col min="8975" max="8975" width="17.625" style="2" bestFit="1" customWidth="1"/>
    <col min="8976" max="8976" width="28.5" style="2" bestFit="1" customWidth="1"/>
    <col min="8977" max="8977" width="29.875" style="2" customWidth="1"/>
    <col min="8978" max="8978" width="23.625" style="2" customWidth="1"/>
    <col min="8979" max="8988" width="8" style="2"/>
    <col min="8989" max="8992" width="0" style="2" hidden="1" customWidth="1"/>
    <col min="8993" max="9216" width="8" style="2"/>
    <col min="9217" max="9217" width="15.625" style="2" customWidth="1"/>
    <col min="9218" max="9218" width="13.125" style="2" customWidth="1"/>
    <col min="9219" max="9219" width="28" style="2" bestFit="1" customWidth="1"/>
    <col min="9220" max="9220" width="25.375" style="2" customWidth="1"/>
    <col min="9221" max="9221" width="32.875" style="2" customWidth="1"/>
    <col min="9222" max="9222" width="0" style="2" hidden="1" customWidth="1"/>
    <col min="9223" max="9223" width="25.625" style="2" customWidth="1"/>
    <col min="9224" max="9224" width="30.625" style="2" bestFit="1" customWidth="1"/>
    <col min="9225" max="9225" width="17.625" style="2" bestFit="1" customWidth="1"/>
    <col min="9226" max="9226" width="12" style="2" bestFit="1" customWidth="1"/>
    <col min="9227" max="9227" width="28.125" style="2" bestFit="1" customWidth="1"/>
    <col min="9228" max="9228" width="26.75" style="2" bestFit="1" customWidth="1"/>
    <col min="9229" max="9229" width="32.875" style="2" customWidth="1"/>
    <col min="9230" max="9230" width="32.125" style="2" bestFit="1" customWidth="1"/>
    <col min="9231" max="9231" width="17.625" style="2" bestFit="1" customWidth="1"/>
    <col min="9232" max="9232" width="28.5" style="2" bestFit="1" customWidth="1"/>
    <col min="9233" max="9233" width="29.875" style="2" customWidth="1"/>
    <col min="9234" max="9234" width="23.625" style="2" customWidth="1"/>
    <col min="9235" max="9244" width="8" style="2"/>
    <col min="9245" max="9248" width="0" style="2" hidden="1" customWidth="1"/>
    <col min="9249" max="9472" width="8" style="2"/>
    <col min="9473" max="9473" width="15.625" style="2" customWidth="1"/>
    <col min="9474" max="9474" width="13.125" style="2" customWidth="1"/>
    <col min="9475" max="9475" width="28" style="2" bestFit="1" customWidth="1"/>
    <col min="9476" max="9476" width="25.375" style="2" customWidth="1"/>
    <col min="9477" max="9477" width="32.875" style="2" customWidth="1"/>
    <col min="9478" max="9478" width="0" style="2" hidden="1" customWidth="1"/>
    <col min="9479" max="9479" width="25.625" style="2" customWidth="1"/>
    <col min="9480" max="9480" width="30.625" style="2" bestFit="1" customWidth="1"/>
    <col min="9481" max="9481" width="17.625" style="2" bestFit="1" customWidth="1"/>
    <col min="9482" max="9482" width="12" style="2" bestFit="1" customWidth="1"/>
    <col min="9483" max="9483" width="28.125" style="2" bestFit="1" customWidth="1"/>
    <col min="9484" max="9484" width="26.75" style="2" bestFit="1" customWidth="1"/>
    <col min="9485" max="9485" width="32.875" style="2" customWidth="1"/>
    <col min="9486" max="9486" width="32.125" style="2" bestFit="1" customWidth="1"/>
    <col min="9487" max="9487" width="17.625" style="2" bestFit="1" customWidth="1"/>
    <col min="9488" max="9488" width="28.5" style="2" bestFit="1" customWidth="1"/>
    <col min="9489" max="9489" width="29.875" style="2" customWidth="1"/>
    <col min="9490" max="9490" width="23.625" style="2" customWidth="1"/>
    <col min="9491" max="9500" width="8" style="2"/>
    <col min="9501" max="9504" width="0" style="2" hidden="1" customWidth="1"/>
    <col min="9505" max="9728" width="8" style="2"/>
    <col min="9729" max="9729" width="15.625" style="2" customWidth="1"/>
    <col min="9730" max="9730" width="13.125" style="2" customWidth="1"/>
    <col min="9731" max="9731" width="28" style="2" bestFit="1" customWidth="1"/>
    <col min="9732" max="9732" width="25.375" style="2" customWidth="1"/>
    <col min="9733" max="9733" width="32.875" style="2" customWidth="1"/>
    <col min="9734" max="9734" width="0" style="2" hidden="1" customWidth="1"/>
    <col min="9735" max="9735" width="25.625" style="2" customWidth="1"/>
    <col min="9736" max="9736" width="30.625" style="2" bestFit="1" customWidth="1"/>
    <col min="9737" max="9737" width="17.625" style="2" bestFit="1" customWidth="1"/>
    <col min="9738" max="9738" width="12" style="2" bestFit="1" customWidth="1"/>
    <col min="9739" max="9739" width="28.125" style="2" bestFit="1" customWidth="1"/>
    <col min="9740" max="9740" width="26.75" style="2" bestFit="1" customWidth="1"/>
    <col min="9741" max="9741" width="32.875" style="2" customWidth="1"/>
    <col min="9742" max="9742" width="32.125" style="2" bestFit="1" customWidth="1"/>
    <col min="9743" max="9743" width="17.625" style="2" bestFit="1" customWidth="1"/>
    <col min="9744" max="9744" width="28.5" style="2" bestFit="1" customWidth="1"/>
    <col min="9745" max="9745" width="29.875" style="2" customWidth="1"/>
    <col min="9746" max="9746" width="23.625" style="2" customWidth="1"/>
    <col min="9747" max="9756" width="8" style="2"/>
    <col min="9757" max="9760" width="0" style="2" hidden="1" customWidth="1"/>
    <col min="9761" max="9984" width="8" style="2"/>
    <col min="9985" max="9985" width="15.625" style="2" customWidth="1"/>
    <col min="9986" max="9986" width="13.125" style="2" customWidth="1"/>
    <col min="9987" max="9987" width="28" style="2" bestFit="1" customWidth="1"/>
    <col min="9988" max="9988" width="25.375" style="2" customWidth="1"/>
    <col min="9989" max="9989" width="32.875" style="2" customWidth="1"/>
    <col min="9990" max="9990" width="0" style="2" hidden="1" customWidth="1"/>
    <col min="9991" max="9991" width="25.625" style="2" customWidth="1"/>
    <col min="9992" max="9992" width="30.625" style="2" bestFit="1" customWidth="1"/>
    <col min="9993" max="9993" width="17.625" style="2" bestFit="1" customWidth="1"/>
    <col min="9994" max="9994" width="12" style="2" bestFit="1" customWidth="1"/>
    <col min="9995" max="9995" width="28.125" style="2" bestFit="1" customWidth="1"/>
    <col min="9996" max="9996" width="26.75" style="2" bestFit="1" customWidth="1"/>
    <col min="9997" max="9997" width="32.875" style="2" customWidth="1"/>
    <col min="9998" max="9998" width="32.125" style="2" bestFit="1" customWidth="1"/>
    <col min="9999" max="9999" width="17.625" style="2" bestFit="1" customWidth="1"/>
    <col min="10000" max="10000" width="28.5" style="2" bestFit="1" customWidth="1"/>
    <col min="10001" max="10001" width="29.875" style="2" customWidth="1"/>
    <col min="10002" max="10002" width="23.625" style="2" customWidth="1"/>
    <col min="10003" max="10012" width="8" style="2"/>
    <col min="10013" max="10016" width="0" style="2" hidden="1" customWidth="1"/>
    <col min="10017" max="10240" width="8" style="2"/>
    <col min="10241" max="10241" width="15.625" style="2" customWidth="1"/>
    <col min="10242" max="10242" width="13.125" style="2" customWidth="1"/>
    <col min="10243" max="10243" width="28" style="2" bestFit="1" customWidth="1"/>
    <col min="10244" max="10244" width="25.375" style="2" customWidth="1"/>
    <col min="10245" max="10245" width="32.875" style="2" customWidth="1"/>
    <col min="10246" max="10246" width="0" style="2" hidden="1" customWidth="1"/>
    <col min="10247" max="10247" width="25.625" style="2" customWidth="1"/>
    <col min="10248" max="10248" width="30.625" style="2" bestFit="1" customWidth="1"/>
    <col min="10249" max="10249" width="17.625" style="2" bestFit="1" customWidth="1"/>
    <col min="10250" max="10250" width="12" style="2" bestFit="1" customWidth="1"/>
    <col min="10251" max="10251" width="28.125" style="2" bestFit="1" customWidth="1"/>
    <col min="10252" max="10252" width="26.75" style="2" bestFit="1" customWidth="1"/>
    <col min="10253" max="10253" width="32.875" style="2" customWidth="1"/>
    <col min="10254" max="10254" width="32.125" style="2" bestFit="1" customWidth="1"/>
    <col min="10255" max="10255" width="17.625" style="2" bestFit="1" customWidth="1"/>
    <col min="10256" max="10256" width="28.5" style="2" bestFit="1" customWidth="1"/>
    <col min="10257" max="10257" width="29.875" style="2" customWidth="1"/>
    <col min="10258" max="10258" width="23.625" style="2" customWidth="1"/>
    <col min="10259" max="10268" width="8" style="2"/>
    <col min="10269" max="10272" width="0" style="2" hidden="1" customWidth="1"/>
    <col min="10273" max="10496" width="8" style="2"/>
    <col min="10497" max="10497" width="15.625" style="2" customWidth="1"/>
    <col min="10498" max="10498" width="13.125" style="2" customWidth="1"/>
    <col min="10499" max="10499" width="28" style="2" bestFit="1" customWidth="1"/>
    <col min="10500" max="10500" width="25.375" style="2" customWidth="1"/>
    <col min="10501" max="10501" width="32.875" style="2" customWidth="1"/>
    <col min="10502" max="10502" width="0" style="2" hidden="1" customWidth="1"/>
    <col min="10503" max="10503" width="25.625" style="2" customWidth="1"/>
    <col min="10504" max="10504" width="30.625" style="2" bestFit="1" customWidth="1"/>
    <col min="10505" max="10505" width="17.625" style="2" bestFit="1" customWidth="1"/>
    <col min="10506" max="10506" width="12" style="2" bestFit="1" customWidth="1"/>
    <col min="10507" max="10507" width="28.125" style="2" bestFit="1" customWidth="1"/>
    <col min="10508" max="10508" width="26.75" style="2" bestFit="1" customWidth="1"/>
    <col min="10509" max="10509" width="32.875" style="2" customWidth="1"/>
    <col min="10510" max="10510" width="32.125" style="2" bestFit="1" customWidth="1"/>
    <col min="10511" max="10511" width="17.625" style="2" bestFit="1" customWidth="1"/>
    <col min="10512" max="10512" width="28.5" style="2" bestFit="1" customWidth="1"/>
    <col min="10513" max="10513" width="29.875" style="2" customWidth="1"/>
    <col min="10514" max="10514" width="23.625" style="2" customWidth="1"/>
    <col min="10515" max="10524" width="8" style="2"/>
    <col min="10525" max="10528" width="0" style="2" hidden="1" customWidth="1"/>
    <col min="10529" max="10752" width="8" style="2"/>
    <col min="10753" max="10753" width="15.625" style="2" customWidth="1"/>
    <col min="10754" max="10754" width="13.125" style="2" customWidth="1"/>
    <col min="10755" max="10755" width="28" style="2" bestFit="1" customWidth="1"/>
    <col min="10756" max="10756" width="25.375" style="2" customWidth="1"/>
    <col min="10757" max="10757" width="32.875" style="2" customWidth="1"/>
    <col min="10758" max="10758" width="0" style="2" hidden="1" customWidth="1"/>
    <col min="10759" max="10759" width="25.625" style="2" customWidth="1"/>
    <col min="10760" max="10760" width="30.625" style="2" bestFit="1" customWidth="1"/>
    <col min="10761" max="10761" width="17.625" style="2" bestFit="1" customWidth="1"/>
    <col min="10762" max="10762" width="12" style="2" bestFit="1" customWidth="1"/>
    <col min="10763" max="10763" width="28.125" style="2" bestFit="1" customWidth="1"/>
    <col min="10764" max="10764" width="26.75" style="2" bestFit="1" customWidth="1"/>
    <col min="10765" max="10765" width="32.875" style="2" customWidth="1"/>
    <col min="10766" max="10766" width="32.125" style="2" bestFit="1" customWidth="1"/>
    <col min="10767" max="10767" width="17.625" style="2" bestFit="1" customWidth="1"/>
    <col min="10768" max="10768" width="28.5" style="2" bestFit="1" customWidth="1"/>
    <col min="10769" max="10769" width="29.875" style="2" customWidth="1"/>
    <col min="10770" max="10770" width="23.625" style="2" customWidth="1"/>
    <col min="10771" max="10780" width="8" style="2"/>
    <col min="10781" max="10784" width="0" style="2" hidden="1" customWidth="1"/>
    <col min="10785" max="11008" width="8" style="2"/>
    <col min="11009" max="11009" width="15.625" style="2" customWidth="1"/>
    <col min="11010" max="11010" width="13.125" style="2" customWidth="1"/>
    <col min="11011" max="11011" width="28" style="2" bestFit="1" customWidth="1"/>
    <col min="11012" max="11012" width="25.375" style="2" customWidth="1"/>
    <col min="11013" max="11013" width="32.875" style="2" customWidth="1"/>
    <col min="11014" max="11014" width="0" style="2" hidden="1" customWidth="1"/>
    <col min="11015" max="11015" width="25.625" style="2" customWidth="1"/>
    <col min="11016" max="11016" width="30.625" style="2" bestFit="1" customWidth="1"/>
    <col min="11017" max="11017" width="17.625" style="2" bestFit="1" customWidth="1"/>
    <col min="11018" max="11018" width="12" style="2" bestFit="1" customWidth="1"/>
    <col min="11019" max="11019" width="28.125" style="2" bestFit="1" customWidth="1"/>
    <col min="11020" max="11020" width="26.75" style="2" bestFit="1" customWidth="1"/>
    <col min="11021" max="11021" width="32.875" style="2" customWidth="1"/>
    <col min="11022" max="11022" width="32.125" style="2" bestFit="1" customWidth="1"/>
    <col min="11023" max="11023" width="17.625" style="2" bestFit="1" customWidth="1"/>
    <col min="11024" max="11024" width="28.5" style="2" bestFit="1" customWidth="1"/>
    <col min="11025" max="11025" width="29.875" style="2" customWidth="1"/>
    <col min="11026" max="11026" width="23.625" style="2" customWidth="1"/>
    <col min="11027" max="11036" width="8" style="2"/>
    <col min="11037" max="11040" width="0" style="2" hidden="1" customWidth="1"/>
    <col min="11041" max="11264" width="8" style="2"/>
    <col min="11265" max="11265" width="15.625" style="2" customWidth="1"/>
    <col min="11266" max="11266" width="13.125" style="2" customWidth="1"/>
    <col min="11267" max="11267" width="28" style="2" bestFit="1" customWidth="1"/>
    <col min="11268" max="11268" width="25.375" style="2" customWidth="1"/>
    <col min="11269" max="11269" width="32.875" style="2" customWidth="1"/>
    <col min="11270" max="11270" width="0" style="2" hidden="1" customWidth="1"/>
    <col min="11271" max="11271" width="25.625" style="2" customWidth="1"/>
    <col min="11272" max="11272" width="30.625" style="2" bestFit="1" customWidth="1"/>
    <col min="11273" max="11273" width="17.625" style="2" bestFit="1" customWidth="1"/>
    <col min="11274" max="11274" width="12" style="2" bestFit="1" customWidth="1"/>
    <col min="11275" max="11275" width="28.125" style="2" bestFit="1" customWidth="1"/>
    <col min="11276" max="11276" width="26.75" style="2" bestFit="1" customWidth="1"/>
    <col min="11277" max="11277" width="32.875" style="2" customWidth="1"/>
    <col min="11278" max="11278" width="32.125" style="2" bestFit="1" customWidth="1"/>
    <col min="11279" max="11279" width="17.625" style="2" bestFit="1" customWidth="1"/>
    <col min="11280" max="11280" width="28.5" style="2" bestFit="1" customWidth="1"/>
    <col min="11281" max="11281" width="29.875" style="2" customWidth="1"/>
    <col min="11282" max="11282" width="23.625" style="2" customWidth="1"/>
    <col min="11283" max="11292" width="8" style="2"/>
    <col min="11293" max="11296" width="0" style="2" hidden="1" customWidth="1"/>
    <col min="11297" max="11520" width="8" style="2"/>
    <col min="11521" max="11521" width="15.625" style="2" customWidth="1"/>
    <col min="11522" max="11522" width="13.125" style="2" customWidth="1"/>
    <col min="11523" max="11523" width="28" style="2" bestFit="1" customWidth="1"/>
    <col min="11524" max="11524" width="25.375" style="2" customWidth="1"/>
    <col min="11525" max="11525" width="32.875" style="2" customWidth="1"/>
    <col min="11526" max="11526" width="0" style="2" hidden="1" customWidth="1"/>
    <col min="11527" max="11527" width="25.625" style="2" customWidth="1"/>
    <col min="11528" max="11528" width="30.625" style="2" bestFit="1" customWidth="1"/>
    <col min="11529" max="11529" width="17.625" style="2" bestFit="1" customWidth="1"/>
    <col min="11530" max="11530" width="12" style="2" bestFit="1" customWidth="1"/>
    <col min="11531" max="11531" width="28.125" style="2" bestFit="1" customWidth="1"/>
    <col min="11532" max="11532" width="26.75" style="2" bestFit="1" customWidth="1"/>
    <col min="11533" max="11533" width="32.875" style="2" customWidth="1"/>
    <col min="11534" max="11534" width="32.125" style="2" bestFit="1" customWidth="1"/>
    <col min="11535" max="11535" width="17.625" style="2" bestFit="1" customWidth="1"/>
    <col min="11536" max="11536" width="28.5" style="2" bestFit="1" customWidth="1"/>
    <col min="11537" max="11537" width="29.875" style="2" customWidth="1"/>
    <col min="11538" max="11538" width="23.625" style="2" customWidth="1"/>
    <col min="11539" max="11548" width="8" style="2"/>
    <col min="11549" max="11552" width="0" style="2" hidden="1" customWidth="1"/>
    <col min="11553" max="11776" width="8" style="2"/>
    <col min="11777" max="11777" width="15.625" style="2" customWidth="1"/>
    <col min="11778" max="11778" width="13.125" style="2" customWidth="1"/>
    <col min="11779" max="11779" width="28" style="2" bestFit="1" customWidth="1"/>
    <col min="11780" max="11780" width="25.375" style="2" customWidth="1"/>
    <col min="11781" max="11781" width="32.875" style="2" customWidth="1"/>
    <col min="11782" max="11782" width="0" style="2" hidden="1" customWidth="1"/>
    <col min="11783" max="11783" width="25.625" style="2" customWidth="1"/>
    <col min="11784" max="11784" width="30.625" style="2" bestFit="1" customWidth="1"/>
    <col min="11785" max="11785" width="17.625" style="2" bestFit="1" customWidth="1"/>
    <col min="11786" max="11786" width="12" style="2" bestFit="1" customWidth="1"/>
    <col min="11787" max="11787" width="28.125" style="2" bestFit="1" customWidth="1"/>
    <col min="11788" max="11788" width="26.75" style="2" bestFit="1" customWidth="1"/>
    <col min="11789" max="11789" width="32.875" style="2" customWidth="1"/>
    <col min="11790" max="11790" width="32.125" style="2" bestFit="1" customWidth="1"/>
    <col min="11791" max="11791" width="17.625" style="2" bestFit="1" customWidth="1"/>
    <col min="11792" max="11792" width="28.5" style="2" bestFit="1" customWidth="1"/>
    <col min="11793" max="11793" width="29.875" style="2" customWidth="1"/>
    <col min="11794" max="11794" width="23.625" style="2" customWidth="1"/>
    <col min="11795" max="11804" width="8" style="2"/>
    <col min="11805" max="11808" width="0" style="2" hidden="1" customWidth="1"/>
    <col min="11809" max="12032" width="8" style="2"/>
    <col min="12033" max="12033" width="15.625" style="2" customWidth="1"/>
    <col min="12034" max="12034" width="13.125" style="2" customWidth="1"/>
    <col min="12035" max="12035" width="28" style="2" bestFit="1" customWidth="1"/>
    <col min="12036" max="12036" width="25.375" style="2" customWidth="1"/>
    <col min="12037" max="12037" width="32.875" style="2" customWidth="1"/>
    <col min="12038" max="12038" width="0" style="2" hidden="1" customWidth="1"/>
    <col min="12039" max="12039" width="25.625" style="2" customWidth="1"/>
    <col min="12040" max="12040" width="30.625" style="2" bestFit="1" customWidth="1"/>
    <col min="12041" max="12041" width="17.625" style="2" bestFit="1" customWidth="1"/>
    <col min="12042" max="12042" width="12" style="2" bestFit="1" customWidth="1"/>
    <col min="12043" max="12043" width="28.125" style="2" bestFit="1" customWidth="1"/>
    <col min="12044" max="12044" width="26.75" style="2" bestFit="1" customWidth="1"/>
    <col min="12045" max="12045" width="32.875" style="2" customWidth="1"/>
    <col min="12046" max="12046" width="32.125" style="2" bestFit="1" customWidth="1"/>
    <col min="12047" max="12047" width="17.625" style="2" bestFit="1" customWidth="1"/>
    <col min="12048" max="12048" width="28.5" style="2" bestFit="1" customWidth="1"/>
    <col min="12049" max="12049" width="29.875" style="2" customWidth="1"/>
    <col min="12050" max="12050" width="23.625" style="2" customWidth="1"/>
    <col min="12051" max="12060" width="8" style="2"/>
    <col min="12061" max="12064" width="0" style="2" hidden="1" customWidth="1"/>
    <col min="12065" max="12288" width="8" style="2"/>
    <col min="12289" max="12289" width="15.625" style="2" customWidth="1"/>
    <col min="12290" max="12290" width="13.125" style="2" customWidth="1"/>
    <col min="12291" max="12291" width="28" style="2" bestFit="1" customWidth="1"/>
    <col min="12292" max="12292" width="25.375" style="2" customWidth="1"/>
    <col min="12293" max="12293" width="32.875" style="2" customWidth="1"/>
    <col min="12294" max="12294" width="0" style="2" hidden="1" customWidth="1"/>
    <col min="12295" max="12295" width="25.625" style="2" customWidth="1"/>
    <col min="12296" max="12296" width="30.625" style="2" bestFit="1" customWidth="1"/>
    <col min="12297" max="12297" width="17.625" style="2" bestFit="1" customWidth="1"/>
    <col min="12298" max="12298" width="12" style="2" bestFit="1" customWidth="1"/>
    <col min="12299" max="12299" width="28.125" style="2" bestFit="1" customWidth="1"/>
    <col min="12300" max="12300" width="26.75" style="2" bestFit="1" customWidth="1"/>
    <col min="12301" max="12301" width="32.875" style="2" customWidth="1"/>
    <col min="12302" max="12302" width="32.125" style="2" bestFit="1" customWidth="1"/>
    <col min="12303" max="12303" width="17.625" style="2" bestFit="1" customWidth="1"/>
    <col min="12304" max="12304" width="28.5" style="2" bestFit="1" customWidth="1"/>
    <col min="12305" max="12305" width="29.875" style="2" customWidth="1"/>
    <col min="12306" max="12306" width="23.625" style="2" customWidth="1"/>
    <col min="12307" max="12316" width="8" style="2"/>
    <col min="12317" max="12320" width="0" style="2" hidden="1" customWidth="1"/>
    <col min="12321" max="12544" width="8" style="2"/>
    <col min="12545" max="12545" width="15.625" style="2" customWidth="1"/>
    <col min="12546" max="12546" width="13.125" style="2" customWidth="1"/>
    <col min="12547" max="12547" width="28" style="2" bestFit="1" customWidth="1"/>
    <col min="12548" max="12548" width="25.375" style="2" customWidth="1"/>
    <col min="12549" max="12549" width="32.875" style="2" customWidth="1"/>
    <col min="12550" max="12550" width="0" style="2" hidden="1" customWidth="1"/>
    <col min="12551" max="12551" width="25.625" style="2" customWidth="1"/>
    <col min="12552" max="12552" width="30.625" style="2" bestFit="1" customWidth="1"/>
    <col min="12553" max="12553" width="17.625" style="2" bestFit="1" customWidth="1"/>
    <col min="12554" max="12554" width="12" style="2" bestFit="1" customWidth="1"/>
    <col min="12555" max="12555" width="28.125" style="2" bestFit="1" customWidth="1"/>
    <col min="12556" max="12556" width="26.75" style="2" bestFit="1" customWidth="1"/>
    <col min="12557" max="12557" width="32.875" style="2" customWidth="1"/>
    <col min="12558" max="12558" width="32.125" style="2" bestFit="1" customWidth="1"/>
    <col min="12559" max="12559" width="17.625" style="2" bestFit="1" customWidth="1"/>
    <col min="12560" max="12560" width="28.5" style="2" bestFit="1" customWidth="1"/>
    <col min="12561" max="12561" width="29.875" style="2" customWidth="1"/>
    <col min="12562" max="12562" width="23.625" style="2" customWidth="1"/>
    <col min="12563" max="12572" width="8" style="2"/>
    <col min="12573" max="12576" width="0" style="2" hidden="1" customWidth="1"/>
    <col min="12577" max="12800" width="8" style="2"/>
    <col min="12801" max="12801" width="15.625" style="2" customWidth="1"/>
    <col min="12802" max="12802" width="13.125" style="2" customWidth="1"/>
    <col min="12803" max="12803" width="28" style="2" bestFit="1" customWidth="1"/>
    <col min="12804" max="12804" width="25.375" style="2" customWidth="1"/>
    <col min="12805" max="12805" width="32.875" style="2" customWidth="1"/>
    <col min="12806" max="12806" width="0" style="2" hidden="1" customWidth="1"/>
    <col min="12807" max="12807" width="25.625" style="2" customWidth="1"/>
    <col min="12808" max="12808" width="30.625" style="2" bestFit="1" customWidth="1"/>
    <col min="12809" max="12809" width="17.625" style="2" bestFit="1" customWidth="1"/>
    <col min="12810" max="12810" width="12" style="2" bestFit="1" customWidth="1"/>
    <col min="12811" max="12811" width="28.125" style="2" bestFit="1" customWidth="1"/>
    <col min="12812" max="12812" width="26.75" style="2" bestFit="1" customWidth="1"/>
    <col min="12813" max="12813" width="32.875" style="2" customWidth="1"/>
    <col min="12814" max="12814" width="32.125" style="2" bestFit="1" customWidth="1"/>
    <col min="12815" max="12815" width="17.625" style="2" bestFit="1" customWidth="1"/>
    <col min="12816" max="12816" width="28.5" style="2" bestFit="1" customWidth="1"/>
    <col min="12817" max="12817" width="29.875" style="2" customWidth="1"/>
    <col min="12818" max="12818" width="23.625" style="2" customWidth="1"/>
    <col min="12819" max="12828" width="8" style="2"/>
    <col min="12829" max="12832" width="0" style="2" hidden="1" customWidth="1"/>
    <col min="12833" max="13056" width="8" style="2"/>
    <col min="13057" max="13057" width="15.625" style="2" customWidth="1"/>
    <col min="13058" max="13058" width="13.125" style="2" customWidth="1"/>
    <col min="13059" max="13059" width="28" style="2" bestFit="1" customWidth="1"/>
    <col min="13060" max="13060" width="25.375" style="2" customWidth="1"/>
    <col min="13061" max="13061" width="32.875" style="2" customWidth="1"/>
    <col min="13062" max="13062" width="0" style="2" hidden="1" customWidth="1"/>
    <col min="13063" max="13063" width="25.625" style="2" customWidth="1"/>
    <col min="13064" max="13064" width="30.625" style="2" bestFit="1" customWidth="1"/>
    <col min="13065" max="13065" width="17.625" style="2" bestFit="1" customWidth="1"/>
    <col min="13066" max="13066" width="12" style="2" bestFit="1" customWidth="1"/>
    <col min="13067" max="13067" width="28.125" style="2" bestFit="1" customWidth="1"/>
    <col min="13068" max="13068" width="26.75" style="2" bestFit="1" customWidth="1"/>
    <col min="13069" max="13069" width="32.875" style="2" customWidth="1"/>
    <col min="13070" max="13070" width="32.125" style="2" bestFit="1" customWidth="1"/>
    <col min="13071" max="13071" width="17.625" style="2" bestFit="1" customWidth="1"/>
    <col min="13072" max="13072" width="28.5" style="2" bestFit="1" customWidth="1"/>
    <col min="13073" max="13073" width="29.875" style="2" customWidth="1"/>
    <col min="13074" max="13074" width="23.625" style="2" customWidth="1"/>
    <col min="13075" max="13084" width="8" style="2"/>
    <col min="13085" max="13088" width="0" style="2" hidden="1" customWidth="1"/>
    <col min="13089" max="13312" width="8" style="2"/>
    <col min="13313" max="13313" width="15.625" style="2" customWidth="1"/>
    <col min="13314" max="13314" width="13.125" style="2" customWidth="1"/>
    <col min="13315" max="13315" width="28" style="2" bestFit="1" customWidth="1"/>
    <col min="13316" max="13316" width="25.375" style="2" customWidth="1"/>
    <col min="13317" max="13317" width="32.875" style="2" customWidth="1"/>
    <col min="13318" max="13318" width="0" style="2" hidden="1" customWidth="1"/>
    <col min="13319" max="13319" width="25.625" style="2" customWidth="1"/>
    <col min="13320" max="13320" width="30.625" style="2" bestFit="1" customWidth="1"/>
    <col min="13321" max="13321" width="17.625" style="2" bestFit="1" customWidth="1"/>
    <col min="13322" max="13322" width="12" style="2" bestFit="1" customWidth="1"/>
    <col min="13323" max="13323" width="28.125" style="2" bestFit="1" customWidth="1"/>
    <col min="13324" max="13324" width="26.75" style="2" bestFit="1" customWidth="1"/>
    <col min="13325" max="13325" width="32.875" style="2" customWidth="1"/>
    <col min="13326" max="13326" width="32.125" style="2" bestFit="1" customWidth="1"/>
    <col min="13327" max="13327" width="17.625" style="2" bestFit="1" customWidth="1"/>
    <col min="13328" max="13328" width="28.5" style="2" bestFit="1" customWidth="1"/>
    <col min="13329" max="13329" width="29.875" style="2" customWidth="1"/>
    <col min="13330" max="13330" width="23.625" style="2" customWidth="1"/>
    <col min="13331" max="13340" width="8" style="2"/>
    <col min="13341" max="13344" width="0" style="2" hidden="1" customWidth="1"/>
    <col min="13345" max="13568" width="8" style="2"/>
    <col min="13569" max="13569" width="15.625" style="2" customWidth="1"/>
    <col min="13570" max="13570" width="13.125" style="2" customWidth="1"/>
    <col min="13571" max="13571" width="28" style="2" bestFit="1" customWidth="1"/>
    <col min="13572" max="13572" width="25.375" style="2" customWidth="1"/>
    <col min="13573" max="13573" width="32.875" style="2" customWidth="1"/>
    <col min="13574" max="13574" width="0" style="2" hidden="1" customWidth="1"/>
    <col min="13575" max="13575" width="25.625" style="2" customWidth="1"/>
    <col min="13576" max="13576" width="30.625" style="2" bestFit="1" customWidth="1"/>
    <col min="13577" max="13577" width="17.625" style="2" bestFit="1" customWidth="1"/>
    <col min="13578" max="13578" width="12" style="2" bestFit="1" customWidth="1"/>
    <col min="13579" max="13579" width="28.125" style="2" bestFit="1" customWidth="1"/>
    <col min="13580" max="13580" width="26.75" style="2" bestFit="1" customWidth="1"/>
    <col min="13581" max="13581" width="32.875" style="2" customWidth="1"/>
    <col min="13582" max="13582" width="32.125" style="2" bestFit="1" customWidth="1"/>
    <col min="13583" max="13583" width="17.625" style="2" bestFit="1" customWidth="1"/>
    <col min="13584" max="13584" width="28.5" style="2" bestFit="1" customWidth="1"/>
    <col min="13585" max="13585" width="29.875" style="2" customWidth="1"/>
    <col min="13586" max="13586" width="23.625" style="2" customWidth="1"/>
    <col min="13587" max="13596" width="8" style="2"/>
    <col min="13597" max="13600" width="0" style="2" hidden="1" customWidth="1"/>
    <col min="13601" max="13824" width="8" style="2"/>
    <col min="13825" max="13825" width="15.625" style="2" customWidth="1"/>
    <col min="13826" max="13826" width="13.125" style="2" customWidth="1"/>
    <col min="13827" max="13827" width="28" style="2" bestFit="1" customWidth="1"/>
    <col min="13828" max="13828" width="25.375" style="2" customWidth="1"/>
    <col min="13829" max="13829" width="32.875" style="2" customWidth="1"/>
    <col min="13830" max="13830" width="0" style="2" hidden="1" customWidth="1"/>
    <col min="13831" max="13831" width="25.625" style="2" customWidth="1"/>
    <col min="13832" max="13832" width="30.625" style="2" bestFit="1" customWidth="1"/>
    <col min="13833" max="13833" width="17.625" style="2" bestFit="1" customWidth="1"/>
    <col min="13834" max="13834" width="12" style="2" bestFit="1" customWidth="1"/>
    <col min="13835" max="13835" width="28.125" style="2" bestFit="1" customWidth="1"/>
    <col min="13836" max="13836" width="26.75" style="2" bestFit="1" customWidth="1"/>
    <col min="13837" max="13837" width="32.875" style="2" customWidth="1"/>
    <col min="13838" max="13838" width="32.125" style="2" bestFit="1" customWidth="1"/>
    <col min="13839" max="13839" width="17.625" style="2" bestFit="1" customWidth="1"/>
    <col min="13840" max="13840" width="28.5" style="2" bestFit="1" customWidth="1"/>
    <col min="13841" max="13841" width="29.875" style="2" customWidth="1"/>
    <col min="13842" max="13842" width="23.625" style="2" customWidth="1"/>
    <col min="13843" max="13852" width="8" style="2"/>
    <col min="13853" max="13856" width="0" style="2" hidden="1" customWidth="1"/>
    <col min="13857" max="14080" width="8" style="2"/>
    <col min="14081" max="14081" width="15.625" style="2" customWidth="1"/>
    <col min="14082" max="14082" width="13.125" style="2" customWidth="1"/>
    <col min="14083" max="14083" width="28" style="2" bestFit="1" customWidth="1"/>
    <col min="14084" max="14084" width="25.375" style="2" customWidth="1"/>
    <col min="14085" max="14085" width="32.875" style="2" customWidth="1"/>
    <col min="14086" max="14086" width="0" style="2" hidden="1" customWidth="1"/>
    <col min="14087" max="14087" width="25.625" style="2" customWidth="1"/>
    <col min="14088" max="14088" width="30.625" style="2" bestFit="1" customWidth="1"/>
    <col min="14089" max="14089" width="17.625" style="2" bestFit="1" customWidth="1"/>
    <col min="14090" max="14090" width="12" style="2" bestFit="1" customWidth="1"/>
    <col min="14091" max="14091" width="28.125" style="2" bestFit="1" customWidth="1"/>
    <col min="14092" max="14092" width="26.75" style="2" bestFit="1" customWidth="1"/>
    <col min="14093" max="14093" width="32.875" style="2" customWidth="1"/>
    <col min="14094" max="14094" width="32.125" style="2" bestFit="1" customWidth="1"/>
    <col min="14095" max="14095" width="17.625" style="2" bestFit="1" customWidth="1"/>
    <col min="14096" max="14096" width="28.5" style="2" bestFit="1" customWidth="1"/>
    <col min="14097" max="14097" width="29.875" style="2" customWidth="1"/>
    <col min="14098" max="14098" width="23.625" style="2" customWidth="1"/>
    <col min="14099" max="14108" width="8" style="2"/>
    <col min="14109" max="14112" width="0" style="2" hidden="1" customWidth="1"/>
    <col min="14113" max="14336" width="8" style="2"/>
    <col min="14337" max="14337" width="15.625" style="2" customWidth="1"/>
    <col min="14338" max="14338" width="13.125" style="2" customWidth="1"/>
    <col min="14339" max="14339" width="28" style="2" bestFit="1" customWidth="1"/>
    <col min="14340" max="14340" width="25.375" style="2" customWidth="1"/>
    <col min="14341" max="14341" width="32.875" style="2" customWidth="1"/>
    <col min="14342" max="14342" width="0" style="2" hidden="1" customWidth="1"/>
    <col min="14343" max="14343" width="25.625" style="2" customWidth="1"/>
    <col min="14344" max="14344" width="30.625" style="2" bestFit="1" customWidth="1"/>
    <col min="14345" max="14345" width="17.625" style="2" bestFit="1" customWidth="1"/>
    <col min="14346" max="14346" width="12" style="2" bestFit="1" customWidth="1"/>
    <col min="14347" max="14347" width="28.125" style="2" bestFit="1" customWidth="1"/>
    <col min="14348" max="14348" width="26.75" style="2" bestFit="1" customWidth="1"/>
    <col min="14349" max="14349" width="32.875" style="2" customWidth="1"/>
    <col min="14350" max="14350" width="32.125" style="2" bestFit="1" customWidth="1"/>
    <col min="14351" max="14351" width="17.625" style="2" bestFit="1" customWidth="1"/>
    <col min="14352" max="14352" width="28.5" style="2" bestFit="1" customWidth="1"/>
    <col min="14353" max="14353" width="29.875" style="2" customWidth="1"/>
    <col min="14354" max="14354" width="23.625" style="2" customWidth="1"/>
    <col min="14355" max="14364" width="8" style="2"/>
    <col min="14365" max="14368" width="0" style="2" hidden="1" customWidth="1"/>
    <col min="14369" max="14592" width="8" style="2"/>
    <col min="14593" max="14593" width="15.625" style="2" customWidth="1"/>
    <col min="14594" max="14594" width="13.125" style="2" customWidth="1"/>
    <col min="14595" max="14595" width="28" style="2" bestFit="1" customWidth="1"/>
    <col min="14596" max="14596" width="25.375" style="2" customWidth="1"/>
    <col min="14597" max="14597" width="32.875" style="2" customWidth="1"/>
    <col min="14598" max="14598" width="0" style="2" hidden="1" customWidth="1"/>
    <col min="14599" max="14599" width="25.625" style="2" customWidth="1"/>
    <col min="14600" max="14600" width="30.625" style="2" bestFit="1" customWidth="1"/>
    <col min="14601" max="14601" width="17.625" style="2" bestFit="1" customWidth="1"/>
    <col min="14602" max="14602" width="12" style="2" bestFit="1" customWidth="1"/>
    <col min="14603" max="14603" width="28.125" style="2" bestFit="1" customWidth="1"/>
    <col min="14604" max="14604" width="26.75" style="2" bestFit="1" customWidth="1"/>
    <col min="14605" max="14605" width="32.875" style="2" customWidth="1"/>
    <col min="14606" max="14606" width="32.125" style="2" bestFit="1" customWidth="1"/>
    <col min="14607" max="14607" width="17.625" style="2" bestFit="1" customWidth="1"/>
    <col min="14608" max="14608" width="28.5" style="2" bestFit="1" customWidth="1"/>
    <col min="14609" max="14609" width="29.875" style="2" customWidth="1"/>
    <col min="14610" max="14610" width="23.625" style="2" customWidth="1"/>
    <col min="14611" max="14620" width="8" style="2"/>
    <col min="14621" max="14624" width="0" style="2" hidden="1" customWidth="1"/>
    <col min="14625" max="14848" width="8" style="2"/>
    <col min="14849" max="14849" width="15.625" style="2" customWidth="1"/>
    <col min="14850" max="14850" width="13.125" style="2" customWidth="1"/>
    <col min="14851" max="14851" width="28" style="2" bestFit="1" customWidth="1"/>
    <col min="14852" max="14852" width="25.375" style="2" customWidth="1"/>
    <col min="14853" max="14853" width="32.875" style="2" customWidth="1"/>
    <col min="14854" max="14854" width="0" style="2" hidden="1" customWidth="1"/>
    <col min="14855" max="14855" width="25.625" style="2" customWidth="1"/>
    <col min="14856" max="14856" width="30.625" style="2" bestFit="1" customWidth="1"/>
    <col min="14857" max="14857" width="17.625" style="2" bestFit="1" customWidth="1"/>
    <col min="14858" max="14858" width="12" style="2" bestFit="1" customWidth="1"/>
    <col min="14859" max="14859" width="28.125" style="2" bestFit="1" customWidth="1"/>
    <col min="14860" max="14860" width="26.75" style="2" bestFit="1" customWidth="1"/>
    <col min="14861" max="14861" width="32.875" style="2" customWidth="1"/>
    <col min="14862" max="14862" width="32.125" style="2" bestFit="1" customWidth="1"/>
    <col min="14863" max="14863" width="17.625" style="2" bestFit="1" customWidth="1"/>
    <col min="14864" max="14864" width="28.5" style="2" bestFit="1" customWidth="1"/>
    <col min="14865" max="14865" width="29.875" style="2" customWidth="1"/>
    <col min="14866" max="14866" width="23.625" style="2" customWidth="1"/>
    <col min="14867" max="14876" width="8" style="2"/>
    <col min="14877" max="14880" width="0" style="2" hidden="1" customWidth="1"/>
    <col min="14881" max="15104" width="8" style="2"/>
    <col min="15105" max="15105" width="15.625" style="2" customWidth="1"/>
    <col min="15106" max="15106" width="13.125" style="2" customWidth="1"/>
    <col min="15107" max="15107" width="28" style="2" bestFit="1" customWidth="1"/>
    <col min="15108" max="15108" width="25.375" style="2" customWidth="1"/>
    <col min="15109" max="15109" width="32.875" style="2" customWidth="1"/>
    <col min="15110" max="15110" width="0" style="2" hidden="1" customWidth="1"/>
    <col min="15111" max="15111" width="25.625" style="2" customWidth="1"/>
    <col min="15112" max="15112" width="30.625" style="2" bestFit="1" customWidth="1"/>
    <col min="15113" max="15113" width="17.625" style="2" bestFit="1" customWidth="1"/>
    <col min="15114" max="15114" width="12" style="2" bestFit="1" customWidth="1"/>
    <col min="15115" max="15115" width="28.125" style="2" bestFit="1" customWidth="1"/>
    <col min="15116" max="15116" width="26.75" style="2" bestFit="1" customWidth="1"/>
    <col min="15117" max="15117" width="32.875" style="2" customWidth="1"/>
    <col min="15118" max="15118" width="32.125" style="2" bestFit="1" customWidth="1"/>
    <col min="15119" max="15119" width="17.625" style="2" bestFit="1" customWidth="1"/>
    <col min="15120" max="15120" width="28.5" style="2" bestFit="1" customWidth="1"/>
    <col min="15121" max="15121" width="29.875" style="2" customWidth="1"/>
    <col min="15122" max="15122" width="23.625" style="2" customWidth="1"/>
    <col min="15123" max="15132" width="8" style="2"/>
    <col min="15133" max="15136" width="0" style="2" hidden="1" customWidth="1"/>
    <col min="15137" max="15360" width="8" style="2"/>
    <col min="15361" max="15361" width="15.625" style="2" customWidth="1"/>
    <col min="15362" max="15362" width="13.125" style="2" customWidth="1"/>
    <col min="15363" max="15363" width="28" style="2" bestFit="1" customWidth="1"/>
    <col min="15364" max="15364" width="25.375" style="2" customWidth="1"/>
    <col min="15365" max="15365" width="32.875" style="2" customWidth="1"/>
    <col min="15366" max="15366" width="0" style="2" hidden="1" customWidth="1"/>
    <col min="15367" max="15367" width="25.625" style="2" customWidth="1"/>
    <col min="15368" max="15368" width="30.625" style="2" bestFit="1" customWidth="1"/>
    <col min="15369" max="15369" width="17.625" style="2" bestFit="1" customWidth="1"/>
    <col min="15370" max="15370" width="12" style="2" bestFit="1" customWidth="1"/>
    <col min="15371" max="15371" width="28.125" style="2" bestFit="1" customWidth="1"/>
    <col min="15372" max="15372" width="26.75" style="2" bestFit="1" customWidth="1"/>
    <col min="15373" max="15373" width="32.875" style="2" customWidth="1"/>
    <col min="15374" max="15374" width="32.125" style="2" bestFit="1" customWidth="1"/>
    <col min="15375" max="15375" width="17.625" style="2" bestFit="1" customWidth="1"/>
    <col min="15376" max="15376" width="28.5" style="2" bestFit="1" customWidth="1"/>
    <col min="15377" max="15377" width="29.875" style="2" customWidth="1"/>
    <col min="15378" max="15378" width="23.625" style="2" customWidth="1"/>
    <col min="15379" max="15388" width="8" style="2"/>
    <col min="15389" max="15392" width="0" style="2" hidden="1" customWidth="1"/>
    <col min="15393" max="15616" width="8" style="2"/>
    <col min="15617" max="15617" width="15.625" style="2" customWidth="1"/>
    <col min="15618" max="15618" width="13.125" style="2" customWidth="1"/>
    <col min="15619" max="15619" width="28" style="2" bestFit="1" customWidth="1"/>
    <col min="15620" max="15620" width="25.375" style="2" customWidth="1"/>
    <col min="15621" max="15621" width="32.875" style="2" customWidth="1"/>
    <col min="15622" max="15622" width="0" style="2" hidden="1" customWidth="1"/>
    <col min="15623" max="15623" width="25.625" style="2" customWidth="1"/>
    <col min="15624" max="15624" width="30.625" style="2" bestFit="1" customWidth="1"/>
    <col min="15625" max="15625" width="17.625" style="2" bestFit="1" customWidth="1"/>
    <col min="15626" max="15626" width="12" style="2" bestFit="1" customWidth="1"/>
    <col min="15627" max="15627" width="28.125" style="2" bestFit="1" customWidth="1"/>
    <col min="15628" max="15628" width="26.75" style="2" bestFit="1" customWidth="1"/>
    <col min="15629" max="15629" width="32.875" style="2" customWidth="1"/>
    <col min="15630" max="15630" width="32.125" style="2" bestFit="1" customWidth="1"/>
    <col min="15631" max="15631" width="17.625" style="2" bestFit="1" customWidth="1"/>
    <col min="15632" max="15632" width="28.5" style="2" bestFit="1" customWidth="1"/>
    <col min="15633" max="15633" width="29.875" style="2" customWidth="1"/>
    <col min="15634" max="15634" width="23.625" style="2" customWidth="1"/>
    <col min="15635" max="15644" width="8" style="2"/>
    <col min="15645" max="15648" width="0" style="2" hidden="1" customWidth="1"/>
    <col min="15649" max="15872" width="8" style="2"/>
    <col min="15873" max="15873" width="15.625" style="2" customWidth="1"/>
    <col min="15874" max="15874" width="13.125" style="2" customWidth="1"/>
    <col min="15875" max="15875" width="28" style="2" bestFit="1" customWidth="1"/>
    <col min="15876" max="15876" width="25.375" style="2" customWidth="1"/>
    <col min="15877" max="15877" width="32.875" style="2" customWidth="1"/>
    <col min="15878" max="15878" width="0" style="2" hidden="1" customWidth="1"/>
    <col min="15879" max="15879" width="25.625" style="2" customWidth="1"/>
    <col min="15880" max="15880" width="30.625" style="2" bestFit="1" customWidth="1"/>
    <col min="15881" max="15881" width="17.625" style="2" bestFit="1" customWidth="1"/>
    <col min="15882" max="15882" width="12" style="2" bestFit="1" customWidth="1"/>
    <col min="15883" max="15883" width="28.125" style="2" bestFit="1" customWidth="1"/>
    <col min="15884" max="15884" width="26.75" style="2" bestFit="1" customWidth="1"/>
    <col min="15885" max="15885" width="32.875" style="2" customWidth="1"/>
    <col min="15886" max="15886" width="32.125" style="2" bestFit="1" customWidth="1"/>
    <col min="15887" max="15887" width="17.625" style="2" bestFit="1" customWidth="1"/>
    <col min="15888" max="15888" width="28.5" style="2" bestFit="1" customWidth="1"/>
    <col min="15889" max="15889" width="29.875" style="2" customWidth="1"/>
    <col min="15890" max="15890" width="23.625" style="2" customWidth="1"/>
    <col min="15891" max="15900" width="8" style="2"/>
    <col min="15901" max="15904" width="0" style="2" hidden="1" customWidth="1"/>
    <col min="15905" max="16128" width="8" style="2"/>
    <col min="16129" max="16129" width="15.625" style="2" customWidth="1"/>
    <col min="16130" max="16130" width="13.125" style="2" customWidth="1"/>
    <col min="16131" max="16131" width="28" style="2" bestFit="1" customWidth="1"/>
    <col min="16132" max="16132" width="25.375" style="2" customWidth="1"/>
    <col min="16133" max="16133" width="32.875" style="2" customWidth="1"/>
    <col min="16134" max="16134" width="0" style="2" hidden="1" customWidth="1"/>
    <col min="16135" max="16135" width="25.625" style="2" customWidth="1"/>
    <col min="16136" max="16136" width="30.625" style="2" bestFit="1" customWidth="1"/>
    <col min="16137" max="16137" width="17.625" style="2" bestFit="1" customWidth="1"/>
    <col min="16138" max="16138" width="12" style="2" bestFit="1" customWidth="1"/>
    <col min="16139" max="16139" width="28.125" style="2" bestFit="1" customWidth="1"/>
    <col min="16140" max="16140" width="26.75" style="2" bestFit="1" customWidth="1"/>
    <col min="16141" max="16141" width="32.875" style="2" customWidth="1"/>
    <col min="16142" max="16142" width="32.125" style="2" bestFit="1" customWidth="1"/>
    <col min="16143" max="16143" width="17.625" style="2" bestFit="1" customWidth="1"/>
    <col min="16144" max="16144" width="28.5" style="2" bestFit="1" customWidth="1"/>
    <col min="16145" max="16145" width="29.875" style="2" customWidth="1"/>
    <col min="16146" max="16146" width="23.625" style="2" customWidth="1"/>
    <col min="16147" max="16156" width="8" style="2"/>
    <col min="16157" max="16160" width="0" style="2" hidden="1" customWidth="1"/>
    <col min="16161" max="16384" width="8" style="2"/>
  </cols>
  <sheetData>
    <row r="1" spans="1:31" ht="30" customHeight="1" x14ac:dyDescent="0.15">
      <c r="A1" s="1" t="s">
        <v>53</v>
      </c>
      <c r="D1" s="3"/>
      <c r="H1" s="5"/>
      <c r="I1" s="5"/>
      <c r="J1" s="5"/>
      <c r="K1" s="5"/>
      <c r="L1" s="5"/>
      <c r="M1" s="5"/>
      <c r="N1" s="5"/>
      <c r="O1" s="5"/>
    </row>
    <row r="2" spans="1:31" ht="44.25" customHeight="1" x14ac:dyDescent="0.15">
      <c r="A2" s="82" t="s">
        <v>57</v>
      </c>
      <c r="B2" s="82"/>
      <c r="C2" s="82"/>
      <c r="D2" s="82"/>
      <c r="E2" s="82"/>
      <c r="F2" s="82"/>
      <c r="G2" s="82"/>
      <c r="H2" s="82"/>
      <c r="I2" s="82"/>
      <c r="J2" s="82"/>
      <c r="K2" s="82"/>
      <c r="L2" s="82"/>
      <c r="M2" s="82"/>
      <c r="N2" s="82"/>
      <c r="O2" s="82"/>
      <c r="P2" s="82"/>
      <c r="Q2" s="82"/>
      <c r="R2" s="82"/>
    </row>
    <row r="3" spans="1:31" ht="30" customHeight="1" x14ac:dyDescent="0.15">
      <c r="B3" s="6"/>
      <c r="G3" s="2"/>
      <c r="H3" s="2"/>
      <c r="I3" s="45"/>
      <c r="J3" s="45"/>
      <c r="K3" s="45"/>
      <c r="L3" s="45"/>
      <c r="M3" s="45"/>
      <c r="N3" s="45"/>
      <c r="O3" s="2"/>
    </row>
    <row r="4" spans="1:31" ht="43.5" customHeight="1" thickBot="1" x14ac:dyDescent="0.25">
      <c r="G4" s="7"/>
      <c r="H4" s="7"/>
      <c r="I4" s="8"/>
      <c r="J4" s="8"/>
      <c r="K4" s="8"/>
      <c r="L4" s="46"/>
      <c r="M4" s="47"/>
      <c r="N4" s="47"/>
      <c r="O4" s="47"/>
      <c r="R4" s="9" t="s">
        <v>2</v>
      </c>
    </row>
    <row r="5" spans="1:31" ht="108" customHeight="1" x14ac:dyDescent="0.15">
      <c r="A5" s="10" t="s">
        <v>0</v>
      </c>
      <c r="B5" s="11" t="s">
        <v>3</v>
      </c>
      <c r="C5" s="12" t="s">
        <v>4</v>
      </c>
      <c r="D5" s="13" t="s">
        <v>1</v>
      </c>
      <c r="E5" s="14" t="s">
        <v>5</v>
      </c>
      <c r="F5" s="13" t="s">
        <v>6</v>
      </c>
      <c r="G5" s="13" t="s">
        <v>7</v>
      </c>
      <c r="H5" s="12" t="s">
        <v>8</v>
      </c>
      <c r="I5" s="15" t="s">
        <v>9</v>
      </c>
      <c r="J5" s="12" t="s">
        <v>10</v>
      </c>
      <c r="K5" s="12" t="s">
        <v>11</v>
      </c>
      <c r="L5" s="12" t="s">
        <v>12</v>
      </c>
      <c r="M5" s="48" t="s">
        <v>13</v>
      </c>
      <c r="N5" s="48" t="s">
        <v>14</v>
      </c>
      <c r="O5" s="48" t="s">
        <v>15</v>
      </c>
      <c r="P5" s="12" t="s">
        <v>16</v>
      </c>
      <c r="Q5" s="16" t="s">
        <v>17</v>
      </c>
      <c r="R5" s="17" t="s">
        <v>18</v>
      </c>
      <c r="AD5" t="s">
        <v>19</v>
      </c>
      <c r="AE5" t="s">
        <v>20</v>
      </c>
    </row>
    <row r="6" spans="1:31" ht="45" customHeight="1" x14ac:dyDescent="0.15">
      <c r="A6" s="49"/>
      <c r="B6" s="50"/>
      <c r="C6" s="51"/>
      <c r="D6" s="52"/>
      <c r="E6" s="53"/>
      <c r="F6" s="54" t="str">
        <f>D6&amp;E6</f>
        <v/>
      </c>
      <c r="G6" s="52"/>
      <c r="H6" s="52"/>
      <c r="I6" s="55"/>
      <c r="J6" s="56"/>
      <c r="K6" s="56"/>
      <c r="L6" s="57" t="str">
        <f t="shared" ref="L6:L13" si="0">IFERROR((I6+K6/J6),"")</f>
        <v/>
      </c>
      <c r="M6" s="57" t="str" cm="1">
        <f t="array" ref="M6">IFERROR(_xlfn.IFS(H6="移乗介護",1000000,H6="入浴支援",1000000,H6="移動支援",300000,H6="排泄支援",300000,H6="見守り・コミュニケーション",300000),"")</f>
        <v/>
      </c>
      <c r="N6" s="57">
        <f>MIN(L6:M6)</f>
        <v>0</v>
      </c>
      <c r="O6" s="58">
        <f t="shared" ref="O6:O13" si="1">ROUNDDOWN(J6*N6,-3)</f>
        <v>0</v>
      </c>
      <c r="P6" s="36">
        <f>SUMIF($F6:$F30,F6,$O6:$O30)</f>
        <v>0</v>
      </c>
      <c r="Q6" s="37" t="str">
        <f>IF(P6&gt;0,IFERROR(VLOOKUP($C6,$AD$6:$AE$12,2,FALSE),""),"")</f>
        <v/>
      </c>
      <c r="R6" s="38">
        <f>MIN(P6:Q6)</f>
        <v>0</v>
      </c>
      <c r="AD6" t="s">
        <v>21</v>
      </c>
      <c r="AE6" s="21">
        <v>2100000</v>
      </c>
    </row>
    <row r="7" spans="1:31" ht="45" customHeight="1" x14ac:dyDescent="0.15">
      <c r="A7" s="49"/>
      <c r="B7" s="50"/>
      <c r="C7" s="51"/>
      <c r="D7" s="52"/>
      <c r="E7" s="53"/>
      <c r="F7" s="54" t="str">
        <f>D7&amp;E7</f>
        <v/>
      </c>
      <c r="G7" s="59"/>
      <c r="H7" s="52"/>
      <c r="I7" s="55"/>
      <c r="J7" s="56"/>
      <c r="K7" s="56"/>
      <c r="L7" s="57" t="str">
        <f t="shared" si="0"/>
        <v/>
      </c>
      <c r="M7" s="57" t="str" cm="1">
        <f t="array" ref="M7">IFERROR(_xlfn.IFS(H7="移乗介護",1000000,H7="入浴支援",1000000,H7="移動支援",300000,H7="排泄支援",300000,H7="見守り・コミュニケーション",300000),"")</f>
        <v/>
      </c>
      <c r="N7" s="57">
        <f t="shared" ref="N7:N30" si="2">MIN(L7:M7)</f>
        <v>0</v>
      </c>
      <c r="O7" s="58">
        <f t="shared" si="1"/>
        <v>0</v>
      </c>
      <c r="P7" s="36" t="str">
        <f>IF($F$7=$F$6,"",SUMIF($F$6:$F$30,F7,$O$6:$O$30))</f>
        <v/>
      </c>
      <c r="Q7" s="37" t="str">
        <f t="shared" ref="Q7:Q13" si="3">IF($P7="","",IF(P7&gt;0,IFERROR(VLOOKUP($C7,$AD$6:$AE$12,2,FALSE),""),""))</f>
        <v/>
      </c>
      <c r="R7" s="38">
        <f t="shared" ref="R7:R30" si="4">MIN(P7:Q7)</f>
        <v>0</v>
      </c>
      <c r="AD7" t="s">
        <v>22</v>
      </c>
      <c r="AE7" s="21">
        <v>1500000</v>
      </c>
    </row>
    <row r="8" spans="1:31" ht="45" customHeight="1" x14ac:dyDescent="0.15">
      <c r="A8" s="49"/>
      <c r="B8" s="50"/>
      <c r="C8" s="51"/>
      <c r="D8" s="52"/>
      <c r="E8" s="53"/>
      <c r="F8" s="54" t="str">
        <f t="shared" ref="F8:F30" si="5">D8&amp;E8</f>
        <v/>
      </c>
      <c r="G8" s="52"/>
      <c r="H8" s="52"/>
      <c r="I8" s="55"/>
      <c r="J8" s="56"/>
      <c r="K8" s="56"/>
      <c r="L8" s="57" t="str">
        <f t="shared" si="0"/>
        <v/>
      </c>
      <c r="M8" s="57" t="str" cm="1">
        <f t="array" ref="M8">IFERROR(_xlfn.IFS(H8="移乗介護",1000000,H8="入浴支援",1000000,H8="移動支援",300000,H8="排泄支援",300000,H8="見守り・コミュニケーション",300000),"")</f>
        <v/>
      </c>
      <c r="N8" s="57">
        <f t="shared" si="2"/>
        <v>0</v>
      </c>
      <c r="O8" s="58">
        <f t="shared" si="1"/>
        <v>0</v>
      </c>
      <c r="P8" s="36" t="str">
        <f>IF(OR(F8=$F$6,F8=$F$7),"",SUMIF($F$6:$F$30,F8,$O$6:$O$30))</f>
        <v/>
      </c>
      <c r="Q8" s="37" t="str">
        <f t="shared" si="3"/>
        <v/>
      </c>
      <c r="R8" s="38">
        <f t="shared" si="4"/>
        <v>0</v>
      </c>
      <c r="AD8" t="s">
        <v>23</v>
      </c>
      <c r="AE8" s="21">
        <v>1200000</v>
      </c>
    </row>
    <row r="9" spans="1:31" ht="45" customHeight="1" x14ac:dyDescent="0.15">
      <c r="A9" s="49"/>
      <c r="B9" s="50"/>
      <c r="C9" s="51"/>
      <c r="D9" s="52"/>
      <c r="E9" s="53"/>
      <c r="F9" s="54" t="str">
        <f t="shared" si="5"/>
        <v/>
      </c>
      <c r="G9" s="59"/>
      <c r="H9" s="52"/>
      <c r="I9" s="55"/>
      <c r="J9" s="56"/>
      <c r="K9" s="56"/>
      <c r="L9" s="57" t="str">
        <f t="shared" si="0"/>
        <v/>
      </c>
      <c r="M9" s="57" t="str" cm="1">
        <f t="array" ref="M9">IFERROR(_xlfn.IFS(H9="移乗介護",1000000,H9="入浴支援",1000000,H9="移動支援",300000,H9="排泄支援",300000,H9="見守り・コミュニケーション",300000),"")</f>
        <v/>
      </c>
      <c r="N9" s="57">
        <f t="shared" si="2"/>
        <v>0</v>
      </c>
      <c r="O9" s="58">
        <f t="shared" si="1"/>
        <v>0</v>
      </c>
      <c r="P9" s="36" t="str">
        <f>IF(OR(F9=$F$6,F9=$F$7,F9=$F$8),"",SUMIF($F$6:$F$30,F9,$O$6:$O$30))</f>
        <v/>
      </c>
      <c r="Q9" s="37" t="str">
        <f t="shared" si="3"/>
        <v/>
      </c>
      <c r="R9" s="38">
        <f t="shared" si="4"/>
        <v>0</v>
      </c>
      <c r="AD9" t="s">
        <v>24</v>
      </c>
      <c r="AE9" s="21">
        <v>1200000</v>
      </c>
    </row>
    <row r="10" spans="1:31" ht="45" customHeight="1" x14ac:dyDescent="0.15">
      <c r="A10" s="49"/>
      <c r="B10" s="50"/>
      <c r="C10" s="51"/>
      <c r="D10" s="52"/>
      <c r="E10" s="53"/>
      <c r="F10" s="54" t="str">
        <f t="shared" si="5"/>
        <v/>
      </c>
      <c r="G10" s="52"/>
      <c r="H10" s="52"/>
      <c r="I10" s="55"/>
      <c r="J10" s="56"/>
      <c r="K10" s="56"/>
      <c r="L10" s="57" t="str">
        <f t="shared" si="0"/>
        <v/>
      </c>
      <c r="M10" s="57" t="str" cm="1">
        <f t="array" ref="M10">IFERROR(_xlfn.IFS(H10="移乗介護",1000000,H10="入浴支援",1000000,H10="移動支援",300000,H10="排泄支援",300000,H10="見守り・コミュニケーション",300000),"")</f>
        <v/>
      </c>
      <c r="N10" s="57">
        <f t="shared" si="2"/>
        <v>0</v>
      </c>
      <c r="O10" s="58">
        <f t="shared" si="1"/>
        <v>0</v>
      </c>
      <c r="P10" s="36" t="str">
        <f>IF(OR(F10=$F$6,F10=$F$7,F10=$F$8,F10=$F$9),"",SUMIF($F$6:$F$30,F10,$O$6:$O$30))</f>
        <v/>
      </c>
      <c r="Q10" s="37" t="str">
        <f t="shared" si="3"/>
        <v/>
      </c>
      <c r="R10" s="38">
        <f t="shared" si="4"/>
        <v>0</v>
      </c>
      <c r="AD10" t="s">
        <v>25</v>
      </c>
      <c r="AE10" s="21">
        <v>1200000</v>
      </c>
    </row>
    <row r="11" spans="1:31" ht="45" customHeight="1" x14ac:dyDescent="0.15">
      <c r="A11" s="49"/>
      <c r="B11" s="50"/>
      <c r="C11" s="51"/>
      <c r="D11" s="52"/>
      <c r="E11" s="53"/>
      <c r="F11" s="54" t="str">
        <f t="shared" si="5"/>
        <v/>
      </c>
      <c r="G11" s="59"/>
      <c r="H11" s="52"/>
      <c r="I11" s="55"/>
      <c r="J11" s="56"/>
      <c r="K11" s="56"/>
      <c r="L11" s="57" t="str">
        <f t="shared" si="0"/>
        <v/>
      </c>
      <c r="M11" s="57" t="str" cm="1">
        <f t="array" ref="M11">IFERROR(_xlfn.IFS(H11="移乗介護",1000000,H11="入浴支援",1000000,H11="移動支援",300000,H11="排泄支援",300000,H11="見守り・コミュニケーション",300000),"")</f>
        <v/>
      </c>
      <c r="N11" s="57">
        <f t="shared" si="2"/>
        <v>0</v>
      </c>
      <c r="O11" s="58">
        <f t="shared" si="1"/>
        <v>0</v>
      </c>
      <c r="P11" s="36" t="str">
        <f>IF(OR(F11=$F$6,F11=$F$7,F11=$F$8,F11=$F$9,F11=$F$10),"",SUMIF($F$6:$F$30,F11,$O$6:$O$30))</f>
        <v/>
      </c>
      <c r="Q11" s="37" t="str">
        <f t="shared" si="3"/>
        <v/>
      </c>
      <c r="R11" s="38">
        <f t="shared" si="4"/>
        <v>0</v>
      </c>
      <c r="AD11" s="2" t="s">
        <v>26</v>
      </c>
      <c r="AE11" s="21">
        <v>1200000</v>
      </c>
    </row>
    <row r="12" spans="1:31" ht="45" customHeight="1" x14ac:dyDescent="0.15">
      <c r="A12" s="49"/>
      <c r="B12" s="50"/>
      <c r="C12" s="51"/>
      <c r="D12" s="52"/>
      <c r="E12" s="53"/>
      <c r="F12" s="54" t="str">
        <f t="shared" si="5"/>
        <v/>
      </c>
      <c r="G12" s="52"/>
      <c r="H12" s="52"/>
      <c r="I12" s="55"/>
      <c r="J12" s="56"/>
      <c r="K12" s="56"/>
      <c r="L12" s="57" t="str">
        <f t="shared" si="0"/>
        <v/>
      </c>
      <c r="M12" s="57" t="str" cm="1">
        <f t="array" ref="M12">IFERROR(_xlfn.IFS(H12="移乗介護",1000000,H12="入浴支援",1000000,H12="移動支援",300000,H12="排泄支援",300000,H12="見守り・コミュニケーション",300000),"")</f>
        <v/>
      </c>
      <c r="N12" s="57">
        <f t="shared" si="2"/>
        <v>0</v>
      </c>
      <c r="O12" s="58">
        <f t="shared" si="1"/>
        <v>0</v>
      </c>
      <c r="P12" s="36" t="str">
        <f>IF(OR(F12=$F$6,F12=$F$7,F12=$F$8,F12=$F$9,F12=$F$10,F12=$F$11),"",SUMIF($F$6:$F$30,F12,$O$6:$O$30))</f>
        <v/>
      </c>
      <c r="Q12" s="37" t="str">
        <f t="shared" si="3"/>
        <v/>
      </c>
      <c r="R12" s="38">
        <f t="shared" si="4"/>
        <v>0</v>
      </c>
      <c r="AD12" s="2" t="s">
        <v>27</v>
      </c>
      <c r="AE12" s="21">
        <v>1200000</v>
      </c>
    </row>
    <row r="13" spans="1:31" ht="45" customHeight="1" x14ac:dyDescent="0.15">
      <c r="A13" s="49"/>
      <c r="B13" s="50"/>
      <c r="C13" s="51"/>
      <c r="D13" s="52"/>
      <c r="E13" s="53"/>
      <c r="F13" s="54" t="str">
        <f t="shared" si="5"/>
        <v/>
      </c>
      <c r="G13" s="59"/>
      <c r="H13" s="52"/>
      <c r="I13" s="55"/>
      <c r="J13" s="56"/>
      <c r="K13" s="56"/>
      <c r="L13" s="57" t="str">
        <f t="shared" si="0"/>
        <v/>
      </c>
      <c r="M13" s="57" t="str" cm="1">
        <f t="array" ref="M13">IFERROR(_xlfn.IFS(H13="移乗介護",1000000,H13="入浴支援",1000000,H13="移動支援",300000,H13="排泄支援",300000,H13="見守り・コミュニケーション",300000),"")</f>
        <v/>
      </c>
      <c r="N13" s="57">
        <f t="shared" si="2"/>
        <v>0</v>
      </c>
      <c r="O13" s="58">
        <f t="shared" si="1"/>
        <v>0</v>
      </c>
      <c r="P13" s="36" t="str">
        <f>IF(OR(F13=$F$6,F13=$F$7,F13=$F$8,F13=$F$9,F13=$F$10,F13=$F$11,F13=$F$12),"",SUMIF($F$6:$F$30,F13,$O$6:$O$30))</f>
        <v/>
      </c>
      <c r="Q13" s="37" t="str">
        <f t="shared" si="3"/>
        <v/>
      </c>
      <c r="R13" s="38">
        <f t="shared" si="4"/>
        <v>0</v>
      </c>
    </row>
    <row r="14" spans="1:31" ht="45" customHeight="1" x14ac:dyDescent="0.15">
      <c r="A14" s="49"/>
      <c r="B14" s="50"/>
      <c r="C14" s="51"/>
      <c r="D14" s="52"/>
      <c r="E14" s="53"/>
      <c r="F14" s="54" t="str">
        <f t="shared" si="5"/>
        <v/>
      </c>
      <c r="G14" s="52"/>
      <c r="H14" s="52"/>
      <c r="I14" s="55"/>
      <c r="J14" s="56"/>
      <c r="K14" s="56"/>
      <c r="L14" s="57" t="str">
        <f t="shared" ref="L14:L30" si="6">IFERROR((I14+K14/J14),"")</f>
        <v/>
      </c>
      <c r="M14" s="57" t="str" cm="1">
        <f t="array" ref="M14">IFERROR(_xlfn.IFS(H14="移乗介護",1000000,H14="入浴支援",1000000,H14="移動支援",300000,H14="排泄支援",300000,H14="見守り・コミュニケーション",300000),"")</f>
        <v/>
      </c>
      <c r="N14" s="57">
        <f t="shared" si="2"/>
        <v>0</v>
      </c>
      <c r="O14" s="58">
        <f t="shared" ref="O14:O30" si="7">ROUNDDOWN(J14*N14,-3)</f>
        <v>0</v>
      </c>
      <c r="P14" s="36" t="str">
        <f>IF(OR(F14=$F$6,F14=$F$7,F14=$F$8,F14=$F$9,F14=$F$10,F14=$F$11,F14=$F$12,F14=$F$13),"",SUMIF($F$6:$F$30,F14,$O$6:$O$30))</f>
        <v/>
      </c>
      <c r="Q14" s="37" t="str">
        <f t="shared" ref="Q14:Q30" si="8">IF($P14="","",IF(P14&gt;0,IFERROR(VLOOKUP($C14,$AD$6:$AE$12,2,FALSE),""),""))</f>
        <v/>
      </c>
      <c r="R14" s="38">
        <f t="shared" si="4"/>
        <v>0</v>
      </c>
    </row>
    <row r="15" spans="1:31" ht="45" customHeight="1" x14ac:dyDescent="0.15">
      <c r="A15" s="49"/>
      <c r="B15" s="50"/>
      <c r="C15" s="51"/>
      <c r="D15" s="52"/>
      <c r="E15" s="53"/>
      <c r="F15" s="54" t="str">
        <f t="shared" si="5"/>
        <v/>
      </c>
      <c r="G15" s="59"/>
      <c r="H15" s="52"/>
      <c r="I15" s="55"/>
      <c r="J15" s="56"/>
      <c r="K15" s="56"/>
      <c r="L15" s="57" t="str">
        <f t="shared" si="6"/>
        <v/>
      </c>
      <c r="M15" s="57" t="str" cm="1">
        <f t="array" ref="M15">IFERROR(_xlfn.IFS(H15="移乗介護",1000000,H15="入浴支援",1000000,H15="移動支援",300000,H15="排泄支援",300000,H15="見守り・コミュニケーション",300000),"")</f>
        <v/>
      </c>
      <c r="N15" s="57">
        <f t="shared" si="2"/>
        <v>0</v>
      </c>
      <c r="O15" s="58">
        <f t="shared" si="7"/>
        <v>0</v>
      </c>
      <c r="P15" s="36" t="str">
        <f>IF(OR(F15=$F$6,F15=$F$7,F15=$F$8,F15=$F$9,F15=$F$10,F15=$F$11,F15=$F$12,F15=$F$13,F15=$F$14),"",SUMIF($F$6:$F$30,F15,$O$6:$O$30))</f>
        <v/>
      </c>
      <c r="Q15" s="37" t="str">
        <f t="shared" si="8"/>
        <v/>
      </c>
      <c r="R15" s="38">
        <f t="shared" si="4"/>
        <v>0</v>
      </c>
    </row>
    <row r="16" spans="1:31" ht="45" customHeight="1" x14ac:dyDescent="0.15">
      <c r="A16" s="49"/>
      <c r="B16" s="50"/>
      <c r="C16" s="51"/>
      <c r="D16" s="52"/>
      <c r="E16" s="53"/>
      <c r="F16" s="54" t="str">
        <f t="shared" si="5"/>
        <v/>
      </c>
      <c r="G16" s="52"/>
      <c r="H16" s="52"/>
      <c r="I16" s="55"/>
      <c r="J16" s="56"/>
      <c r="K16" s="56"/>
      <c r="L16" s="57" t="str">
        <f t="shared" si="6"/>
        <v/>
      </c>
      <c r="M16" s="57" t="str" cm="1">
        <f t="array" ref="M16">IFERROR(_xlfn.IFS(H16="移乗介護",1000000,H16="入浴支援",1000000,H16="移動支援",300000,H16="排泄支援",300000,H16="見守り・コミュニケーション",300000),"")</f>
        <v/>
      </c>
      <c r="N16" s="57">
        <f t="shared" si="2"/>
        <v>0</v>
      </c>
      <c r="O16" s="58">
        <f t="shared" si="7"/>
        <v>0</v>
      </c>
      <c r="P16" s="36" t="str">
        <f>IF(OR(F16=$F$6,F16=$F$7,F16=$F$8,F16=$F$9,F16=$F$10,F16=$F$11,F16=$F$12,F16=$F$13,F16=$F$14,F16=$F$15),"",SUMIF($F$6:$F$30,F16,$O$6:$O$30))</f>
        <v/>
      </c>
      <c r="Q16" s="37" t="str">
        <f t="shared" si="8"/>
        <v/>
      </c>
      <c r="R16" s="38">
        <f t="shared" si="4"/>
        <v>0</v>
      </c>
    </row>
    <row r="17" spans="1:18" ht="45" customHeight="1" x14ac:dyDescent="0.15">
      <c r="A17" s="49"/>
      <c r="B17" s="50"/>
      <c r="C17" s="51"/>
      <c r="D17" s="52"/>
      <c r="E17" s="53"/>
      <c r="F17" s="54" t="str">
        <f t="shared" si="5"/>
        <v/>
      </c>
      <c r="G17" s="59"/>
      <c r="H17" s="52"/>
      <c r="I17" s="55"/>
      <c r="J17" s="56"/>
      <c r="K17" s="56"/>
      <c r="L17" s="57" t="str">
        <f t="shared" si="6"/>
        <v/>
      </c>
      <c r="M17" s="57" t="str" cm="1">
        <f t="array" ref="M17">IFERROR(_xlfn.IFS(H17="移乗介護",1000000,H17="入浴支援",1000000,H17="移動支援",300000,H17="排泄支援",300000,H17="見守り・コミュニケーション",300000),"")</f>
        <v/>
      </c>
      <c r="N17" s="57">
        <f t="shared" si="2"/>
        <v>0</v>
      </c>
      <c r="O17" s="58">
        <f t="shared" si="7"/>
        <v>0</v>
      </c>
      <c r="P17" s="36" t="str">
        <f>IF(OR(F17=$F$6,F17=$F$7,F17=$F$8,F17=$F$9,F17=$F$10,F17=$F$11,F17=$F$12,F17=$F$13,F17=$F$14,F17=$F$15,F17=$F$16),"",SUMIF($F$6:$F$30,F17,$O$6:$O$30))</f>
        <v/>
      </c>
      <c r="Q17" s="37" t="str">
        <f t="shared" si="8"/>
        <v/>
      </c>
      <c r="R17" s="38">
        <f t="shared" si="4"/>
        <v>0</v>
      </c>
    </row>
    <row r="18" spans="1:18" ht="45" customHeight="1" x14ac:dyDescent="0.15">
      <c r="A18" s="49"/>
      <c r="B18" s="50"/>
      <c r="C18" s="51"/>
      <c r="D18" s="52"/>
      <c r="E18" s="53"/>
      <c r="F18" s="54" t="str">
        <f t="shared" si="5"/>
        <v/>
      </c>
      <c r="G18" s="52"/>
      <c r="H18" s="52"/>
      <c r="I18" s="55"/>
      <c r="J18" s="56"/>
      <c r="K18" s="56"/>
      <c r="L18" s="57" t="str">
        <f t="shared" si="6"/>
        <v/>
      </c>
      <c r="M18" s="57" t="str" cm="1">
        <f t="array" ref="M18">IFERROR(_xlfn.IFS(H18="移乗介護",1000000,H18="入浴支援",1000000,H18="移動支援",300000,H18="排泄支援",300000,H18="見守り・コミュニケーション",300000),"")</f>
        <v/>
      </c>
      <c r="N18" s="57">
        <f t="shared" si="2"/>
        <v>0</v>
      </c>
      <c r="O18" s="58">
        <f t="shared" si="7"/>
        <v>0</v>
      </c>
      <c r="P18" s="36" t="str">
        <f>IF(OR(F18=$F$6,F18=$F$7,F18=$F$8,F18=$F$9,F18=$F$10,F18=$F$11,F18=$F$12,F18=$F$13,F18=$F$14,F18=$F$15,F18=$F$16,F18=$F$17),"",SUMIF($F$6:$F$30,F18,$O$6:$O$30))</f>
        <v/>
      </c>
      <c r="Q18" s="37" t="str">
        <f t="shared" si="8"/>
        <v/>
      </c>
      <c r="R18" s="38">
        <f t="shared" si="4"/>
        <v>0</v>
      </c>
    </row>
    <row r="19" spans="1:18" ht="45" customHeight="1" x14ac:dyDescent="0.15">
      <c r="A19" s="49"/>
      <c r="B19" s="50"/>
      <c r="C19" s="51"/>
      <c r="D19" s="52"/>
      <c r="E19" s="53"/>
      <c r="F19" s="54" t="str">
        <f t="shared" si="5"/>
        <v/>
      </c>
      <c r="G19" s="52"/>
      <c r="H19" s="52"/>
      <c r="I19" s="55"/>
      <c r="J19" s="56"/>
      <c r="K19" s="56"/>
      <c r="L19" s="57" t="str">
        <f t="shared" si="6"/>
        <v/>
      </c>
      <c r="M19" s="57" t="str" cm="1">
        <f t="array" ref="M19">IFERROR(_xlfn.IFS(H19="移乗介護",1000000,H19="入浴支援",1000000,H19="移動支援",300000,H19="排泄支援",300000,H19="見守り・コミュニケーション",300000),"")</f>
        <v/>
      </c>
      <c r="N19" s="57">
        <f t="shared" si="2"/>
        <v>0</v>
      </c>
      <c r="O19" s="58">
        <f t="shared" si="7"/>
        <v>0</v>
      </c>
      <c r="P19" s="36" t="str">
        <f>IF(OR(F19=$F$6,F19=$F$7,F19=$F$8,F19=$F$9,F19=$F$10,F19=$F$11,F19=$F$12,F19=$F$13,F19=$F$14,F19=$F$15,F19=$F$16,F19=$F$17,F19=$F$18),"",SUMIF($F$6:$F$30,F19,$O$6:$O$30))</f>
        <v/>
      </c>
      <c r="Q19" s="37" t="str">
        <f t="shared" si="8"/>
        <v/>
      </c>
      <c r="R19" s="38">
        <f t="shared" si="4"/>
        <v>0</v>
      </c>
    </row>
    <row r="20" spans="1:18" ht="45" customHeight="1" x14ac:dyDescent="0.15">
      <c r="A20" s="49"/>
      <c r="B20" s="50"/>
      <c r="C20" s="51"/>
      <c r="D20" s="52"/>
      <c r="E20" s="53"/>
      <c r="F20" s="54" t="str">
        <f t="shared" si="5"/>
        <v/>
      </c>
      <c r="G20" s="52"/>
      <c r="H20" s="52"/>
      <c r="I20" s="55"/>
      <c r="J20" s="56"/>
      <c r="K20" s="56"/>
      <c r="L20" s="57" t="str">
        <f t="shared" si="6"/>
        <v/>
      </c>
      <c r="M20" s="57" t="str" cm="1">
        <f t="array" ref="M20">IFERROR(_xlfn.IFS(H20="移乗介護",1000000,H20="入浴支援",1000000,H20="移動支援",300000,H20="排泄支援",300000,H20="見守り・コミュニケーション",300000),"")</f>
        <v/>
      </c>
      <c r="N20" s="57">
        <f t="shared" si="2"/>
        <v>0</v>
      </c>
      <c r="O20" s="58">
        <f t="shared" si="7"/>
        <v>0</v>
      </c>
      <c r="P20" s="36" t="str">
        <f>IF(OR(F20=$F$6,F20=$F$7,F20=$F$8,F20=$F$9,F20=$F$10,F20=$F$11,F20=$F$12,F20=$F$13,F20=$F$14,F20=$F$15,F20=$F$16,F20=$F$17,F20=$F$18,F20=$F$19),"",SUMIF($F$6:$F$30,F20,$O$6:$O$30))</f>
        <v/>
      </c>
      <c r="Q20" s="37" t="str">
        <f t="shared" si="8"/>
        <v/>
      </c>
      <c r="R20" s="38">
        <f t="shared" si="4"/>
        <v>0</v>
      </c>
    </row>
    <row r="21" spans="1:18" ht="45" customHeight="1" x14ac:dyDescent="0.15">
      <c r="A21" s="49"/>
      <c r="B21" s="50"/>
      <c r="C21" s="51"/>
      <c r="D21" s="52"/>
      <c r="E21" s="53"/>
      <c r="F21" s="54" t="str">
        <f t="shared" si="5"/>
        <v/>
      </c>
      <c r="G21" s="52"/>
      <c r="H21" s="52"/>
      <c r="I21" s="55"/>
      <c r="J21" s="56"/>
      <c r="K21" s="56"/>
      <c r="L21" s="57" t="str">
        <f t="shared" si="6"/>
        <v/>
      </c>
      <c r="M21" s="57" t="str" cm="1">
        <f t="array" ref="M21">IFERROR(_xlfn.IFS(H21="移乗介護",1000000,H21="入浴支援",1000000,H21="移動支援",300000,H21="排泄支援",300000,H21="見守り・コミュニケーション",300000),"")</f>
        <v/>
      </c>
      <c r="N21" s="57">
        <f t="shared" si="2"/>
        <v>0</v>
      </c>
      <c r="O21" s="58">
        <f t="shared" si="7"/>
        <v>0</v>
      </c>
      <c r="P21" s="36" t="str">
        <f>IF(OR(F21=$F$6,F21=$F$7,F21=$F$8,F21=$F$9,F21=$F$10,F21=$F$11,F21=$F$12,F21=$F$13,F21=$F$14,F21=$F$15,F21=$F$16,F21=$F$17,F21=$F$18,F21=$F$19,F21=$F$20),"",SUMIF($F$6:$F$30,F21,$O$6:$O$30))</f>
        <v/>
      </c>
      <c r="Q21" s="37" t="str">
        <f t="shared" si="8"/>
        <v/>
      </c>
      <c r="R21" s="38">
        <f t="shared" si="4"/>
        <v>0</v>
      </c>
    </row>
    <row r="22" spans="1:18" ht="45" customHeight="1" x14ac:dyDescent="0.15">
      <c r="A22" s="49"/>
      <c r="B22" s="50"/>
      <c r="C22" s="51"/>
      <c r="D22" s="52"/>
      <c r="E22" s="53"/>
      <c r="F22" s="54" t="str">
        <f t="shared" si="5"/>
        <v/>
      </c>
      <c r="G22" s="52"/>
      <c r="H22" s="52"/>
      <c r="I22" s="55"/>
      <c r="J22" s="56"/>
      <c r="K22" s="56"/>
      <c r="L22" s="57" t="str">
        <f t="shared" si="6"/>
        <v/>
      </c>
      <c r="M22" s="57" t="str" cm="1">
        <f t="array" ref="M22">IFERROR(_xlfn.IFS(H22="移乗介護",1000000,H22="入浴支援",1000000,H22="移動支援",300000,H22="排泄支援",300000,H22="見守り・コミュニケーション",300000),"")</f>
        <v/>
      </c>
      <c r="N22" s="57">
        <f t="shared" si="2"/>
        <v>0</v>
      </c>
      <c r="O22" s="58">
        <f t="shared" si="7"/>
        <v>0</v>
      </c>
      <c r="P22" s="36" t="str">
        <f>IF(OR(F22=$F$6,F22=$F$7,F22=$F$8,F22=$F$9,F22=$F$10,F22=$F$11,F22=$F$12,F22=$F$13,F22=$F$14,F22=$F$15,F22=$F$16,F22=$F$17,F22=$F$18,F22=$F$19,F22=$F$20,F22=$F$21),"",SUMIF($F$6:$F$30,F22,$O$6:$O$30))</f>
        <v/>
      </c>
      <c r="Q22" s="37" t="str">
        <f t="shared" si="8"/>
        <v/>
      </c>
      <c r="R22" s="38">
        <f t="shared" si="4"/>
        <v>0</v>
      </c>
    </row>
    <row r="23" spans="1:18" ht="45" customHeight="1" x14ac:dyDescent="0.15">
      <c r="A23" s="49"/>
      <c r="B23" s="50"/>
      <c r="C23" s="51"/>
      <c r="D23" s="52"/>
      <c r="E23" s="53"/>
      <c r="F23" s="54" t="str">
        <f t="shared" si="5"/>
        <v/>
      </c>
      <c r="G23" s="52"/>
      <c r="H23" s="52"/>
      <c r="I23" s="55"/>
      <c r="J23" s="56"/>
      <c r="K23" s="56"/>
      <c r="L23" s="57" t="str">
        <f t="shared" si="6"/>
        <v/>
      </c>
      <c r="M23" s="57" t="str" cm="1">
        <f t="array" ref="M23">IFERROR(_xlfn.IFS(H23="移乗介護",1000000,H23="入浴支援",1000000,H23="移動支援",300000,H23="排泄支援",300000,H23="見守り・コミュニケーション",300000),"")</f>
        <v/>
      </c>
      <c r="N23" s="57">
        <f t="shared" si="2"/>
        <v>0</v>
      </c>
      <c r="O23" s="58">
        <f t="shared" si="7"/>
        <v>0</v>
      </c>
      <c r="P23" s="36" t="str">
        <f>IF(OR(F23=$F$6,F23=$F$7,F23=$F$8,F23=$F$9,F23=$F$10,F23=$F$11,F23=$F$12,F23=$F$13,F23=$F$14,F23=$F$15,F23=$F$16,F23=$F$17,F23=$F$18,F23=$F$19,F23=$F$20,F23=$F$21,F23=$F$22),"",SUMIF($F$6:$F$30,F23,$O$6:$O$30))</f>
        <v/>
      </c>
      <c r="Q23" s="37" t="str">
        <f t="shared" si="8"/>
        <v/>
      </c>
      <c r="R23" s="38">
        <f t="shared" si="4"/>
        <v>0</v>
      </c>
    </row>
    <row r="24" spans="1:18" ht="45" customHeight="1" x14ac:dyDescent="0.15">
      <c r="A24" s="49"/>
      <c r="B24" s="50"/>
      <c r="C24" s="51"/>
      <c r="D24" s="52"/>
      <c r="E24" s="53"/>
      <c r="F24" s="54" t="str">
        <f t="shared" si="5"/>
        <v/>
      </c>
      <c r="G24" s="52"/>
      <c r="H24" s="52"/>
      <c r="I24" s="55"/>
      <c r="J24" s="56"/>
      <c r="K24" s="56"/>
      <c r="L24" s="57" t="str">
        <f t="shared" si="6"/>
        <v/>
      </c>
      <c r="M24" s="57" t="str" cm="1">
        <f t="array" ref="M24">IFERROR(_xlfn.IFS(H24="移乗介護",1000000,H24="入浴支援",1000000,H24="移動支援",300000,H24="排泄支援",300000,H24="見守り・コミュニケーション",300000),"")</f>
        <v/>
      </c>
      <c r="N24" s="57">
        <f t="shared" si="2"/>
        <v>0</v>
      </c>
      <c r="O24" s="58">
        <f t="shared" si="7"/>
        <v>0</v>
      </c>
      <c r="P24" s="36" t="str">
        <f>IF(OR(F24=$F$6,F24=$F$7,F24=$F$8,F24=$F$9,F24=$F$10,F24=$F$11,F24=$F$12,F24=$F$13,F24=$F$14,F24=$F$15,F24=$F$16,F24=$F$17,F24=$F$18,F24=$F$19,F24=$F$20,F24=$F$21,F24=$F$22,F24=$F$23),"",SUMIF($F$6:$F$30,F24,$O$6:$O$30))</f>
        <v/>
      </c>
      <c r="Q24" s="37" t="str">
        <f t="shared" si="8"/>
        <v/>
      </c>
      <c r="R24" s="38">
        <f t="shared" si="4"/>
        <v>0</v>
      </c>
    </row>
    <row r="25" spans="1:18" ht="45" customHeight="1" x14ac:dyDescent="0.15">
      <c r="A25" s="49"/>
      <c r="B25" s="50"/>
      <c r="C25" s="51"/>
      <c r="D25" s="52"/>
      <c r="E25" s="53"/>
      <c r="F25" s="54" t="str">
        <f t="shared" si="5"/>
        <v/>
      </c>
      <c r="G25" s="52"/>
      <c r="H25" s="52"/>
      <c r="I25" s="55"/>
      <c r="J25" s="56"/>
      <c r="K25" s="56"/>
      <c r="L25" s="57" t="str">
        <f t="shared" si="6"/>
        <v/>
      </c>
      <c r="M25" s="57" t="str" cm="1">
        <f t="array" ref="M25">IFERROR(_xlfn.IFS(H25="移乗介護",1000000,H25="入浴支援",1000000,H25="移動支援",300000,H25="排泄支援",300000,H25="見守り・コミュニケーション",300000),"")</f>
        <v/>
      </c>
      <c r="N25" s="57">
        <f t="shared" si="2"/>
        <v>0</v>
      </c>
      <c r="O25" s="58">
        <f t="shared" si="7"/>
        <v>0</v>
      </c>
      <c r="P25" s="36" t="str">
        <f>IF(OR(F25=$F$6,F25=$F$7,F25=$F$8,F25=$F$9,F25=$F$10,F25=$F$11,F25=$F$12,F25=$F$13,F25=$F$14,F25=$F$15,F25=$F$16,F25=$F$17,F25=$F$18,F25=$F$19,F25=$F$20,F25=$F$21,F25=$F$22,F25=$F$23,F25=$F$24),"",SUMIF($F$6:$F$30,F25,$O$6:$O$30))</f>
        <v/>
      </c>
      <c r="Q25" s="37" t="str">
        <f t="shared" si="8"/>
        <v/>
      </c>
      <c r="R25" s="38">
        <f t="shared" si="4"/>
        <v>0</v>
      </c>
    </row>
    <row r="26" spans="1:18" ht="45" customHeight="1" x14ac:dyDescent="0.15">
      <c r="A26" s="49"/>
      <c r="B26" s="50"/>
      <c r="C26" s="51"/>
      <c r="D26" s="52"/>
      <c r="E26" s="53"/>
      <c r="F26" s="54" t="str">
        <f t="shared" si="5"/>
        <v/>
      </c>
      <c r="G26" s="52"/>
      <c r="H26" s="52"/>
      <c r="I26" s="55"/>
      <c r="J26" s="56"/>
      <c r="K26" s="56"/>
      <c r="L26" s="57" t="str">
        <f t="shared" si="6"/>
        <v/>
      </c>
      <c r="M26" s="57" t="str" cm="1">
        <f t="array" ref="M26">IFERROR(_xlfn.IFS(H26="移乗介護",1000000,H26="入浴支援",1000000,H26="移動支援",300000,H26="排泄支援",300000,H26="見守り・コミュニケーション",300000),"")</f>
        <v/>
      </c>
      <c r="N26" s="57">
        <f t="shared" si="2"/>
        <v>0</v>
      </c>
      <c r="O26" s="58">
        <f t="shared" si="7"/>
        <v>0</v>
      </c>
      <c r="P26" s="36" t="str">
        <f>IF(OR(F26=$F$6,F26=$F$7,F26=$F$8,F26=$F$9,F26=$F$10,F26=$F$11,F26=$F$12,F26=$F$13,F26=$F$14,F26=$F$15,F26=$F$16,F26=$F$17,F26=$F$18,F26=$F$19,F26=$F$20,F26=$F$21,F26=$F$22,F26=$F$23,F26=$F$24,F26=$F$25),"",SUMIF($F$6:$F$30,F26,$O$6:$O$30))</f>
        <v/>
      </c>
      <c r="Q26" s="37" t="str">
        <f t="shared" si="8"/>
        <v/>
      </c>
      <c r="R26" s="38">
        <f t="shared" si="4"/>
        <v>0</v>
      </c>
    </row>
    <row r="27" spans="1:18" ht="45" customHeight="1" x14ac:dyDescent="0.15">
      <c r="A27" s="49"/>
      <c r="B27" s="50"/>
      <c r="C27" s="51"/>
      <c r="D27" s="52"/>
      <c r="E27" s="53"/>
      <c r="F27" s="54" t="str">
        <f t="shared" si="5"/>
        <v/>
      </c>
      <c r="G27" s="52"/>
      <c r="H27" s="52"/>
      <c r="I27" s="55"/>
      <c r="J27" s="56"/>
      <c r="K27" s="56"/>
      <c r="L27" s="57" t="str">
        <f t="shared" si="6"/>
        <v/>
      </c>
      <c r="M27" s="57" t="str" cm="1">
        <f t="array" ref="M27">IFERROR(_xlfn.IFS(H27="移乗介護",1000000,H27="入浴支援",1000000,H27="移動支援",300000,H27="排泄支援",300000,H27="見守り・コミュニケーション",300000),"")</f>
        <v/>
      </c>
      <c r="N27" s="57">
        <f t="shared" si="2"/>
        <v>0</v>
      </c>
      <c r="O27" s="58">
        <f t="shared" si="7"/>
        <v>0</v>
      </c>
      <c r="P27" s="36" t="str">
        <f>IF(OR(F27=$F$6,F27=$F$7,F27=$F$8,F27=$F$9,F27=$F$10,F27=$F$11,F27=$F$12,F27=$F$13,F27=$F$14,F27=$F$15,F27=$F$16,F27=$F$17,F27=$F$18,F27=$F$19,F27=$F$20,F27=$F$21,F27=$F$22,F27=$F$23,F27=$F$24,F27=$F$25,F27=$F$26),"",SUMIF($F$6:$F$30,F27,$O$6:$O$30))</f>
        <v/>
      </c>
      <c r="Q27" s="37" t="str">
        <f t="shared" si="8"/>
        <v/>
      </c>
      <c r="R27" s="38">
        <f t="shared" si="4"/>
        <v>0</v>
      </c>
    </row>
    <row r="28" spans="1:18" ht="45" customHeight="1" x14ac:dyDescent="0.15">
      <c r="A28" s="49"/>
      <c r="B28" s="50"/>
      <c r="C28" s="51"/>
      <c r="D28" s="52"/>
      <c r="E28" s="53"/>
      <c r="F28" s="54" t="str">
        <f t="shared" si="5"/>
        <v/>
      </c>
      <c r="G28" s="52"/>
      <c r="H28" s="52"/>
      <c r="I28" s="55"/>
      <c r="J28" s="56"/>
      <c r="K28" s="56"/>
      <c r="L28" s="57" t="str">
        <f t="shared" si="6"/>
        <v/>
      </c>
      <c r="M28" s="57" t="str" cm="1">
        <f t="array" ref="M28">IFERROR(_xlfn.IFS(H28="移乗介護",1000000,H28="入浴支援",1000000,H28="移動支援",300000,H28="排泄支援",300000,H28="見守り・コミュニケーション",300000),"")</f>
        <v/>
      </c>
      <c r="N28" s="57">
        <f t="shared" si="2"/>
        <v>0</v>
      </c>
      <c r="O28" s="58">
        <f t="shared" si="7"/>
        <v>0</v>
      </c>
      <c r="P28" s="36" t="str">
        <f>IF(OR(F28=$F$6,F28=$F$7,F28=$F$8,F28=$F$9,F28=$F$10,F28=$F$11,F28=$F$12,F28=$F$13,F28=$F$14,F28=$F$15,F28=$F$16,F28=$F$17,F28=$F$18,F28=$F$19,F28=$F$20,F28=$F$21,F28=$F$22,F28=$F$23,F28=$F$24,F28=$F$25,F28=$F$26,F28=$F$27),"",SUMIF($F$6:$F$30,F28,$O$6:$O$30))</f>
        <v/>
      </c>
      <c r="Q28" s="37" t="str">
        <f t="shared" si="8"/>
        <v/>
      </c>
      <c r="R28" s="38">
        <f t="shared" si="4"/>
        <v>0</v>
      </c>
    </row>
    <row r="29" spans="1:18" ht="45" customHeight="1" x14ac:dyDescent="0.15">
      <c r="A29" s="49"/>
      <c r="B29" s="50"/>
      <c r="C29" s="51"/>
      <c r="D29" s="52"/>
      <c r="E29" s="53"/>
      <c r="F29" s="54" t="str">
        <f t="shared" si="5"/>
        <v/>
      </c>
      <c r="G29" s="52"/>
      <c r="H29" s="52"/>
      <c r="I29" s="55"/>
      <c r="J29" s="56"/>
      <c r="K29" s="56"/>
      <c r="L29" s="57" t="str">
        <f t="shared" si="6"/>
        <v/>
      </c>
      <c r="M29" s="57" t="str" cm="1">
        <f t="array" ref="M29">IFERROR(_xlfn.IFS(H29="移乗介護",1000000,H29="入浴支援",1000000,H29="移動支援",300000,H29="排泄支援",300000,H29="見守り・コミュニケーション",300000),"")</f>
        <v/>
      </c>
      <c r="N29" s="57">
        <f t="shared" si="2"/>
        <v>0</v>
      </c>
      <c r="O29" s="58">
        <f t="shared" si="7"/>
        <v>0</v>
      </c>
      <c r="P29" s="36" t="str">
        <f>IF(OR(F29=$F$6,F29=$F$7,F29=$F$8,F29=$F$9,F29=$F$10,F29=$F$11,F29=$F$12,F29=$F$13,F29=$F$14,F29=$F$15,F29=$F$16,F29=$F$17,F29=$F$18,F29=$F$19,F29=$F$20,F29=$F$21,F29=$F$22,F29=$F$23,F29=$F$24,F29=$F$25,F29=$F$26,F29=$F$27,F29=$F$28),"",SUMIF($F$6:$F$30,F29,$O$6:$O$30))</f>
        <v/>
      </c>
      <c r="Q29" s="37" t="str">
        <f t="shared" si="8"/>
        <v/>
      </c>
      <c r="R29" s="38">
        <f t="shared" si="4"/>
        <v>0</v>
      </c>
    </row>
    <row r="30" spans="1:18" ht="45" customHeight="1" x14ac:dyDescent="0.15">
      <c r="A30" s="49"/>
      <c r="B30" s="50"/>
      <c r="C30" s="51"/>
      <c r="D30" s="52"/>
      <c r="E30" s="53"/>
      <c r="F30" s="54" t="str">
        <f t="shared" si="5"/>
        <v/>
      </c>
      <c r="G30" s="59"/>
      <c r="H30" s="52"/>
      <c r="I30" s="55"/>
      <c r="J30" s="56"/>
      <c r="K30" s="56"/>
      <c r="L30" s="57" t="str">
        <f t="shared" si="6"/>
        <v/>
      </c>
      <c r="M30" s="57" t="str" cm="1">
        <f t="array" ref="M30">IFERROR(_xlfn.IFS(H30="移乗介護",1000000,H30="入浴支援",1000000,H30="移動支援",300000,H30="排泄支援",300000,H30="見守り・コミュニケーション",300000),"")</f>
        <v/>
      </c>
      <c r="N30" s="57">
        <f t="shared" si="2"/>
        <v>0</v>
      </c>
      <c r="O30" s="58">
        <f t="shared" si="7"/>
        <v>0</v>
      </c>
      <c r="P30" s="36" t="str">
        <f>IF(OR(F30=$F$6,F30=$F$7,F30=$F$8,F30=$F$9,F30=$F$10,F30=$F$11,F30=$F$12,F30=$F$13,F30=$F$14,F30=$F$15,F30=$F$16,F30=$F$17,F30=$F$18,F30=$F$19,F30=$F$20,F30=$F$21,F30=$F$22,F30=$F$23,F30=$F$24,F30=$F$25,F30=$F$26,F30=$F$27,F30=$F$28,F30=$F$29),"",SUMIF($F$6:$F$30,F30,$O$6:$O$30))</f>
        <v/>
      </c>
      <c r="Q30" s="37" t="str">
        <f t="shared" si="8"/>
        <v/>
      </c>
      <c r="R30" s="38">
        <f t="shared" si="4"/>
        <v>0</v>
      </c>
    </row>
    <row r="31" spans="1:18" ht="45" customHeight="1" thickBot="1" x14ac:dyDescent="0.2">
      <c r="A31" s="83" t="s">
        <v>28</v>
      </c>
      <c r="B31" s="84"/>
      <c r="C31" s="22"/>
      <c r="D31" s="22"/>
      <c r="E31" s="23"/>
      <c r="F31" s="60"/>
      <c r="G31" s="24"/>
      <c r="H31" s="22"/>
      <c r="I31" s="25"/>
      <c r="J31" s="26"/>
      <c r="K31" s="26"/>
      <c r="L31" s="61"/>
      <c r="M31" s="61"/>
      <c r="N31" s="61"/>
      <c r="O31" s="62">
        <f>SUM(O6:O30)</f>
        <v>0</v>
      </c>
      <c r="P31" s="39">
        <f>SUM(P6:P30)</f>
        <v>0</v>
      </c>
      <c r="Q31" s="40" t="str">
        <f>IF(P31&gt;0,IFERROR(VLOOKUP($C31,$AD$6:$AE$12,2,FALSE),""),"")</f>
        <v/>
      </c>
      <c r="R31" s="41">
        <f>SUM(R6:R30)</f>
        <v>0</v>
      </c>
    </row>
    <row r="32" spans="1:18" ht="45" customHeight="1" thickBot="1" x14ac:dyDescent="0.2">
      <c r="A32" s="27"/>
      <c r="B32" s="27"/>
      <c r="C32" s="28"/>
      <c r="D32" s="28"/>
      <c r="E32" s="28"/>
      <c r="F32" s="28"/>
      <c r="G32" s="27"/>
      <c r="H32" s="28"/>
      <c r="I32" s="29"/>
      <c r="J32" s="29"/>
      <c r="K32" s="29"/>
      <c r="L32" s="29"/>
      <c r="M32" s="29"/>
      <c r="N32" s="29"/>
      <c r="O32" s="29"/>
      <c r="P32" s="29"/>
      <c r="Q32" s="30"/>
      <c r="R32" s="29"/>
    </row>
    <row r="33" spans="1:18" ht="45" customHeight="1" x14ac:dyDescent="0.15">
      <c r="A33" s="27"/>
      <c r="B33" s="27"/>
      <c r="C33" s="28"/>
      <c r="D33" s="28"/>
      <c r="E33" s="28"/>
      <c r="F33" s="28"/>
      <c r="G33" s="27"/>
      <c r="H33" s="28"/>
      <c r="I33" s="29"/>
      <c r="J33" s="29"/>
      <c r="K33" s="29"/>
      <c r="L33" s="29"/>
      <c r="M33" s="29"/>
      <c r="N33" s="29"/>
      <c r="O33" s="29"/>
      <c r="Q33" s="31" t="s">
        <v>29</v>
      </c>
      <c r="R33" s="42">
        <f>R31</f>
        <v>0</v>
      </c>
    </row>
    <row r="34" spans="1:18" ht="45" customHeight="1" thickBot="1" x14ac:dyDescent="0.2">
      <c r="A34" s="27"/>
      <c r="B34" s="27"/>
      <c r="C34" s="28"/>
      <c r="D34" s="28"/>
      <c r="E34" s="28"/>
      <c r="F34" s="28"/>
      <c r="G34" s="27"/>
      <c r="H34" s="28"/>
      <c r="I34" s="29"/>
      <c r="J34" s="29"/>
      <c r="K34" s="29"/>
      <c r="L34" s="29"/>
      <c r="M34" s="29"/>
      <c r="N34" s="29"/>
      <c r="O34" s="29"/>
      <c r="Q34" s="32" t="s">
        <v>30</v>
      </c>
      <c r="R34" s="43">
        <f>ROUNDDOWN(R33*1/2,-3)</f>
        <v>0</v>
      </c>
    </row>
    <row r="35" spans="1:18" ht="23.1" customHeight="1" x14ac:dyDescent="0.15">
      <c r="A35" s="67" t="s">
        <v>31</v>
      </c>
      <c r="B35" s="68" t="s">
        <v>40</v>
      </c>
      <c r="C35" s="28"/>
      <c r="D35" s="28"/>
      <c r="E35" s="28"/>
      <c r="F35" s="28"/>
      <c r="G35" s="27"/>
      <c r="H35" s="28"/>
      <c r="I35" s="29"/>
      <c r="J35" s="29"/>
      <c r="K35" s="29"/>
      <c r="L35" s="29"/>
      <c r="M35" s="29"/>
      <c r="N35" s="29"/>
      <c r="O35" s="29"/>
      <c r="Q35" s="29"/>
      <c r="R35" s="30"/>
    </row>
    <row r="36" spans="1:18" ht="23.1" customHeight="1" x14ac:dyDescent="0.15">
      <c r="A36" s="66" t="s">
        <v>33</v>
      </c>
      <c r="B36" s="5" t="s">
        <v>32</v>
      </c>
      <c r="C36" s="64"/>
      <c r="D36" s="64"/>
      <c r="E36" s="64"/>
      <c r="F36" s="64"/>
      <c r="G36" s="3"/>
      <c r="H36" s="3"/>
      <c r="I36" s="3"/>
      <c r="J36" s="3"/>
      <c r="Q36" s="34"/>
    </row>
    <row r="37" spans="1:18" ht="23.1" customHeight="1" x14ac:dyDescent="0.15">
      <c r="A37" s="66" t="s">
        <v>35</v>
      </c>
      <c r="B37" s="5" t="s">
        <v>34</v>
      </c>
      <c r="C37" s="64"/>
      <c r="D37" s="64"/>
      <c r="E37" s="64"/>
      <c r="F37" s="64"/>
      <c r="G37" s="3"/>
      <c r="H37" s="3"/>
      <c r="I37" s="3"/>
      <c r="J37" s="3"/>
    </row>
    <row r="38" spans="1:18" ht="23.1" customHeight="1" x14ac:dyDescent="0.15">
      <c r="A38" s="66" t="s">
        <v>36</v>
      </c>
      <c r="B38" s="5" t="s">
        <v>41</v>
      </c>
      <c r="C38" s="64"/>
      <c r="D38" s="64"/>
      <c r="E38" s="64"/>
      <c r="F38" s="64"/>
      <c r="G38" s="63"/>
      <c r="H38" s="3"/>
      <c r="I38" s="64"/>
      <c r="J38" s="3"/>
    </row>
    <row r="39" spans="1:18" s="4" customFormat="1" ht="23.1" customHeight="1" x14ac:dyDescent="0.15">
      <c r="A39" s="66" t="s">
        <v>42</v>
      </c>
      <c r="B39" s="5" t="s">
        <v>43</v>
      </c>
      <c r="C39" s="3"/>
      <c r="D39" s="3"/>
      <c r="E39" s="3"/>
      <c r="F39" s="3"/>
      <c r="G39" s="3"/>
      <c r="H39" s="3"/>
      <c r="I39" s="3"/>
      <c r="J39" s="3"/>
    </row>
    <row r="40" spans="1:18" ht="23.1" customHeight="1" x14ac:dyDescent="0.15">
      <c r="A40" s="66" t="s">
        <v>44</v>
      </c>
      <c r="B40" s="1" t="s">
        <v>45</v>
      </c>
    </row>
    <row r="41" spans="1:18" ht="17.25" customHeight="1" x14ac:dyDescent="0.15">
      <c r="B41" s="65"/>
      <c r="O41" s="35"/>
    </row>
    <row r="42" spans="1:18" s="4" customFormat="1" ht="24.75" customHeight="1" x14ac:dyDescent="0.15"/>
    <row r="43" spans="1:18" s="4" customFormat="1" ht="45.75" customHeight="1" x14ac:dyDescent="0.15">
      <c r="B43" s="6"/>
    </row>
    <row r="44" spans="1:18" s="4" customFormat="1" ht="45" customHeight="1" x14ac:dyDescent="0.15"/>
    <row r="45" spans="1:18" s="4" customFormat="1" ht="24.75" customHeight="1" x14ac:dyDescent="0.15"/>
    <row r="46" spans="1:18" s="4" customFormat="1" ht="24.75" customHeight="1" x14ac:dyDescent="0.15"/>
    <row r="47" spans="1:18" s="4" customFormat="1" ht="24.75" customHeight="1" x14ac:dyDescent="0.15"/>
    <row r="48" spans="1:18" s="4" customFormat="1" ht="24.75" customHeight="1" x14ac:dyDescent="0.15"/>
    <row r="49" s="4" customFormat="1" ht="24.75" customHeight="1" x14ac:dyDescent="0.15"/>
    <row r="50" s="4" customFormat="1" ht="24.75" customHeight="1" x14ac:dyDescent="0.15"/>
  </sheetData>
  <mergeCells count="2">
    <mergeCell ref="A2:R2"/>
    <mergeCell ref="A31:B31"/>
  </mergeCells>
  <phoneticPr fontId="2"/>
  <dataValidations count="2">
    <dataValidation type="list" allowBlank="1" showInputMessage="1" showErrorMessage="1" sqref="H6:H30 JD6:JD30 SZ6:SZ30 ACV6:ACV30 AMR6:AMR30 AWN6:AWN30 BGJ6:BGJ30 BQF6:BQF30 CAB6:CAB30 CJX6:CJX30 CTT6:CTT30 DDP6:DDP30 DNL6:DNL30 DXH6:DXH30 EHD6:EHD30 EQZ6:EQZ30 FAV6:FAV30 FKR6:FKR30 FUN6:FUN30 GEJ6:GEJ30 GOF6:GOF30 GYB6:GYB30 HHX6:HHX30 HRT6:HRT30 IBP6:IBP30 ILL6:ILL30 IVH6:IVH30 JFD6:JFD30 JOZ6:JOZ30 JYV6:JYV30 KIR6:KIR30 KSN6:KSN30 LCJ6:LCJ30 LMF6:LMF30 LWB6:LWB30 MFX6:MFX30 MPT6:MPT30 MZP6:MZP30 NJL6:NJL30 NTH6:NTH30 ODD6:ODD30 OMZ6:OMZ30 OWV6:OWV30 PGR6:PGR30 PQN6:PQN30 QAJ6:QAJ30 QKF6:QKF30 QUB6:QUB30 RDX6:RDX30 RNT6:RNT30 RXP6:RXP30 SHL6:SHL30 SRH6:SRH30 TBD6:TBD30 TKZ6:TKZ30 TUV6:TUV30 UER6:UER30 UON6:UON30 UYJ6:UYJ30 VIF6:VIF30 VSB6:VSB30 WBX6:WBX30 WLT6:WLT30 WVP6:WVP30 H65554:H65567 JD65554:JD65567 SZ65554:SZ65567 ACV65554:ACV65567 AMR65554:AMR65567 AWN65554:AWN65567 BGJ65554:BGJ65567 BQF65554:BQF65567 CAB65554:CAB65567 CJX65554:CJX65567 CTT65554:CTT65567 DDP65554:DDP65567 DNL65554:DNL65567 DXH65554:DXH65567 EHD65554:EHD65567 EQZ65554:EQZ65567 FAV65554:FAV65567 FKR65554:FKR65567 FUN65554:FUN65567 GEJ65554:GEJ65567 GOF65554:GOF65567 GYB65554:GYB65567 HHX65554:HHX65567 HRT65554:HRT65567 IBP65554:IBP65567 ILL65554:ILL65567 IVH65554:IVH65567 JFD65554:JFD65567 JOZ65554:JOZ65567 JYV65554:JYV65567 KIR65554:KIR65567 KSN65554:KSN65567 LCJ65554:LCJ65567 LMF65554:LMF65567 LWB65554:LWB65567 MFX65554:MFX65567 MPT65554:MPT65567 MZP65554:MZP65567 NJL65554:NJL65567 NTH65554:NTH65567 ODD65554:ODD65567 OMZ65554:OMZ65567 OWV65554:OWV65567 PGR65554:PGR65567 PQN65554:PQN65567 QAJ65554:QAJ65567 QKF65554:QKF65567 QUB65554:QUB65567 RDX65554:RDX65567 RNT65554:RNT65567 RXP65554:RXP65567 SHL65554:SHL65567 SRH65554:SRH65567 TBD65554:TBD65567 TKZ65554:TKZ65567 TUV65554:TUV65567 UER65554:UER65567 UON65554:UON65567 UYJ65554:UYJ65567 VIF65554:VIF65567 VSB65554:VSB65567 WBX65554:WBX65567 WLT65554:WLT65567 WVP65554:WVP65567 H131090:H131103 JD131090:JD131103 SZ131090:SZ131103 ACV131090:ACV131103 AMR131090:AMR131103 AWN131090:AWN131103 BGJ131090:BGJ131103 BQF131090:BQF131103 CAB131090:CAB131103 CJX131090:CJX131103 CTT131090:CTT131103 DDP131090:DDP131103 DNL131090:DNL131103 DXH131090:DXH131103 EHD131090:EHD131103 EQZ131090:EQZ131103 FAV131090:FAV131103 FKR131090:FKR131103 FUN131090:FUN131103 GEJ131090:GEJ131103 GOF131090:GOF131103 GYB131090:GYB131103 HHX131090:HHX131103 HRT131090:HRT131103 IBP131090:IBP131103 ILL131090:ILL131103 IVH131090:IVH131103 JFD131090:JFD131103 JOZ131090:JOZ131103 JYV131090:JYV131103 KIR131090:KIR131103 KSN131090:KSN131103 LCJ131090:LCJ131103 LMF131090:LMF131103 LWB131090:LWB131103 MFX131090:MFX131103 MPT131090:MPT131103 MZP131090:MZP131103 NJL131090:NJL131103 NTH131090:NTH131103 ODD131090:ODD131103 OMZ131090:OMZ131103 OWV131090:OWV131103 PGR131090:PGR131103 PQN131090:PQN131103 QAJ131090:QAJ131103 QKF131090:QKF131103 QUB131090:QUB131103 RDX131090:RDX131103 RNT131090:RNT131103 RXP131090:RXP131103 SHL131090:SHL131103 SRH131090:SRH131103 TBD131090:TBD131103 TKZ131090:TKZ131103 TUV131090:TUV131103 UER131090:UER131103 UON131090:UON131103 UYJ131090:UYJ131103 VIF131090:VIF131103 VSB131090:VSB131103 WBX131090:WBX131103 WLT131090:WLT131103 WVP131090:WVP131103 H196626:H196639 JD196626:JD196639 SZ196626:SZ196639 ACV196626:ACV196639 AMR196626:AMR196639 AWN196626:AWN196639 BGJ196626:BGJ196639 BQF196626:BQF196639 CAB196626:CAB196639 CJX196626:CJX196639 CTT196626:CTT196639 DDP196626:DDP196639 DNL196626:DNL196639 DXH196626:DXH196639 EHD196626:EHD196639 EQZ196626:EQZ196639 FAV196626:FAV196639 FKR196626:FKR196639 FUN196626:FUN196639 GEJ196626:GEJ196639 GOF196626:GOF196639 GYB196626:GYB196639 HHX196626:HHX196639 HRT196626:HRT196639 IBP196626:IBP196639 ILL196626:ILL196639 IVH196626:IVH196639 JFD196626:JFD196639 JOZ196626:JOZ196639 JYV196626:JYV196639 KIR196626:KIR196639 KSN196626:KSN196639 LCJ196626:LCJ196639 LMF196626:LMF196639 LWB196626:LWB196639 MFX196626:MFX196639 MPT196626:MPT196639 MZP196626:MZP196639 NJL196626:NJL196639 NTH196626:NTH196639 ODD196626:ODD196639 OMZ196626:OMZ196639 OWV196626:OWV196639 PGR196626:PGR196639 PQN196626:PQN196639 QAJ196626:QAJ196639 QKF196626:QKF196639 QUB196626:QUB196639 RDX196626:RDX196639 RNT196626:RNT196639 RXP196626:RXP196639 SHL196626:SHL196639 SRH196626:SRH196639 TBD196626:TBD196639 TKZ196626:TKZ196639 TUV196626:TUV196639 UER196626:UER196639 UON196626:UON196639 UYJ196626:UYJ196639 VIF196626:VIF196639 VSB196626:VSB196639 WBX196626:WBX196639 WLT196626:WLT196639 WVP196626:WVP196639 H262162:H262175 JD262162:JD262175 SZ262162:SZ262175 ACV262162:ACV262175 AMR262162:AMR262175 AWN262162:AWN262175 BGJ262162:BGJ262175 BQF262162:BQF262175 CAB262162:CAB262175 CJX262162:CJX262175 CTT262162:CTT262175 DDP262162:DDP262175 DNL262162:DNL262175 DXH262162:DXH262175 EHD262162:EHD262175 EQZ262162:EQZ262175 FAV262162:FAV262175 FKR262162:FKR262175 FUN262162:FUN262175 GEJ262162:GEJ262175 GOF262162:GOF262175 GYB262162:GYB262175 HHX262162:HHX262175 HRT262162:HRT262175 IBP262162:IBP262175 ILL262162:ILL262175 IVH262162:IVH262175 JFD262162:JFD262175 JOZ262162:JOZ262175 JYV262162:JYV262175 KIR262162:KIR262175 KSN262162:KSN262175 LCJ262162:LCJ262175 LMF262162:LMF262175 LWB262162:LWB262175 MFX262162:MFX262175 MPT262162:MPT262175 MZP262162:MZP262175 NJL262162:NJL262175 NTH262162:NTH262175 ODD262162:ODD262175 OMZ262162:OMZ262175 OWV262162:OWV262175 PGR262162:PGR262175 PQN262162:PQN262175 QAJ262162:QAJ262175 QKF262162:QKF262175 QUB262162:QUB262175 RDX262162:RDX262175 RNT262162:RNT262175 RXP262162:RXP262175 SHL262162:SHL262175 SRH262162:SRH262175 TBD262162:TBD262175 TKZ262162:TKZ262175 TUV262162:TUV262175 UER262162:UER262175 UON262162:UON262175 UYJ262162:UYJ262175 VIF262162:VIF262175 VSB262162:VSB262175 WBX262162:WBX262175 WLT262162:WLT262175 WVP262162:WVP262175 H327698:H327711 JD327698:JD327711 SZ327698:SZ327711 ACV327698:ACV327711 AMR327698:AMR327711 AWN327698:AWN327711 BGJ327698:BGJ327711 BQF327698:BQF327711 CAB327698:CAB327711 CJX327698:CJX327711 CTT327698:CTT327711 DDP327698:DDP327711 DNL327698:DNL327711 DXH327698:DXH327711 EHD327698:EHD327711 EQZ327698:EQZ327711 FAV327698:FAV327711 FKR327698:FKR327711 FUN327698:FUN327711 GEJ327698:GEJ327711 GOF327698:GOF327711 GYB327698:GYB327711 HHX327698:HHX327711 HRT327698:HRT327711 IBP327698:IBP327711 ILL327698:ILL327711 IVH327698:IVH327711 JFD327698:JFD327711 JOZ327698:JOZ327711 JYV327698:JYV327711 KIR327698:KIR327711 KSN327698:KSN327711 LCJ327698:LCJ327711 LMF327698:LMF327711 LWB327698:LWB327711 MFX327698:MFX327711 MPT327698:MPT327711 MZP327698:MZP327711 NJL327698:NJL327711 NTH327698:NTH327711 ODD327698:ODD327711 OMZ327698:OMZ327711 OWV327698:OWV327711 PGR327698:PGR327711 PQN327698:PQN327711 QAJ327698:QAJ327711 QKF327698:QKF327711 QUB327698:QUB327711 RDX327698:RDX327711 RNT327698:RNT327711 RXP327698:RXP327711 SHL327698:SHL327711 SRH327698:SRH327711 TBD327698:TBD327711 TKZ327698:TKZ327711 TUV327698:TUV327711 UER327698:UER327711 UON327698:UON327711 UYJ327698:UYJ327711 VIF327698:VIF327711 VSB327698:VSB327711 WBX327698:WBX327711 WLT327698:WLT327711 WVP327698:WVP327711 H393234:H393247 JD393234:JD393247 SZ393234:SZ393247 ACV393234:ACV393247 AMR393234:AMR393247 AWN393234:AWN393247 BGJ393234:BGJ393247 BQF393234:BQF393247 CAB393234:CAB393247 CJX393234:CJX393247 CTT393234:CTT393247 DDP393234:DDP393247 DNL393234:DNL393247 DXH393234:DXH393247 EHD393234:EHD393247 EQZ393234:EQZ393247 FAV393234:FAV393247 FKR393234:FKR393247 FUN393234:FUN393247 GEJ393234:GEJ393247 GOF393234:GOF393247 GYB393234:GYB393247 HHX393234:HHX393247 HRT393234:HRT393247 IBP393234:IBP393247 ILL393234:ILL393247 IVH393234:IVH393247 JFD393234:JFD393247 JOZ393234:JOZ393247 JYV393234:JYV393247 KIR393234:KIR393247 KSN393234:KSN393247 LCJ393234:LCJ393247 LMF393234:LMF393247 LWB393234:LWB393247 MFX393234:MFX393247 MPT393234:MPT393247 MZP393234:MZP393247 NJL393234:NJL393247 NTH393234:NTH393247 ODD393234:ODD393247 OMZ393234:OMZ393247 OWV393234:OWV393247 PGR393234:PGR393247 PQN393234:PQN393247 QAJ393234:QAJ393247 QKF393234:QKF393247 QUB393234:QUB393247 RDX393234:RDX393247 RNT393234:RNT393247 RXP393234:RXP393247 SHL393234:SHL393247 SRH393234:SRH393247 TBD393234:TBD393247 TKZ393234:TKZ393247 TUV393234:TUV393247 UER393234:UER393247 UON393234:UON393247 UYJ393234:UYJ393247 VIF393234:VIF393247 VSB393234:VSB393247 WBX393234:WBX393247 WLT393234:WLT393247 WVP393234:WVP393247 H458770:H458783 JD458770:JD458783 SZ458770:SZ458783 ACV458770:ACV458783 AMR458770:AMR458783 AWN458770:AWN458783 BGJ458770:BGJ458783 BQF458770:BQF458783 CAB458770:CAB458783 CJX458770:CJX458783 CTT458770:CTT458783 DDP458770:DDP458783 DNL458770:DNL458783 DXH458770:DXH458783 EHD458770:EHD458783 EQZ458770:EQZ458783 FAV458770:FAV458783 FKR458770:FKR458783 FUN458770:FUN458783 GEJ458770:GEJ458783 GOF458770:GOF458783 GYB458770:GYB458783 HHX458770:HHX458783 HRT458770:HRT458783 IBP458770:IBP458783 ILL458770:ILL458783 IVH458770:IVH458783 JFD458770:JFD458783 JOZ458770:JOZ458783 JYV458770:JYV458783 KIR458770:KIR458783 KSN458770:KSN458783 LCJ458770:LCJ458783 LMF458770:LMF458783 LWB458770:LWB458783 MFX458770:MFX458783 MPT458770:MPT458783 MZP458770:MZP458783 NJL458770:NJL458783 NTH458770:NTH458783 ODD458770:ODD458783 OMZ458770:OMZ458783 OWV458770:OWV458783 PGR458770:PGR458783 PQN458770:PQN458783 QAJ458770:QAJ458783 QKF458770:QKF458783 QUB458770:QUB458783 RDX458770:RDX458783 RNT458770:RNT458783 RXP458770:RXP458783 SHL458770:SHL458783 SRH458770:SRH458783 TBD458770:TBD458783 TKZ458770:TKZ458783 TUV458770:TUV458783 UER458770:UER458783 UON458770:UON458783 UYJ458770:UYJ458783 VIF458770:VIF458783 VSB458770:VSB458783 WBX458770:WBX458783 WLT458770:WLT458783 WVP458770:WVP458783 H524306:H524319 JD524306:JD524319 SZ524306:SZ524319 ACV524306:ACV524319 AMR524306:AMR524319 AWN524306:AWN524319 BGJ524306:BGJ524319 BQF524306:BQF524319 CAB524306:CAB524319 CJX524306:CJX524319 CTT524306:CTT524319 DDP524306:DDP524319 DNL524306:DNL524319 DXH524306:DXH524319 EHD524306:EHD524319 EQZ524306:EQZ524319 FAV524306:FAV524319 FKR524306:FKR524319 FUN524306:FUN524319 GEJ524306:GEJ524319 GOF524306:GOF524319 GYB524306:GYB524319 HHX524306:HHX524319 HRT524306:HRT524319 IBP524306:IBP524319 ILL524306:ILL524319 IVH524306:IVH524319 JFD524306:JFD524319 JOZ524306:JOZ524319 JYV524306:JYV524319 KIR524306:KIR524319 KSN524306:KSN524319 LCJ524306:LCJ524319 LMF524306:LMF524319 LWB524306:LWB524319 MFX524306:MFX524319 MPT524306:MPT524319 MZP524306:MZP524319 NJL524306:NJL524319 NTH524306:NTH524319 ODD524306:ODD524319 OMZ524306:OMZ524319 OWV524306:OWV524319 PGR524306:PGR524319 PQN524306:PQN524319 QAJ524306:QAJ524319 QKF524306:QKF524319 QUB524306:QUB524319 RDX524306:RDX524319 RNT524306:RNT524319 RXP524306:RXP524319 SHL524306:SHL524319 SRH524306:SRH524319 TBD524306:TBD524319 TKZ524306:TKZ524319 TUV524306:TUV524319 UER524306:UER524319 UON524306:UON524319 UYJ524306:UYJ524319 VIF524306:VIF524319 VSB524306:VSB524319 WBX524306:WBX524319 WLT524306:WLT524319 WVP524306:WVP524319 H589842:H589855 JD589842:JD589855 SZ589842:SZ589855 ACV589842:ACV589855 AMR589842:AMR589855 AWN589842:AWN589855 BGJ589842:BGJ589855 BQF589842:BQF589855 CAB589842:CAB589855 CJX589842:CJX589855 CTT589842:CTT589855 DDP589842:DDP589855 DNL589842:DNL589855 DXH589842:DXH589855 EHD589842:EHD589855 EQZ589842:EQZ589855 FAV589842:FAV589855 FKR589842:FKR589855 FUN589842:FUN589855 GEJ589842:GEJ589855 GOF589842:GOF589855 GYB589842:GYB589855 HHX589842:HHX589855 HRT589842:HRT589855 IBP589842:IBP589855 ILL589842:ILL589855 IVH589842:IVH589855 JFD589842:JFD589855 JOZ589842:JOZ589855 JYV589842:JYV589855 KIR589842:KIR589855 KSN589842:KSN589855 LCJ589842:LCJ589855 LMF589842:LMF589855 LWB589842:LWB589855 MFX589842:MFX589855 MPT589842:MPT589855 MZP589842:MZP589855 NJL589842:NJL589855 NTH589842:NTH589855 ODD589842:ODD589855 OMZ589842:OMZ589855 OWV589842:OWV589855 PGR589842:PGR589855 PQN589842:PQN589855 QAJ589842:QAJ589855 QKF589842:QKF589855 QUB589842:QUB589855 RDX589842:RDX589855 RNT589842:RNT589855 RXP589842:RXP589855 SHL589842:SHL589855 SRH589842:SRH589855 TBD589842:TBD589855 TKZ589842:TKZ589855 TUV589842:TUV589855 UER589842:UER589855 UON589842:UON589855 UYJ589842:UYJ589855 VIF589842:VIF589855 VSB589842:VSB589855 WBX589842:WBX589855 WLT589842:WLT589855 WVP589842:WVP589855 H655378:H655391 JD655378:JD655391 SZ655378:SZ655391 ACV655378:ACV655391 AMR655378:AMR655391 AWN655378:AWN655391 BGJ655378:BGJ655391 BQF655378:BQF655391 CAB655378:CAB655391 CJX655378:CJX655391 CTT655378:CTT655391 DDP655378:DDP655391 DNL655378:DNL655391 DXH655378:DXH655391 EHD655378:EHD655391 EQZ655378:EQZ655391 FAV655378:FAV655391 FKR655378:FKR655391 FUN655378:FUN655391 GEJ655378:GEJ655391 GOF655378:GOF655391 GYB655378:GYB655391 HHX655378:HHX655391 HRT655378:HRT655391 IBP655378:IBP655391 ILL655378:ILL655391 IVH655378:IVH655391 JFD655378:JFD655391 JOZ655378:JOZ655391 JYV655378:JYV655391 KIR655378:KIR655391 KSN655378:KSN655391 LCJ655378:LCJ655391 LMF655378:LMF655391 LWB655378:LWB655391 MFX655378:MFX655391 MPT655378:MPT655391 MZP655378:MZP655391 NJL655378:NJL655391 NTH655378:NTH655391 ODD655378:ODD655391 OMZ655378:OMZ655391 OWV655378:OWV655391 PGR655378:PGR655391 PQN655378:PQN655391 QAJ655378:QAJ655391 QKF655378:QKF655391 QUB655378:QUB655391 RDX655378:RDX655391 RNT655378:RNT655391 RXP655378:RXP655391 SHL655378:SHL655391 SRH655378:SRH655391 TBD655378:TBD655391 TKZ655378:TKZ655391 TUV655378:TUV655391 UER655378:UER655391 UON655378:UON655391 UYJ655378:UYJ655391 VIF655378:VIF655391 VSB655378:VSB655391 WBX655378:WBX655391 WLT655378:WLT655391 WVP655378:WVP655391 H720914:H720927 JD720914:JD720927 SZ720914:SZ720927 ACV720914:ACV720927 AMR720914:AMR720927 AWN720914:AWN720927 BGJ720914:BGJ720927 BQF720914:BQF720927 CAB720914:CAB720927 CJX720914:CJX720927 CTT720914:CTT720927 DDP720914:DDP720927 DNL720914:DNL720927 DXH720914:DXH720927 EHD720914:EHD720927 EQZ720914:EQZ720927 FAV720914:FAV720927 FKR720914:FKR720927 FUN720914:FUN720927 GEJ720914:GEJ720927 GOF720914:GOF720927 GYB720914:GYB720927 HHX720914:HHX720927 HRT720914:HRT720927 IBP720914:IBP720927 ILL720914:ILL720927 IVH720914:IVH720927 JFD720914:JFD720927 JOZ720914:JOZ720927 JYV720914:JYV720927 KIR720914:KIR720927 KSN720914:KSN720927 LCJ720914:LCJ720927 LMF720914:LMF720927 LWB720914:LWB720927 MFX720914:MFX720927 MPT720914:MPT720927 MZP720914:MZP720927 NJL720914:NJL720927 NTH720914:NTH720927 ODD720914:ODD720927 OMZ720914:OMZ720927 OWV720914:OWV720927 PGR720914:PGR720927 PQN720914:PQN720927 QAJ720914:QAJ720927 QKF720914:QKF720927 QUB720914:QUB720927 RDX720914:RDX720927 RNT720914:RNT720927 RXP720914:RXP720927 SHL720914:SHL720927 SRH720914:SRH720927 TBD720914:TBD720927 TKZ720914:TKZ720927 TUV720914:TUV720927 UER720914:UER720927 UON720914:UON720927 UYJ720914:UYJ720927 VIF720914:VIF720927 VSB720914:VSB720927 WBX720914:WBX720927 WLT720914:WLT720927 WVP720914:WVP720927 H786450:H786463 JD786450:JD786463 SZ786450:SZ786463 ACV786450:ACV786463 AMR786450:AMR786463 AWN786450:AWN786463 BGJ786450:BGJ786463 BQF786450:BQF786463 CAB786450:CAB786463 CJX786450:CJX786463 CTT786450:CTT786463 DDP786450:DDP786463 DNL786450:DNL786463 DXH786450:DXH786463 EHD786450:EHD786463 EQZ786450:EQZ786463 FAV786450:FAV786463 FKR786450:FKR786463 FUN786450:FUN786463 GEJ786450:GEJ786463 GOF786450:GOF786463 GYB786450:GYB786463 HHX786450:HHX786463 HRT786450:HRT786463 IBP786450:IBP786463 ILL786450:ILL786463 IVH786450:IVH786463 JFD786450:JFD786463 JOZ786450:JOZ786463 JYV786450:JYV786463 KIR786450:KIR786463 KSN786450:KSN786463 LCJ786450:LCJ786463 LMF786450:LMF786463 LWB786450:LWB786463 MFX786450:MFX786463 MPT786450:MPT786463 MZP786450:MZP786463 NJL786450:NJL786463 NTH786450:NTH786463 ODD786450:ODD786463 OMZ786450:OMZ786463 OWV786450:OWV786463 PGR786450:PGR786463 PQN786450:PQN786463 QAJ786450:QAJ786463 QKF786450:QKF786463 QUB786450:QUB786463 RDX786450:RDX786463 RNT786450:RNT786463 RXP786450:RXP786463 SHL786450:SHL786463 SRH786450:SRH786463 TBD786450:TBD786463 TKZ786450:TKZ786463 TUV786450:TUV786463 UER786450:UER786463 UON786450:UON786463 UYJ786450:UYJ786463 VIF786450:VIF786463 VSB786450:VSB786463 WBX786450:WBX786463 WLT786450:WLT786463 WVP786450:WVP786463 H851986:H851999 JD851986:JD851999 SZ851986:SZ851999 ACV851986:ACV851999 AMR851986:AMR851999 AWN851986:AWN851999 BGJ851986:BGJ851999 BQF851986:BQF851999 CAB851986:CAB851999 CJX851986:CJX851999 CTT851986:CTT851999 DDP851986:DDP851999 DNL851986:DNL851999 DXH851986:DXH851999 EHD851986:EHD851999 EQZ851986:EQZ851999 FAV851986:FAV851999 FKR851986:FKR851999 FUN851986:FUN851999 GEJ851986:GEJ851999 GOF851986:GOF851999 GYB851986:GYB851999 HHX851986:HHX851999 HRT851986:HRT851999 IBP851986:IBP851999 ILL851986:ILL851999 IVH851986:IVH851999 JFD851986:JFD851999 JOZ851986:JOZ851999 JYV851986:JYV851999 KIR851986:KIR851999 KSN851986:KSN851999 LCJ851986:LCJ851999 LMF851986:LMF851999 LWB851986:LWB851999 MFX851986:MFX851999 MPT851986:MPT851999 MZP851986:MZP851999 NJL851986:NJL851999 NTH851986:NTH851999 ODD851986:ODD851999 OMZ851986:OMZ851999 OWV851986:OWV851999 PGR851986:PGR851999 PQN851986:PQN851999 QAJ851986:QAJ851999 QKF851986:QKF851999 QUB851986:QUB851999 RDX851986:RDX851999 RNT851986:RNT851999 RXP851986:RXP851999 SHL851986:SHL851999 SRH851986:SRH851999 TBD851986:TBD851999 TKZ851986:TKZ851999 TUV851986:TUV851999 UER851986:UER851999 UON851986:UON851999 UYJ851986:UYJ851999 VIF851986:VIF851999 VSB851986:VSB851999 WBX851986:WBX851999 WLT851986:WLT851999 WVP851986:WVP851999 H917522:H917535 JD917522:JD917535 SZ917522:SZ917535 ACV917522:ACV917535 AMR917522:AMR917535 AWN917522:AWN917535 BGJ917522:BGJ917535 BQF917522:BQF917535 CAB917522:CAB917535 CJX917522:CJX917535 CTT917522:CTT917535 DDP917522:DDP917535 DNL917522:DNL917535 DXH917522:DXH917535 EHD917522:EHD917535 EQZ917522:EQZ917535 FAV917522:FAV917535 FKR917522:FKR917535 FUN917522:FUN917535 GEJ917522:GEJ917535 GOF917522:GOF917535 GYB917522:GYB917535 HHX917522:HHX917535 HRT917522:HRT917535 IBP917522:IBP917535 ILL917522:ILL917535 IVH917522:IVH917535 JFD917522:JFD917535 JOZ917522:JOZ917535 JYV917522:JYV917535 KIR917522:KIR917535 KSN917522:KSN917535 LCJ917522:LCJ917535 LMF917522:LMF917535 LWB917522:LWB917535 MFX917522:MFX917535 MPT917522:MPT917535 MZP917522:MZP917535 NJL917522:NJL917535 NTH917522:NTH917535 ODD917522:ODD917535 OMZ917522:OMZ917535 OWV917522:OWV917535 PGR917522:PGR917535 PQN917522:PQN917535 QAJ917522:QAJ917535 QKF917522:QKF917535 QUB917522:QUB917535 RDX917522:RDX917535 RNT917522:RNT917535 RXP917522:RXP917535 SHL917522:SHL917535 SRH917522:SRH917535 TBD917522:TBD917535 TKZ917522:TKZ917535 TUV917522:TUV917535 UER917522:UER917535 UON917522:UON917535 UYJ917522:UYJ917535 VIF917522:VIF917535 VSB917522:VSB917535 WBX917522:WBX917535 WLT917522:WLT917535 WVP917522:WVP917535 H983058:H983071 JD983058:JD983071 SZ983058:SZ983071 ACV983058:ACV983071 AMR983058:AMR983071 AWN983058:AWN983071 BGJ983058:BGJ983071 BQF983058:BQF983071 CAB983058:CAB983071 CJX983058:CJX983071 CTT983058:CTT983071 DDP983058:DDP983071 DNL983058:DNL983071 DXH983058:DXH983071 EHD983058:EHD983071 EQZ983058:EQZ983071 FAV983058:FAV983071 FKR983058:FKR983071 FUN983058:FUN983071 GEJ983058:GEJ983071 GOF983058:GOF983071 GYB983058:GYB983071 HHX983058:HHX983071 HRT983058:HRT983071 IBP983058:IBP983071 ILL983058:ILL983071 IVH983058:IVH983071 JFD983058:JFD983071 JOZ983058:JOZ983071 JYV983058:JYV983071 KIR983058:KIR983071 KSN983058:KSN983071 LCJ983058:LCJ983071 LMF983058:LMF983071 LWB983058:LWB983071 MFX983058:MFX983071 MPT983058:MPT983071 MZP983058:MZP983071 NJL983058:NJL983071 NTH983058:NTH983071 ODD983058:ODD983071 OMZ983058:OMZ983071 OWV983058:OWV983071 PGR983058:PGR983071 PQN983058:PQN983071 QAJ983058:QAJ983071 QKF983058:QKF983071 QUB983058:QUB983071 RDX983058:RDX983071 RNT983058:RNT983071 RXP983058:RXP983071 SHL983058:SHL983071 SRH983058:SRH983071 TBD983058:TBD983071 TKZ983058:TKZ983071 TUV983058:TUV983071 UER983058:UER983071 UON983058:UON983071 UYJ983058:UYJ983071 VIF983058:VIF983071 VSB983058:VSB983071 WBX983058:WBX983071 WLT983058:WLT983071 WVP983058:WVP983071" xr:uid="{992927D2-A008-4B03-B91D-993E22702B68}">
      <formula1>"移乗介護,移動支援,排泄支援,見守り・コミュニケーション,入浴支援"</formula1>
    </dataValidation>
    <dataValidation type="list" allowBlank="1" showInputMessage="1" showErrorMessage="1" sqref="C6:C30 IY6:IY30 SU6:SU30 ACQ6:ACQ30 AMM6:AMM30 AWI6:AWI30 BGE6:BGE30 BQA6:BQA30 BZW6:BZW30 CJS6:CJS30 CTO6:CTO30 DDK6:DDK30 DNG6:DNG30 DXC6:DXC30 EGY6:EGY30 EQU6:EQU30 FAQ6:FAQ30 FKM6:FKM30 FUI6:FUI30 GEE6:GEE30 GOA6:GOA30 GXW6:GXW30 HHS6:HHS30 HRO6:HRO30 IBK6:IBK30 ILG6:ILG30 IVC6:IVC30 JEY6:JEY30 JOU6:JOU30 JYQ6:JYQ30 KIM6:KIM30 KSI6:KSI30 LCE6:LCE30 LMA6:LMA30 LVW6:LVW30 MFS6:MFS30 MPO6:MPO30 MZK6:MZK30 NJG6:NJG30 NTC6:NTC30 OCY6:OCY30 OMU6:OMU30 OWQ6:OWQ30 PGM6:PGM30 PQI6:PQI30 QAE6:QAE30 QKA6:QKA30 QTW6:QTW30 RDS6:RDS30 RNO6:RNO30 RXK6:RXK30 SHG6:SHG30 SRC6:SRC30 TAY6:TAY30 TKU6:TKU30 TUQ6:TUQ30 UEM6:UEM30 UOI6:UOI30 UYE6:UYE30 VIA6:VIA30 VRW6:VRW30 WBS6:WBS30 WLO6:WLO30 WVK6:WVK30 C65554:C65567 IY65554:IY65567 SU65554:SU65567 ACQ65554:ACQ65567 AMM65554:AMM65567 AWI65554:AWI65567 BGE65554:BGE65567 BQA65554:BQA65567 BZW65554:BZW65567 CJS65554:CJS65567 CTO65554:CTO65567 DDK65554:DDK65567 DNG65554:DNG65567 DXC65554:DXC65567 EGY65554:EGY65567 EQU65554:EQU65567 FAQ65554:FAQ65567 FKM65554:FKM65567 FUI65554:FUI65567 GEE65554:GEE65567 GOA65554:GOA65567 GXW65554:GXW65567 HHS65554:HHS65567 HRO65554:HRO65567 IBK65554:IBK65567 ILG65554:ILG65567 IVC65554:IVC65567 JEY65554:JEY65567 JOU65554:JOU65567 JYQ65554:JYQ65567 KIM65554:KIM65567 KSI65554:KSI65567 LCE65554:LCE65567 LMA65554:LMA65567 LVW65554:LVW65567 MFS65554:MFS65567 MPO65554:MPO65567 MZK65554:MZK65567 NJG65554:NJG65567 NTC65554:NTC65567 OCY65554:OCY65567 OMU65554:OMU65567 OWQ65554:OWQ65567 PGM65554:PGM65567 PQI65554:PQI65567 QAE65554:QAE65567 QKA65554:QKA65567 QTW65554:QTW65567 RDS65554:RDS65567 RNO65554:RNO65567 RXK65554:RXK65567 SHG65554:SHG65567 SRC65554:SRC65567 TAY65554:TAY65567 TKU65554:TKU65567 TUQ65554:TUQ65567 UEM65554:UEM65567 UOI65554:UOI65567 UYE65554:UYE65567 VIA65554:VIA65567 VRW65554:VRW65567 WBS65554:WBS65567 WLO65554:WLO65567 WVK65554:WVK65567 C131090:C131103 IY131090:IY131103 SU131090:SU131103 ACQ131090:ACQ131103 AMM131090:AMM131103 AWI131090:AWI131103 BGE131090:BGE131103 BQA131090:BQA131103 BZW131090:BZW131103 CJS131090:CJS131103 CTO131090:CTO131103 DDK131090:DDK131103 DNG131090:DNG131103 DXC131090:DXC131103 EGY131090:EGY131103 EQU131090:EQU131103 FAQ131090:FAQ131103 FKM131090:FKM131103 FUI131090:FUI131103 GEE131090:GEE131103 GOA131090:GOA131103 GXW131090:GXW131103 HHS131090:HHS131103 HRO131090:HRO131103 IBK131090:IBK131103 ILG131090:ILG131103 IVC131090:IVC131103 JEY131090:JEY131103 JOU131090:JOU131103 JYQ131090:JYQ131103 KIM131090:KIM131103 KSI131090:KSI131103 LCE131090:LCE131103 LMA131090:LMA131103 LVW131090:LVW131103 MFS131090:MFS131103 MPO131090:MPO131103 MZK131090:MZK131103 NJG131090:NJG131103 NTC131090:NTC131103 OCY131090:OCY131103 OMU131090:OMU131103 OWQ131090:OWQ131103 PGM131090:PGM131103 PQI131090:PQI131103 QAE131090:QAE131103 QKA131090:QKA131103 QTW131090:QTW131103 RDS131090:RDS131103 RNO131090:RNO131103 RXK131090:RXK131103 SHG131090:SHG131103 SRC131090:SRC131103 TAY131090:TAY131103 TKU131090:TKU131103 TUQ131090:TUQ131103 UEM131090:UEM131103 UOI131090:UOI131103 UYE131090:UYE131103 VIA131090:VIA131103 VRW131090:VRW131103 WBS131090:WBS131103 WLO131090:WLO131103 WVK131090:WVK131103 C196626:C196639 IY196626:IY196639 SU196626:SU196639 ACQ196626:ACQ196639 AMM196626:AMM196639 AWI196626:AWI196639 BGE196626:BGE196639 BQA196626:BQA196639 BZW196626:BZW196639 CJS196626:CJS196639 CTO196626:CTO196639 DDK196626:DDK196639 DNG196626:DNG196639 DXC196626:DXC196639 EGY196626:EGY196639 EQU196626:EQU196639 FAQ196626:FAQ196639 FKM196626:FKM196639 FUI196626:FUI196639 GEE196626:GEE196639 GOA196626:GOA196639 GXW196626:GXW196639 HHS196626:HHS196639 HRO196626:HRO196639 IBK196626:IBK196639 ILG196626:ILG196639 IVC196626:IVC196639 JEY196626:JEY196639 JOU196626:JOU196639 JYQ196626:JYQ196639 KIM196626:KIM196639 KSI196626:KSI196639 LCE196626:LCE196639 LMA196626:LMA196639 LVW196626:LVW196639 MFS196626:MFS196639 MPO196626:MPO196639 MZK196626:MZK196639 NJG196626:NJG196639 NTC196626:NTC196639 OCY196626:OCY196639 OMU196626:OMU196639 OWQ196626:OWQ196639 PGM196626:PGM196639 PQI196626:PQI196639 QAE196626:QAE196639 QKA196626:QKA196639 QTW196626:QTW196639 RDS196626:RDS196639 RNO196626:RNO196639 RXK196626:RXK196639 SHG196626:SHG196639 SRC196626:SRC196639 TAY196626:TAY196639 TKU196626:TKU196639 TUQ196626:TUQ196639 UEM196626:UEM196639 UOI196626:UOI196639 UYE196626:UYE196639 VIA196626:VIA196639 VRW196626:VRW196639 WBS196626:WBS196639 WLO196626:WLO196639 WVK196626:WVK196639 C262162:C262175 IY262162:IY262175 SU262162:SU262175 ACQ262162:ACQ262175 AMM262162:AMM262175 AWI262162:AWI262175 BGE262162:BGE262175 BQA262162:BQA262175 BZW262162:BZW262175 CJS262162:CJS262175 CTO262162:CTO262175 DDK262162:DDK262175 DNG262162:DNG262175 DXC262162:DXC262175 EGY262162:EGY262175 EQU262162:EQU262175 FAQ262162:FAQ262175 FKM262162:FKM262175 FUI262162:FUI262175 GEE262162:GEE262175 GOA262162:GOA262175 GXW262162:GXW262175 HHS262162:HHS262175 HRO262162:HRO262175 IBK262162:IBK262175 ILG262162:ILG262175 IVC262162:IVC262175 JEY262162:JEY262175 JOU262162:JOU262175 JYQ262162:JYQ262175 KIM262162:KIM262175 KSI262162:KSI262175 LCE262162:LCE262175 LMA262162:LMA262175 LVW262162:LVW262175 MFS262162:MFS262175 MPO262162:MPO262175 MZK262162:MZK262175 NJG262162:NJG262175 NTC262162:NTC262175 OCY262162:OCY262175 OMU262162:OMU262175 OWQ262162:OWQ262175 PGM262162:PGM262175 PQI262162:PQI262175 QAE262162:QAE262175 QKA262162:QKA262175 QTW262162:QTW262175 RDS262162:RDS262175 RNO262162:RNO262175 RXK262162:RXK262175 SHG262162:SHG262175 SRC262162:SRC262175 TAY262162:TAY262175 TKU262162:TKU262175 TUQ262162:TUQ262175 UEM262162:UEM262175 UOI262162:UOI262175 UYE262162:UYE262175 VIA262162:VIA262175 VRW262162:VRW262175 WBS262162:WBS262175 WLO262162:WLO262175 WVK262162:WVK262175 C327698:C327711 IY327698:IY327711 SU327698:SU327711 ACQ327698:ACQ327711 AMM327698:AMM327711 AWI327698:AWI327711 BGE327698:BGE327711 BQA327698:BQA327711 BZW327698:BZW327711 CJS327698:CJS327711 CTO327698:CTO327711 DDK327698:DDK327711 DNG327698:DNG327711 DXC327698:DXC327711 EGY327698:EGY327711 EQU327698:EQU327711 FAQ327698:FAQ327711 FKM327698:FKM327711 FUI327698:FUI327711 GEE327698:GEE327711 GOA327698:GOA327711 GXW327698:GXW327711 HHS327698:HHS327711 HRO327698:HRO327711 IBK327698:IBK327711 ILG327698:ILG327711 IVC327698:IVC327711 JEY327698:JEY327711 JOU327698:JOU327711 JYQ327698:JYQ327711 KIM327698:KIM327711 KSI327698:KSI327711 LCE327698:LCE327711 LMA327698:LMA327711 LVW327698:LVW327711 MFS327698:MFS327711 MPO327698:MPO327711 MZK327698:MZK327711 NJG327698:NJG327711 NTC327698:NTC327711 OCY327698:OCY327711 OMU327698:OMU327711 OWQ327698:OWQ327711 PGM327698:PGM327711 PQI327698:PQI327711 QAE327698:QAE327711 QKA327698:QKA327711 QTW327698:QTW327711 RDS327698:RDS327711 RNO327698:RNO327711 RXK327698:RXK327711 SHG327698:SHG327711 SRC327698:SRC327711 TAY327698:TAY327711 TKU327698:TKU327711 TUQ327698:TUQ327711 UEM327698:UEM327711 UOI327698:UOI327711 UYE327698:UYE327711 VIA327698:VIA327711 VRW327698:VRW327711 WBS327698:WBS327711 WLO327698:WLO327711 WVK327698:WVK327711 C393234:C393247 IY393234:IY393247 SU393234:SU393247 ACQ393234:ACQ393247 AMM393234:AMM393247 AWI393234:AWI393247 BGE393234:BGE393247 BQA393234:BQA393247 BZW393234:BZW393247 CJS393234:CJS393247 CTO393234:CTO393247 DDK393234:DDK393247 DNG393234:DNG393247 DXC393234:DXC393247 EGY393234:EGY393247 EQU393234:EQU393247 FAQ393234:FAQ393247 FKM393234:FKM393247 FUI393234:FUI393247 GEE393234:GEE393247 GOA393234:GOA393247 GXW393234:GXW393247 HHS393234:HHS393247 HRO393234:HRO393247 IBK393234:IBK393247 ILG393234:ILG393247 IVC393234:IVC393247 JEY393234:JEY393247 JOU393234:JOU393247 JYQ393234:JYQ393247 KIM393234:KIM393247 KSI393234:KSI393247 LCE393234:LCE393247 LMA393234:LMA393247 LVW393234:LVW393247 MFS393234:MFS393247 MPO393234:MPO393247 MZK393234:MZK393247 NJG393234:NJG393247 NTC393234:NTC393247 OCY393234:OCY393247 OMU393234:OMU393247 OWQ393234:OWQ393247 PGM393234:PGM393247 PQI393234:PQI393247 QAE393234:QAE393247 QKA393234:QKA393247 QTW393234:QTW393247 RDS393234:RDS393247 RNO393234:RNO393247 RXK393234:RXK393247 SHG393234:SHG393247 SRC393234:SRC393247 TAY393234:TAY393247 TKU393234:TKU393247 TUQ393234:TUQ393247 UEM393234:UEM393247 UOI393234:UOI393247 UYE393234:UYE393247 VIA393234:VIA393247 VRW393234:VRW393247 WBS393234:WBS393247 WLO393234:WLO393247 WVK393234:WVK393247 C458770:C458783 IY458770:IY458783 SU458770:SU458783 ACQ458770:ACQ458783 AMM458770:AMM458783 AWI458770:AWI458783 BGE458770:BGE458783 BQA458770:BQA458783 BZW458770:BZW458783 CJS458770:CJS458783 CTO458770:CTO458783 DDK458770:DDK458783 DNG458770:DNG458783 DXC458770:DXC458783 EGY458770:EGY458783 EQU458770:EQU458783 FAQ458770:FAQ458783 FKM458770:FKM458783 FUI458770:FUI458783 GEE458770:GEE458783 GOA458770:GOA458783 GXW458770:GXW458783 HHS458770:HHS458783 HRO458770:HRO458783 IBK458770:IBK458783 ILG458770:ILG458783 IVC458770:IVC458783 JEY458770:JEY458783 JOU458770:JOU458783 JYQ458770:JYQ458783 KIM458770:KIM458783 KSI458770:KSI458783 LCE458770:LCE458783 LMA458770:LMA458783 LVW458770:LVW458783 MFS458770:MFS458783 MPO458770:MPO458783 MZK458770:MZK458783 NJG458770:NJG458783 NTC458770:NTC458783 OCY458770:OCY458783 OMU458770:OMU458783 OWQ458770:OWQ458783 PGM458770:PGM458783 PQI458770:PQI458783 QAE458770:QAE458783 QKA458770:QKA458783 QTW458770:QTW458783 RDS458770:RDS458783 RNO458770:RNO458783 RXK458770:RXK458783 SHG458770:SHG458783 SRC458770:SRC458783 TAY458770:TAY458783 TKU458770:TKU458783 TUQ458770:TUQ458783 UEM458770:UEM458783 UOI458770:UOI458783 UYE458770:UYE458783 VIA458770:VIA458783 VRW458770:VRW458783 WBS458770:WBS458783 WLO458770:WLO458783 WVK458770:WVK458783 C524306:C524319 IY524306:IY524319 SU524306:SU524319 ACQ524306:ACQ524319 AMM524306:AMM524319 AWI524306:AWI524319 BGE524306:BGE524319 BQA524306:BQA524319 BZW524306:BZW524319 CJS524306:CJS524319 CTO524306:CTO524319 DDK524306:DDK524319 DNG524306:DNG524319 DXC524306:DXC524319 EGY524306:EGY524319 EQU524306:EQU524319 FAQ524306:FAQ524319 FKM524306:FKM524319 FUI524306:FUI524319 GEE524306:GEE524319 GOA524306:GOA524319 GXW524306:GXW524319 HHS524306:HHS524319 HRO524306:HRO524319 IBK524306:IBK524319 ILG524306:ILG524319 IVC524306:IVC524319 JEY524306:JEY524319 JOU524306:JOU524319 JYQ524306:JYQ524319 KIM524306:KIM524319 KSI524306:KSI524319 LCE524306:LCE524319 LMA524306:LMA524319 LVW524306:LVW524319 MFS524306:MFS524319 MPO524306:MPO524319 MZK524306:MZK524319 NJG524306:NJG524319 NTC524306:NTC524319 OCY524306:OCY524319 OMU524306:OMU524319 OWQ524306:OWQ524319 PGM524306:PGM524319 PQI524306:PQI524319 QAE524306:QAE524319 QKA524306:QKA524319 QTW524306:QTW524319 RDS524306:RDS524319 RNO524306:RNO524319 RXK524306:RXK524319 SHG524306:SHG524319 SRC524306:SRC524319 TAY524306:TAY524319 TKU524306:TKU524319 TUQ524306:TUQ524319 UEM524306:UEM524319 UOI524306:UOI524319 UYE524306:UYE524319 VIA524306:VIA524319 VRW524306:VRW524319 WBS524306:WBS524319 WLO524306:WLO524319 WVK524306:WVK524319 C589842:C589855 IY589842:IY589855 SU589842:SU589855 ACQ589842:ACQ589855 AMM589842:AMM589855 AWI589842:AWI589855 BGE589842:BGE589855 BQA589842:BQA589855 BZW589842:BZW589855 CJS589842:CJS589855 CTO589842:CTO589855 DDK589842:DDK589855 DNG589842:DNG589855 DXC589842:DXC589855 EGY589842:EGY589855 EQU589842:EQU589855 FAQ589842:FAQ589855 FKM589842:FKM589855 FUI589842:FUI589855 GEE589842:GEE589855 GOA589842:GOA589855 GXW589842:GXW589855 HHS589842:HHS589855 HRO589842:HRO589855 IBK589842:IBK589855 ILG589842:ILG589855 IVC589842:IVC589855 JEY589842:JEY589855 JOU589842:JOU589855 JYQ589842:JYQ589855 KIM589842:KIM589855 KSI589842:KSI589855 LCE589842:LCE589855 LMA589842:LMA589855 LVW589842:LVW589855 MFS589842:MFS589855 MPO589842:MPO589855 MZK589842:MZK589855 NJG589842:NJG589855 NTC589842:NTC589855 OCY589842:OCY589855 OMU589842:OMU589855 OWQ589842:OWQ589855 PGM589842:PGM589855 PQI589842:PQI589855 QAE589842:QAE589855 QKA589842:QKA589855 QTW589842:QTW589855 RDS589842:RDS589855 RNO589842:RNO589855 RXK589842:RXK589855 SHG589842:SHG589855 SRC589842:SRC589855 TAY589842:TAY589855 TKU589842:TKU589855 TUQ589842:TUQ589855 UEM589842:UEM589855 UOI589842:UOI589855 UYE589842:UYE589855 VIA589842:VIA589855 VRW589842:VRW589855 WBS589842:WBS589855 WLO589842:WLO589855 WVK589842:WVK589855 C655378:C655391 IY655378:IY655391 SU655378:SU655391 ACQ655378:ACQ655391 AMM655378:AMM655391 AWI655378:AWI655391 BGE655378:BGE655391 BQA655378:BQA655391 BZW655378:BZW655391 CJS655378:CJS655391 CTO655378:CTO655391 DDK655378:DDK655391 DNG655378:DNG655391 DXC655378:DXC655391 EGY655378:EGY655391 EQU655378:EQU655391 FAQ655378:FAQ655391 FKM655378:FKM655391 FUI655378:FUI655391 GEE655378:GEE655391 GOA655378:GOA655391 GXW655378:GXW655391 HHS655378:HHS655391 HRO655378:HRO655391 IBK655378:IBK655391 ILG655378:ILG655391 IVC655378:IVC655391 JEY655378:JEY655391 JOU655378:JOU655391 JYQ655378:JYQ655391 KIM655378:KIM655391 KSI655378:KSI655391 LCE655378:LCE655391 LMA655378:LMA655391 LVW655378:LVW655391 MFS655378:MFS655391 MPO655378:MPO655391 MZK655378:MZK655391 NJG655378:NJG655391 NTC655378:NTC655391 OCY655378:OCY655391 OMU655378:OMU655391 OWQ655378:OWQ655391 PGM655378:PGM655391 PQI655378:PQI655391 QAE655378:QAE655391 QKA655378:QKA655391 QTW655378:QTW655391 RDS655378:RDS655391 RNO655378:RNO655391 RXK655378:RXK655391 SHG655378:SHG655391 SRC655378:SRC655391 TAY655378:TAY655391 TKU655378:TKU655391 TUQ655378:TUQ655391 UEM655378:UEM655391 UOI655378:UOI655391 UYE655378:UYE655391 VIA655378:VIA655391 VRW655378:VRW655391 WBS655378:WBS655391 WLO655378:WLO655391 WVK655378:WVK655391 C720914:C720927 IY720914:IY720927 SU720914:SU720927 ACQ720914:ACQ720927 AMM720914:AMM720927 AWI720914:AWI720927 BGE720914:BGE720927 BQA720914:BQA720927 BZW720914:BZW720927 CJS720914:CJS720927 CTO720914:CTO720927 DDK720914:DDK720927 DNG720914:DNG720927 DXC720914:DXC720927 EGY720914:EGY720927 EQU720914:EQU720927 FAQ720914:FAQ720927 FKM720914:FKM720927 FUI720914:FUI720927 GEE720914:GEE720927 GOA720914:GOA720927 GXW720914:GXW720927 HHS720914:HHS720927 HRO720914:HRO720927 IBK720914:IBK720927 ILG720914:ILG720927 IVC720914:IVC720927 JEY720914:JEY720927 JOU720914:JOU720927 JYQ720914:JYQ720927 KIM720914:KIM720927 KSI720914:KSI720927 LCE720914:LCE720927 LMA720914:LMA720927 LVW720914:LVW720927 MFS720914:MFS720927 MPO720914:MPO720927 MZK720914:MZK720927 NJG720914:NJG720927 NTC720914:NTC720927 OCY720914:OCY720927 OMU720914:OMU720927 OWQ720914:OWQ720927 PGM720914:PGM720927 PQI720914:PQI720927 QAE720914:QAE720927 QKA720914:QKA720927 QTW720914:QTW720927 RDS720914:RDS720927 RNO720914:RNO720927 RXK720914:RXK720927 SHG720914:SHG720927 SRC720914:SRC720927 TAY720914:TAY720927 TKU720914:TKU720927 TUQ720914:TUQ720927 UEM720914:UEM720927 UOI720914:UOI720927 UYE720914:UYE720927 VIA720914:VIA720927 VRW720914:VRW720927 WBS720914:WBS720927 WLO720914:WLO720927 WVK720914:WVK720927 C786450:C786463 IY786450:IY786463 SU786450:SU786463 ACQ786450:ACQ786463 AMM786450:AMM786463 AWI786450:AWI786463 BGE786450:BGE786463 BQA786450:BQA786463 BZW786450:BZW786463 CJS786450:CJS786463 CTO786450:CTO786463 DDK786450:DDK786463 DNG786450:DNG786463 DXC786450:DXC786463 EGY786450:EGY786463 EQU786450:EQU786463 FAQ786450:FAQ786463 FKM786450:FKM786463 FUI786450:FUI786463 GEE786450:GEE786463 GOA786450:GOA786463 GXW786450:GXW786463 HHS786450:HHS786463 HRO786450:HRO786463 IBK786450:IBK786463 ILG786450:ILG786463 IVC786450:IVC786463 JEY786450:JEY786463 JOU786450:JOU786463 JYQ786450:JYQ786463 KIM786450:KIM786463 KSI786450:KSI786463 LCE786450:LCE786463 LMA786450:LMA786463 LVW786450:LVW786463 MFS786450:MFS786463 MPO786450:MPO786463 MZK786450:MZK786463 NJG786450:NJG786463 NTC786450:NTC786463 OCY786450:OCY786463 OMU786450:OMU786463 OWQ786450:OWQ786463 PGM786450:PGM786463 PQI786450:PQI786463 QAE786450:QAE786463 QKA786450:QKA786463 QTW786450:QTW786463 RDS786450:RDS786463 RNO786450:RNO786463 RXK786450:RXK786463 SHG786450:SHG786463 SRC786450:SRC786463 TAY786450:TAY786463 TKU786450:TKU786463 TUQ786450:TUQ786463 UEM786450:UEM786463 UOI786450:UOI786463 UYE786450:UYE786463 VIA786450:VIA786463 VRW786450:VRW786463 WBS786450:WBS786463 WLO786450:WLO786463 WVK786450:WVK786463 C851986:C851999 IY851986:IY851999 SU851986:SU851999 ACQ851986:ACQ851999 AMM851986:AMM851999 AWI851986:AWI851999 BGE851986:BGE851999 BQA851986:BQA851999 BZW851986:BZW851999 CJS851986:CJS851999 CTO851986:CTO851999 DDK851986:DDK851999 DNG851986:DNG851999 DXC851986:DXC851999 EGY851986:EGY851999 EQU851986:EQU851999 FAQ851986:FAQ851999 FKM851986:FKM851999 FUI851986:FUI851999 GEE851986:GEE851999 GOA851986:GOA851999 GXW851986:GXW851999 HHS851986:HHS851999 HRO851986:HRO851999 IBK851986:IBK851999 ILG851986:ILG851999 IVC851986:IVC851999 JEY851986:JEY851999 JOU851986:JOU851999 JYQ851986:JYQ851999 KIM851986:KIM851999 KSI851986:KSI851999 LCE851986:LCE851999 LMA851986:LMA851999 LVW851986:LVW851999 MFS851986:MFS851999 MPO851986:MPO851999 MZK851986:MZK851999 NJG851986:NJG851999 NTC851986:NTC851999 OCY851986:OCY851999 OMU851986:OMU851999 OWQ851986:OWQ851999 PGM851986:PGM851999 PQI851986:PQI851999 QAE851986:QAE851999 QKA851986:QKA851999 QTW851986:QTW851999 RDS851986:RDS851999 RNO851986:RNO851999 RXK851986:RXK851999 SHG851986:SHG851999 SRC851986:SRC851999 TAY851986:TAY851999 TKU851986:TKU851999 TUQ851986:TUQ851999 UEM851986:UEM851999 UOI851986:UOI851999 UYE851986:UYE851999 VIA851986:VIA851999 VRW851986:VRW851999 WBS851986:WBS851999 WLO851986:WLO851999 WVK851986:WVK851999 C917522:C917535 IY917522:IY917535 SU917522:SU917535 ACQ917522:ACQ917535 AMM917522:AMM917535 AWI917522:AWI917535 BGE917522:BGE917535 BQA917522:BQA917535 BZW917522:BZW917535 CJS917522:CJS917535 CTO917522:CTO917535 DDK917522:DDK917535 DNG917522:DNG917535 DXC917522:DXC917535 EGY917522:EGY917535 EQU917522:EQU917535 FAQ917522:FAQ917535 FKM917522:FKM917535 FUI917522:FUI917535 GEE917522:GEE917535 GOA917522:GOA917535 GXW917522:GXW917535 HHS917522:HHS917535 HRO917522:HRO917535 IBK917522:IBK917535 ILG917522:ILG917535 IVC917522:IVC917535 JEY917522:JEY917535 JOU917522:JOU917535 JYQ917522:JYQ917535 KIM917522:KIM917535 KSI917522:KSI917535 LCE917522:LCE917535 LMA917522:LMA917535 LVW917522:LVW917535 MFS917522:MFS917535 MPO917522:MPO917535 MZK917522:MZK917535 NJG917522:NJG917535 NTC917522:NTC917535 OCY917522:OCY917535 OMU917522:OMU917535 OWQ917522:OWQ917535 PGM917522:PGM917535 PQI917522:PQI917535 QAE917522:QAE917535 QKA917522:QKA917535 QTW917522:QTW917535 RDS917522:RDS917535 RNO917522:RNO917535 RXK917522:RXK917535 SHG917522:SHG917535 SRC917522:SRC917535 TAY917522:TAY917535 TKU917522:TKU917535 TUQ917522:TUQ917535 UEM917522:UEM917535 UOI917522:UOI917535 UYE917522:UYE917535 VIA917522:VIA917535 VRW917522:VRW917535 WBS917522:WBS917535 WLO917522:WLO917535 WVK917522:WVK917535 C983058:C983071 IY983058:IY983071 SU983058:SU983071 ACQ983058:ACQ983071 AMM983058:AMM983071 AWI983058:AWI983071 BGE983058:BGE983071 BQA983058:BQA983071 BZW983058:BZW983071 CJS983058:CJS983071 CTO983058:CTO983071 DDK983058:DDK983071 DNG983058:DNG983071 DXC983058:DXC983071 EGY983058:EGY983071 EQU983058:EQU983071 FAQ983058:FAQ983071 FKM983058:FKM983071 FUI983058:FUI983071 GEE983058:GEE983071 GOA983058:GOA983071 GXW983058:GXW983071 HHS983058:HHS983071 HRO983058:HRO983071 IBK983058:IBK983071 ILG983058:ILG983071 IVC983058:IVC983071 JEY983058:JEY983071 JOU983058:JOU983071 JYQ983058:JYQ983071 KIM983058:KIM983071 KSI983058:KSI983071 LCE983058:LCE983071 LMA983058:LMA983071 LVW983058:LVW983071 MFS983058:MFS983071 MPO983058:MPO983071 MZK983058:MZK983071 NJG983058:NJG983071 NTC983058:NTC983071 OCY983058:OCY983071 OMU983058:OMU983071 OWQ983058:OWQ983071 PGM983058:PGM983071 PQI983058:PQI983071 QAE983058:QAE983071 QKA983058:QKA983071 QTW983058:QTW983071 RDS983058:RDS983071 RNO983058:RNO983071 RXK983058:RXK983071 SHG983058:SHG983071 SRC983058:SRC983071 TAY983058:TAY983071 TKU983058:TKU983071 TUQ983058:TUQ983071 UEM983058:UEM983071 UOI983058:UOI983071 UYE983058:UYE983071 VIA983058:VIA983071 VRW983058:VRW983071 WBS983058:WBS983071 WLO983058:WLO983071 WVK983058:WVK983071" xr:uid="{9DB26CA0-5E16-4549-9F56-3149D3953304}">
      <formula1>"障害者支援施設,グループホーム,居宅介護,重度訪問介護,短期入所,重度障害者等包括支援,障害児入所施設"</formula1>
    </dataValidation>
  </dataValidations>
  <printOptions horizontalCentered="1"/>
  <pageMargins left="0.19685039370078741" right="0.19685039370078741" top="0.39370078740157483" bottom="0.39370078740157483" header="0.51181102362204722" footer="0.51181102362204722"/>
  <pageSetup paperSize="9" scale="24" orientation="portrait"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3CFC-9B2A-4042-8646-68A09CFE83B6}">
  <sheetPr>
    <tabColor rgb="FFC00000"/>
    <pageSetUpPr fitToPage="1"/>
  </sheetPr>
  <dimension ref="A1:J40"/>
  <sheetViews>
    <sheetView showGridLines="0" showZeros="0" view="pageBreakPreview" zoomScale="55" zoomScaleNormal="55" zoomScaleSheetLayoutView="55" workbookViewId="0">
      <selection activeCell="G11" sqref="G11"/>
    </sheetView>
  </sheetViews>
  <sheetFormatPr defaultColWidth="8" defaultRowHeight="14.25" x14ac:dyDescent="0.15"/>
  <cols>
    <col min="1" max="1" width="15.625" style="2" customWidth="1"/>
    <col min="2" max="2" width="13.125" style="2" customWidth="1"/>
    <col min="3" max="8" width="35.625" style="2" customWidth="1"/>
    <col min="9" max="9" width="35.625" style="4" customWidth="1"/>
    <col min="10" max="10" width="34.875" style="2" customWidth="1"/>
    <col min="11" max="241" width="8" style="2"/>
    <col min="242" max="242" width="15.625" style="2" customWidth="1"/>
    <col min="243" max="243" width="13.125" style="2" customWidth="1"/>
    <col min="244" max="244" width="28" style="2" bestFit="1" customWidth="1"/>
    <col min="245" max="245" width="25.375" style="2" customWidth="1"/>
    <col min="246" max="246" width="32.875" style="2" customWidth="1"/>
    <col min="247" max="247" width="0" style="2" hidden="1" customWidth="1"/>
    <col min="248" max="248" width="25.625" style="2" customWidth="1"/>
    <col min="249" max="249" width="30.625" style="2" bestFit="1" customWidth="1"/>
    <col min="250" max="250" width="17.625" style="2" bestFit="1" customWidth="1"/>
    <col min="251" max="251" width="12" style="2" bestFit="1" customWidth="1"/>
    <col min="252" max="252" width="28.125" style="2" bestFit="1" customWidth="1"/>
    <col min="253" max="253" width="26.75" style="2" bestFit="1" customWidth="1"/>
    <col min="254" max="254" width="32.875" style="2" customWidth="1"/>
    <col min="255" max="255" width="32.125" style="2" bestFit="1" customWidth="1"/>
    <col min="256" max="256" width="17.625" style="2" bestFit="1" customWidth="1"/>
    <col min="257" max="257" width="28.5" style="2" bestFit="1" customWidth="1"/>
    <col min="258" max="258" width="29.875" style="2" customWidth="1"/>
    <col min="259" max="259" width="23.625" style="2" customWidth="1"/>
    <col min="260" max="269" width="8" style="2"/>
    <col min="270" max="273" width="0" style="2" hidden="1" customWidth="1"/>
    <col min="274" max="497" width="8" style="2"/>
    <col min="498" max="498" width="15.625" style="2" customWidth="1"/>
    <col min="499" max="499" width="13.125" style="2" customWidth="1"/>
    <col min="500" max="500" width="28" style="2" bestFit="1" customWidth="1"/>
    <col min="501" max="501" width="25.375" style="2" customWidth="1"/>
    <col min="502" max="502" width="32.875" style="2" customWidth="1"/>
    <col min="503" max="503" width="0" style="2" hidden="1" customWidth="1"/>
    <col min="504" max="504" width="25.625" style="2" customWidth="1"/>
    <col min="505" max="505" width="30.625" style="2" bestFit="1" customWidth="1"/>
    <col min="506" max="506" width="17.625" style="2" bestFit="1" customWidth="1"/>
    <col min="507" max="507" width="12" style="2" bestFit="1" customWidth="1"/>
    <col min="508" max="508" width="28.125" style="2" bestFit="1" customWidth="1"/>
    <col min="509" max="509" width="26.75" style="2" bestFit="1" customWidth="1"/>
    <col min="510" max="510" width="32.875" style="2" customWidth="1"/>
    <col min="511" max="511" width="32.125" style="2" bestFit="1" customWidth="1"/>
    <col min="512" max="512" width="17.625" style="2" bestFit="1" customWidth="1"/>
    <col min="513" max="513" width="28.5" style="2" bestFit="1" customWidth="1"/>
    <col min="514" max="514" width="29.875" style="2" customWidth="1"/>
    <col min="515" max="515" width="23.625" style="2" customWidth="1"/>
    <col min="516" max="525" width="8" style="2"/>
    <col min="526" max="529" width="0" style="2" hidden="1" customWidth="1"/>
    <col min="530" max="753" width="8" style="2"/>
    <col min="754" max="754" width="15.625" style="2" customWidth="1"/>
    <col min="755" max="755" width="13.125" style="2" customWidth="1"/>
    <col min="756" max="756" width="28" style="2" bestFit="1" customWidth="1"/>
    <col min="757" max="757" width="25.375" style="2" customWidth="1"/>
    <col min="758" max="758" width="32.875" style="2" customWidth="1"/>
    <col min="759" max="759" width="0" style="2" hidden="1" customWidth="1"/>
    <col min="760" max="760" width="25.625" style="2" customWidth="1"/>
    <col min="761" max="761" width="30.625" style="2" bestFit="1" customWidth="1"/>
    <col min="762" max="762" width="17.625" style="2" bestFit="1" customWidth="1"/>
    <col min="763" max="763" width="12" style="2" bestFit="1" customWidth="1"/>
    <col min="764" max="764" width="28.125" style="2" bestFit="1" customWidth="1"/>
    <col min="765" max="765" width="26.75" style="2" bestFit="1" customWidth="1"/>
    <col min="766" max="766" width="32.875" style="2" customWidth="1"/>
    <col min="767" max="767" width="32.125" style="2" bestFit="1" customWidth="1"/>
    <col min="768" max="768" width="17.625" style="2" bestFit="1" customWidth="1"/>
    <col min="769" max="769" width="28.5" style="2" bestFit="1" customWidth="1"/>
    <col min="770" max="770" width="29.875" style="2" customWidth="1"/>
    <col min="771" max="771" width="23.625" style="2" customWidth="1"/>
    <col min="772" max="781" width="8" style="2"/>
    <col min="782" max="785" width="0" style="2" hidden="1" customWidth="1"/>
    <col min="786" max="1009" width="8" style="2"/>
    <col min="1010" max="1010" width="15.625" style="2" customWidth="1"/>
    <col min="1011" max="1011" width="13.125" style="2" customWidth="1"/>
    <col min="1012" max="1012" width="28" style="2" bestFit="1" customWidth="1"/>
    <col min="1013" max="1013" width="25.375" style="2" customWidth="1"/>
    <col min="1014" max="1014" width="32.875" style="2" customWidth="1"/>
    <col min="1015" max="1015" width="0" style="2" hidden="1" customWidth="1"/>
    <col min="1016" max="1016" width="25.625" style="2" customWidth="1"/>
    <col min="1017" max="1017" width="30.625" style="2" bestFit="1" customWidth="1"/>
    <col min="1018" max="1018" width="17.625" style="2" bestFit="1" customWidth="1"/>
    <col min="1019" max="1019" width="12" style="2" bestFit="1" customWidth="1"/>
    <col min="1020" max="1020" width="28.125" style="2" bestFit="1" customWidth="1"/>
    <col min="1021" max="1021" width="26.75" style="2" bestFit="1" customWidth="1"/>
    <col min="1022" max="1022" width="32.875" style="2" customWidth="1"/>
    <col min="1023" max="1023" width="32.125" style="2" bestFit="1" customWidth="1"/>
    <col min="1024" max="1024" width="17.625" style="2" bestFit="1" customWidth="1"/>
    <col min="1025" max="1025" width="28.5" style="2" bestFit="1" customWidth="1"/>
    <col min="1026" max="1026" width="29.875" style="2" customWidth="1"/>
    <col min="1027" max="1027" width="23.625" style="2" customWidth="1"/>
    <col min="1028" max="1037" width="8" style="2"/>
    <col min="1038" max="1041" width="0" style="2" hidden="1" customWidth="1"/>
    <col min="1042" max="1265" width="8" style="2"/>
    <col min="1266" max="1266" width="15.625" style="2" customWidth="1"/>
    <col min="1267" max="1267" width="13.125" style="2" customWidth="1"/>
    <col min="1268" max="1268" width="28" style="2" bestFit="1" customWidth="1"/>
    <col min="1269" max="1269" width="25.375" style="2" customWidth="1"/>
    <col min="1270" max="1270" width="32.875" style="2" customWidth="1"/>
    <col min="1271" max="1271" width="0" style="2" hidden="1" customWidth="1"/>
    <col min="1272" max="1272" width="25.625" style="2" customWidth="1"/>
    <col min="1273" max="1273" width="30.625" style="2" bestFit="1" customWidth="1"/>
    <col min="1274" max="1274" width="17.625" style="2" bestFit="1" customWidth="1"/>
    <col min="1275" max="1275" width="12" style="2" bestFit="1" customWidth="1"/>
    <col min="1276" max="1276" width="28.125" style="2" bestFit="1" customWidth="1"/>
    <col min="1277" max="1277" width="26.75" style="2" bestFit="1" customWidth="1"/>
    <col min="1278" max="1278" width="32.875" style="2" customWidth="1"/>
    <col min="1279" max="1279" width="32.125" style="2" bestFit="1" customWidth="1"/>
    <col min="1280" max="1280" width="17.625" style="2" bestFit="1" customWidth="1"/>
    <col min="1281" max="1281" width="28.5" style="2" bestFit="1" customWidth="1"/>
    <col min="1282" max="1282" width="29.875" style="2" customWidth="1"/>
    <col min="1283" max="1283" width="23.625" style="2" customWidth="1"/>
    <col min="1284" max="1293" width="8" style="2"/>
    <col min="1294" max="1297" width="0" style="2" hidden="1" customWidth="1"/>
    <col min="1298" max="1521" width="8" style="2"/>
    <col min="1522" max="1522" width="15.625" style="2" customWidth="1"/>
    <col min="1523" max="1523" width="13.125" style="2" customWidth="1"/>
    <col min="1524" max="1524" width="28" style="2" bestFit="1" customWidth="1"/>
    <col min="1525" max="1525" width="25.375" style="2" customWidth="1"/>
    <col min="1526" max="1526" width="32.875" style="2" customWidth="1"/>
    <col min="1527" max="1527" width="0" style="2" hidden="1" customWidth="1"/>
    <col min="1528" max="1528" width="25.625" style="2" customWidth="1"/>
    <col min="1529" max="1529" width="30.625" style="2" bestFit="1" customWidth="1"/>
    <col min="1530" max="1530" width="17.625" style="2" bestFit="1" customWidth="1"/>
    <col min="1531" max="1531" width="12" style="2" bestFit="1" customWidth="1"/>
    <col min="1532" max="1532" width="28.125" style="2" bestFit="1" customWidth="1"/>
    <col min="1533" max="1533" width="26.75" style="2" bestFit="1" customWidth="1"/>
    <col min="1534" max="1534" width="32.875" style="2" customWidth="1"/>
    <col min="1535" max="1535" width="32.125" style="2" bestFit="1" customWidth="1"/>
    <col min="1536" max="1536" width="17.625" style="2" bestFit="1" customWidth="1"/>
    <col min="1537" max="1537" width="28.5" style="2" bestFit="1" customWidth="1"/>
    <col min="1538" max="1538" width="29.875" style="2" customWidth="1"/>
    <col min="1539" max="1539" width="23.625" style="2" customWidth="1"/>
    <col min="1540" max="1549" width="8" style="2"/>
    <col min="1550" max="1553" width="0" style="2" hidden="1" customWidth="1"/>
    <col min="1554" max="1777" width="8" style="2"/>
    <col min="1778" max="1778" width="15.625" style="2" customWidth="1"/>
    <col min="1779" max="1779" width="13.125" style="2" customWidth="1"/>
    <col min="1780" max="1780" width="28" style="2" bestFit="1" customWidth="1"/>
    <col min="1781" max="1781" width="25.375" style="2" customWidth="1"/>
    <col min="1782" max="1782" width="32.875" style="2" customWidth="1"/>
    <col min="1783" max="1783" width="0" style="2" hidden="1" customWidth="1"/>
    <col min="1784" max="1784" width="25.625" style="2" customWidth="1"/>
    <col min="1785" max="1785" width="30.625" style="2" bestFit="1" customWidth="1"/>
    <col min="1786" max="1786" width="17.625" style="2" bestFit="1" customWidth="1"/>
    <col min="1787" max="1787" width="12" style="2" bestFit="1" customWidth="1"/>
    <col min="1788" max="1788" width="28.125" style="2" bestFit="1" customWidth="1"/>
    <col min="1789" max="1789" width="26.75" style="2" bestFit="1" customWidth="1"/>
    <col min="1790" max="1790" width="32.875" style="2" customWidth="1"/>
    <col min="1791" max="1791" width="32.125" style="2" bestFit="1" customWidth="1"/>
    <col min="1792" max="1792" width="17.625" style="2" bestFit="1" customWidth="1"/>
    <col min="1793" max="1793" width="28.5" style="2" bestFit="1" customWidth="1"/>
    <col min="1794" max="1794" width="29.875" style="2" customWidth="1"/>
    <col min="1795" max="1795" width="23.625" style="2" customWidth="1"/>
    <col min="1796" max="1805" width="8" style="2"/>
    <col min="1806" max="1809" width="0" style="2" hidden="1" customWidth="1"/>
    <col min="1810" max="2033" width="8" style="2"/>
    <col min="2034" max="2034" width="15.625" style="2" customWidth="1"/>
    <col min="2035" max="2035" width="13.125" style="2" customWidth="1"/>
    <col min="2036" max="2036" width="28" style="2" bestFit="1" customWidth="1"/>
    <col min="2037" max="2037" width="25.375" style="2" customWidth="1"/>
    <col min="2038" max="2038" width="32.875" style="2" customWidth="1"/>
    <col min="2039" max="2039" width="0" style="2" hidden="1" customWidth="1"/>
    <col min="2040" max="2040" width="25.625" style="2" customWidth="1"/>
    <col min="2041" max="2041" width="30.625" style="2" bestFit="1" customWidth="1"/>
    <col min="2042" max="2042" width="17.625" style="2" bestFit="1" customWidth="1"/>
    <col min="2043" max="2043" width="12" style="2" bestFit="1" customWidth="1"/>
    <col min="2044" max="2044" width="28.125" style="2" bestFit="1" customWidth="1"/>
    <col min="2045" max="2045" width="26.75" style="2" bestFit="1" customWidth="1"/>
    <col min="2046" max="2046" width="32.875" style="2" customWidth="1"/>
    <col min="2047" max="2047" width="32.125" style="2" bestFit="1" customWidth="1"/>
    <col min="2048" max="2048" width="17.625" style="2" bestFit="1" customWidth="1"/>
    <col min="2049" max="2049" width="28.5" style="2" bestFit="1" customWidth="1"/>
    <col min="2050" max="2050" width="29.875" style="2" customWidth="1"/>
    <col min="2051" max="2051" width="23.625" style="2" customWidth="1"/>
    <col min="2052" max="2061" width="8" style="2"/>
    <col min="2062" max="2065" width="0" style="2" hidden="1" customWidth="1"/>
    <col min="2066" max="2289" width="8" style="2"/>
    <col min="2290" max="2290" width="15.625" style="2" customWidth="1"/>
    <col min="2291" max="2291" width="13.125" style="2" customWidth="1"/>
    <col min="2292" max="2292" width="28" style="2" bestFit="1" customWidth="1"/>
    <col min="2293" max="2293" width="25.375" style="2" customWidth="1"/>
    <col min="2294" max="2294" width="32.875" style="2" customWidth="1"/>
    <col min="2295" max="2295" width="0" style="2" hidden="1" customWidth="1"/>
    <col min="2296" max="2296" width="25.625" style="2" customWidth="1"/>
    <col min="2297" max="2297" width="30.625" style="2" bestFit="1" customWidth="1"/>
    <col min="2298" max="2298" width="17.625" style="2" bestFit="1" customWidth="1"/>
    <col min="2299" max="2299" width="12" style="2" bestFit="1" customWidth="1"/>
    <col min="2300" max="2300" width="28.125" style="2" bestFit="1" customWidth="1"/>
    <col min="2301" max="2301" width="26.75" style="2" bestFit="1" customWidth="1"/>
    <col min="2302" max="2302" width="32.875" style="2" customWidth="1"/>
    <col min="2303" max="2303" width="32.125" style="2" bestFit="1" customWidth="1"/>
    <col min="2304" max="2304" width="17.625" style="2" bestFit="1" customWidth="1"/>
    <col min="2305" max="2305" width="28.5" style="2" bestFit="1" customWidth="1"/>
    <col min="2306" max="2306" width="29.875" style="2" customWidth="1"/>
    <col min="2307" max="2307" width="23.625" style="2" customWidth="1"/>
    <col min="2308" max="2317" width="8" style="2"/>
    <col min="2318" max="2321" width="0" style="2" hidden="1" customWidth="1"/>
    <col min="2322" max="2545" width="8" style="2"/>
    <col min="2546" max="2546" width="15.625" style="2" customWidth="1"/>
    <col min="2547" max="2547" width="13.125" style="2" customWidth="1"/>
    <col min="2548" max="2548" width="28" style="2" bestFit="1" customWidth="1"/>
    <col min="2549" max="2549" width="25.375" style="2" customWidth="1"/>
    <col min="2550" max="2550" width="32.875" style="2" customWidth="1"/>
    <col min="2551" max="2551" width="0" style="2" hidden="1" customWidth="1"/>
    <col min="2552" max="2552" width="25.625" style="2" customWidth="1"/>
    <col min="2553" max="2553" width="30.625" style="2" bestFit="1" customWidth="1"/>
    <col min="2554" max="2554" width="17.625" style="2" bestFit="1" customWidth="1"/>
    <col min="2555" max="2555" width="12" style="2" bestFit="1" customWidth="1"/>
    <col min="2556" max="2556" width="28.125" style="2" bestFit="1" customWidth="1"/>
    <col min="2557" max="2557" width="26.75" style="2" bestFit="1" customWidth="1"/>
    <col min="2558" max="2558" width="32.875" style="2" customWidth="1"/>
    <col min="2559" max="2559" width="32.125" style="2" bestFit="1" customWidth="1"/>
    <col min="2560" max="2560" width="17.625" style="2" bestFit="1" customWidth="1"/>
    <col min="2561" max="2561" width="28.5" style="2" bestFit="1" customWidth="1"/>
    <col min="2562" max="2562" width="29.875" style="2" customWidth="1"/>
    <col min="2563" max="2563" width="23.625" style="2" customWidth="1"/>
    <col min="2564" max="2573" width="8" style="2"/>
    <col min="2574" max="2577" width="0" style="2" hidden="1" customWidth="1"/>
    <col min="2578" max="2801" width="8" style="2"/>
    <col min="2802" max="2802" width="15.625" style="2" customWidth="1"/>
    <col min="2803" max="2803" width="13.125" style="2" customWidth="1"/>
    <col min="2804" max="2804" width="28" style="2" bestFit="1" customWidth="1"/>
    <col min="2805" max="2805" width="25.375" style="2" customWidth="1"/>
    <col min="2806" max="2806" width="32.875" style="2" customWidth="1"/>
    <col min="2807" max="2807" width="0" style="2" hidden="1" customWidth="1"/>
    <col min="2808" max="2808" width="25.625" style="2" customWidth="1"/>
    <col min="2809" max="2809" width="30.625" style="2" bestFit="1" customWidth="1"/>
    <col min="2810" max="2810" width="17.625" style="2" bestFit="1" customWidth="1"/>
    <col min="2811" max="2811" width="12" style="2" bestFit="1" customWidth="1"/>
    <col min="2812" max="2812" width="28.125" style="2" bestFit="1" customWidth="1"/>
    <col min="2813" max="2813" width="26.75" style="2" bestFit="1" customWidth="1"/>
    <col min="2814" max="2814" width="32.875" style="2" customWidth="1"/>
    <col min="2815" max="2815" width="32.125" style="2" bestFit="1" customWidth="1"/>
    <col min="2816" max="2816" width="17.625" style="2" bestFit="1" customWidth="1"/>
    <col min="2817" max="2817" width="28.5" style="2" bestFit="1" customWidth="1"/>
    <col min="2818" max="2818" width="29.875" style="2" customWidth="1"/>
    <col min="2819" max="2819" width="23.625" style="2" customWidth="1"/>
    <col min="2820" max="2829" width="8" style="2"/>
    <col min="2830" max="2833" width="0" style="2" hidden="1" customWidth="1"/>
    <col min="2834" max="3057" width="8" style="2"/>
    <col min="3058" max="3058" width="15.625" style="2" customWidth="1"/>
    <col min="3059" max="3059" width="13.125" style="2" customWidth="1"/>
    <col min="3060" max="3060" width="28" style="2" bestFit="1" customWidth="1"/>
    <col min="3061" max="3061" width="25.375" style="2" customWidth="1"/>
    <col min="3062" max="3062" width="32.875" style="2" customWidth="1"/>
    <col min="3063" max="3063" width="0" style="2" hidden="1" customWidth="1"/>
    <col min="3064" max="3064" width="25.625" style="2" customWidth="1"/>
    <col min="3065" max="3065" width="30.625" style="2" bestFit="1" customWidth="1"/>
    <col min="3066" max="3066" width="17.625" style="2" bestFit="1" customWidth="1"/>
    <col min="3067" max="3067" width="12" style="2" bestFit="1" customWidth="1"/>
    <col min="3068" max="3068" width="28.125" style="2" bestFit="1" customWidth="1"/>
    <col min="3069" max="3069" width="26.75" style="2" bestFit="1" customWidth="1"/>
    <col min="3070" max="3070" width="32.875" style="2" customWidth="1"/>
    <col min="3071" max="3071" width="32.125" style="2" bestFit="1" customWidth="1"/>
    <col min="3072" max="3072" width="17.625" style="2" bestFit="1" customWidth="1"/>
    <col min="3073" max="3073" width="28.5" style="2" bestFit="1" customWidth="1"/>
    <col min="3074" max="3074" width="29.875" style="2" customWidth="1"/>
    <col min="3075" max="3075" width="23.625" style="2" customWidth="1"/>
    <col min="3076" max="3085" width="8" style="2"/>
    <col min="3086" max="3089" width="0" style="2" hidden="1" customWidth="1"/>
    <col min="3090" max="3313" width="8" style="2"/>
    <col min="3314" max="3314" width="15.625" style="2" customWidth="1"/>
    <col min="3315" max="3315" width="13.125" style="2" customWidth="1"/>
    <col min="3316" max="3316" width="28" style="2" bestFit="1" customWidth="1"/>
    <col min="3317" max="3317" width="25.375" style="2" customWidth="1"/>
    <col min="3318" max="3318" width="32.875" style="2" customWidth="1"/>
    <col min="3319" max="3319" width="0" style="2" hidden="1" customWidth="1"/>
    <col min="3320" max="3320" width="25.625" style="2" customWidth="1"/>
    <col min="3321" max="3321" width="30.625" style="2" bestFit="1" customWidth="1"/>
    <col min="3322" max="3322" width="17.625" style="2" bestFit="1" customWidth="1"/>
    <col min="3323" max="3323" width="12" style="2" bestFit="1" customWidth="1"/>
    <col min="3324" max="3324" width="28.125" style="2" bestFit="1" customWidth="1"/>
    <col min="3325" max="3325" width="26.75" style="2" bestFit="1" customWidth="1"/>
    <col min="3326" max="3326" width="32.875" style="2" customWidth="1"/>
    <col min="3327" max="3327" width="32.125" style="2" bestFit="1" customWidth="1"/>
    <col min="3328" max="3328" width="17.625" style="2" bestFit="1" customWidth="1"/>
    <col min="3329" max="3329" width="28.5" style="2" bestFit="1" customWidth="1"/>
    <col min="3330" max="3330" width="29.875" style="2" customWidth="1"/>
    <col min="3331" max="3331" width="23.625" style="2" customWidth="1"/>
    <col min="3332" max="3341" width="8" style="2"/>
    <col min="3342" max="3345" width="0" style="2" hidden="1" customWidth="1"/>
    <col min="3346" max="3569" width="8" style="2"/>
    <col min="3570" max="3570" width="15.625" style="2" customWidth="1"/>
    <col min="3571" max="3571" width="13.125" style="2" customWidth="1"/>
    <col min="3572" max="3572" width="28" style="2" bestFit="1" customWidth="1"/>
    <col min="3573" max="3573" width="25.375" style="2" customWidth="1"/>
    <col min="3574" max="3574" width="32.875" style="2" customWidth="1"/>
    <col min="3575" max="3575" width="0" style="2" hidden="1" customWidth="1"/>
    <col min="3576" max="3576" width="25.625" style="2" customWidth="1"/>
    <col min="3577" max="3577" width="30.625" style="2" bestFit="1" customWidth="1"/>
    <col min="3578" max="3578" width="17.625" style="2" bestFit="1" customWidth="1"/>
    <col min="3579" max="3579" width="12" style="2" bestFit="1" customWidth="1"/>
    <col min="3580" max="3580" width="28.125" style="2" bestFit="1" customWidth="1"/>
    <col min="3581" max="3581" width="26.75" style="2" bestFit="1" customWidth="1"/>
    <col min="3582" max="3582" width="32.875" style="2" customWidth="1"/>
    <col min="3583" max="3583" width="32.125" style="2" bestFit="1" customWidth="1"/>
    <col min="3584" max="3584" width="17.625" style="2" bestFit="1" customWidth="1"/>
    <col min="3585" max="3585" width="28.5" style="2" bestFit="1" customWidth="1"/>
    <col min="3586" max="3586" width="29.875" style="2" customWidth="1"/>
    <col min="3587" max="3587" width="23.625" style="2" customWidth="1"/>
    <col min="3588" max="3597" width="8" style="2"/>
    <col min="3598" max="3601" width="0" style="2" hidden="1" customWidth="1"/>
    <col min="3602" max="3825" width="8" style="2"/>
    <col min="3826" max="3826" width="15.625" style="2" customWidth="1"/>
    <col min="3827" max="3827" width="13.125" style="2" customWidth="1"/>
    <col min="3828" max="3828" width="28" style="2" bestFit="1" customWidth="1"/>
    <col min="3829" max="3829" width="25.375" style="2" customWidth="1"/>
    <col min="3830" max="3830" width="32.875" style="2" customWidth="1"/>
    <col min="3831" max="3831" width="0" style="2" hidden="1" customWidth="1"/>
    <col min="3832" max="3832" width="25.625" style="2" customWidth="1"/>
    <col min="3833" max="3833" width="30.625" style="2" bestFit="1" customWidth="1"/>
    <col min="3834" max="3834" width="17.625" style="2" bestFit="1" customWidth="1"/>
    <col min="3835" max="3835" width="12" style="2" bestFit="1" customWidth="1"/>
    <col min="3836" max="3836" width="28.125" style="2" bestFit="1" customWidth="1"/>
    <col min="3837" max="3837" width="26.75" style="2" bestFit="1" customWidth="1"/>
    <col min="3838" max="3838" width="32.875" style="2" customWidth="1"/>
    <col min="3839" max="3839" width="32.125" style="2" bestFit="1" customWidth="1"/>
    <col min="3840" max="3840" width="17.625" style="2" bestFit="1" customWidth="1"/>
    <col min="3841" max="3841" width="28.5" style="2" bestFit="1" customWidth="1"/>
    <col min="3842" max="3842" width="29.875" style="2" customWidth="1"/>
    <col min="3843" max="3843" width="23.625" style="2" customWidth="1"/>
    <col min="3844" max="3853" width="8" style="2"/>
    <col min="3854" max="3857" width="0" style="2" hidden="1" customWidth="1"/>
    <col min="3858" max="4081" width="8" style="2"/>
    <col min="4082" max="4082" width="15.625" style="2" customWidth="1"/>
    <col min="4083" max="4083" width="13.125" style="2" customWidth="1"/>
    <col min="4084" max="4084" width="28" style="2" bestFit="1" customWidth="1"/>
    <col min="4085" max="4085" width="25.375" style="2" customWidth="1"/>
    <col min="4086" max="4086" width="32.875" style="2" customWidth="1"/>
    <col min="4087" max="4087" width="0" style="2" hidden="1" customWidth="1"/>
    <col min="4088" max="4088" width="25.625" style="2" customWidth="1"/>
    <col min="4089" max="4089" width="30.625" style="2" bestFit="1" customWidth="1"/>
    <col min="4090" max="4090" width="17.625" style="2" bestFit="1" customWidth="1"/>
    <col min="4091" max="4091" width="12" style="2" bestFit="1" customWidth="1"/>
    <col min="4092" max="4092" width="28.125" style="2" bestFit="1" customWidth="1"/>
    <col min="4093" max="4093" width="26.75" style="2" bestFit="1" customWidth="1"/>
    <col min="4094" max="4094" width="32.875" style="2" customWidth="1"/>
    <col min="4095" max="4095" width="32.125" style="2" bestFit="1" customWidth="1"/>
    <col min="4096" max="4096" width="17.625" style="2" bestFit="1" customWidth="1"/>
    <col min="4097" max="4097" width="28.5" style="2" bestFit="1" customWidth="1"/>
    <col min="4098" max="4098" width="29.875" style="2" customWidth="1"/>
    <col min="4099" max="4099" width="23.625" style="2" customWidth="1"/>
    <col min="4100" max="4109" width="8" style="2"/>
    <col min="4110" max="4113" width="0" style="2" hidden="1" customWidth="1"/>
    <col min="4114" max="4337" width="8" style="2"/>
    <col min="4338" max="4338" width="15.625" style="2" customWidth="1"/>
    <col min="4339" max="4339" width="13.125" style="2" customWidth="1"/>
    <col min="4340" max="4340" width="28" style="2" bestFit="1" customWidth="1"/>
    <col min="4341" max="4341" width="25.375" style="2" customWidth="1"/>
    <col min="4342" max="4342" width="32.875" style="2" customWidth="1"/>
    <col min="4343" max="4343" width="0" style="2" hidden="1" customWidth="1"/>
    <col min="4344" max="4344" width="25.625" style="2" customWidth="1"/>
    <col min="4345" max="4345" width="30.625" style="2" bestFit="1" customWidth="1"/>
    <col min="4346" max="4346" width="17.625" style="2" bestFit="1" customWidth="1"/>
    <col min="4347" max="4347" width="12" style="2" bestFit="1" customWidth="1"/>
    <col min="4348" max="4348" width="28.125" style="2" bestFit="1" customWidth="1"/>
    <col min="4349" max="4349" width="26.75" style="2" bestFit="1" customWidth="1"/>
    <col min="4350" max="4350" width="32.875" style="2" customWidth="1"/>
    <col min="4351" max="4351" width="32.125" style="2" bestFit="1" customWidth="1"/>
    <col min="4352" max="4352" width="17.625" style="2" bestFit="1" customWidth="1"/>
    <col min="4353" max="4353" width="28.5" style="2" bestFit="1" customWidth="1"/>
    <col min="4354" max="4354" width="29.875" style="2" customWidth="1"/>
    <col min="4355" max="4355" width="23.625" style="2" customWidth="1"/>
    <col min="4356" max="4365" width="8" style="2"/>
    <col min="4366" max="4369" width="0" style="2" hidden="1" customWidth="1"/>
    <col min="4370" max="4593" width="8" style="2"/>
    <col min="4594" max="4594" width="15.625" style="2" customWidth="1"/>
    <col min="4595" max="4595" width="13.125" style="2" customWidth="1"/>
    <col min="4596" max="4596" width="28" style="2" bestFit="1" customWidth="1"/>
    <col min="4597" max="4597" width="25.375" style="2" customWidth="1"/>
    <col min="4598" max="4598" width="32.875" style="2" customWidth="1"/>
    <col min="4599" max="4599" width="0" style="2" hidden="1" customWidth="1"/>
    <col min="4600" max="4600" width="25.625" style="2" customWidth="1"/>
    <col min="4601" max="4601" width="30.625" style="2" bestFit="1" customWidth="1"/>
    <col min="4602" max="4602" width="17.625" style="2" bestFit="1" customWidth="1"/>
    <col min="4603" max="4603" width="12" style="2" bestFit="1" customWidth="1"/>
    <col min="4604" max="4604" width="28.125" style="2" bestFit="1" customWidth="1"/>
    <col min="4605" max="4605" width="26.75" style="2" bestFit="1" customWidth="1"/>
    <col min="4606" max="4606" width="32.875" style="2" customWidth="1"/>
    <col min="4607" max="4607" width="32.125" style="2" bestFit="1" customWidth="1"/>
    <col min="4608" max="4608" width="17.625" style="2" bestFit="1" customWidth="1"/>
    <col min="4609" max="4609" width="28.5" style="2" bestFit="1" customWidth="1"/>
    <col min="4610" max="4610" width="29.875" style="2" customWidth="1"/>
    <col min="4611" max="4611" width="23.625" style="2" customWidth="1"/>
    <col min="4612" max="4621" width="8" style="2"/>
    <col min="4622" max="4625" width="0" style="2" hidden="1" customWidth="1"/>
    <col min="4626" max="4849" width="8" style="2"/>
    <col min="4850" max="4850" width="15.625" style="2" customWidth="1"/>
    <col min="4851" max="4851" width="13.125" style="2" customWidth="1"/>
    <col min="4852" max="4852" width="28" style="2" bestFit="1" customWidth="1"/>
    <col min="4853" max="4853" width="25.375" style="2" customWidth="1"/>
    <col min="4854" max="4854" width="32.875" style="2" customWidth="1"/>
    <col min="4855" max="4855" width="0" style="2" hidden="1" customWidth="1"/>
    <col min="4856" max="4856" width="25.625" style="2" customWidth="1"/>
    <col min="4857" max="4857" width="30.625" style="2" bestFit="1" customWidth="1"/>
    <col min="4858" max="4858" width="17.625" style="2" bestFit="1" customWidth="1"/>
    <col min="4859" max="4859" width="12" style="2" bestFit="1" customWidth="1"/>
    <col min="4860" max="4860" width="28.125" style="2" bestFit="1" customWidth="1"/>
    <col min="4861" max="4861" width="26.75" style="2" bestFit="1" customWidth="1"/>
    <col min="4862" max="4862" width="32.875" style="2" customWidth="1"/>
    <col min="4863" max="4863" width="32.125" style="2" bestFit="1" customWidth="1"/>
    <col min="4864" max="4864" width="17.625" style="2" bestFit="1" customWidth="1"/>
    <col min="4865" max="4865" width="28.5" style="2" bestFit="1" customWidth="1"/>
    <col min="4866" max="4866" width="29.875" style="2" customWidth="1"/>
    <col min="4867" max="4867" width="23.625" style="2" customWidth="1"/>
    <col min="4868" max="4877" width="8" style="2"/>
    <col min="4878" max="4881" width="0" style="2" hidden="1" customWidth="1"/>
    <col min="4882" max="5105" width="8" style="2"/>
    <col min="5106" max="5106" width="15.625" style="2" customWidth="1"/>
    <col min="5107" max="5107" width="13.125" style="2" customWidth="1"/>
    <col min="5108" max="5108" width="28" style="2" bestFit="1" customWidth="1"/>
    <col min="5109" max="5109" width="25.375" style="2" customWidth="1"/>
    <col min="5110" max="5110" width="32.875" style="2" customWidth="1"/>
    <col min="5111" max="5111" width="0" style="2" hidden="1" customWidth="1"/>
    <col min="5112" max="5112" width="25.625" style="2" customWidth="1"/>
    <col min="5113" max="5113" width="30.625" style="2" bestFit="1" customWidth="1"/>
    <col min="5114" max="5114" width="17.625" style="2" bestFit="1" customWidth="1"/>
    <col min="5115" max="5115" width="12" style="2" bestFit="1" customWidth="1"/>
    <col min="5116" max="5116" width="28.125" style="2" bestFit="1" customWidth="1"/>
    <col min="5117" max="5117" width="26.75" style="2" bestFit="1" customWidth="1"/>
    <col min="5118" max="5118" width="32.875" style="2" customWidth="1"/>
    <col min="5119" max="5119" width="32.125" style="2" bestFit="1" customWidth="1"/>
    <col min="5120" max="5120" width="17.625" style="2" bestFit="1" customWidth="1"/>
    <col min="5121" max="5121" width="28.5" style="2" bestFit="1" customWidth="1"/>
    <col min="5122" max="5122" width="29.875" style="2" customWidth="1"/>
    <col min="5123" max="5123" width="23.625" style="2" customWidth="1"/>
    <col min="5124" max="5133" width="8" style="2"/>
    <col min="5134" max="5137" width="0" style="2" hidden="1" customWidth="1"/>
    <col min="5138" max="5361" width="8" style="2"/>
    <col min="5362" max="5362" width="15.625" style="2" customWidth="1"/>
    <col min="5363" max="5363" width="13.125" style="2" customWidth="1"/>
    <col min="5364" max="5364" width="28" style="2" bestFit="1" customWidth="1"/>
    <col min="5365" max="5365" width="25.375" style="2" customWidth="1"/>
    <col min="5366" max="5366" width="32.875" style="2" customWidth="1"/>
    <col min="5367" max="5367" width="0" style="2" hidden="1" customWidth="1"/>
    <col min="5368" max="5368" width="25.625" style="2" customWidth="1"/>
    <col min="5369" max="5369" width="30.625" style="2" bestFit="1" customWidth="1"/>
    <col min="5370" max="5370" width="17.625" style="2" bestFit="1" customWidth="1"/>
    <col min="5371" max="5371" width="12" style="2" bestFit="1" customWidth="1"/>
    <col min="5372" max="5372" width="28.125" style="2" bestFit="1" customWidth="1"/>
    <col min="5373" max="5373" width="26.75" style="2" bestFit="1" customWidth="1"/>
    <col min="5374" max="5374" width="32.875" style="2" customWidth="1"/>
    <col min="5375" max="5375" width="32.125" style="2" bestFit="1" customWidth="1"/>
    <col min="5376" max="5376" width="17.625" style="2" bestFit="1" customWidth="1"/>
    <col min="5377" max="5377" width="28.5" style="2" bestFit="1" customWidth="1"/>
    <col min="5378" max="5378" width="29.875" style="2" customWidth="1"/>
    <col min="5379" max="5379" width="23.625" style="2" customWidth="1"/>
    <col min="5380" max="5389" width="8" style="2"/>
    <col min="5390" max="5393" width="0" style="2" hidden="1" customWidth="1"/>
    <col min="5394" max="5617" width="8" style="2"/>
    <col min="5618" max="5618" width="15.625" style="2" customWidth="1"/>
    <col min="5619" max="5619" width="13.125" style="2" customWidth="1"/>
    <col min="5620" max="5620" width="28" style="2" bestFit="1" customWidth="1"/>
    <col min="5621" max="5621" width="25.375" style="2" customWidth="1"/>
    <col min="5622" max="5622" width="32.875" style="2" customWidth="1"/>
    <col min="5623" max="5623" width="0" style="2" hidden="1" customWidth="1"/>
    <col min="5624" max="5624" width="25.625" style="2" customWidth="1"/>
    <col min="5625" max="5625" width="30.625" style="2" bestFit="1" customWidth="1"/>
    <col min="5626" max="5626" width="17.625" style="2" bestFit="1" customWidth="1"/>
    <col min="5627" max="5627" width="12" style="2" bestFit="1" customWidth="1"/>
    <col min="5628" max="5628" width="28.125" style="2" bestFit="1" customWidth="1"/>
    <col min="5629" max="5629" width="26.75" style="2" bestFit="1" customWidth="1"/>
    <col min="5630" max="5630" width="32.875" style="2" customWidth="1"/>
    <col min="5631" max="5631" width="32.125" style="2" bestFit="1" customWidth="1"/>
    <col min="5632" max="5632" width="17.625" style="2" bestFit="1" customWidth="1"/>
    <col min="5633" max="5633" width="28.5" style="2" bestFit="1" customWidth="1"/>
    <col min="5634" max="5634" width="29.875" style="2" customWidth="1"/>
    <col min="5635" max="5635" width="23.625" style="2" customWidth="1"/>
    <col min="5636" max="5645" width="8" style="2"/>
    <col min="5646" max="5649" width="0" style="2" hidden="1" customWidth="1"/>
    <col min="5650" max="5873" width="8" style="2"/>
    <col min="5874" max="5874" width="15.625" style="2" customWidth="1"/>
    <col min="5875" max="5875" width="13.125" style="2" customWidth="1"/>
    <col min="5876" max="5876" width="28" style="2" bestFit="1" customWidth="1"/>
    <col min="5877" max="5877" width="25.375" style="2" customWidth="1"/>
    <col min="5878" max="5878" width="32.875" style="2" customWidth="1"/>
    <col min="5879" max="5879" width="0" style="2" hidden="1" customWidth="1"/>
    <col min="5880" max="5880" width="25.625" style="2" customWidth="1"/>
    <col min="5881" max="5881" width="30.625" style="2" bestFit="1" customWidth="1"/>
    <col min="5882" max="5882" width="17.625" style="2" bestFit="1" customWidth="1"/>
    <col min="5883" max="5883" width="12" style="2" bestFit="1" customWidth="1"/>
    <col min="5884" max="5884" width="28.125" style="2" bestFit="1" customWidth="1"/>
    <col min="5885" max="5885" width="26.75" style="2" bestFit="1" customWidth="1"/>
    <col min="5886" max="5886" width="32.875" style="2" customWidth="1"/>
    <col min="5887" max="5887" width="32.125" style="2" bestFit="1" customWidth="1"/>
    <col min="5888" max="5888" width="17.625" style="2" bestFit="1" customWidth="1"/>
    <col min="5889" max="5889" width="28.5" style="2" bestFit="1" customWidth="1"/>
    <col min="5890" max="5890" width="29.875" style="2" customWidth="1"/>
    <col min="5891" max="5891" width="23.625" style="2" customWidth="1"/>
    <col min="5892" max="5901" width="8" style="2"/>
    <col min="5902" max="5905" width="0" style="2" hidden="1" customWidth="1"/>
    <col min="5906" max="6129" width="8" style="2"/>
    <col min="6130" max="6130" width="15.625" style="2" customWidth="1"/>
    <col min="6131" max="6131" width="13.125" style="2" customWidth="1"/>
    <col min="6132" max="6132" width="28" style="2" bestFit="1" customWidth="1"/>
    <col min="6133" max="6133" width="25.375" style="2" customWidth="1"/>
    <col min="6134" max="6134" width="32.875" style="2" customWidth="1"/>
    <col min="6135" max="6135" width="0" style="2" hidden="1" customWidth="1"/>
    <col min="6136" max="6136" width="25.625" style="2" customWidth="1"/>
    <col min="6137" max="6137" width="30.625" style="2" bestFit="1" customWidth="1"/>
    <col min="6138" max="6138" width="17.625" style="2" bestFit="1" customWidth="1"/>
    <col min="6139" max="6139" width="12" style="2" bestFit="1" customWidth="1"/>
    <col min="6140" max="6140" width="28.125" style="2" bestFit="1" customWidth="1"/>
    <col min="6141" max="6141" width="26.75" style="2" bestFit="1" customWidth="1"/>
    <col min="6142" max="6142" width="32.875" style="2" customWidth="1"/>
    <col min="6143" max="6143" width="32.125" style="2" bestFit="1" customWidth="1"/>
    <col min="6144" max="6144" width="17.625" style="2" bestFit="1" customWidth="1"/>
    <col min="6145" max="6145" width="28.5" style="2" bestFit="1" customWidth="1"/>
    <col min="6146" max="6146" width="29.875" style="2" customWidth="1"/>
    <col min="6147" max="6147" width="23.625" style="2" customWidth="1"/>
    <col min="6148" max="6157" width="8" style="2"/>
    <col min="6158" max="6161" width="0" style="2" hidden="1" customWidth="1"/>
    <col min="6162" max="6385" width="8" style="2"/>
    <col min="6386" max="6386" width="15.625" style="2" customWidth="1"/>
    <col min="6387" max="6387" width="13.125" style="2" customWidth="1"/>
    <col min="6388" max="6388" width="28" style="2" bestFit="1" customWidth="1"/>
    <col min="6389" max="6389" width="25.375" style="2" customWidth="1"/>
    <col min="6390" max="6390" width="32.875" style="2" customWidth="1"/>
    <col min="6391" max="6391" width="0" style="2" hidden="1" customWidth="1"/>
    <col min="6392" max="6392" width="25.625" style="2" customWidth="1"/>
    <col min="6393" max="6393" width="30.625" style="2" bestFit="1" customWidth="1"/>
    <col min="6394" max="6394" width="17.625" style="2" bestFit="1" customWidth="1"/>
    <col min="6395" max="6395" width="12" style="2" bestFit="1" customWidth="1"/>
    <col min="6396" max="6396" width="28.125" style="2" bestFit="1" customWidth="1"/>
    <col min="6397" max="6397" width="26.75" style="2" bestFit="1" customWidth="1"/>
    <col min="6398" max="6398" width="32.875" style="2" customWidth="1"/>
    <col min="6399" max="6399" width="32.125" style="2" bestFit="1" customWidth="1"/>
    <col min="6400" max="6400" width="17.625" style="2" bestFit="1" customWidth="1"/>
    <col min="6401" max="6401" width="28.5" style="2" bestFit="1" customWidth="1"/>
    <col min="6402" max="6402" width="29.875" style="2" customWidth="1"/>
    <col min="6403" max="6403" width="23.625" style="2" customWidth="1"/>
    <col min="6404" max="6413" width="8" style="2"/>
    <col min="6414" max="6417" width="0" style="2" hidden="1" customWidth="1"/>
    <col min="6418" max="6641" width="8" style="2"/>
    <col min="6642" max="6642" width="15.625" style="2" customWidth="1"/>
    <col min="6643" max="6643" width="13.125" style="2" customWidth="1"/>
    <col min="6644" max="6644" width="28" style="2" bestFit="1" customWidth="1"/>
    <col min="6645" max="6645" width="25.375" style="2" customWidth="1"/>
    <col min="6646" max="6646" width="32.875" style="2" customWidth="1"/>
    <col min="6647" max="6647" width="0" style="2" hidden="1" customWidth="1"/>
    <col min="6648" max="6648" width="25.625" style="2" customWidth="1"/>
    <col min="6649" max="6649" width="30.625" style="2" bestFit="1" customWidth="1"/>
    <col min="6650" max="6650" width="17.625" style="2" bestFit="1" customWidth="1"/>
    <col min="6651" max="6651" width="12" style="2" bestFit="1" customWidth="1"/>
    <col min="6652" max="6652" width="28.125" style="2" bestFit="1" customWidth="1"/>
    <col min="6653" max="6653" width="26.75" style="2" bestFit="1" customWidth="1"/>
    <col min="6654" max="6654" width="32.875" style="2" customWidth="1"/>
    <col min="6655" max="6655" width="32.125" style="2" bestFit="1" customWidth="1"/>
    <col min="6656" max="6656" width="17.625" style="2" bestFit="1" customWidth="1"/>
    <col min="6657" max="6657" width="28.5" style="2" bestFit="1" customWidth="1"/>
    <col min="6658" max="6658" width="29.875" style="2" customWidth="1"/>
    <col min="6659" max="6659" width="23.625" style="2" customWidth="1"/>
    <col min="6660" max="6669" width="8" style="2"/>
    <col min="6670" max="6673" width="0" style="2" hidden="1" customWidth="1"/>
    <col min="6674" max="6897" width="8" style="2"/>
    <col min="6898" max="6898" width="15.625" style="2" customWidth="1"/>
    <col min="6899" max="6899" width="13.125" style="2" customWidth="1"/>
    <col min="6900" max="6900" width="28" style="2" bestFit="1" customWidth="1"/>
    <col min="6901" max="6901" width="25.375" style="2" customWidth="1"/>
    <col min="6902" max="6902" width="32.875" style="2" customWidth="1"/>
    <col min="6903" max="6903" width="0" style="2" hidden="1" customWidth="1"/>
    <col min="6904" max="6904" width="25.625" style="2" customWidth="1"/>
    <col min="6905" max="6905" width="30.625" style="2" bestFit="1" customWidth="1"/>
    <col min="6906" max="6906" width="17.625" style="2" bestFit="1" customWidth="1"/>
    <col min="6907" max="6907" width="12" style="2" bestFit="1" customWidth="1"/>
    <col min="6908" max="6908" width="28.125" style="2" bestFit="1" customWidth="1"/>
    <col min="6909" max="6909" width="26.75" style="2" bestFit="1" customWidth="1"/>
    <col min="6910" max="6910" width="32.875" style="2" customWidth="1"/>
    <col min="6911" max="6911" width="32.125" style="2" bestFit="1" customWidth="1"/>
    <col min="6912" max="6912" width="17.625" style="2" bestFit="1" customWidth="1"/>
    <col min="6913" max="6913" width="28.5" style="2" bestFit="1" customWidth="1"/>
    <col min="6914" max="6914" width="29.875" style="2" customWidth="1"/>
    <col min="6915" max="6915" width="23.625" style="2" customWidth="1"/>
    <col min="6916" max="6925" width="8" style="2"/>
    <col min="6926" max="6929" width="0" style="2" hidden="1" customWidth="1"/>
    <col min="6930" max="7153" width="8" style="2"/>
    <col min="7154" max="7154" width="15.625" style="2" customWidth="1"/>
    <col min="7155" max="7155" width="13.125" style="2" customWidth="1"/>
    <col min="7156" max="7156" width="28" style="2" bestFit="1" customWidth="1"/>
    <col min="7157" max="7157" width="25.375" style="2" customWidth="1"/>
    <col min="7158" max="7158" width="32.875" style="2" customWidth="1"/>
    <col min="7159" max="7159" width="0" style="2" hidden="1" customWidth="1"/>
    <col min="7160" max="7160" width="25.625" style="2" customWidth="1"/>
    <col min="7161" max="7161" width="30.625" style="2" bestFit="1" customWidth="1"/>
    <col min="7162" max="7162" width="17.625" style="2" bestFit="1" customWidth="1"/>
    <col min="7163" max="7163" width="12" style="2" bestFit="1" customWidth="1"/>
    <col min="7164" max="7164" width="28.125" style="2" bestFit="1" customWidth="1"/>
    <col min="7165" max="7165" width="26.75" style="2" bestFit="1" customWidth="1"/>
    <col min="7166" max="7166" width="32.875" style="2" customWidth="1"/>
    <col min="7167" max="7167" width="32.125" style="2" bestFit="1" customWidth="1"/>
    <col min="7168" max="7168" width="17.625" style="2" bestFit="1" customWidth="1"/>
    <col min="7169" max="7169" width="28.5" style="2" bestFit="1" customWidth="1"/>
    <col min="7170" max="7170" width="29.875" style="2" customWidth="1"/>
    <col min="7171" max="7171" width="23.625" style="2" customWidth="1"/>
    <col min="7172" max="7181" width="8" style="2"/>
    <col min="7182" max="7185" width="0" style="2" hidden="1" customWidth="1"/>
    <col min="7186" max="7409" width="8" style="2"/>
    <col min="7410" max="7410" width="15.625" style="2" customWidth="1"/>
    <col min="7411" max="7411" width="13.125" style="2" customWidth="1"/>
    <col min="7412" max="7412" width="28" style="2" bestFit="1" customWidth="1"/>
    <col min="7413" max="7413" width="25.375" style="2" customWidth="1"/>
    <col min="7414" max="7414" width="32.875" style="2" customWidth="1"/>
    <col min="7415" max="7415" width="0" style="2" hidden="1" customWidth="1"/>
    <col min="7416" max="7416" width="25.625" style="2" customWidth="1"/>
    <col min="7417" max="7417" width="30.625" style="2" bestFit="1" customWidth="1"/>
    <col min="7418" max="7418" width="17.625" style="2" bestFit="1" customWidth="1"/>
    <col min="7419" max="7419" width="12" style="2" bestFit="1" customWidth="1"/>
    <col min="7420" max="7420" width="28.125" style="2" bestFit="1" customWidth="1"/>
    <col min="7421" max="7421" width="26.75" style="2" bestFit="1" customWidth="1"/>
    <col min="7422" max="7422" width="32.875" style="2" customWidth="1"/>
    <col min="7423" max="7423" width="32.125" style="2" bestFit="1" customWidth="1"/>
    <col min="7424" max="7424" width="17.625" style="2" bestFit="1" customWidth="1"/>
    <col min="7425" max="7425" width="28.5" style="2" bestFit="1" customWidth="1"/>
    <col min="7426" max="7426" width="29.875" style="2" customWidth="1"/>
    <col min="7427" max="7427" width="23.625" style="2" customWidth="1"/>
    <col min="7428" max="7437" width="8" style="2"/>
    <col min="7438" max="7441" width="0" style="2" hidden="1" customWidth="1"/>
    <col min="7442" max="7665" width="8" style="2"/>
    <col min="7666" max="7666" width="15.625" style="2" customWidth="1"/>
    <col min="7667" max="7667" width="13.125" style="2" customWidth="1"/>
    <col min="7668" max="7668" width="28" style="2" bestFit="1" customWidth="1"/>
    <col min="7669" max="7669" width="25.375" style="2" customWidth="1"/>
    <col min="7670" max="7670" width="32.875" style="2" customWidth="1"/>
    <col min="7671" max="7671" width="0" style="2" hidden="1" customWidth="1"/>
    <col min="7672" max="7672" width="25.625" style="2" customWidth="1"/>
    <col min="7673" max="7673" width="30.625" style="2" bestFit="1" customWidth="1"/>
    <col min="7674" max="7674" width="17.625" style="2" bestFit="1" customWidth="1"/>
    <col min="7675" max="7675" width="12" style="2" bestFit="1" customWidth="1"/>
    <col min="7676" max="7676" width="28.125" style="2" bestFit="1" customWidth="1"/>
    <col min="7677" max="7677" width="26.75" style="2" bestFit="1" customWidth="1"/>
    <col min="7678" max="7678" width="32.875" style="2" customWidth="1"/>
    <col min="7679" max="7679" width="32.125" style="2" bestFit="1" customWidth="1"/>
    <col min="7680" max="7680" width="17.625" style="2" bestFit="1" customWidth="1"/>
    <col min="7681" max="7681" width="28.5" style="2" bestFit="1" customWidth="1"/>
    <col min="7682" max="7682" width="29.875" style="2" customWidth="1"/>
    <col min="7683" max="7683" width="23.625" style="2" customWidth="1"/>
    <col min="7684" max="7693" width="8" style="2"/>
    <col min="7694" max="7697" width="0" style="2" hidden="1" customWidth="1"/>
    <col min="7698" max="7921" width="8" style="2"/>
    <col min="7922" max="7922" width="15.625" style="2" customWidth="1"/>
    <col min="7923" max="7923" width="13.125" style="2" customWidth="1"/>
    <col min="7924" max="7924" width="28" style="2" bestFit="1" customWidth="1"/>
    <col min="7925" max="7925" width="25.375" style="2" customWidth="1"/>
    <col min="7926" max="7926" width="32.875" style="2" customWidth="1"/>
    <col min="7927" max="7927" width="0" style="2" hidden="1" customWidth="1"/>
    <col min="7928" max="7928" width="25.625" style="2" customWidth="1"/>
    <col min="7929" max="7929" width="30.625" style="2" bestFit="1" customWidth="1"/>
    <col min="7930" max="7930" width="17.625" style="2" bestFit="1" customWidth="1"/>
    <col min="7931" max="7931" width="12" style="2" bestFit="1" customWidth="1"/>
    <col min="7932" max="7932" width="28.125" style="2" bestFit="1" customWidth="1"/>
    <col min="7933" max="7933" width="26.75" style="2" bestFit="1" customWidth="1"/>
    <col min="7934" max="7934" width="32.875" style="2" customWidth="1"/>
    <col min="7935" max="7935" width="32.125" style="2" bestFit="1" customWidth="1"/>
    <col min="7936" max="7936" width="17.625" style="2" bestFit="1" customWidth="1"/>
    <col min="7937" max="7937" width="28.5" style="2" bestFit="1" customWidth="1"/>
    <col min="7938" max="7938" width="29.875" style="2" customWidth="1"/>
    <col min="7939" max="7939" width="23.625" style="2" customWidth="1"/>
    <col min="7940" max="7949" width="8" style="2"/>
    <col min="7950" max="7953" width="0" style="2" hidden="1" customWidth="1"/>
    <col min="7954" max="8177" width="8" style="2"/>
    <col min="8178" max="8178" width="15.625" style="2" customWidth="1"/>
    <col min="8179" max="8179" width="13.125" style="2" customWidth="1"/>
    <col min="8180" max="8180" width="28" style="2" bestFit="1" customWidth="1"/>
    <col min="8181" max="8181" width="25.375" style="2" customWidth="1"/>
    <col min="8182" max="8182" width="32.875" style="2" customWidth="1"/>
    <col min="8183" max="8183" width="0" style="2" hidden="1" customWidth="1"/>
    <col min="8184" max="8184" width="25.625" style="2" customWidth="1"/>
    <col min="8185" max="8185" width="30.625" style="2" bestFit="1" customWidth="1"/>
    <col min="8186" max="8186" width="17.625" style="2" bestFit="1" customWidth="1"/>
    <col min="8187" max="8187" width="12" style="2" bestFit="1" customWidth="1"/>
    <col min="8188" max="8188" width="28.125" style="2" bestFit="1" customWidth="1"/>
    <col min="8189" max="8189" width="26.75" style="2" bestFit="1" customWidth="1"/>
    <col min="8190" max="8190" width="32.875" style="2" customWidth="1"/>
    <col min="8191" max="8191" width="32.125" style="2" bestFit="1" customWidth="1"/>
    <col min="8192" max="8192" width="17.625" style="2" bestFit="1" customWidth="1"/>
    <col min="8193" max="8193" width="28.5" style="2" bestFit="1" customWidth="1"/>
    <col min="8194" max="8194" width="29.875" style="2" customWidth="1"/>
    <col min="8195" max="8195" width="23.625" style="2" customWidth="1"/>
    <col min="8196" max="8205" width="8" style="2"/>
    <col min="8206" max="8209" width="0" style="2" hidden="1" customWidth="1"/>
    <col min="8210" max="8433" width="8" style="2"/>
    <col min="8434" max="8434" width="15.625" style="2" customWidth="1"/>
    <col min="8435" max="8435" width="13.125" style="2" customWidth="1"/>
    <col min="8436" max="8436" width="28" style="2" bestFit="1" customWidth="1"/>
    <col min="8437" max="8437" width="25.375" style="2" customWidth="1"/>
    <col min="8438" max="8438" width="32.875" style="2" customWidth="1"/>
    <col min="8439" max="8439" width="0" style="2" hidden="1" customWidth="1"/>
    <col min="8440" max="8440" width="25.625" style="2" customWidth="1"/>
    <col min="8441" max="8441" width="30.625" style="2" bestFit="1" customWidth="1"/>
    <col min="8442" max="8442" width="17.625" style="2" bestFit="1" customWidth="1"/>
    <col min="8443" max="8443" width="12" style="2" bestFit="1" customWidth="1"/>
    <col min="8444" max="8444" width="28.125" style="2" bestFit="1" customWidth="1"/>
    <col min="8445" max="8445" width="26.75" style="2" bestFit="1" customWidth="1"/>
    <col min="8446" max="8446" width="32.875" style="2" customWidth="1"/>
    <col min="8447" max="8447" width="32.125" style="2" bestFit="1" customWidth="1"/>
    <col min="8448" max="8448" width="17.625" style="2" bestFit="1" customWidth="1"/>
    <col min="8449" max="8449" width="28.5" style="2" bestFit="1" customWidth="1"/>
    <col min="8450" max="8450" width="29.875" style="2" customWidth="1"/>
    <col min="8451" max="8451" width="23.625" style="2" customWidth="1"/>
    <col min="8452" max="8461" width="8" style="2"/>
    <col min="8462" max="8465" width="0" style="2" hidden="1" customWidth="1"/>
    <col min="8466" max="8689" width="8" style="2"/>
    <col min="8690" max="8690" width="15.625" style="2" customWidth="1"/>
    <col min="8691" max="8691" width="13.125" style="2" customWidth="1"/>
    <col min="8692" max="8692" width="28" style="2" bestFit="1" customWidth="1"/>
    <col min="8693" max="8693" width="25.375" style="2" customWidth="1"/>
    <col min="8694" max="8694" width="32.875" style="2" customWidth="1"/>
    <col min="8695" max="8695" width="0" style="2" hidden="1" customWidth="1"/>
    <col min="8696" max="8696" width="25.625" style="2" customWidth="1"/>
    <col min="8697" max="8697" width="30.625" style="2" bestFit="1" customWidth="1"/>
    <col min="8698" max="8698" width="17.625" style="2" bestFit="1" customWidth="1"/>
    <col min="8699" max="8699" width="12" style="2" bestFit="1" customWidth="1"/>
    <col min="8700" max="8700" width="28.125" style="2" bestFit="1" customWidth="1"/>
    <col min="8701" max="8701" width="26.75" style="2" bestFit="1" customWidth="1"/>
    <col min="8702" max="8702" width="32.875" style="2" customWidth="1"/>
    <col min="8703" max="8703" width="32.125" style="2" bestFit="1" customWidth="1"/>
    <col min="8704" max="8704" width="17.625" style="2" bestFit="1" customWidth="1"/>
    <col min="8705" max="8705" width="28.5" style="2" bestFit="1" customWidth="1"/>
    <col min="8706" max="8706" width="29.875" style="2" customWidth="1"/>
    <col min="8707" max="8707" width="23.625" style="2" customWidth="1"/>
    <col min="8708" max="8717" width="8" style="2"/>
    <col min="8718" max="8721" width="0" style="2" hidden="1" customWidth="1"/>
    <col min="8722" max="8945" width="8" style="2"/>
    <col min="8946" max="8946" width="15.625" style="2" customWidth="1"/>
    <col min="8947" max="8947" width="13.125" style="2" customWidth="1"/>
    <col min="8948" max="8948" width="28" style="2" bestFit="1" customWidth="1"/>
    <col min="8949" max="8949" width="25.375" style="2" customWidth="1"/>
    <col min="8950" max="8950" width="32.875" style="2" customWidth="1"/>
    <col min="8951" max="8951" width="0" style="2" hidden="1" customWidth="1"/>
    <col min="8952" max="8952" width="25.625" style="2" customWidth="1"/>
    <col min="8953" max="8953" width="30.625" style="2" bestFit="1" customWidth="1"/>
    <col min="8954" max="8954" width="17.625" style="2" bestFit="1" customWidth="1"/>
    <col min="8955" max="8955" width="12" style="2" bestFit="1" customWidth="1"/>
    <col min="8956" max="8956" width="28.125" style="2" bestFit="1" customWidth="1"/>
    <col min="8957" max="8957" width="26.75" style="2" bestFit="1" customWidth="1"/>
    <col min="8958" max="8958" width="32.875" style="2" customWidth="1"/>
    <col min="8959" max="8959" width="32.125" style="2" bestFit="1" customWidth="1"/>
    <col min="8960" max="8960" width="17.625" style="2" bestFit="1" customWidth="1"/>
    <col min="8961" max="8961" width="28.5" style="2" bestFit="1" customWidth="1"/>
    <col min="8962" max="8962" width="29.875" style="2" customWidth="1"/>
    <col min="8963" max="8963" width="23.625" style="2" customWidth="1"/>
    <col min="8964" max="8973" width="8" style="2"/>
    <col min="8974" max="8977" width="0" style="2" hidden="1" customWidth="1"/>
    <col min="8978" max="9201" width="8" style="2"/>
    <col min="9202" max="9202" width="15.625" style="2" customWidth="1"/>
    <col min="9203" max="9203" width="13.125" style="2" customWidth="1"/>
    <col min="9204" max="9204" width="28" style="2" bestFit="1" customWidth="1"/>
    <col min="9205" max="9205" width="25.375" style="2" customWidth="1"/>
    <col min="9206" max="9206" width="32.875" style="2" customWidth="1"/>
    <col min="9207" max="9207" width="0" style="2" hidden="1" customWidth="1"/>
    <col min="9208" max="9208" width="25.625" style="2" customWidth="1"/>
    <col min="9209" max="9209" width="30.625" style="2" bestFit="1" customWidth="1"/>
    <col min="9210" max="9210" width="17.625" style="2" bestFit="1" customWidth="1"/>
    <col min="9211" max="9211" width="12" style="2" bestFit="1" customWidth="1"/>
    <col min="9212" max="9212" width="28.125" style="2" bestFit="1" customWidth="1"/>
    <col min="9213" max="9213" width="26.75" style="2" bestFit="1" customWidth="1"/>
    <col min="9214" max="9214" width="32.875" style="2" customWidth="1"/>
    <col min="9215" max="9215" width="32.125" style="2" bestFit="1" customWidth="1"/>
    <col min="9216" max="9216" width="17.625" style="2" bestFit="1" customWidth="1"/>
    <col min="9217" max="9217" width="28.5" style="2" bestFit="1" customWidth="1"/>
    <col min="9218" max="9218" width="29.875" style="2" customWidth="1"/>
    <col min="9219" max="9219" width="23.625" style="2" customWidth="1"/>
    <col min="9220" max="9229" width="8" style="2"/>
    <col min="9230" max="9233" width="0" style="2" hidden="1" customWidth="1"/>
    <col min="9234" max="9457" width="8" style="2"/>
    <col min="9458" max="9458" width="15.625" style="2" customWidth="1"/>
    <col min="9459" max="9459" width="13.125" style="2" customWidth="1"/>
    <col min="9460" max="9460" width="28" style="2" bestFit="1" customWidth="1"/>
    <col min="9461" max="9461" width="25.375" style="2" customWidth="1"/>
    <col min="9462" max="9462" width="32.875" style="2" customWidth="1"/>
    <col min="9463" max="9463" width="0" style="2" hidden="1" customWidth="1"/>
    <col min="9464" max="9464" width="25.625" style="2" customWidth="1"/>
    <col min="9465" max="9465" width="30.625" style="2" bestFit="1" customWidth="1"/>
    <col min="9466" max="9466" width="17.625" style="2" bestFit="1" customWidth="1"/>
    <col min="9467" max="9467" width="12" style="2" bestFit="1" customWidth="1"/>
    <col min="9468" max="9468" width="28.125" style="2" bestFit="1" customWidth="1"/>
    <col min="9469" max="9469" width="26.75" style="2" bestFit="1" customWidth="1"/>
    <col min="9470" max="9470" width="32.875" style="2" customWidth="1"/>
    <col min="9471" max="9471" width="32.125" style="2" bestFit="1" customWidth="1"/>
    <col min="9472" max="9472" width="17.625" style="2" bestFit="1" customWidth="1"/>
    <col min="9473" max="9473" width="28.5" style="2" bestFit="1" customWidth="1"/>
    <col min="9474" max="9474" width="29.875" style="2" customWidth="1"/>
    <col min="9475" max="9475" width="23.625" style="2" customWidth="1"/>
    <col min="9476" max="9485" width="8" style="2"/>
    <col min="9486" max="9489" width="0" style="2" hidden="1" customWidth="1"/>
    <col min="9490" max="9713" width="8" style="2"/>
    <col min="9714" max="9714" width="15.625" style="2" customWidth="1"/>
    <col min="9715" max="9715" width="13.125" style="2" customWidth="1"/>
    <col min="9716" max="9716" width="28" style="2" bestFit="1" customWidth="1"/>
    <col min="9717" max="9717" width="25.375" style="2" customWidth="1"/>
    <col min="9718" max="9718" width="32.875" style="2" customWidth="1"/>
    <col min="9719" max="9719" width="0" style="2" hidden="1" customWidth="1"/>
    <col min="9720" max="9720" width="25.625" style="2" customWidth="1"/>
    <col min="9721" max="9721" width="30.625" style="2" bestFit="1" customWidth="1"/>
    <col min="9722" max="9722" width="17.625" style="2" bestFit="1" customWidth="1"/>
    <col min="9723" max="9723" width="12" style="2" bestFit="1" customWidth="1"/>
    <col min="9724" max="9724" width="28.125" style="2" bestFit="1" customWidth="1"/>
    <col min="9725" max="9725" width="26.75" style="2" bestFit="1" customWidth="1"/>
    <col min="9726" max="9726" width="32.875" style="2" customWidth="1"/>
    <col min="9727" max="9727" width="32.125" style="2" bestFit="1" customWidth="1"/>
    <col min="9728" max="9728" width="17.625" style="2" bestFit="1" customWidth="1"/>
    <col min="9729" max="9729" width="28.5" style="2" bestFit="1" customWidth="1"/>
    <col min="9730" max="9730" width="29.875" style="2" customWidth="1"/>
    <col min="9731" max="9731" width="23.625" style="2" customWidth="1"/>
    <col min="9732" max="9741" width="8" style="2"/>
    <col min="9742" max="9745" width="0" style="2" hidden="1" customWidth="1"/>
    <col min="9746" max="9969" width="8" style="2"/>
    <col min="9970" max="9970" width="15.625" style="2" customWidth="1"/>
    <col min="9971" max="9971" width="13.125" style="2" customWidth="1"/>
    <col min="9972" max="9972" width="28" style="2" bestFit="1" customWidth="1"/>
    <col min="9973" max="9973" width="25.375" style="2" customWidth="1"/>
    <col min="9974" max="9974" width="32.875" style="2" customWidth="1"/>
    <col min="9975" max="9975" width="0" style="2" hidden="1" customWidth="1"/>
    <col min="9976" max="9976" width="25.625" style="2" customWidth="1"/>
    <col min="9977" max="9977" width="30.625" style="2" bestFit="1" customWidth="1"/>
    <col min="9978" max="9978" width="17.625" style="2" bestFit="1" customWidth="1"/>
    <col min="9979" max="9979" width="12" style="2" bestFit="1" customWidth="1"/>
    <col min="9980" max="9980" width="28.125" style="2" bestFit="1" customWidth="1"/>
    <col min="9981" max="9981" width="26.75" style="2" bestFit="1" customWidth="1"/>
    <col min="9982" max="9982" width="32.875" style="2" customWidth="1"/>
    <col min="9983" max="9983" width="32.125" style="2" bestFit="1" customWidth="1"/>
    <col min="9984" max="9984" width="17.625" style="2" bestFit="1" customWidth="1"/>
    <col min="9985" max="9985" width="28.5" style="2" bestFit="1" customWidth="1"/>
    <col min="9986" max="9986" width="29.875" style="2" customWidth="1"/>
    <col min="9987" max="9987" width="23.625" style="2" customWidth="1"/>
    <col min="9988" max="9997" width="8" style="2"/>
    <col min="9998" max="10001" width="0" style="2" hidden="1" customWidth="1"/>
    <col min="10002" max="10225" width="8" style="2"/>
    <col min="10226" max="10226" width="15.625" style="2" customWidth="1"/>
    <col min="10227" max="10227" width="13.125" style="2" customWidth="1"/>
    <col min="10228" max="10228" width="28" style="2" bestFit="1" customWidth="1"/>
    <col min="10229" max="10229" width="25.375" style="2" customWidth="1"/>
    <col min="10230" max="10230" width="32.875" style="2" customWidth="1"/>
    <col min="10231" max="10231" width="0" style="2" hidden="1" customWidth="1"/>
    <col min="10232" max="10232" width="25.625" style="2" customWidth="1"/>
    <col min="10233" max="10233" width="30.625" style="2" bestFit="1" customWidth="1"/>
    <col min="10234" max="10234" width="17.625" style="2" bestFit="1" customWidth="1"/>
    <col min="10235" max="10235" width="12" style="2" bestFit="1" customWidth="1"/>
    <col min="10236" max="10236" width="28.125" style="2" bestFit="1" customWidth="1"/>
    <col min="10237" max="10237" width="26.75" style="2" bestFit="1" customWidth="1"/>
    <col min="10238" max="10238" width="32.875" style="2" customWidth="1"/>
    <col min="10239" max="10239" width="32.125" style="2" bestFit="1" customWidth="1"/>
    <col min="10240" max="10240" width="17.625" style="2" bestFit="1" customWidth="1"/>
    <col min="10241" max="10241" width="28.5" style="2" bestFit="1" customWidth="1"/>
    <col min="10242" max="10242" width="29.875" style="2" customWidth="1"/>
    <col min="10243" max="10243" width="23.625" style="2" customWidth="1"/>
    <col min="10244" max="10253" width="8" style="2"/>
    <col min="10254" max="10257" width="0" style="2" hidden="1" customWidth="1"/>
    <col min="10258" max="10481" width="8" style="2"/>
    <col min="10482" max="10482" width="15.625" style="2" customWidth="1"/>
    <col min="10483" max="10483" width="13.125" style="2" customWidth="1"/>
    <col min="10484" max="10484" width="28" style="2" bestFit="1" customWidth="1"/>
    <col min="10485" max="10485" width="25.375" style="2" customWidth="1"/>
    <col min="10486" max="10486" width="32.875" style="2" customWidth="1"/>
    <col min="10487" max="10487" width="0" style="2" hidden="1" customWidth="1"/>
    <col min="10488" max="10488" width="25.625" style="2" customWidth="1"/>
    <col min="10489" max="10489" width="30.625" style="2" bestFit="1" customWidth="1"/>
    <col min="10490" max="10490" width="17.625" style="2" bestFit="1" customWidth="1"/>
    <col min="10491" max="10491" width="12" style="2" bestFit="1" customWidth="1"/>
    <col min="10492" max="10492" width="28.125" style="2" bestFit="1" customWidth="1"/>
    <col min="10493" max="10493" width="26.75" style="2" bestFit="1" customWidth="1"/>
    <col min="10494" max="10494" width="32.875" style="2" customWidth="1"/>
    <col min="10495" max="10495" width="32.125" style="2" bestFit="1" customWidth="1"/>
    <col min="10496" max="10496" width="17.625" style="2" bestFit="1" customWidth="1"/>
    <col min="10497" max="10497" width="28.5" style="2" bestFit="1" customWidth="1"/>
    <col min="10498" max="10498" width="29.875" style="2" customWidth="1"/>
    <col min="10499" max="10499" width="23.625" style="2" customWidth="1"/>
    <col min="10500" max="10509" width="8" style="2"/>
    <col min="10510" max="10513" width="0" style="2" hidden="1" customWidth="1"/>
    <col min="10514" max="10737" width="8" style="2"/>
    <col min="10738" max="10738" width="15.625" style="2" customWidth="1"/>
    <col min="10739" max="10739" width="13.125" style="2" customWidth="1"/>
    <col min="10740" max="10740" width="28" style="2" bestFit="1" customWidth="1"/>
    <col min="10741" max="10741" width="25.375" style="2" customWidth="1"/>
    <col min="10742" max="10742" width="32.875" style="2" customWidth="1"/>
    <col min="10743" max="10743" width="0" style="2" hidden="1" customWidth="1"/>
    <col min="10744" max="10744" width="25.625" style="2" customWidth="1"/>
    <col min="10745" max="10745" width="30.625" style="2" bestFit="1" customWidth="1"/>
    <col min="10746" max="10746" width="17.625" style="2" bestFit="1" customWidth="1"/>
    <col min="10747" max="10747" width="12" style="2" bestFit="1" customWidth="1"/>
    <col min="10748" max="10748" width="28.125" style="2" bestFit="1" customWidth="1"/>
    <col min="10749" max="10749" width="26.75" style="2" bestFit="1" customWidth="1"/>
    <col min="10750" max="10750" width="32.875" style="2" customWidth="1"/>
    <col min="10751" max="10751" width="32.125" style="2" bestFit="1" customWidth="1"/>
    <col min="10752" max="10752" width="17.625" style="2" bestFit="1" customWidth="1"/>
    <col min="10753" max="10753" width="28.5" style="2" bestFit="1" customWidth="1"/>
    <col min="10754" max="10754" width="29.875" style="2" customWidth="1"/>
    <col min="10755" max="10755" width="23.625" style="2" customWidth="1"/>
    <col min="10756" max="10765" width="8" style="2"/>
    <col min="10766" max="10769" width="0" style="2" hidden="1" customWidth="1"/>
    <col min="10770" max="10993" width="8" style="2"/>
    <col min="10994" max="10994" width="15.625" style="2" customWidth="1"/>
    <col min="10995" max="10995" width="13.125" style="2" customWidth="1"/>
    <col min="10996" max="10996" width="28" style="2" bestFit="1" customWidth="1"/>
    <col min="10997" max="10997" width="25.375" style="2" customWidth="1"/>
    <col min="10998" max="10998" width="32.875" style="2" customWidth="1"/>
    <col min="10999" max="10999" width="0" style="2" hidden="1" customWidth="1"/>
    <col min="11000" max="11000" width="25.625" style="2" customWidth="1"/>
    <col min="11001" max="11001" width="30.625" style="2" bestFit="1" customWidth="1"/>
    <col min="11002" max="11002" width="17.625" style="2" bestFit="1" customWidth="1"/>
    <col min="11003" max="11003" width="12" style="2" bestFit="1" customWidth="1"/>
    <col min="11004" max="11004" width="28.125" style="2" bestFit="1" customWidth="1"/>
    <col min="11005" max="11005" width="26.75" style="2" bestFit="1" customWidth="1"/>
    <col min="11006" max="11006" width="32.875" style="2" customWidth="1"/>
    <col min="11007" max="11007" width="32.125" style="2" bestFit="1" customWidth="1"/>
    <col min="11008" max="11008" width="17.625" style="2" bestFit="1" customWidth="1"/>
    <col min="11009" max="11009" width="28.5" style="2" bestFit="1" customWidth="1"/>
    <col min="11010" max="11010" width="29.875" style="2" customWidth="1"/>
    <col min="11011" max="11011" width="23.625" style="2" customWidth="1"/>
    <col min="11012" max="11021" width="8" style="2"/>
    <col min="11022" max="11025" width="0" style="2" hidden="1" customWidth="1"/>
    <col min="11026" max="11249" width="8" style="2"/>
    <col min="11250" max="11250" width="15.625" style="2" customWidth="1"/>
    <col min="11251" max="11251" width="13.125" style="2" customWidth="1"/>
    <col min="11252" max="11252" width="28" style="2" bestFit="1" customWidth="1"/>
    <col min="11253" max="11253" width="25.375" style="2" customWidth="1"/>
    <col min="11254" max="11254" width="32.875" style="2" customWidth="1"/>
    <col min="11255" max="11255" width="0" style="2" hidden="1" customWidth="1"/>
    <col min="11256" max="11256" width="25.625" style="2" customWidth="1"/>
    <col min="11257" max="11257" width="30.625" style="2" bestFit="1" customWidth="1"/>
    <col min="11258" max="11258" width="17.625" style="2" bestFit="1" customWidth="1"/>
    <col min="11259" max="11259" width="12" style="2" bestFit="1" customWidth="1"/>
    <col min="11260" max="11260" width="28.125" style="2" bestFit="1" customWidth="1"/>
    <col min="11261" max="11261" width="26.75" style="2" bestFit="1" customWidth="1"/>
    <col min="11262" max="11262" width="32.875" style="2" customWidth="1"/>
    <col min="11263" max="11263" width="32.125" style="2" bestFit="1" customWidth="1"/>
    <col min="11264" max="11264" width="17.625" style="2" bestFit="1" customWidth="1"/>
    <col min="11265" max="11265" width="28.5" style="2" bestFit="1" customWidth="1"/>
    <col min="11266" max="11266" width="29.875" style="2" customWidth="1"/>
    <col min="11267" max="11267" width="23.625" style="2" customWidth="1"/>
    <col min="11268" max="11277" width="8" style="2"/>
    <col min="11278" max="11281" width="0" style="2" hidden="1" customWidth="1"/>
    <col min="11282" max="11505" width="8" style="2"/>
    <col min="11506" max="11506" width="15.625" style="2" customWidth="1"/>
    <col min="11507" max="11507" width="13.125" style="2" customWidth="1"/>
    <col min="11508" max="11508" width="28" style="2" bestFit="1" customWidth="1"/>
    <col min="11509" max="11509" width="25.375" style="2" customWidth="1"/>
    <col min="11510" max="11510" width="32.875" style="2" customWidth="1"/>
    <col min="11511" max="11511" width="0" style="2" hidden="1" customWidth="1"/>
    <col min="11512" max="11512" width="25.625" style="2" customWidth="1"/>
    <col min="11513" max="11513" width="30.625" style="2" bestFit="1" customWidth="1"/>
    <col min="11514" max="11514" width="17.625" style="2" bestFit="1" customWidth="1"/>
    <col min="11515" max="11515" width="12" style="2" bestFit="1" customWidth="1"/>
    <col min="11516" max="11516" width="28.125" style="2" bestFit="1" customWidth="1"/>
    <col min="11517" max="11517" width="26.75" style="2" bestFit="1" customWidth="1"/>
    <col min="11518" max="11518" width="32.875" style="2" customWidth="1"/>
    <col min="11519" max="11519" width="32.125" style="2" bestFit="1" customWidth="1"/>
    <col min="11520" max="11520" width="17.625" style="2" bestFit="1" customWidth="1"/>
    <col min="11521" max="11521" width="28.5" style="2" bestFit="1" customWidth="1"/>
    <col min="11522" max="11522" width="29.875" style="2" customWidth="1"/>
    <col min="11523" max="11523" width="23.625" style="2" customWidth="1"/>
    <col min="11524" max="11533" width="8" style="2"/>
    <col min="11534" max="11537" width="0" style="2" hidden="1" customWidth="1"/>
    <col min="11538" max="11761" width="8" style="2"/>
    <col min="11762" max="11762" width="15.625" style="2" customWidth="1"/>
    <col min="11763" max="11763" width="13.125" style="2" customWidth="1"/>
    <col min="11764" max="11764" width="28" style="2" bestFit="1" customWidth="1"/>
    <col min="11765" max="11765" width="25.375" style="2" customWidth="1"/>
    <col min="11766" max="11766" width="32.875" style="2" customWidth="1"/>
    <col min="11767" max="11767" width="0" style="2" hidden="1" customWidth="1"/>
    <col min="11768" max="11768" width="25.625" style="2" customWidth="1"/>
    <col min="11769" max="11769" width="30.625" style="2" bestFit="1" customWidth="1"/>
    <col min="11770" max="11770" width="17.625" style="2" bestFit="1" customWidth="1"/>
    <col min="11771" max="11771" width="12" style="2" bestFit="1" customWidth="1"/>
    <col min="11772" max="11772" width="28.125" style="2" bestFit="1" customWidth="1"/>
    <col min="11773" max="11773" width="26.75" style="2" bestFit="1" customWidth="1"/>
    <col min="11774" max="11774" width="32.875" style="2" customWidth="1"/>
    <col min="11775" max="11775" width="32.125" style="2" bestFit="1" customWidth="1"/>
    <col min="11776" max="11776" width="17.625" style="2" bestFit="1" customWidth="1"/>
    <col min="11777" max="11777" width="28.5" style="2" bestFit="1" customWidth="1"/>
    <col min="11778" max="11778" width="29.875" style="2" customWidth="1"/>
    <col min="11779" max="11779" width="23.625" style="2" customWidth="1"/>
    <col min="11780" max="11789" width="8" style="2"/>
    <col min="11790" max="11793" width="0" style="2" hidden="1" customWidth="1"/>
    <col min="11794" max="12017" width="8" style="2"/>
    <col min="12018" max="12018" width="15.625" style="2" customWidth="1"/>
    <col min="12019" max="12019" width="13.125" style="2" customWidth="1"/>
    <col min="12020" max="12020" width="28" style="2" bestFit="1" customWidth="1"/>
    <col min="12021" max="12021" width="25.375" style="2" customWidth="1"/>
    <col min="12022" max="12022" width="32.875" style="2" customWidth="1"/>
    <col min="12023" max="12023" width="0" style="2" hidden="1" customWidth="1"/>
    <col min="12024" max="12024" width="25.625" style="2" customWidth="1"/>
    <col min="12025" max="12025" width="30.625" style="2" bestFit="1" customWidth="1"/>
    <col min="12026" max="12026" width="17.625" style="2" bestFit="1" customWidth="1"/>
    <col min="12027" max="12027" width="12" style="2" bestFit="1" customWidth="1"/>
    <col min="12028" max="12028" width="28.125" style="2" bestFit="1" customWidth="1"/>
    <col min="12029" max="12029" width="26.75" style="2" bestFit="1" customWidth="1"/>
    <col min="12030" max="12030" width="32.875" style="2" customWidth="1"/>
    <col min="12031" max="12031" width="32.125" style="2" bestFit="1" customWidth="1"/>
    <col min="12032" max="12032" width="17.625" style="2" bestFit="1" customWidth="1"/>
    <col min="12033" max="12033" width="28.5" style="2" bestFit="1" customWidth="1"/>
    <col min="12034" max="12034" width="29.875" style="2" customWidth="1"/>
    <col min="12035" max="12035" width="23.625" style="2" customWidth="1"/>
    <col min="12036" max="12045" width="8" style="2"/>
    <col min="12046" max="12049" width="0" style="2" hidden="1" customWidth="1"/>
    <col min="12050" max="12273" width="8" style="2"/>
    <col min="12274" max="12274" width="15.625" style="2" customWidth="1"/>
    <col min="12275" max="12275" width="13.125" style="2" customWidth="1"/>
    <col min="12276" max="12276" width="28" style="2" bestFit="1" customWidth="1"/>
    <col min="12277" max="12277" width="25.375" style="2" customWidth="1"/>
    <col min="12278" max="12278" width="32.875" style="2" customWidth="1"/>
    <col min="12279" max="12279" width="0" style="2" hidden="1" customWidth="1"/>
    <col min="12280" max="12280" width="25.625" style="2" customWidth="1"/>
    <col min="12281" max="12281" width="30.625" style="2" bestFit="1" customWidth="1"/>
    <col min="12282" max="12282" width="17.625" style="2" bestFit="1" customWidth="1"/>
    <col min="12283" max="12283" width="12" style="2" bestFit="1" customWidth="1"/>
    <col min="12284" max="12284" width="28.125" style="2" bestFit="1" customWidth="1"/>
    <col min="12285" max="12285" width="26.75" style="2" bestFit="1" customWidth="1"/>
    <col min="12286" max="12286" width="32.875" style="2" customWidth="1"/>
    <col min="12287" max="12287" width="32.125" style="2" bestFit="1" customWidth="1"/>
    <col min="12288" max="12288" width="17.625" style="2" bestFit="1" customWidth="1"/>
    <col min="12289" max="12289" width="28.5" style="2" bestFit="1" customWidth="1"/>
    <col min="12290" max="12290" width="29.875" style="2" customWidth="1"/>
    <col min="12291" max="12291" width="23.625" style="2" customWidth="1"/>
    <col min="12292" max="12301" width="8" style="2"/>
    <col min="12302" max="12305" width="0" style="2" hidden="1" customWidth="1"/>
    <col min="12306" max="12529" width="8" style="2"/>
    <col min="12530" max="12530" width="15.625" style="2" customWidth="1"/>
    <col min="12531" max="12531" width="13.125" style="2" customWidth="1"/>
    <col min="12532" max="12532" width="28" style="2" bestFit="1" customWidth="1"/>
    <col min="12533" max="12533" width="25.375" style="2" customWidth="1"/>
    <col min="12534" max="12534" width="32.875" style="2" customWidth="1"/>
    <col min="12535" max="12535" width="0" style="2" hidden="1" customWidth="1"/>
    <col min="12536" max="12536" width="25.625" style="2" customWidth="1"/>
    <col min="12537" max="12537" width="30.625" style="2" bestFit="1" customWidth="1"/>
    <col min="12538" max="12538" width="17.625" style="2" bestFit="1" customWidth="1"/>
    <col min="12539" max="12539" width="12" style="2" bestFit="1" customWidth="1"/>
    <col min="12540" max="12540" width="28.125" style="2" bestFit="1" customWidth="1"/>
    <col min="12541" max="12541" width="26.75" style="2" bestFit="1" customWidth="1"/>
    <col min="12542" max="12542" width="32.875" style="2" customWidth="1"/>
    <col min="12543" max="12543" width="32.125" style="2" bestFit="1" customWidth="1"/>
    <col min="12544" max="12544" width="17.625" style="2" bestFit="1" customWidth="1"/>
    <col min="12545" max="12545" width="28.5" style="2" bestFit="1" customWidth="1"/>
    <col min="12546" max="12546" width="29.875" style="2" customWidth="1"/>
    <col min="12547" max="12547" width="23.625" style="2" customWidth="1"/>
    <col min="12548" max="12557" width="8" style="2"/>
    <col min="12558" max="12561" width="0" style="2" hidden="1" customWidth="1"/>
    <col min="12562" max="12785" width="8" style="2"/>
    <col min="12786" max="12786" width="15.625" style="2" customWidth="1"/>
    <col min="12787" max="12787" width="13.125" style="2" customWidth="1"/>
    <col min="12788" max="12788" width="28" style="2" bestFit="1" customWidth="1"/>
    <col min="12789" max="12789" width="25.375" style="2" customWidth="1"/>
    <col min="12790" max="12790" width="32.875" style="2" customWidth="1"/>
    <col min="12791" max="12791" width="0" style="2" hidden="1" customWidth="1"/>
    <col min="12792" max="12792" width="25.625" style="2" customWidth="1"/>
    <col min="12793" max="12793" width="30.625" style="2" bestFit="1" customWidth="1"/>
    <col min="12794" max="12794" width="17.625" style="2" bestFit="1" customWidth="1"/>
    <col min="12795" max="12795" width="12" style="2" bestFit="1" customWidth="1"/>
    <col min="12796" max="12796" width="28.125" style="2" bestFit="1" customWidth="1"/>
    <col min="12797" max="12797" width="26.75" style="2" bestFit="1" customWidth="1"/>
    <col min="12798" max="12798" width="32.875" style="2" customWidth="1"/>
    <col min="12799" max="12799" width="32.125" style="2" bestFit="1" customWidth="1"/>
    <col min="12800" max="12800" width="17.625" style="2" bestFit="1" customWidth="1"/>
    <col min="12801" max="12801" width="28.5" style="2" bestFit="1" customWidth="1"/>
    <col min="12802" max="12802" width="29.875" style="2" customWidth="1"/>
    <col min="12803" max="12803" width="23.625" style="2" customWidth="1"/>
    <col min="12804" max="12813" width="8" style="2"/>
    <col min="12814" max="12817" width="0" style="2" hidden="1" customWidth="1"/>
    <col min="12818" max="13041" width="8" style="2"/>
    <col min="13042" max="13042" width="15.625" style="2" customWidth="1"/>
    <col min="13043" max="13043" width="13.125" style="2" customWidth="1"/>
    <col min="13044" max="13044" width="28" style="2" bestFit="1" customWidth="1"/>
    <col min="13045" max="13045" width="25.375" style="2" customWidth="1"/>
    <col min="13046" max="13046" width="32.875" style="2" customWidth="1"/>
    <col min="13047" max="13047" width="0" style="2" hidden="1" customWidth="1"/>
    <col min="13048" max="13048" width="25.625" style="2" customWidth="1"/>
    <col min="13049" max="13049" width="30.625" style="2" bestFit="1" customWidth="1"/>
    <col min="13050" max="13050" width="17.625" style="2" bestFit="1" customWidth="1"/>
    <col min="13051" max="13051" width="12" style="2" bestFit="1" customWidth="1"/>
    <col min="13052" max="13052" width="28.125" style="2" bestFit="1" customWidth="1"/>
    <col min="13053" max="13053" width="26.75" style="2" bestFit="1" customWidth="1"/>
    <col min="13054" max="13054" width="32.875" style="2" customWidth="1"/>
    <col min="13055" max="13055" width="32.125" style="2" bestFit="1" customWidth="1"/>
    <col min="13056" max="13056" width="17.625" style="2" bestFit="1" customWidth="1"/>
    <col min="13057" max="13057" width="28.5" style="2" bestFit="1" customWidth="1"/>
    <col min="13058" max="13058" width="29.875" style="2" customWidth="1"/>
    <col min="13059" max="13059" width="23.625" style="2" customWidth="1"/>
    <col min="13060" max="13069" width="8" style="2"/>
    <col min="13070" max="13073" width="0" style="2" hidden="1" customWidth="1"/>
    <col min="13074" max="13297" width="8" style="2"/>
    <col min="13298" max="13298" width="15.625" style="2" customWidth="1"/>
    <col min="13299" max="13299" width="13.125" style="2" customWidth="1"/>
    <col min="13300" max="13300" width="28" style="2" bestFit="1" customWidth="1"/>
    <col min="13301" max="13301" width="25.375" style="2" customWidth="1"/>
    <col min="13302" max="13302" width="32.875" style="2" customWidth="1"/>
    <col min="13303" max="13303" width="0" style="2" hidden="1" customWidth="1"/>
    <col min="13304" max="13304" width="25.625" style="2" customWidth="1"/>
    <col min="13305" max="13305" width="30.625" style="2" bestFit="1" customWidth="1"/>
    <col min="13306" max="13306" width="17.625" style="2" bestFit="1" customWidth="1"/>
    <col min="13307" max="13307" width="12" style="2" bestFit="1" customWidth="1"/>
    <col min="13308" max="13308" width="28.125" style="2" bestFit="1" customWidth="1"/>
    <col min="13309" max="13309" width="26.75" style="2" bestFit="1" customWidth="1"/>
    <col min="13310" max="13310" width="32.875" style="2" customWidth="1"/>
    <col min="13311" max="13311" width="32.125" style="2" bestFit="1" customWidth="1"/>
    <col min="13312" max="13312" width="17.625" style="2" bestFit="1" customWidth="1"/>
    <col min="13313" max="13313" width="28.5" style="2" bestFit="1" customWidth="1"/>
    <col min="13314" max="13314" width="29.875" style="2" customWidth="1"/>
    <col min="13315" max="13315" width="23.625" style="2" customWidth="1"/>
    <col min="13316" max="13325" width="8" style="2"/>
    <col min="13326" max="13329" width="0" style="2" hidden="1" customWidth="1"/>
    <col min="13330" max="13553" width="8" style="2"/>
    <col min="13554" max="13554" width="15.625" style="2" customWidth="1"/>
    <col min="13555" max="13555" width="13.125" style="2" customWidth="1"/>
    <col min="13556" max="13556" width="28" style="2" bestFit="1" customWidth="1"/>
    <col min="13557" max="13557" width="25.375" style="2" customWidth="1"/>
    <col min="13558" max="13558" width="32.875" style="2" customWidth="1"/>
    <col min="13559" max="13559" width="0" style="2" hidden="1" customWidth="1"/>
    <col min="13560" max="13560" width="25.625" style="2" customWidth="1"/>
    <col min="13561" max="13561" width="30.625" style="2" bestFit="1" customWidth="1"/>
    <col min="13562" max="13562" width="17.625" style="2" bestFit="1" customWidth="1"/>
    <col min="13563" max="13563" width="12" style="2" bestFit="1" customWidth="1"/>
    <col min="13564" max="13564" width="28.125" style="2" bestFit="1" customWidth="1"/>
    <col min="13565" max="13565" width="26.75" style="2" bestFit="1" customWidth="1"/>
    <col min="13566" max="13566" width="32.875" style="2" customWidth="1"/>
    <col min="13567" max="13567" width="32.125" style="2" bestFit="1" customWidth="1"/>
    <col min="13568" max="13568" width="17.625" style="2" bestFit="1" customWidth="1"/>
    <col min="13569" max="13569" width="28.5" style="2" bestFit="1" customWidth="1"/>
    <col min="13570" max="13570" width="29.875" style="2" customWidth="1"/>
    <col min="13571" max="13571" width="23.625" style="2" customWidth="1"/>
    <col min="13572" max="13581" width="8" style="2"/>
    <col min="13582" max="13585" width="0" style="2" hidden="1" customWidth="1"/>
    <col min="13586" max="13809" width="8" style="2"/>
    <col min="13810" max="13810" width="15.625" style="2" customWidth="1"/>
    <col min="13811" max="13811" width="13.125" style="2" customWidth="1"/>
    <col min="13812" max="13812" width="28" style="2" bestFit="1" customWidth="1"/>
    <col min="13813" max="13813" width="25.375" style="2" customWidth="1"/>
    <col min="13814" max="13814" width="32.875" style="2" customWidth="1"/>
    <col min="13815" max="13815" width="0" style="2" hidden="1" customWidth="1"/>
    <col min="13816" max="13816" width="25.625" style="2" customWidth="1"/>
    <col min="13817" max="13817" width="30.625" style="2" bestFit="1" customWidth="1"/>
    <col min="13818" max="13818" width="17.625" style="2" bestFit="1" customWidth="1"/>
    <col min="13819" max="13819" width="12" style="2" bestFit="1" customWidth="1"/>
    <col min="13820" max="13820" width="28.125" style="2" bestFit="1" customWidth="1"/>
    <col min="13821" max="13821" width="26.75" style="2" bestFit="1" customWidth="1"/>
    <col min="13822" max="13822" width="32.875" style="2" customWidth="1"/>
    <col min="13823" max="13823" width="32.125" style="2" bestFit="1" customWidth="1"/>
    <col min="13824" max="13824" width="17.625" style="2" bestFit="1" customWidth="1"/>
    <col min="13825" max="13825" width="28.5" style="2" bestFit="1" customWidth="1"/>
    <col min="13826" max="13826" width="29.875" style="2" customWidth="1"/>
    <col min="13827" max="13827" width="23.625" style="2" customWidth="1"/>
    <col min="13828" max="13837" width="8" style="2"/>
    <col min="13838" max="13841" width="0" style="2" hidden="1" customWidth="1"/>
    <col min="13842" max="14065" width="8" style="2"/>
    <col min="14066" max="14066" width="15.625" style="2" customWidth="1"/>
    <col min="14067" max="14067" width="13.125" style="2" customWidth="1"/>
    <col min="14068" max="14068" width="28" style="2" bestFit="1" customWidth="1"/>
    <col min="14069" max="14069" width="25.375" style="2" customWidth="1"/>
    <col min="14070" max="14070" width="32.875" style="2" customWidth="1"/>
    <col min="14071" max="14071" width="0" style="2" hidden="1" customWidth="1"/>
    <col min="14072" max="14072" width="25.625" style="2" customWidth="1"/>
    <col min="14073" max="14073" width="30.625" style="2" bestFit="1" customWidth="1"/>
    <col min="14074" max="14074" width="17.625" style="2" bestFit="1" customWidth="1"/>
    <col min="14075" max="14075" width="12" style="2" bestFit="1" customWidth="1"/>
    <col min="14076" max="14076" width="28.125" style="2" bestFit="1" customWidth="1"/>
    <col min="14077" max="14077" width="26.75" style="2" bestFit="1" customWidth="1"/>
    <col min="14078" max="14078" width="32.875" style="2" customWidth="1"/>
    <col min="14079" max="14079" width="32.125" style="2" bestFit="1" customWidth="1"/>
    <col min="14080" max="14080" width="17.625" style="2" bestFit="1" customWidth="1"/>
    <col min="14081" max="14081" width="28.5" style="2" bestFit="1" customWidth="1"/>
    <col min="14082" max="14082" width="29.875" style="2" customWidth="1"/>
    <col min="14083" max="14083" width="23.625" style="2" customWidth="1"/>
    <col min="14084" max="14093" width="8" style="2"/>
    <col min="14094" max="14097" width="0" style="2" hidden="1" customWidth="1"/>
    <col min="14098" max="14321" width="8" style="2"/>
    <col min="14322" max="14322" width="15.625" style="2" customWidth="1"/>
    <col min="14323" max="14323" width="13.125" style="2" customWidth="1"/>
    <col min="14324" max="14324" width="28" style="2" bestFit="1" customWidth="1"/>
    <col min="14325" max="14325" width="25.375" style="2" customWidth="1"/>
    <col min="14326" max="14326" width="32.875" style="2" customWidth="1"/>
    <col min="14327" max="14327" width="0" style="2" hidden="1" customWidth="1"/>
    <col min="14328" max="14328" width="25.625" style="2" customWidth="1"/>
    <col min="14329" max="14329" width="30.625" style="2" bestFit="1" customWidth="1"/>
    <col min="14330" max="14330" width="17.625" style="2" bestFit="1" customWidth="1"/>
    <col min="14331" max="14331" width="12" style="2" bestFit="1" customWidth="1"/>
    <col min="14332" max="14332" width="28.125" style="2" bestFit="1" customWidth="1"/>
    <col min="14333" max="14333" width="26.75" style="2" bestFit="1" customWidth="1"/>
    <col min="14334" max="14334" width="32.875" style="2" customWidth="1"/>
    <col min="14335" max="14335" width="32.125" style="2" bestFit="1" customWidth="1"/>
    <col min="14336" max="14336" width="17.625" style="2" bestFit="1" customWidth="1"/>
    <col min="14337" max="14337" width="28.5" style="2" bestFit="1" customWidth="1"/>
    <col min="14338" max="14338" width="29.875" style="2" customWidth="1"/>
    <col min="14339" max="14339" width="23.625" style="2" customWidth="1"/>
    <col min="14340" max="14349" width="8" style="2"/>
    <col min="14350" max="14353" width="0" style="2" hidden="1" customWidth="1"/>
    <col min="14354" max="14577" width="8" style="2"/>
    <col min="14578" max="14578" width="15.625" style="2" customWidth="1"/>
    <col min="14579" max="14579" width="13.125" style="2" customWidth="1"/>
    <col min="14580" max="14580" width="28" style="2" bestFit="1" customWidth="1"/>
    <col min="14581" max="14581" width="25.375" style="2" customWidth="1"/>
    <col min="14582" max="14582" width="32.875" style="2" customWidth="1"/>
    <col min="14583" max="14583" width="0" style="2" hidden="1" customWidth="1"/>
    <col min="14584" max="14584" width="25.625" style="2" customWidth="1"/>
    <col min="14585" max="14585" width="30.625" style="2" bestFit="1" customWidth="1"/>
    <col min="14586" max="14586" width="17.625" style="2" bestFit="1" customWidth="1"/>
    <col min="14587" max="14587" width="12" style="2" bestFit="1" customWidth="1"/>
    <col min="14588" max="14588" width="28.125" style="2" bestFit="1" customWidth="1"/>
    <col min="14589" max="14589" width="26.75" style="2" bestFit="1" customWidth="1"/>
    <col min="14590" max="14590" width="32.875" style="2" customWidth="1"/>
    <col min="14591" max="14591" width="32.125" style="2" bestFit="1" customWidth="1"/>
    <col min="14592" max="14592" width="17.625" style="2" bestFit="1" customWidth="1"/>
    <col min="14593" max="14593" width="28.5" style="2" bestFit="1" customWidth="1"/>
    <col min="14594" max="14594" width="29.875" style="2" customWidth="1"/>
    <col min="14595" max="14595" width="23.625" style="2" customWidth="1"/>
    <col min="14596" max="14605" width="8" style="2"/>
    <col min="14606" max="14609" width="0" style="2" hidden="1" customWidth="1"/>
    <col min="14610" max="14833" width="8" style="2"/>
    <col min="14834" max="14834" width="15.625" style="2" customWidth="1"/>
    <col min="14835" max="14835" width="13.125" style="2" customWidth="1"/>
    <col min="14836" max="14836" width="28" style="2" bestFit="1" customWidth="1"/>
    <col min="14837" max="14837" width="25.375" style="2" customWidth="1"/>
    <col min="14838" max="14838" width="32.875" style="2" customWidth="1"/>
    <col min="14839" max="14839" width="0" style="2" hidden="1" customWidth="1"/>
    <col min="14840" max="14840" width="25.625" style="2" customWidth="1"/>
    <col min="14841" max="14841" width="30.625" style="2" bestFit="1" customWidth="1"/>
    <col min="14842" max="14842" width="17.625" style="2" bestFit="1" customWidth="1"/>
    <col min="14843" max="14843" width="12" style="2" bestFit="1" customWidth="1"/>
    <col min="14844" max="14844" width="28.125" style="2" bestFit="1" customWidth="1"/>
    <col min="14845" max="14845" width="26.75" style="2" bestFit="1" customWidth="1"/>
    <col min="14846" max="14846" width="32.875" style="2" customWidth="1"/>
    <col min="14847" max="14847" width="32.125" style="2" bestFit="1" customWidth="1"/>
    <col min="14848" max="14848" width="17.625" style="2" bestFit="1" customWidth="1"/>
    <col min="14849" max="14849" width="28.5" style="2" bestFit="1" customWidth="1"/>
    <col min="14850" max="14850" width="29.875" style="2" customWidth="1"/>
    <col min="14851" max="14851" width="23.625" style="2" customWidth="1"/>
    <col min="14852" max="14861" width="8" style="2"/>
    <col min="14862" max="14865" width="0" style="2" hidden="1" customWidth="1"/>
    <col min="14866" max="15089" width="8" style="2"/>
    <col min="15090" max="15090" width="15.625" style="2" customWidth="1"/>
    <col min="15091" max="15091" width="13.125" style="2" customWidth="1"/>
    <col min="15092" max="15092" width="28" style="2" bestFit="1" customWidth="1"/>
    <col min="15093" max="15093" width="25.375" style="2" customWidth="1"/>
    <col min="15094" max="15094" width="32.875" style="2" customWidth="1"/>
    <col min="15095" max="15095" width="0" style="2" hidden="1" customWidth="1"/>
    <col min="15096" max="15096" width="25.625" style="2" customWidth="1"/>
    <col min="15097" max="15097" width="30.625" style="2" bestFit="1" customWidth="1"/>
    <col min="15098" max="15098" width="17.625" style="2" bestFit="1" customWidth="1"/>
    <col min="15099" max="15099" width="12" style="2" bestFit="1" customWidth="1"/>
    <col min="15100" max="15100" width="28.125" style="2" bestFit="1" customWidth="1"/>
    <col min="15101" max="15101" width="26.75" style="2" bestFit="1" customWidth="1"/>
    <col min="15102" max="15102" width="32.875" style="2" customWidth="1"/>
    <col min="15103" max="15103" width="32.125" style="2" bestFit="1" customWidth="1"/>
    <col min="15104" max="15104" width="17.625" style="2" bestFit="1" customWidth="1"/>
    <col min="15105" max="15105" width="28.5" style="2" bestFit="1" customWidth="1"/>
    <col min="15106" max="15106" width="29.875" style="2" customWidth="1"/>
    <col min="15107" max="15107" width="23.625" style="2" customWidth="1"/>
    <col min="15108" max="15117" width="8" style="2"/>
    <col min="15118" max="15121" width="0" style="2" hidden="1" customWidth="1"/>
    <col min="15122" max="15345" width="8" style="2"/>
    <col min="15346" max="15346" width="15.625" style="2" customWidth="1"/>
    <col min="15347" max="15347" width="13.125" style="2" customWidth="1"/>
    <col min="15348" max="15348" width="28" style="2" bestFit="1" customWidth="1"/>
    <col min="15349" max="15349" width="25.375" style="2" customWidth="1"/>
    <col min="15350" max="15350" width="32.875" style="2" customWidth="1"/>
    <col min="15351" max="15351" width="0" style="2" hidden="1" customWidth="1"/>
    <col min="15352" max="15352" width="25.625" style="2" customWidth="1"/>
    <col min="15353" max="15353" width="30.625" style="2" bestFit="1" customWidth="1"/>
    <col min="15354" max="15354" width="17.625" style="2" bestFit="1" customWidth="1"/>
    <col min="15355" max="15355" width="12" style="2" bestFit="1" customWidth="1"/>
    <col min="15356" max="15356" width="28.125" style="2" bestFit="1" customWidth="1"/>
    <col min="15357" max="15357" width="26.75" style="2" bestFit="1" customWidth="1"/>
    <col min="15358" max="15358" width="32.875" style="2" customWidth="1"/>
    <col min="15359" max="15359" width="32.125" style="2" bestFit="1" customWidth="1"/>
    <col min="15360" max="15360" width="17.625" style="2" bestFit="1" customWidth="1"/>
    <col min="15361" max="15361" width="28.5" style="2" bestFit="1" customWidth="1"/>
    <col min="15362" max="15362" width="29.875" style="2" customWidth="1"/>
    <col min="15363" max="15363" width="23.625" style="2" customWidth="1"/>
    <col min="15364" max="15373" width="8" style="2"/>
    <col min="15374" max="15377" width="0" style="2" hidden="1" customWidth="1"/>
    <col min="15378" max="15601" width="8" style="2"/>
    <col min="15602" max="15602" width="15.625" style="2" customWidth="1"/>
    <col min="15603" max="15603" width="13.125" style="2" customWidth="1"/>
    <col min="15604" max="15604" width="28" style="2" bestFit="1" customWidth="1"/>
    <col min="15605" max="15605" width="25.375" style="2" customWidth="1"/>
    <col min="15606" max="15606" width="32.875" style="2" customWidth="1"/>
    <col min="15607" max="15607" width="0" style="2" hidden="1" customWidth="1"/>
    <col min="15608" max="15608" width="25.625" style="2" customWidth="1"/>
    <col min="15609" max="15609" width="30.625" style="2" bestFit="1" customWidth="1"/>
    <col min="15610" max="15610" width="17.625" style="2" bestFit="1" customWidth="1"/>
    <col min="15611" max="15611" width="12" style="2" bestFit="1" customWidth="1"/>
    <col min="15612" max="15612" width="28.125" style="2" bestFit="1" customWidth="1"/>
    <col min="15613" max="15613" width="26.75" style="2" bestFit="1" customWidth="1"/>
    <col min="15614" max="15614" width="32.875" style="2" customWidth="1"/>
    <col min="15615" max="15615" width="32.125" style="2" bestFit="1" customWidth="1"/>
    <col min="15616" max="15616" width="17.625" style="2" bestFit="1" customWidth="1"/>
    <col min="15617" max="15617" width="28.5" style="2" bestFit="1" customWidth="1"/>
    <col min="15618" max="15618" width="29.875" style="2" customWidth="1"/>
    <col min="15619" max="15619" width="23.625" style="2" customWidth="1"/>
    <col min="15620" max="15629" width="8" style="2"/>
    <col min="15630" max="15633" width="0" style="2" hidden="1" customWidth="1"/>
    <col min="15634" max="15857" width="8" style="2"/>
    <col min="15858" max="15858" width="15.625" style="2" customWidth="1"/>
    <col min="15859" max="15859" width="13.125" style="2" customWidth="1"/>
    <col min="15860" max="15860" width="28" style="2" bestFit="1" customWidth="1"/>
    <col min="15861" max="15861" width="25.375" style="2" customWidth="1"/>
    <col min="15862" max="15862" width="32.875" style="2" customWidth="1"/>
    <col min="15863" max="15863" width="0" style="2" hidden="1" customWidth="1"/>
    <col min="15864" max="15864" width="25.625" style="2" customWidth="1"/>
    <col min="15865" max="15865" width="30.625" style="2" bestFit="1" customWidth="1"/>
    <col min="15866" max="15866" width="17.625" style="2" bestFit="1" customWidth="1"/>
    <col min="15867" max="15867" width="12" style="2" bestFit="1" customWidth="1"/>
    <col min="15868" max="15868" width="28.125" style="2" bestFit="1" customWidth="1"/>
    <col min="15869" max="15869" width="26.75" style="2" bestFit="1" customWidth="1"/>
    <col min="15870" max="15870" width="32.875" style="2" customWidth="1"/>
    <col min="15871" max="15871" width="32.125" style="2" bestFit="1" customWidth="1"/>
    <col min="15872" max="15872" width="17.625" style="2" bestFit="1" customWidth="1"/>
    <col min="15873" max="15873" width="28.5" style="2" bestFit="1" customWidth="1"/>
    <col min="15874" max="15874" width="29.875" style="2" customWidth="1"/>
    <col min="15875" max="15875" width="23.625" style="2" customWidth="1"/>
    <col min="15876" max="15885" width="8" style="2"/>
    <col min="15886" max="15889" width="0" style="2" hidden="1" customWidth="1"/>
    <col min="15890" max="16113" width="8" style="2"/>
    <col min="16114" max="16114" width="15.625" style="2" customWidth="1"/>
    <col min="16115" max="16115" width="13.125" style="2" customWidth="1"/>
    <col min="16116" max="16116" width="28" style="2" bestFit="1" customWidth="1"/>
    <col min="16117" max="16117" width="25.375" style="2" customWidth="1"/>
    <col min="16118" max="16118" width="32.875" style="2" customWidth="1"/>
    <col min="16119" max="16119" width="0" style="2" hidden="1" customWidth="1"/>
    <col min="16120" max="16120" width="25.625" style="2" customWidth="1"/>
    <col min="16121" max="16121" width="30.625" style="2" bestFit="1" customWidth="1"/>
    <col min="16122" max="16122" width="17.625" style="2" bestFit="1" customWidth="1"/>
    <col min="16123" max="16123" width="12" style="2" bestFit="1" customWidth="1"/>
    <col min="16124" max="16124" width="28.125" style="2" bestFit="1" customWidth="1"/>
    <col min="16125" max="16125" width="26.75" style="2" bestFit="1" customWidth="1"/>
    <col min="16126" max="16126" width="32.875" style="2" customWidth="1"/>
    <col min="16127" max="16127" width="32.125" style="2" bestFit="1" customWidth="1"/>
    <col min="16128" max="16128" width="17.625" style="2" bestFit="1" customWidth="1"/>
    <col min="16129" max="16129" width="28.5" style="2" bestFit="1" customWidth="1"/>
    <col min="16130" max="16130" width="29.875" style="2" customWidth="1"/>
    <col min="16131" max="16131" width="23.625" style="2" customWidth="1"/>
    <col min="16132" max="16141" width="8" style="2"/>
    <col min="16142" max="16145" width="0" style="2" hidden="1" customWidth="1"/>
    <col min="16146" max="16384" width="8" style="2"/>
  </cols>
  <sheetData>
    <row r="1" spans="1:10" ht="30" customHeight="1" x14ac:dyDescent="0.15">
      <c r="A1" s="1" t="s">
        <v>37</v>
      </c>
      <c r="D1" s="3"/>
    </row>
    <row r="2" spans="1:10" ht="44.25" customHeight="1" x14ac:dyDescent="0.15">
      <c r="A2" s="82" t="s">
        <v>58</v>
      </c>
      <c r="B2" s="82"/>
      <c r="C2" s="82"/>
      <c r="D2" s="82"/>
      <c r="E2" s="82"/>
      <c r="F2" s="82"/>
      <c r="G2" s="82"/>
      <c r="H2" s="82"/>
      <c r="I2" s="82"/>
      <c r="J2" s="69"/>
    </row>
    <row r="3" spans="1:10" ht="44.25" customHeight="1" x14ac:dyDescent="0.15">
      <c r="A3" s="82" t="s">
        <v>46</v>
      </c>
      <c r="B3" s="82"/>
      <c r="C3" s="82"/>
      <c r="D3" s="82"/>
      <c r="E3" s="82"/>
      <c r="F3" s="82"/>
      <c r="G3" s="82"/>
      <c r="H3" s="82"/>
      <c r="I3" s="82"/>
      <c r="J3" s="44"/>
    </row>
    <row r="4" spans="1:10" ht="43.5" customHeight="1" thickBot="1" x14ac:dyDescent="0.25">
      <c r="I4" s="9" t="s">
        <v>2</v>
      </c>
    </row>
    <row r="5" spans="1:10" ht="108" customHeight="1" x14ac:dyDescent="0.15">
      <c r="A5" s="10" t="s">
        <v>0</v>
      </c>
      <c r="B5" s="70" t="s">
        <v>3</v>
      </c>
      <c r="C5" s="71" t="s">
        <v>4</v>
      </c>
      <c r="D5" s="72" t="s">
        <v>1</v>
      </c>
      <c r="E5" s="73" t="s">
        <v>5</v>
      </c>
      <c r="F5" s="76" t="s">
        <v>7</v>
      </c>
      <c r="G5" s="12" t="s">
        <v>49</v>
      </c>
      <c r="H5" s="78" t="s">
        <v>50</v>
      </c>
      <c r="I5" s="17" t="s">
        <v>51</v>
      </c>
    </row>
    <row r="6" spans="1:10" ht="45" customHeight="1" x14ac:dyDescent="0.15">
      <c r="A6" s="18"/>
      <c r="B6" s="74"/>
      <c r="C6" s="75"/>
      <c r="D6" s="19"/>
      <c r="E6" s="20"/>
      <c r="F6" s="77"/>
      <c r="G6" s="12"/>
      <c r="H6" s="78"/>
      <c r="I6" s="38">
        <f>MIN(G6:H6)</f>
        <v>0</v>
      </c>
    </row>
    <row r="7" spans="1:10" ht="45" customHeight="1" x14ac:dyDescent="0.15">
      <c r="A7" s="18">
        <f>$A$6</f>
        <v>0</v>
      </c>
      <c r="B7" s="74"/>
      <c r="C7" s="75"/>
      <c r="D7" s="19"/>
      <c r="E7" s="20"/>
      <c r="F7" s="78"/>
      <c r="G7" s="12"/>
      <c r="H7" s="78"/>
      <c r="I7" s="38">
        <f t="shared" ref="I7:I19" si="0">MIN(G7:H7)</f>
        <v>0</v>
      </c>
    </row>
    <row r="8" spans="1:10" ht="45" customHeight="1" x14ac:dyDescent="0.15">
      <c r="A8" s="18">
        <f t="shared" ref="A8:A19" si="1">$A$6</f>
        <v>0</v>
      </c>
      <c r="B8" s="74"/>
      <c r="C8" s="75"/>
      <c r="D8" s="19"/>
      <c r="E8" s="20"/>
      <c r="F8" s="77"/>
      <c r="G8" s="12"/>
      <c r="H8" s="78"/>
      <c r="I8" s="38">
        <f t="shared" si="0"/>
        <v>0</v>
      </c>
    </row>
    <row r="9" spans="1:10" ht="45" customHeight="1" x14ac:dyDescent="0.15">
      <c r="A9" s="18">
        <f t="shared" si="1"/>
        <v>0</v>
      </c>
      <c r="B9" s="74"/>
      <c r="C9" s="75"/>
      <c r="D9" s="19"/>
      <c r="E9" s="20"/>
      <c r="F9" s="78"/>
      <c r="G9" s="12"/>
      <c r="H9" s="78"/>
      <c r="I9" s="38">
        <f t="shared" si="0"/>
        <v>0</v>
      </c>
    </row>
    <row r="10" spans="1:10" ht="45" customHeight="1" x14ac:dyDescent="0.15">
      <c r="A10" s="18">
        <f t="shared" si="1"/>
        <v>0</v>
      </c>
      <c r="B10" s="74"/>
      <c r="C10" s="75"/>
      <c r="D10" s="19"/>
      <c r="E10" s="20"/>
      <c r="F10" s="77"/>
      <c r="G10" s="12"/>
      <c r="H10" s="78"/>
      <c r="I10" s="38">
        <f t="shared" si="0"/>
        <v>0</v>
      </c>
    </row>
    <row r="11" spans="1:10" ht="45" customHeight="1" x14ac:dyDescent="0.15">
      <c r="A11" s="18">
        <f t="shared" si="1"/>
        <v>0</v>
      </c>
      <c r="B11" s="74"/>
      <c r="C11" s="75"/>
      <c r="D11" s="19"/>
      <c r="E11" s="20"/>
      <c r="F11" s="78"/>
      <c r="G11" s="12"/>
      <c r="H11" s="78"/>
      <c r="I11" s="38">
        <f t="shared" si="0"/>
        <v>0</v>
      </c>
    </row>
    <row r="12" spans="1:10" ht="45" customHeight="1" x14ac:dyDescent="0.15">
      <c r="A12" s="18">
        <f t="shared" si="1"/>
        <v>0</v>
      </c>
      <c r="B12" s="74"/>
      <c r="C12" s="75"/>
      <c r="D12" s="19"/>
      <c r="E12" s="20"/>
      <c r="F12" s="77"/>
      <c r="G12" s="12"/>
      <c r="H12" s="78"/>
      <c r="I12" s="38">
        <f t="shared" si="0"/>
        <v>0</v>
      </c>
    </row>
    <row r="13" spans="1:10" ht="45" customHeight="1" x14ac:dyDescent="0.15">
      <c r="A13" s="18">
        <f t="shared" si="1"/>
        <v>0</v>
      </c>
      <c r="B13" s="74"/>
      <c r="C13" s="75"/>
      <c r="D13" s="19"/>
      <c r="E13" s="20"/>
      <c r="F13" s="78"/>
      <c r="G13" s="12"/>
      <c r="H13" s="78"/>
      <c r="I13" s="38">
        <f t="shared" si="0"/>
        <v>0</v>
      </c>
    </row>
    <row r="14" spans="1:10" ht="45" customHeight="1" x14ac:dyDescent="0.15">
      <c r="A14" s="18">
        <f t="shared" si="1"/>
        <v>0</v>
      </c>
      <c r="B14" s="74"/>
      <c r="C14" s="75"/>
      <c r="D14" s="19"/>
      <c r="E14" s="20"/>
      <c r="F14" s="77"/>
      <c r="G14" s="12"/>
      <c r="H14" s="78"/>
      <c r="I14" s="38">
        <f t="shared" si="0"/>
        <v>0</v>
      </c>
    </row>
    <row r="15" spans="1:10" ht="45" customHeight="1" x14ac:dyDescent="0.15">
      <c r="A15" s="18">
        <f t="shared" si="1"/>
        <v>0</v>
      </c>
      <c r="B15" s="74"/>
      <c r="C15" s="75"/>
      <c r="D15" s="19"/>
      <c r="E15" s="20"/>
      <c r="F15" s="78"/>
      <c r="G15" s="12"/>
      <c r="H15" s="78"/>
      <c r="I15" s="38">
        <f t="shared" si="0"/>
        <v>0</v>
      </c>
    </row>
    <row r="16" spans="1:10" ht="45" customHeight="1" x14ac:dyDescent="0.15">
      <c r="A16" s="18">
        <f t="shared" si="1"/>
        <v>0</v>
      </c>
      <c r="B16" s="74"/>
      <c r="C16" s="75"/>
      <c r="D16" s="19"/>
      <c r="E16" s="20"/>
      <c r="F16" s="77"/>
      <c r="G16" s="12"/>
      <c r="H16" s="78"/>
      <c r="I16" s="38">
        <f t="shared" si="0"/>
        <v>0</v>
      </c>
    </row>
    <row r="17" spans="1:10" ht="45" customHeight="1" x14ac:dyDescent="0.15">
      <c r="A17" s="18">
        <f t="shared" si="1"/>
        <v>0</v>
      </c>
      <c r="B17" s="74"/>
      <c r="C17" s="75"/>
      <c r="D17" s="19"/>
      <c r="E17" s="20"/>
      <c r="F17" s="78"/>
      <c r="G17" s="12"/>
      <c r="H17" s="78"/>
      <c r="I17" s="38">
        <f t="shared" si="0"/>
        <v>0</v>
      </c>
    </row>
    <row r="18" spans="1:10" ht="45" customHeight="1" x14ac:dyDescent="0.15">
      <c r="A18" s="18">
        <f t="shared" si="1"/>
        <v>0</v>
      </c>
      <c r="B18" s="74"/>
      <c r="C18" s="75"/>
      <c r="D18" s="19"/>
      <c r="E18" s="20"/>
      <c r="F18" s="77"/>
      <c r="G18" s="12"/>
      <c r="H18" s="78"/>
      <c r="I18" s="38">
        <f t="shared" si="0"/>
        <v>0</v>
      </c>
    </row>
    <row r="19" spans="1:10" ht="45" customHeight="1" x14ac:dyDescent="0.15">
      <c r="A19" s="18">
        <f t="shared" si="1"/>
        <v>0</v>
      </c>
      <c r="B19" s="74"/>
      <c r="C19" s="75"/>
      <c r="D19" s="19"/>
      <c r="E19" s="20"/>
      <c r="F19" s="78"/>
      <c r="G19" s="12"/>
      <c r="H19" s="78"/>
      <c r="I19" s="38">
        <f t="shared" si="0"/>
        <v>0</v>
      </c>
    </row>
    <row r="20" spans="1:10" ht="45" customHeight="1" thickBot="1" x14ac:dyDescent="0.2">
      <c r="A20" s="83" t="s">
        <v>28</v>
      </c>
      <c r="B20" s="84"/>
      <c r="C20" s="22"/>
      <c r="D20" s="22"/>
      <c r="E20" s="23"/>
      <c r="F20" s="79"/>
      <c r="G20" s="24"/>
      <c r="H20" s="81"/>
      <c r="I20" s="80">
        <f>SUM(I6:I19)</f>
        <v>0</v>
      </c>
    </row>
    <row r="21" spans="1:10" ht="45" customHeight="1" thickBot="1" x14ac:dyDescent="0.2">
      <c r="A21" s="27"/>
      <c r="B21" s="27"/>
      <c r="C21" s="28"/>
      <c r="D21" s="28"/>
      <c r="E21" s="28"/>
      <c r="F21" s="28"/>
      <c r="G21" s="28"/>
      <c r="H21" s="28"/>
      <c r="I21" s="27"/>
      <c r="J21" s="29"/>
    </row>
    <row r="22" spans="1:10" ht="45" customHeight="1" x14ac:dyDescent="0.15">
      <c r="A22" s="27"/>
      <c r="B22" s="27"/>
      <c r="C22" s="28"/>
      <c r="D22" s="28"/>
      <c r="E22" s="28"/>
      <c r="G22" s="29"/>
      <c r="H22" s="31" t="s">
        <v>54</v>
      </c>
      <c r="I22" s="42">
        <f>I20</f>
        <v>0</v>
      </c>
    </row>
    <row r="23" spans="1:10" ht="45" customHeight="1" thickBot="1" x14ac:dyDescent="0.2">
      <c r="A23" s="27"/>
      <c r="B23" s="27"/>
      <c r="C23" s="28"/>
      <c r="D23" s="28"/>
      <c r="E23" s="28"/>
      <c r="G23" s="29"/>
      <c r="H23" s="32" t="s">
        <v>55</v>
      </c>
      <c r="I23" s="43">
        <f>ROUNDDOWN(I22*1/2,-3)</f>
        <v>0</v>
      </c>
    </row>
    <row r="24" spans="1:10" ht="20.25" customHeight="1" x14ac:dyDescent="0.15"/>
    <row r="25" spans="1:10" ht="20.25" customHeight="1" x14ac:dyDescent="0.15"/>
    <row r="26" spans="1:10" ht="20.25" customHeight="1" x14ac:dyDescent="0.15">
      <c r="A26" s="66" t="s">
        <v>31</v>
      </c>
      <c r="B26" s="5" t="s">
        <v>38</v>
      </c>
    </row>
    <row r="27" spans="1:10" ht="20.25" customHeight="1" x14ac:dyDescent="0.15">
      <c r="A27" s="66" t="s">
        <v>33</v>
      </c>
      <c r="B27" s="5" t="s">
        <v>39</v>
      </c>
      <c r="I27" s="33"/>
    </row>
    <row r="28" spans="1:10" ht="20.25" customHeight="1" x14ac:dyDescent="0.15">
      <c r="A28" s="66" t="s">
        <v>35</v>
      </c>
      <c r="B28" s="5" t="s">
        <v>48</v>
      </c>
      <c r="I28" s="33"/>
    </row>
    <row r="29" spans="1:10" s="4" customFormat="1" ht="20.25" customHeight="1" x14ac:dyDescent="0.15">
      <c r="A29" s="66" t="s">
        <v>36</v>
      </c>
      <c r="B29" s="5" t="s">
        <v>47</v>
      </c>
    </row>
    <row r="30" spans="1:10" s="4" customFormat="1" ht="20.25" customHeight="1" x14ac:dyDescent="0.15">
      <c r="A30" s="66" t="s">
        <v>42</v>
      </c>
      <c r="B30" s="5" t="s">
        <v>52</v>
      </c>
    </row>
    <row r="31" spans="1:10" ht="20.25" customHeight="1" x14ac:dyDescent="0.15">
      <c r="A31" s="66" t="s">
        <v>44</v>
      </c>
      <c r="B31" s="5" t="s">
        <v>56</v>
      </c>
    </row>
    <row r="32" spans="1:10" s="4" customFormat="1" ht="24.75" customHeight="1" x14ac:dyDescent="0.15"/>
    <row r="33" spans="2:2" s="4" customFormat="1" ht="45.75" customHeight="1" x14ac:dyDescent="0.15">
      <c r="B33" s="6"/>
    </row>
    <row r="34" spans="2:2" s="4" customFormat="1" ht="45" customHeight="1" x14ac:dyDescent="0.15"/>
    <row r="35" spans="2:2" s="4" customFormat="1" ht="24.75" customHeight="1" x14ac:dyDescent="0.15"/>
    <row r="36" spans="2:2" s="4" customFormat="1" ht="24.75" customHeight="1" x14ac:dyDescent="0.15"/>
    <row r="37" spans="2:2" s="4" customFormat="1" ht="24.75" customHeight="1" x14ac:dyDescent="0.15"/>
    <row r="38" spans="2:2" s="4" customFormat="1" ht="24.75" customHeight="1" x14ac:dyDescent="0.15"/>
    <row r="39" spans="2:2" s="4" customFormat="1" ht="24.75" customHeight="1" x14ac:dyDescent="0.15"/>
    <row r="40" spans="2:2" s="4" customFormat="1" ht="24.75" customHeight="1" x14ac:dyDescent="0.15"/>
  </sheetData>
  <mergeCells count="3">
    <mergeCell ref="A20:B20"/>
    <mergeCell ref="A2:I2"/>
    <mergeCell ref="A3:I3"/>
  </mergeCells>
  <phoneticPr fontId="2"/>
  <dataValidations count="3">
    <dataValidation type="list" allowBlank="1" showInputMessage="1" showErrorMessage="1" sqref="IK6:IK19 SG6:SG19 ACC6:ACC19 ALY6:ALY19 AVU6:AVU19 BFQ6:BFQ19 BPM6:BPM19 BZI6:BZI19 CJE6:CJE19 CTA6:CTA19 DCW6:DCW19 DMS6:DMS19 DWO6:DWO19 EGK6:EGK19 EQG6:EQG19 FAC6:FAC19 FJY6:FJY19 FTU6:FTU19 GDQ6:GDQ19 GNM6:GNM19 GXI6:GXI19 HHE6:HHE19 HRA6:HRA19 IAW6:IAW19 IKS6:IKS19 IUO6:IUO19 JEK6:JEK19 JOG6:JOG19 JYC6:JYC19 KHY6:KHY19 KRU6:KRU19 LBQ6:LBQ19 LLM6:LLM19 LVI6:LVI19 MFE6:MFE19 MPA6:MPA19 MYW6:MYW19 NIS6:NIS19 NSO6:NSO19 OCK6:OCK19 OMG6:OMG19 OWC6:OWC19 PFY6:PFY19 PPU6:PPU19 PZQ6:PZQ19 QJM6:QJM19 QTI6:QTI19 RDE6:RDE19 RNA6:RNA19 RWW6:RWW19 SGS6:SGS19 SQO6:SQO19 TAK6:TAK19 TKG6:TKG19 TUC6:TUC19 UDY6:UDY19 UNU6:UNU19 UXQ6:UXQ19 VHM6:VHM19 VRI6:VRI19 WBE6:WBE19 WLA6:WLA19 WUW6:WUW19 IO65544:IO65557 SK65544:SK65557 ACG65544:ACG65557 AMC65544:AMC65557 AVY65544:AVY65557 BFU65544:BFU65557 BPQ65544:BPQ65557 BZM65544:BZM65557 CJI65544:CJI65557 CTE65544:CTE65557 DDA65544:DDA65557 DMW65544:DMW65557 DWS65544:DWS65557 EGO65544:EGO65557 EQK65544:EQK65557 FAG65544:FAG65557 FKC65544:FKC65557 FTY65544:FTY65557 GDU65544:GDU65557 GNQ65544:GNQ65557 GXM65544:GXM65557 HHI65544:HHI65557 HRE65544:HRE65557 IBA65544:IBA65557 IKW65544:IKW65557 IUS65544:IUS65557 JEO65544:JEO65557 JOK65544:JOK65557 JYG65544:JYG65557 KIC65544:KIC65557 KRY65544:KRY65557 LBU65544:LBU65557 LLQ65544:LLQ65557 LVM65544:LVM65557 MFI65544:MFI65557 MPE65544:MPE65557 MZA65544:MZA65557 NIW65544:NIW65557 NSS65544:NSS65557 OCO65544:OCO65557 OMK65544:OMK65557 OWG65544:OWG65557 PGC65544:PGC65557 PPY65544:PPY65557 PZU65544:PZU65557 QJQ65544:QJQ65557 QTM65544:QTM65557 RDI65544:RDI65557 RNE65544:RNE65557 RXA65544:RXA65557 SGW65544:SGW65557 SQS65544:SQS65557 TAO65544:TAO65557 TKK65544:TKK65557 TUG65544:TUG65557 UEC65544:UEC65557 UNY65544:UNY65557 UXU65544:UXU65557 VHQ65544:VHQ65557 VRM65544:VRM65557 WBI65544:WBI65557 WLE65544:WLE65557 WVA65544:WVA65557 IO131080:IO131093 SK131080:SK131093 ACG131080:ACG131093 AMC131080:AMC131093 AVY131080:AVY131093 BFU131080:BFU131093 BPQ131080:BPQ131093 BZM131080:BZM131093 CJI131080:CJI131093 CTE131080:CTE131093 DDA131080:DDA131093 DMW131080:DMW131093 DWS131080:DWS131093 EGO131080:EGO131093 EQK131080:EQK131093 FAG131080:FAG131093 FKC131080:FKC131093 FTY131080:FTY131093 GDU131080:GDU131093 GNQ131080:GNQ131093 GXM131080:GXM131093 HHI131080:HHI131093 HRE131080:HRE131093 IBA131080:IBA131093 IKW131080:IKW131093 IUS131080:IUS131093 JEO131080:JEO131093 JOK131080:JOK131093 JYG131080:JYG131093 KIC131080:KIC131093 KRY131080:KRY131093 LBU131080:LBU131093 LLQ131080:LLQ131093 LVM131080:LVM131093 MFI131080:MFI131093 MPE131080:MPE131093 MZA131080:MZA131093 NIW131080:NIW131093 NSS131080:NSS131093 OCO131080:OCO131093 OMK131080:OMK131093 OWG131080:OWG131093 PGC131080:PGC131093 PPY131080:PPY131093 PZU131080:PZU131093 QJQ131080:QJQ131093 QTM131080:QTM131093 RDI131080:RDI131093 RNE131080:RNE131093 RXA131080:RXA131093 SGW131080:SGW131093 SQS131080:SQS131093 TAO131080:TAO131093 TKK131080:TKK131093 TUG131080:TUG131093 UEC131080:UEC131093 UNY131080:UNY131093 UXU131080:UXU131093 VHQ131080:VHQ131093 VRM131080:VRM131093 WBI131080:WBI131093 WLE131080:WLE131093 WVA131080:WVA131093 IO196616:IO196629 SK196616:SK196629 ACG196616:ACG196629 AMC196616:AMC196629 AVY196616:AVY196629 BFU196616:BFU196629 BPQ196616:BPQ196629 BZM196616:BZM196629 CJI196616:CJI196629 CTE196616:CTE196629 DDA196616:DDA196629 DMW196616:DMW196629 DWS196616:DWS196629 EGO196616:EGO196629 EQK196616:EQK196629 FAG196616:FAG196629 FKC196616:FKC196629 FTY196616:FTY196629 GDU196616:GDU196629 GNQ196616:GNQ196629 GXM196616:GXM196629 HHI196616:HHI196629 HRE196616:HRE196629 IBA196616:IBA196629 IKW196616:IKW196629 IUS196616:IUS196629 JEO196616:JEO196629 JOK196616:JOK196629 JYG196616:JYG196629 KIC196616:KIC196629 KRY196616:KRY196629 LBU196616:LBU196629 LLQ196616:LLQ196629 LVM196616:LVM196629 MFI196616:MFI196629 MPE196616:MPE196629 MZA196616:MZA196629 NIW196616:NIW196629 NSS196616:NSS196629 OCO196616:OCO196629 OMK196616:OMK196629 OWG196616:OWG196629 PGC196616:PGC196629 PPY196616:PPY196629 PZU196616:PZU196629 QJQ196616:QJQ196629 QTM196616:QTM196629 RDI196616:RDI196629 RNE196616:RNE196629 RXA196616:RXA196629 SGW196616:SGW196629 SQS196616:SQS196629 TAO196616:TAO196629 TKK196616:TKK196629 TUG196616:TUG196629 UEC196616:UEC196629 UNY196616:UNY196629 UXU196616:UXU196629 VHQ196616:VHQ196629 VRM196616:VRM196629 WBI196616:WBI196629 WLE196616:WLE196629 WVA196616:WVA196629 IO262152:IO262165 SK262152:SK262165 ACG262152:ACG262165 AMC262152:AMC262165 AVY262152:AVY262165 BFU262152:BFU262165 BPQ262152:BPQ262165 BZM262152:BZM262165 CJI262152:CJI262165 CTE262152:CTE262165 DDA262152:DDA262165 DMW262152:DMW262165 DWS262152:DWS262165 EGO262152:EGO262165 EQK262152:EQK262165 FAG262152:FAG262165 FKC262152:FKC262165 FTY262152:FTY262165 GDU262152:GDU262165 GNQ262152:GNQ262165 GXM262152:GXM262165 HHI262152:HHI262165 HRE262152:HRE262165 IBA262152:IBA262165 IKW262152:IKW262165 IUS262152:IUS262165 JEO262152:JEO262165 JOK262152:JOK262165 JYG262152:JYG262165 KIC262152:KIC262165 KRY262152:KRY262165 LBU262152:LBU262165 LLQ262152:LLQ262165 LVM262152:LVM262165 MFI262152:MFI262165 MPE262152:MPE262165 MZA262152:MZA262165 NIW262152:NIW262165 NSS262152:NSS262165 OCO262152:OCO262165 OMK262152:OMK262165 OWG262152:OWG262165 PGC262152:PGC262165 PPY262152:PPY262165 PZU262152:PZU262165 QJQ262152:QJQ262165 QTM262152:QTM262165 RDI262152:RDI262165 RNE262152:RNE262165 RXA262152:RXA262165 SGW262152:SGW262165 SQS262152:SQS262165 TAO262152:TAO262165 TKK262152:TKK262165 TUG262152:TUG262165 UEC262152:UEC262165 UNY262152:UNY262165 UXU262152:UXU262165 VHQ262152:VHQ262165 VRM262152:VRM262165 WBI262152:WBI262165 WLE262152:WLE262165 WVA262152:WVA262165 IO327688:IO327701 SK327688:SK327701 ACG327688:ACG327701 AMC327688:AMC327701 AVY327688:AVY327701 BFU327688:BFU327701 BPQ327688:BPQ327701 BZM327688:BZM327701 CJI327688:CJI327701 CTE327688:CTE327701 DDA327688:DDA327701 DMW327688:DMW327701 DWS327688:DWS327701 EGO327688:EGO327701 EQK327688:EQK327701 FAG327688:FAG327701 FKC327688:FKC327701 FTY327688:FTY327701 GDU327688:GDU327701 GNQ327688:GNQ327701 GXM327688:GXM327701 HHI327688:HHI327701 HRE327688:HRE327701 IBA327688:IBA327701 IKW327688:IKW327701 IUS327688:IUS327701 JEO327688:JEO327701 JOK327688:JOK327701 JYG327688:JYG327701 KIC327688:KIC327701 KRY327688:KRY327701 LBU327688:LBU327701 LLQ327688:LLQ327701 LVM327688:LVM327701 MFI327688:MFI327701 MPE327688:MPE327701 MZA327688:MZA327701 NIW327688:NIW327701 NSS327688:NSS327701 OCO327688:OCO327701 OMK327688:OMK327701 OWG327688:OWG327701 PGC327688:PGC327701 PPY327688:PPY327701 PZU327688:PZU327701 QJQ327688:QJQ327701 QTM327688:QTM327701 RDI327688:RDI327701 RNE327688:RNE327701 RXA327688:RXA327701 SGW327688:SGW327701 SQS327688:SQS327701 TAO327688:TAO327701 TKK327688:TKK327701 TUG327688:TUG327701 UEC327688:UEC327701 UNY327688:UNY327701 UXU327688:UXU327701 VHQ327688:VHQ327701 VRM327688:VRM327701 WBI327688:WBI327701 WLE327688:WLE327701 WVA327688:WVA327701 IO393224:IO393237 SK393224:SK393237 ACG393224:ACG393237 AMC393224:AMC393237 AVY393224:AVY393237 BFU393224:BFU393237 BPQ393224:BPQ393237 BZM393224:BZM393237 CJI393224:CJI393237 CTE393224:CTE393237 DDA393224:DDA393237 DMW393224:DMW393237 DWS393224:DWS393237 EGO393224:EGO393237 EQK393224:EQK393237 FAG393224:FAG393237 FKC393224:FKC393237 FTY393224:FTY393237 GDU393224:GDU393237 GNQ393224:GNQ393237 GXM393224:GXM393237 HHI393224:HHI393237 HRE393224:HRE393237 IBA393224:IBA393237 IKW393224:IKW393237 IUS393224:IUS393237 JEO393224:JEO393237 JOK393224:JOK393237 JYG393224:JYG393237 KIC393224:KIC393237 KRY393224:KRY393237 LBU393224:LBU393237 LLQ393224:LLQ393237 LVM393224:LVM393237 MFI393224:MFI393237 MPE393224:MPE393237 MZA393224:MZA393237 NIW393224:NIW393237 NSS393224:NSS393237 OCO393224:OCO393237 OMK393224:OMK393237 OWG393224:OWG393237 PGC393224:PGC393237 PPY393224:PPY393237 PZU393224:PZU393237 QJQ393224:QJQ393237 QTM393224:QTM393237 RDI393224:RDI393237 RNE393224:RNE393237 RXA393224:RXA393237 SGW393224:SGW393237 SQS393224:SQS393237 TAO393224:TAO393237 TKK393224:TKK393237 TUG393224:TUG393237 UEC393224:UEC393237 UNY393224:UNY393237 UXU393224:UXU393237 VHQ393224:VHQ393237 VRM393224:VRM393237 WBI393224:WBI393237 WLE393224:WLE393237 WVA393224:WVA393237 IO458760:IO458773 SK458760:SK458773 ACG458760:ACG458773 AMC458760:AMC458773 AVY458760:AVY458773 BFU458760:BFU458773 BPQ458760:BPQ458773 BZM458760:BZM458773 CJI458760:CJI458773 CTE458760:CTE458773 DDA458760:DDA458773 DMW458760:DMW458773 DWS458760:DWS458773 EGO458760:EGO458773 EQK458760:EQK458773 FAG458760:FAG458773 FKC458760:FKC458773 FTY458760:FTY458773 GDU458760:GDU458773 GNQ458760:GNQ458773 GXM458760:GXM458773 HHI458760:HHI458773 HRE458760:HRE458773 IBA458760:IBA458773 IKW458760:IKW458773 IUS458760:IUS458773 JEO458760:JEO458773 JOK458760:JOK458773 JYG458760:JYG458773 KIC458760:KIC458773 KRY458760:KRY458773 LBU458760:LBU458773 LLQ458760:LLQ458773 LVM458760:LVM458773 MFI458760:MFI458773 MPE458760:MPE458773 MZA458760:MZA458773 NIW458760:NIW458773 NSS458760:NSS458773 OCO458760:OCO458773 OMK458760:OMK458773 OWG458760:OWG458773 PGC458760:PGC458773 PPY458760:PPY458773 PZU458760:PZU458773 QJQ458760:QJQ458773 QTM458760:QTM458773 RDI458760:RDI458773 RNE458760:RNE458773 RXA458760:RXA458773 SGW458760:SGW458773 SQS458760:SQS458773 TAO458760:TAO458773 TKK458760:TKK458773 TUG458760:TUG458773 UEC458760:UEC458773 UNY458760:UNY458773 UXU458760:UXU458773 VHQ458760:VHQ458773 VRM458760:VRM458773 WBI458760:WBI458773 WLE458760:WLE458773 WVA458760:WVA458773 IO524296:IO524309 SK524296:SK524309 ACG524296:ACG524309 AMC524296:AMC524309 AVY524296:AVY524309 BFU524296:BFU524309 BPQ524296:BPQ524309 BZM524296:BZM524309 CJI524296:CJI524309 CTE524296:CTE524309 DDA524296:DDA524309 DMW524296:DMW524309 DWS524296:DWS524309 EGO524296:EGO524309 EQK524296:EQK524309 FAG524296:FAG524309 FKC524296:FKC524309 FTY524296:FTY524309 GDU524296:GDU524309 GNQ524296:GNQ524309 GXM524296:GXM524309 HHI524296:HHI524309 HRE524296:HRE524309 IBA524296:IBA524309 IKW524296:IKW524309 IUS524296:IUS524309 JEO524296:JEO524309 JOK524296:JOK524309 JYG524296:JYG524309 KIC524296:KIC524309 KRY524296:KRY524309 LBU524296:LBU524309 LLQ524296:LLQ524309 LVM524296:LVM524309 MFI524296:MFI524309 MPE524296:MPE524309 MZA524296:MZA524309 NIW524296:NIW524309 NSS524296:NSS524309 OCO524296:OCO524309 OMK524296:OMK524309 OWG524296:OWG524309 PGC524296:PGC524309 PPY524296:PPY524309 PZU524296:PZU524309 QJQ524296:QJQ524309 QTM524296:QTM524309 RDI524296:RDI524309 RNE524296:RNE524309 RXA524296:RXA524309 SGW524296:SGW524309 SQS524296:SQS524309 TAO524296:TAO524309 TKK524296:TKK524309 TUG524296:TUG524309 UEC524296:UEC524309 UNY524296:UNY524309 UXU524296:UXU524309 VHQ524296:VHQ524309 VRM524296:VRM524309 WBI524296:WBI524309 WLE524296:WLE524309 WVA524296:WVA524309 IO589832:IO589845 SK589832:SK589845 ACG589832:ACG589845 AMC589832:AMC589845 AVY589832:AVY589845 BFU589832:BFU589845 BPQ589832:BPQ589845 BZM589832:BZM589845 CJI589832:CJI589845 CTE589832:CTE589845 DDA589832:DDA589845 DMW589832:DMW589845 DWS589832:DWS589845 EGO589832:EGO589845 EQK589832:EQK589845 FAG589832:FAG589845 FKC589832:FKC589845 FTY589832:FTY589845 GDU589832:GDU589845 GNQ589832:GNQ589845 GXM589832:GXM589845 HHI589832:HHI589845 HRE589832:HRE589845 IBA589832:IBA589845 IKW589832:IKW589845 IUS589832:IUS589845 JEO589832:JEO589845 JOK589832:JOK589845 JYG589832:JYG589845 KIC589832:KIC589845 KRY589832:KRY589845 LBU589832:LBU589845 LLQ589832:LLQ589845 LVM589832:LVM589845 MFI589832:MFI589845 MPE589832:MPE589845 MZA589832:MZA589845 NIW589832:NIW589845 NSS589832:NSS589845 OCO589832:OCO589845 OMK589832:OMK589845 OWG589832:OWG589845 PGC589832:PGC589845 PPY589832:PPY589845 PZU589832:PZU589845 QJQ589832:QJQ589845 QTM589832:QTM589845 RDI589832:RDI589845 RNE589832:RNE589845 RXA589832:RXA589845 SGW589832:SGW589845 SQS589832:SQS589845 TAO589832:TAO589845 TKK589832:TKK589845 TUG589832:TUG589845 UEC589832:UEC589845 UNY589832:UNY589845 UXU589832:UXU589845 VHQ589832:VHQ589845 VRM589832:VRM589845 WBI589832:WBI589845 WLE589832:WLE589845 WVA589832:WVA589845 IO655368:IO655381 SK655368:SK655381 ACG655368:ACG655381 AMC655368:AMC655381 AVY655368:AVY655381 BFU655368:BFU655381 BPQ655368:BPQ655381 BZM655368:BZM655381 CJI655368:CJI655381 CTE655368:CTE655381 DDA655368:DDA655381 DMW655368:DMW655381 DWS655368:DWS655381 EGO655368:EGO655381 EQK655368:EQK655381 FAG655368:FAG655381 FKC655368:FKC655381 FTY655368:FTY655381 GDU655368:GDU655381 GNQ655368:GNQ655381 GXM655368:GXM655381 HHI655368:HHI655381 HRE655368:HRE655381 IBA655368:IBA655381 IKW655368:IKW655381 IUS655368:IUS655381 JEO655368:JEO655381 JOK655368:JOK655381 JYG655368:JYG655381 KIC655368:KIC655381 KRY655368:KRY655381 LBU655368:LBU655381 LLQ655368:LLQ655381 LVM655368:LVM655381 MFI655368:MFI655381 MPE655368:MPE655381 MZA655368:MZA655381 NIW655368:NIW655381 NSS655368:NSS655381 OCO655368:OCO655381 OMK655368:OMK655381 OWG655368:OWG655381 PGC655368:PGC655381 PPY655368:PPY655381 PZU655368:PZU655381 QJQ655368:QJQ655381 QTM655368:QTM655381 RDI655368:RDI655381 RNE655368:RNE655381 RXA655368:RXA655381 SGW655368:SGW655381 SQS655368:SQS655381 TAO655368:TAO655381 TKK655368:TKK655381 TUG655368:TUG655381 UEC655368:UEC655381 UNY655368:UNY655381 UXU655368:UXU655381 VHQ655368:VHQ655381 VRM655368:VRM655381 WBI655368:WBI655381 WLE655368:WLE655381 WVA655368:WVA655381 IO720904:IO720917 SK720904:SK720917 ACG720904:ACG720917 AMC720904:AMC720917 AVY720904:AVY720917 BFU720904:BFU720917 BPQ720904:BPQ720917 BZM720904:BZM720917 CJI720904:CJI720917 CTE720904:CTE720917 DDA720904:DDA720917 DMW720904:DMW720917 DWS720904:DWS720917 EGO720904:EGO720917 EQK720904:EQK720917 FAG720904:FAG720917 FKC720904:FKC720917 FTY720904:FTY720917 GDU720904:GDU720917 GNQ720904:GNQ720917 GXM720904:GXM720917 HHI720904:HHI720917 HRE720904:HRE720917 IBA720904:IBA720917 IKW720904:IKW720917 IUS720904:IUS720917 JEO720904:JEO720917 JOK720904:JOK720917 JYG720904:JYG720917 KIC720904:KIC720917 KRY720904:KRY720917 LBU720904:LBU720917 LLQ720904:LLQ720917 LVM720904:LVM720917 MFI720904:MFI720917 MPE720904:MPE720917 MZA720904:MZA720917 NIW720904:NIW720917 NSS720904:NSS720917 OCO720904:OCO720917 OMK720904:OMK720917 OWG720904:OWG720917 PGC720904:PGC720917 PPY720904:PPY720917 PZU720904:PZU720917 QJQ720904:QJQ720917 QTM720904:QTM720917 RDI720904:RDI720917 RNE720904:RNE720917 RXA720904:RXA720917 SGW720904:SGW720917 SQS720904:SQS720917 TAO720904:TAO720917 TKK720904:TKK720917 TUG720904:TUG720917 UEC720904:UEC720917 UNY720904:UNY720917 UXU720904:UXU720917 VHQ720904:VHQ720917 VRM720904:VRM720917 WBI720904:WBI720917 WLE720904:WLE720917 WVA720904:WVA720917 IO786440:IO786453 SK786440:SK786453 ACG786440:ACG786453 AMC786440:AMC786453 AVY786440:AVY786453 BFU786440:BFU786453 BPQ786440:BPQ786453 BZM786440:BZM786453 CJI786440:CJI786453 CTE786440:CTE786453 DDA786440:DDA786453 DMW786440:DMW786453 DWS786440:DWS786453 EGO786440:EGO786453 EQK786440:EQK786453 FAG786440:FAG786453 FKC786440:FKC786453 FTY786440:FTY786453 GDU786440:GDU786453 GNQ786440:GNQ786453 GXM786440:GXM786453 HHI786440:HHI786453 HRE786440:HRE786453 IBA786440:IBA786453 IKW786440:IKW786453 IUS786440:IUS786453 JEO786440:JEO786453 JOK786440:JOK786453 JYG786440:JYG786453 KIC786440:KIC786453 KRY786440:KRY786453 LBU786440:LBU786453 LLQ786440:LLQ786453 LVM786440:LVM786453 MFI786440:MFI786453 MPE786440:MPE786453 MZA786440:MZA786453 NIW786440:NIW786453 NSS786440:NSS786453 OCO786440:OCO786453 OMK786440:OMK786453 OWG786440:OWG786453 PGC786440:PGC786453 PPY786440:PPY786453 PZU786440:PZU786453 QJQ786440:QJQ786453 QTM786440:QTM786453 RDI786440:RDI786453 RNE786440:RNE786453 RXA786440:RXA786453 SGW786440:SGW786453 SQS786440:SQS786453 TAO786440:TAO786453 TKK786440:TKK786453 TUG786440:TUG786453 UEC786440:UEC786453 UNY786440:UNY786453 UXU786440:UXU786453 VHQ786440:VHQ786453 VRM786440:VRM786453 WBI786440:WBI786453 WLE786440:WLE786453 WVA786440:WVA786453 IO851976:IO851989 SK851976:SK851989 ACG851976:ACG851989 AMC851976:AMC851989 AVY851976:AVY851989 BFU851976:BFU851989 BPQ851976:BPQ851989 BZM851976:BZM851989 CJI851976:CJI851989 CTE851976:CTE851989 DDA851976:DDA851989 DMW851976:DMW851989 DWS851976:DWS851989 EGO851976:EGO851989 EQK851976:EQK851989 FAG851976:FAG851989 FKC851976:FKC851989 FTY851976:FTY851989 GDU851976:GDU851989 GNQ851976:GNQ851989 GXM851976:GXM851989 HHI851976:HHI851989 HRE851976:HRE851989 IBA851976:IBA851989 IKW851976:IKW851989 IUS851976:IUS851989 JEO851976:JEO851989 JOK851976:JOK851989 JYG851976:JYG851989 KIC851976:KIC851989 KRY851976:KRY851989 LBU851976:LBU851989 LLQ851976:LLQ851989 LVM851976:LVM851989 MFI851976:MFI851989 MPE851976:MPE851989 MZA851976:MZA851989 NIW851976:NIW851989 NSS851976:NSS851989 OCO851976:OCO851989 OMK851976:OMK851989 OWG851976:OWG851989 PGC851976:PGC851989 PPY851976:PPY851989 PZU851976:PZU851989 QJQ851976:QJQ851989 QTM851976:QTM851989 RDI851976:RDI851989 RNE851976:RNE851989 RXA851976:RXA851989 SGW851976:SGW851989 SQS851976:SQS851989 TAO851976:TAO851989 TKK851976:TKK851989 TUG851976:TUG851989 UEC851976:UEC851989 UNY851976:UNY851989 UXU851976:UXU851989 VHQ851976:VHQ851989 VRM851976:VRM851989 WBI851976:WBI851989 WLE851976:WLE851989 WVA851976:WVA851989 IO917512:IO917525 SK917512:SK917525 ACG917512:ACG917525 AMC917512:AMC917525 AVY917512:AVY917525 BFU917512:BFU917525 BPQ917512:BPQ917525 BZM917512:BZM917525 CJI917512:CJI917525 CTE917512:CTE917525 DDA917512:DDA917525 DMW917512:DMW917525 DWS917512:DWS917525 EGO917512:EGO917525 EQK917512:EQK917525 FAG917512:FAG917525 FKC917512:FKC917525 FTY917512:FTY917525 GDU917512:GDU917525 GNQ917512:GNQ917525 GXM917512:GXM917525 HHI917512:HHI917525 HRE917512:HRE917525 IBA917512:IBA917525 IKW917512:IKW917525 IUS917512:IUS917525 JEO917512:JEO917525 JOK917512:JOK917525 JYG917512:JYG917525 KIC917512:KIC917525 KRY917512:KRY917525 LBU917512:LBU917525 LLQ917512:LLQ917525 LVM917512:LVM917525 MFI917512:MFI917525 MPE917512:MPE917525 MZA917512:MZA917525 NIW917512:NIW917525 NSS917512:NSS917525 OCO917512:OCO917525 OMK917512:OMK917525 OWG917512:OWG917525 PGC917512:PGC917525 PPY917512:PPY917525 PZU917512:PZU917525 QJQ917512:QJQ917525 QTM917512:QTM917525 RDI917512:RDI917525 RNE917512:RNE917525 RXA917512:RXA917525 SGW917512:SGW917525 SQS917512:SQS917525 TAO917512:TAO917525 TKK917512:TKK917525 TUG917512:TUG917525 UEC917512:UEC917525 UNY917512:UNY917525 UXU917512:UXU917525 VHQ917512:VHQ917525 VRM917512:VRM917525 WBI917512:WBI917525 WLE917512:WLE917525 WVA917512:WVA917525 IO983048:IO983061 SK983048:SK983061 ACG983048:ACG983061 AMC983048:AMC983061 AVY983048:AVY983061 BFU983048:BFU983061 BPQ983048:BPQ983061 BZM983048:BZM983061 CJI983048:CJI983061 CTE983048:CTE983061 DDA983048:DDA983061 DMW983048:DMW983061 DWS983048:DWS983061 EGO983048:EGO983061 EQK983048:EQK983061 FAG983048:FAG983061 FKC983048:FKC983061 FTY983048:FTY983061 GDU983048:GDU983061 GNQ983048:GNQ983061 GXM983048:GXM983061 HHI983048:HHI983061 HRE983048:HRE983061 IBA983048:IBA983061 IKW983048:IKW983061 IUS983048:IUS983061 JEO983048:JEO983061 JOK983048:JOK983061 JYG983048:JYG983061 KIC983048:KIC983061 KRY983048:KRY983061 LBU983048:LBU983061 LLQ983048:LLQ983061 LVM983048:LVM983061 MFI983048:MFI983061 MPE983048:MPE983061 MZA983048:MZA983061 NIW983048:NIW983061 NSS983048:NSS983061 OCO983048:OCO983061 OMK983048:OMK983061 OWG983048:OWG983061 PGC983048:PGC983061 PPY983048:PPY983061 PZU983048:PZU983061 QJQ983048:QJQ983061 QTM983048:QTM983061 RDI983048:RDI983061 RNE983048:RNE983061 RXA983048:RXA983061 SGW983048:SGW983061 SQS983048:SQS983061 TAO983048:TAO983061 TKK983048:TKK983061 TUG983048:TUG983061 UEC983048:UEC983061 UNY983048:UNY983061 UXU983048:UXU983061 VHQ983048:VHQ983061 VRM983048:VRM983061 WBI983048:WBI983061 WLE983048:WLE983061 WVA983048:WVA983061" xr:uid="{447747DB-276F-464F-8BA2-451D97788AF7}">
      <formula1>"移乗介護,移動支援,排泄支援,見守り・コミュニケーション,入浴支援"</formula1>
    </dataValidation>
    <dataValidation type="list" allowBlank="1" showInputMessage="1" showErrorMessage="1" sqref="WUV983048:WUV983061 IF6:IF19 SB6:SB19 ABX6:ABX19 ALT6:ALT19 AVP6:AVP19 BFL6:BFL19 BPH6:BPH19 BZD6:BZD19 CIZ6:CIZ19 CSV6:CSV19 DCR6:DCR19 DMN6:DMN19 DWJ6:DWJ19 EGF6:EGF19 EQB6:EQB19 EZX6:EZX19 FJT6:FJT19 FTP6:FTP19 GDL6:GDL19 GNH6:GNH19 GXD6:GXD19 HGZ6:HGZ19 HQV6:HQV19 IAR6:IAR19 IKN6:IKN19 IUJ6:IUJ19 JEF6:JEF19 JOB6:JOB19 JXX6:JXX19 KHT6:KHT19 KRP6:KRP19 LBL6:LBL19 LLH6:LLH19 LVD6:LVD19 MEZ6:MEZ19 MOV6:MOV19 MYR6:MYR19 NIN6:NIN19 NSJ6:NSJ19 OCF6:OCF19 OMB6:OMB19 OVX6:OVX19 PFT6:PFT19 PPP6:PPP19 PZL6:PZL19 QJH6:QJH19 QTD6:QTD19 RCZ6:RCZ19 RMV6:RMV19 RWR6:RWR19 SGN6:SGN19 SQJ6:SQJ19 TAF6:TAF19 TKB6:TKB19 TTX6:TTX19 UDT6:UDT19 UNP6:UNP19 UXL6:UXL19 VHH6:VHH19 VRD6:VRD19 WAZ6:WAZ19 WKV6:WKV19 WUR6:WUR19 C65544:C65557 IJ65544:IJ65557 SF65544:SF65557 ACB65544:ACB65557 ALX65544:ALX65557 AVT65544:AVT65557 BFP65544:BFP65557 BPL65544:BPL65557 BZH65544:BZH65557 CJD65544:CJD65557 CSZ65544:CSZ65557 DCV65544:DCV65557 DMR65544:DMR65557 DWN65544:DWN65557 EGJ65544:EGJ65557 EQF65544:EQF65557 FAB65544:FAB65557 FJX65544:FJX65557 FTT65544:FTT65557 GDP65544:GDP65557 GNL65544:GNL65557 GXH65544:GXH65557 HHD65544:HHD65557 HQZ65544:HQZ65557 IAV65544:IAV65557 IKR65544:IKR65557 IUN65544:IUN65557 JEJ65544:JEJ65557 JOF65544:JOF65557 JYB65544:JYB65557 KHX65544:KHX65557 KRT65544:KRT65557 LBP65544:LBP65557 LLL65544:LLL65557 LVH65544:LVH65557 MFD65544:MFD65557 MOZ65544:MOZ65557 MYV65544:MYV65557 NIR65544:NIR65557 NSN65544:NSN65557 OCJ65544:OCJ65557 OMF65544:OMF65557 OWB65544:OWB65557 PFX65544:PFX65557 PPT65544:PPT65557 PZP65544:PZP65557 QJL65544:QJL65557 QTH65544:QTH65557 RDD65544:RDD65557 RMZ65544:RMZ65557 RWV65544:RWV65557 SGR65544:SGR65557 SQN65544:SQN65557 TAJ65544:TAJ65557 TKF65544:TKF65557 TUB65544:TUB65557 UDX65544:UDX65557 UNT65544:UNT65557 UXP65544:UXP65557 VHL65544:VHL65557 VRH65544:VRH65557 WBD65544:WBD65557 WKZ65544:WKZ65557 WUV65544:WUV65557 C131080:C131093 IJ131080:IJ131093 SF131080:SF131093 ACB131080:ACB131093 ALX131080:ALX131093 AVT131080:AVT131093 BFP131080:BFP131093 BPL131080:BPL131093 BZH131080:BZH131093 CJD131080:CJD131093 CSZ131080:CSZ131093 DCV131080:DCV131093 DMR131080:DMR131093 DWN131080:DWN131093 EGJ131080:EGJ131093 EQF131080:EQF131093 FAB131080:FAB131093 FJX131080:FJX131093 FTT131080:FTT131093 GDP131080:GDP131093 GNL131080:GNL131093 GXH131080:GXH131093 HHD131080:HHD131093 HQZ131080:HQZ131093 IAV131080:IAV131093 IKR131080:IKR131093 IUN131080:IUN131093 JEJ131080:JEJ131093 JOF131080:JOF131093 JYB131080:JYB131093 KHX131080:KHX131093 KRT131080:KRT131093 LBP131080:LBP131093 LLL131080:LLL131093 LVH131080:LVH131093 MFD131080:MFD131093 MOZ131080:MOZ131093 MYV131080:MYV131093 NIR131080:NIR131093 NSN131080:NSN131093 OCJ131080:OCJ131093 OMF131080:OMF131093 OWB131080:OWB131093 PFX131080:PFX131093 PPT131080:PPT131093 PZP131080:PZP131093 QJL131080:QJL131093 QTH131080:QTH131093 RDD131080:RDD131093 RMZ131080:RMZ131093 RWV131080:RWV131093 SGR131080:SGR131093 SQN131080:SQN131093 TAJ131080:TAJ131093 TKF131080:TKF131093 TUB131080:TUB131093 UDX131080:UDX131093 UNT131080:UNT131093 UXP131080:UXP131093 VHL131080:VHL131093 VRH131080:VRH131093 WBD131080:WBD131093 WKZ131080:WKZ131093 WUV131080:WUV131093 C196616:C196629 IJ196616:IJ196629 SF196616:SF196629 ACB196616:ACB196629 ALX196616:ALX196629 AVT196616:AVT196629 BFP196616:BFP196629 BPL196616:BPL196629 BZH196616:BZH196629 CJD196616:CJD196629 CSZ196616:CSZ196629 DCV196616:DCV196629 DMR196616:DMR196629 DWN196616:DWN196629 EGJ196616:EGJ196629 EQF196616:EQF196629 FAB196616:FAB196629 FJX196616:FJX196629 FTT196616:FTT196629 GDP196616:GDP196629 GNL196616:GNL196629 GXH196616:GXH196629 HHD196616:HHD196629 HQZ196616:HQZ196629 IAV196616:IAV196629 IKR196616:IKR196629 IUN196616:IUN196629 JEJ196616:JEJ196629 JOF196616:JOF196629 JYB196616:JYB196629 KHX196616:KHX196629 KRT196616:KRT196629 LBP196616:LBP196629 LLL196616:LLL196629 LVH196616:LVH196629 MFD196616:MFD196629 MOZ196616:MOZ196629 MYV196616:MYV196629 NIR196616:NIR196629 NSN196616:NSN196629 OCJ196616:OCJ196629 OMF196616:OMF196629 OWB196616:OWB196629 PFX196616:PFX196629 PPT196616:PPT196629 PZP196616:PZP196629 QJL196616:QJL196629 QTH196616:QTH196629 RDD196616:RDD196629 RMZ196616:RMZ196629 RWV196616:RWV196629 SGR196616:SGR196629 SQN196616:SQN196629 TAJ196616:TAJ196629 TKF196616:TKF196629 TUB196616:TUB196629 UDX196616:UDX196629 UNT196616:UNT196629 UXP196616:UXP196629 VHL196616:VHL196629 VRH196616:VRH196629 WBD196616:WBD196629 WKZ196616:WKZ196629 WUV196616:WUV196629 C262152:C262165 IJ262152:IJ262165 SF262152:SF262165 ACB262152:ACB262165 ALX262152:ALX262165 AVT262152:AVT262165 BFP262152:BFP262165 BPL262152:BPL262165 BZH262152:BZH262165 CJD262152:CJD262165 CSZ262152:CSZ262165 DCV262152:DCV262165 DMR262152:DMR262165 DWN262152:DWN262165 EGJ262152:EGJ262165 EQF262152:EQF262165 FAB262152:FAB262165 FJX262152:FJX262165 FTT262152:FTT262165 GDP262152:GDP262165 GNL262152:GNL262165 GXH262152:GXH262165 HHD262152:HHD262165 HQZ262152:HQZ262165 IAV262152:IAV262165 IKR262152:IKR262165 IUN262152:IUN262165 JEJ262152:JEJ262165 JOF262152:JOF262165 JYB262152:JYB262165 KHX262152:KHX262165 KRT262152:KRT262165 LBP262152:LBP262165 LLL262152:LLL262165 LVH262152:LVH262165 MFD262152:MFD262165 MOZ262152:MOZ262165 MYV262152:MYV262165 NIR262152:NIR262165 NSN262152:NSN262165 OCJ262152:OCJ262165 OMF262152:OMF262165 OWB262152:OWB262165 PFX262152:PFX262165 PPT262152:PPT262165 PZP262152:PZP262165 QJL262152:QJL262165 QTH262152:QTH262165 RDD262152:RDD262165 RMZ262152:RMZ262165 RWV262152:RWV262165 SGR262152:SGR262165 SQN262152:SQN262165 TAJ262152:TAJ262165 TKF262152:TKF262165 TUB262152:TUB262165 UDX262152:UDX262165 UNT262152:UNT262165 UXP262152:UXP262165 VHL262152:VHL262165 VRH262152:VRH262165 WBD262152:WBD262165 WKZ262152:WKZ262165 WUV262152:WUV262165 C327688:C327701 IJ327688:IJ327701 SF327688:SF327701 ACB327688:ACB327701 ALX327688:ALX327701 AVT327688:AVT327701 BFP327688:BFP327701 BPL327688:BPL327701 BZH327688:BZH327701 CJD327688:CJD327701 CSZ327688:CSZ327701 DCV327688:DCV327701 DMR327688:DMR327701 DWN327688:DWN327701 EGJ327688:EGJ327701 EQF327688:EQF327701 FAB327688:FAB327701 FJX327688:FJX327701 FTT327688:FTT327701 GDP327688:GDP327701 GNL327688:GNL327701 GXH327688:GXH327701 HHD327688:HHD327701 HQZ327688:HQZ327701 IAV327688:IAV327701 IKR327688:IKR327701 IUN327688:IUN327701 JEJ327688:JEJ327701 JOF327688:JOF327701 JYB327688:JYB327701 KHX327688:KHX327701 KRT327688:KRT327701 LBP327688:LBP327701 LLL327688:LLL327701 LVH327688:LVH327701 MFD327688:MFD327701 MOZ327688:MOZ327701 MYV327688:MYV327701 NIR327688:NIR327701 NSN327688:NSN327701 OCJ327688:OCJ327701 OMF327688:OMF327701 OWB327688:OWB327701 PFX327688:PFX327701 PPT327688:PPT327701 PZP327688:PZP327701 QJL327688:QJL327701 QTH327688:QTH327701 RDD327688:RDD327701 RMZ327688:RMZ327701 RWV327688:RWV327701 SGR327688:SGR327701 SQN327688:SQN327701 TAJ327688:TAJ327701 TKF327688:TKF327701 TUB327688:TUB327701 UDX327688:UDX327701 UNT327688:UNT327701 UXP327688:UXP327701 VHL327688:VHL327701 VRH327688:VRH327701 WBD327688:WBD327701 WKZ327688:WKZ327701 WUV327688:WUV327701 C393224:C393237 IJ393224:IJ393237 SF393224:SF393237 ACB393224:ACB393237 ALX393224:ALX393237 AVT393224:AVT393237 BFP393224:BFP393237 BPL393224:BPL393237 BZH393224:BZH393237 CJD393224:CJD393237 CSZ393224:CSZ393237 DCV393224:DCV393237 DMR393224:DMR393237 DWN393224:DWN393237 EGJ393224:EGJ393237 EQF393224:EQF393237 FAB393224:FAB393237 FJX393224:FJX393237 FTT393224:FTT393237 GDP393224:GDP393237 GNL393224:GNL393237 GXH393224:GXH393237 HHD393224:HHD393237 HQZ393224:HQZ393237 IAV393224:IAV393237 IKR393224:IKR393237 IUN393224:IUN393237 JEJ393224:JEJ393237 JOF393224:JOF393237 JYB393224:JYB393237 KHX393224:KHX393237 KRT393224:KRT393237 LBP393224:LBP393237 LLL393224:LLL393237 LVH393224:LVH393237 MFD393224:MFD393237 MOZ393224:MOZ393237 MYV393224:MYV393237 NIR393224:NIR393237 NSN393224:NSN393237 OCJ393224:OCJ393237 OMF393224:OMF393237 OWB393224:OWB393237 PFX393224:PFX393237 PPT393224:PPT393237 PZP393224:PZP393237 QJL393224:QJL393237 QTH393224:QTH393237 RDD393224:RDD393237 RMZ393224:RMZ393237 RWV393224:RWV393237 SGR393224:SGR393237 SQN393224:SQN393237 TAJ393224:TAJ393237 TKF393224:TKF393237 TUB393224:TUB393237 UDX393224:UDX393237 UNT393224:UNT393237 UXP393224:UXP393237 VHL393224:VHL393237 VRH393224:VRH393237 WBD393224:WBD393237 WKZ393224:WKZ393237 WUV393224:WUV393237 C458760:C458773 IJ458760:IJ458773 SF458760:SF458773 ACB458760:ACB458773 ALX458760:ALX458773 AVT458760:AVT458773 BFP458760:BFP458773 BPL458760:BPL458773 BZH458760:BZH458773 CJD458760:CJD458773 CSZ458760:CSZ458773 DCV458760:DCV458773 DMR458760:DMR458773 DWN458760:DWN458773 EGJ458760:EGJ458773 EQF458760:EQF458773 FAB458760:FAB458773 FJX458760:FJX458773 FTT458760:FTT458773 GDP458760:GDP458773 GNL458760:GNL458773 GXH458760:GXH458773 HHD458760:HHD458773 HQZ458760:HQZ458773 IAV458760:IAV458773 IKR458760:IKR458773 IUN458760:IUN458773 JEJ458760:JEJ458773 JOF458760:JOF458773 JYB458760:JYB458773 KHX458760:KHX458773 KRT458760:KRT458773 LBP458760:LBP458773 LLL458760:LLL458773 LVH458760:LVH458773 MFD458760:MFD458773 MOZ458760:MOZ458773 MYV458760:MYV458773 NIR458760:NIR458773 NSN458760:NSN458773 OCJ458760:OCJ458773 OMF458760:OMF458773 OWB458760:OWB458773 PFX458760:PFX458773 PPT458760:PPT458773 PZP458760:PZP458773 QJL458760:QJL458773 QTH458760:QTH458773 RDD458760:RDD458773 RMZ458760:RMZ458773 RWV458760:RWV458773 SGR458760:SGR458773 SQN458760:SQN458773 TAJ458760:TAJ458773 TKF458760:TKF458773 TUB458760:TUB458773 UDX458760:UDX458773 UNT458760:UNT458773 UXP458760:UXP458773 VHL458760:VHL458773 VRH458760:VRH458773 WBD458760:WBD458773 WKZ458760:WKZ458773 WUV458760:WUV458773 C524296:C524309 IJ524296:IJ524309 SF524296:SF524309 ACB524296:ACB524309 ALX524296:ALX524309 AVT524296:AVT524309 BFP524296:BFP524309 BPL524296:BPL524309 BZH524296:BZH524309 CJD524296:CJD524309 CSZ524296:CSZ524309 DCV524296:DCV524309 DMR524296:DMR524309 DWN524296:DWN524309 EGJ524296:EGJ524309 EQF524296:EQF524309 FAB524296:FAB524309 FJX524296:FJX524309 FTT524296:FTT524309 GDP524296:GDP524309 GNL524296:GNL524309 GXH524296:GXH524309 HHD524296:HHD524309 HQZ524296:HQZ524309 IAV524296:IAV524309 IKR524296:IKR524309 IUN524296:IUN524309 JEJ524296:JEJ524309 JOF524296:JOF524309 JYB524296:JYB524309 KHX524296:KHX524309 KRT524296:KRT524309 LBP524296:LBP524309 LLL524296:LLL524309 LVH524296:LVH524309 MFD524296:MFD524309 MOZ524296:MOZ524309 MYV524296:MYV524309 NIR524296:NIR524309 NSN524296:NSN524309 OCJ524296:OCJ524309 OMF524296:OMF524309 OWB524296:OWB524309 PFX524296:PFX524309 PPT524296:PPT524309 PZP524296:PZP524309 QJL524296:QJL524309 QTH524296:QTH524309 RDD524296:RDD524309 RMZ524296:RMZ524309 RWV524296:RWV524309 SGR524296:SGR524309 SQN524296:SQN524309 TAJ524296:TAJ524309 TKF524296:TKF524309 TUB524296:TUB524309 UDX524296:UDX524309 UNT524296:UNT524309 UXP524296:UXP524309 VHL524296:VHL524309 VRH524296:VRH524309 WBD524296:WBD524309 WKZ524296:WKZ524309 WUV524296:WUV524309 C589832:C589845 IJ589832:IJ589845 SF589832:SF589845 ACB589832:ACB589845 ALX589832:ALX589845 AVT589832:AVT589845 BFP589832:BFP589845 BPL589832:BPL589845 BZH589832:BZH589845 CJD589832:CJD589845 CSZ589832:CSZ589845 DCV589832:DCV589845 DMR589832:DMR589845 DWN589832:DWN589845 EGJ589832:EGJ589845 EQF589832:EQF589845 FAB589832:FAB589845 FJX589832:FJX589845 FTT589832:FTT589845 GDP589832:GDP589845 GNL589832:GNL589845 GXH589832:GXH589845 HHD589832:HHD589845 HQZ589832:HQZ589845 IAV589832:IAV589845 IKR589832:IKR589845 IUN589832:IUN589845 JEJ589832:JEJ589845 JOF589832:JOF589845 JYB589832:JYB589845 KHX589832:KHX589845 KRT589832:KRT589845 LBP589832:LBP589845 LLL589832:LLL589845 LVH589832:LVH589845 MFD589832:MFD589845 MOZ589832:MOZ589845 MYV589832:MYV589845 NIR589832:NIR589845 NSN589832:NSN589845 OCJ589832:OCJ589845 OMF589832:OMF589845 OWB589832:OWB589845 PFX589832:PFX589845 PPT589832:PPT589845 PZP589832:PZP589845 QJL589832:QJL589845 QTH589832:QTH589845 RDD589832:RDD589845 RMZ589832:RMZ589845 RWV589832:RWV589845 SGR589832:SGR589845 SQN589832:SQN589845 TAJ589832:TAJ589845 TKF589832:TKF589845 TUB589832:TUB589845 UDX589832:UDX589845 UNT589832:UNT589845 UXP589832:UXP589845 VHL589832:VHL589845 VRH589832:VRH589845 WBD589832:WBD589845 WKZ589832:WKZ589845 WUV589832:WUV589845 C655368:C655381 IJ655368:IJ655381 SF655368:SF655381 ACB655368:ACB655381 ALX655368:ALX655381 AVT655368:AVT655381 BFP655368:BFP655381 BPL655368:BPL655381 BZH655368:BZH655381 CJD655368:CJD655381 CSZ655368:CSZ655381 DCV655368:DCV655381 DMR655368:DMR655381 DWN655368:DWN655381 EGJ655368:EGJ655381 EQF655368:EQF655381 FAB655368:FAB655381 FJX655368:FJX655381 FTT655368:FTT655381 GDP655368:GDP655381 GNL655368:GNL655381 GXH655368:GXH655381 HHD655368:HHD655381 HQZ655368:HQZ655381 IAV655368:IAV655381 IKR655368:IKR655381 IUN655368:IUN655381 JEJ655368:JEJ655381 JOF655368:JOF655381 JYB655368:JYB655381 KHX655368:KHX655381 KRT655368:KRT655381 LBP655368:LBP655381 LLL655368:LLL655381 LVH655368:LVH655381 MFD655368:MFD655381 MOZ655368:MOZ655381 MYV655368:MYV655381 NIR655368:NIR655381 NSN655368:NSN655381 OCJ655368:OCJ655381 OMF655368:OMF655381 OWB655368:OWB655381 PFX655368:PFX655381 PPT655368:PPT655381 PZP655368:PZP655381 QJL655368:QJL655381 QTH655368:QTH655381 RDD655368:RDD655381 RMZ655368:RMZ655381 RWV655368:RWV655381 SGR655368:SGR655381 SQN655368:SQN655381 TAJ655368:TAJ655381 TKF655368:TKF655381 TUB655368:TUB655381 UDX655368:UDX655381 UNT655368:UNT655381 UXP655368:UXP655381 VHL655368:VHL655381 VRH655368:VRH655381 WBD655368:WBD655381 WKZ655368:WKZ655381 WUV655368:WUV655381 C720904:C720917 IJ720904:IJ720917 SF720904:SF720917 ACB720904:ACB720917 ALX720904:ALX720917 AVT720904:AVT720917 BFP720904:BFP720917 BPL720904:BPL720917 BZH720904:BZH720917 CJD720904:CJD720917 CSZ720904:CSZ720917 DCV720904:DCV720917 DMR720904:DMR720917 DWN720904:DWN720917 EGJ720904:EGJ720917 EQF720904:EQF720917 FAB720904:FAB720917 FJX720904:FJX720917 FTT720904:FTT720917 GDP720904:GDP720917 GNL720904:GNL720917 GXH720904:GXH720917 HHD720904:HHD720917 HQZ720904:HQZ720917 IAV720904:IAV720917 IKR720904:IKR720917 IUN720904:IUN720917 JEJ720904:JEJ720917 JOF720904:JOF720917 JYB720904:JYB720917 KHX720904:KHX720917 KRT720904:KRT720917 LBP720904:LBP720917 LLL720904:LLL720917 LVH720904:LVH720917 MFD720904:MFD720917 MOZ720904:MOZ720917 MYV720904:MYV720917 NIR720904:NIR720917 NSN720904:NSN720917 OCJ720904:OCJ720917 OMF720904:OMF720917 OWB720904:OWB720917 PFX720904:PFX720917 PPT720904:PPT720917 PZP720904:PZP720917 QJL720904:QJL720917 QTH720904:QTH720917 RDD720904:RDD720917 RMZ720904:RMZ720917 RWV720904:RWV720917 SGR720904:SGR720917 SQN720904:SQN720917 TAJ720904:TAJ720917 TKF720904:TKF720917 TUB720904:TUB720917 UDX720904:UDX720917 UNT720904:UNT720917 UXP720904:UXP720917 VHL720904:VHL720917 VRH720904:VRH720917 WBD720904:WBD720917 WKZ720904:WKZ720917 WUV720904:WUV720917 C786440:C786453 IJ786440:IJ786453 SF786440:SF786453 ACB786440:ACB786453 ALX786440:ALX786453 AVT786440:AVT786453 BFP786440:BFP786453 BPL786440:BPL786453 BZH786440:BZH786453 CJD786440:CJD786453 CSZ786440:CSZ786453 DCV786440:DCV786453 DMR786440:DMR786453 DWN786440:DWN786453 EGJ786440:EGJ786453 EQF786440:EQF786453 FAB786440:FAB786453 FJX786440:FJX786453 FTT786440:FTT786453 GDP786440:GDP786453 GNL786440:GNL786453 GXH786440:GXH786453 HHD786440:HHD786453 HQZ786440:HQZ786453 IAV786440:IAV786453 IKR786440:IKR786453 IUN786440:IUN786453 JEJ786440:JEJ786453 JOF786440:JOF786453 JYB786440:JYB786453 KHX786440:KHX786453 KRT786440:KRT786453 LBP786440:LBP786453 LLL786440:LLL786453 LVH786440:LVH786453 MFD786440:MFD786453 MOZ786440:MOZ786453 MYV786440:MYV786453 NIR786440:NIR786453 NSN786440:NSN786453 OCJ786440:OCJ786453 OMF786440:OMF786453 OWB786440:OWB786453 PFX786440:PFX786453 PPT786440:PPT786453 PZP786440:PZP786453 QJL786440:QJL786453 QTH786440:QTH786453 RDD786440:RDD786453 RMZ786440:RMZ786453 RWV786440:RWV786453 SGR786440:SGR786453 SQN786440:SQN786453 TAJ786440:TAJ786453 TKF786440:TKF786453 TUB786440:TUB786453 UDX786440:UDX786453 UNT786440:UNT786453 UXP786440:UXP786453 VHL786440:VHL786453 VRH786440:VRH786453 WBD786440:WBD786453 WKZ786440:WKZ786453 WUV786440:WUV786453 C851976:C851989 IJ851976:IJ851989 SF851976:SF851989 ACB851976:ACB851989 ALX851976:ALX851989 AVT851976:AVT851989 BFP851976:BFP851989 BPL851976:BPL851989 BZH851976:BZH851989 CJD851976:CJD851989 CSZ851976:CSZ851989 DCV851976:DCV851989 DMR851976:DMR851989 DWN851976:DWN851989 EGJ851976:EGJ851989 EQF851976:EQF851989 FAB851976:FAB851989 FJX851976:FJX851989 FTT851976:FTT851989 GDP851976:GDP851989 GNL851976:GNL851989 GXH851976:GXH851989 HHD851976:HHD851989 HQZ851976:HQZ851989 IAV851976:IAV851989 IKR851976:IKR851989 IUN851976:IUN851989 JEJ851976:JEJ851989 JOF851976:JOF851989 JYB851976:JYB851989 KHX851976:KHX851989 KRT851976:KRT851989 LBP851976:LBP851989 LLL851976:LLL851989 LVH851976:LVH851989 MFD851976:MFD851989 MOZ851976:MOZ851989 MYV851976:MYV851989 NIR851976:NIR851989 NSN851976:NSN851989 OCJ851976:OCJ851989 OMF851976:OMF851989 OWB851976:OWB851989 PFX851976:PFX851989 PPT851976:PPT851989 PZP851976:PZP851989 QJL851976:QJL851989 QTH851976:QTH851989 RDD851976:RDD851989 RMZ851976:RMZ851989 RWV851976:RWV851989 SGR851976:SGR851989 SQN851976:SQN851989 TAJ851976:TAJ851989 TKF851976:TKF851989 TUB851976:TUB851989 UDX851976:UDX851989 UNT851976:UNT851989 UXP851976:UXP851989 VHL851976:VHL851989 VRH851976:VRH851989 WBD851976:WBD851989 WKZ851976:WKZ851989 WUV851976:WUV851989 C917512:C917525 IJ917512:IJ917525 SF917512:SF917525 ACB917512:ACB917525 ALX917512:ALX917525 AVT917512:AVT917525 BFP917512:BFP917525 BPL917512:BPL917525 BZH917512:BZH917525 CJD917512:CJD917525 CSZ917512:CSZ917525 DCV917512:DCV917525 DMR917512:DMR917525 DWN917512:DWN917525 EGJ917512:EGJ917525 EQF917512:EQF917525 FAB917512:FAB917525 FJX917512:FJX917525 FTT917512:FTT917525 GDP917512:GDP917525 GNL917512:GNL917525 GXH917512:GXH917525 HHD917512:HHD917525 HQZ917512:HQZ917525 IAV917512:IAV917525 IKR917512:IKR917525 IUN917512:IUN917525 JEJ917512:JEJ917525 JOF917512:JOF917525 JYB917512:JYB917525 KHX917512:KHX917525 KRT917512:KRT917525 LBP917512:LBP917525 LLL917512:LLL917525 LVH917512:LVH917525 MFD917512:MFD917525 MOZ917512:MOZ917525 MYV917512:MYV917525 NIR917512:NIR917525 NSN917512:NSN917525 OCJ917512:OCJ917525 OMF917512:OMF917525 OWB917512:OWB917525 PFX917512:PFX917525 PPT917512:PPT917525 PZP917512:PZP917525 QJL917512:QJL917525 QTH917512:QTH917525 RDD917512:RDD917525 RMZ917512:RMZ917525 RWV917512:RWV917525 SGR917512:SGR917525 SQN917512:SQN917525 TAJ917512:TAJ917525 TKF917512:TKF917525 TUB917512:TUB917525 UDX917512:UDX917525 UNT917512:UNT917525 UXP917512:UXP917525 VHL917512:VHL917525 VRH917512:VRH917525 WBD917512:WBD917525 WKZ917512:WKZ917525 WUV917512:WUV917525 C983048:C983061 IJ983048:IJ983061 SF983048:SF983061 ACB983048:ACB983061 ALX983048:ALX983061 AVT983048:AVT983061 BFP983048:BFP983061 BPL983048:BPL983061 BZH983048:BZH983061 CJD983048:CJD983061 CSZ983048:CSZ983061 DCV983048:DCV983061 DMR983048:DMR983061 DWN983048:DWN983061 EGJ983048:EGJ983061 EQF983048:EQF983061 FAB983048:FAB983061 FJX983048:FJX983061 FTT983048:FTT983061 GDP983048:GDP983061 GNL983048:GNL983061 GXH983048:GXH983061 HHD983048:HHD983061 HQZ983048:HQZ983061 IAV983048:IAV983061 IKR983048:IKR983061 IUN983048:IUN983061 JEJ983048:JEJ983061 JOF983048:JOF983061 JYB983048:JYB983061 KHX983048:KHX983061 KRT983048:KRT983061 LBP983048:LBP983061 LLL983048:LLL983061 LVH983048:LVH983061 MFD983048:MFD983061 MOZ983048:MOZ983061 MYV983048:MYV983061 NIR983048:NIR983061 NSN983048:NSN983061 OCJ983048:OCJ983061 OMF983048:OMF983061 OWB983048:OWB983061 PFX983048:PFX983061 PPT983048:PPT983061 PZP983048:PZP983061 QJL983048:QJL983061 QTH983048:QTH983061 RDD983048:RDD983061 RMZ983048:RMZ983061 RWV983048:RWV983061 SGR983048:SGR983061 SQN983048:SQN983061 TAJ983048:TAJ983061 TKF983048:TKF983061 TUB983048:TUB983061 UDX983048:UDX983061 UNT983048:UNT983061 UXP983048:UXP983061 VHL983048:VHL983061 VRH983048:VRH983061 WBD983048:WBD983061 WKZ983048:WKZ983061" xr:uid="{0EF3B27F-8AD3-4026-8763-54C33517599D}">
      <formula1>"障害者支援施設,グループホーム,居宅介護,重度訪問介護,短期入所,重度障害者等包括支援,障害児入所施設"</formula1>
    </dataValidation>
    <dataValidation type="list" allowBlank="1" showInputMessage="1" showErrorMessage="1" sqref="C6:C19" xr:uid="{58FA9149-C4C2-4C9B-993B-8C57F6075CFA}">
      <formula1>"障害者支援施設,グループホーム"</formula1>
    </dataValidation>
  </dataValidations>
  <printOptions horizontalCentered="1"/>
  <pageMargins left="0.19685039370078741" right="0.19685039370078741" top="0.39370078740157483" bottom="0.39370078740157483" header="0.51181102362204722" footer="0.51181102362204722"/>
  <pageSetup paperSize="9" scale="36" orientation="portrait" copies="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別紙１－１(1)　国庫補助協議額総表</vt:lpstr>
      <vt:lpstr>別紙１－１(２)　国庫補助協議額総表 </vt:lpstr>
      <vt:lpstr>'別紙１－１(1)　国庫補助協議額総表'!Print_Area</vt:lpstr>
      <vt:lpstr>'別紙１－１(２)　国庫補助協議額総表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渡邉　亜右斗</cp:lastModifiedBy>
  <dcterms:modified xsi:type="dcterms:W3CDTF">2025-04-18T04:23:30Z</dcterms:modified>
</cp:coreProperties>
</file>