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86" activeTab="8"/>
  </bookViews>
  <sheets>
    <sheet name="第６表一般被保険者（全体）" sheetId="1" r:id="rId1"/>
    <sheet name="第６表前期高齢者分再掲" sheetId="2" r:id="rId2"/>
    <sheet name="第６表70歳以上一般分再掲" sheetId="3" r:id="rId3"/>
    <sheet name="第６表70歳以上現役並み所得者分再掲" sheetId="4" r:id="rId4"/>
    <sheet name="第６表未就学児分再掲" sheetId="5" r:id="rId5"/>
    <sheet name="JK第6表の1" sheetId="6" r:id="rId6"/>
    <sheet name="JK第6表の2" sheetId="7" r:id="rId7"/>
    <sheet name="JK第6表の3" sheetId="8" r:id="rId8"/>
    <sheet name="JK第6表の4" sheetId="9" r:id="rId9"/>
    <sheet name="JK第6表の5" sheetId="10" r:id="rId10"/>
  </sheets>
  <definedNames>
    <definedName name="_xlnm.Print_Area" localSheetId="2">'第６表70歳以上一般分再掲'!$C$1:$AE$35</definedName>
    <definedName name="_xlnm.Print_Area" localSheetId="3">'第６表70歳以上現役並み所得者分再掲'!$C$1:$AE$35</definedName>
    <definedName name="_xlnm.Print_Area" localSheetId="1">'第６表前期高齢者分再掲'!$C$1:$AE$35</definedName>
    <definedName name="_xlnm.Print_Area" localSheetId="4">'第６表未就学児分再掲'!$C$1:$AE$35</definedName>
    <definedName name="_xlnm.Print_Titles" localSheetId="2">'第６表70歳以上一般分再掲'!$A:$B</definedName>
    <definedName name="_xlnm.Print_Titles" localSheetId="3">'第６表70歳以上現役並み所得者分再掲'!$A:$B</definedName>
    <definedName name="_xlnm.Print_Titles" localSheetId="0">'第６表一般被保険者（全体）'!$A:$B</definedName>
    <definedName name="_xlnm.Print_Titles" localSheetId="1">'第６表前期高齢者分再掲'!$A:$B</definedName>
    <definedName name="_xlnm.Print_Titles" localSheetId="4">'第６表未就学児分再掲'!$A:$B</definedName>
  </definedNames>
  <calcPr fullCalcOnLoad="1"/>
</workbook>
</file>

<file path=xl/comments2.xml><?xml version="1.0" encoding="utf-8"?>
<comments xmlns="http://schemas.openxmlformats.org/spreadsheetml/2006/main">
  <authors>
    <author>oitapref</author>
  </authors>
  <commentList>
    <comment ref="AD7" authorId="0">
      <text>
        <r>
          <rPr>
            <b/>
            <sz val="9"/>
            <rFont val="ＭＳ Ｐゴシック"/>
            <family val="3"/>
          </rPr>
          <t>食事療養費の現金支給（療養費払い）分の件数が、計算式では入らないため、合計数値と合わない。</t>
        </r>
      </text>
    </comment>
  </commentList>
</comments>
</file>

<file path=xl/sharedStrings.xml><?xml version="1.0" encoding="utf-8"?>
<sst xmlns="http://schemas.openxmlformats.org/spreadsheetml/2006/main" count="1345" uniqueCount="275">
  <si>
    <t>保険者番号</t>
  </si>
  <si>
    <t>保険者名</t>
  </si>
  <si>
    <t>C3#75 全体 診療費 入院 件数</t>
  </si>
  <si>
    <t>C3#76 全体 診療費 入院 日数</t>
  </si>
  <si>
    <t>C3#77 全体 診療費 入院 費用額</t>
  </si>
  <si>
    <t>C3#78 全体 診療費 入院外 件数</t>
  </si>
  <si>
    <t>C3#79 全体 診療費 入院外 日数</t>
  </si>
  <si>
    <t>C3#80 全体 診療費 入院外 費用額</t>
  </si>
  <si>
    <t>C3#81 全体 診療費 歯科 件数</t>
  </si>
  <si>
    <t>C3#82 全体 診療費 歯科 日数</t>
  </si>
  <si>
    <t>C3#83 全体 診療費 歯科 費用額</t>
  </si>
  <si>
    <t>C3#84 全体 診療費 小計 件数</t>
  </si>
  <si>
    <t>C3#85 全体 診療費 小計 日数</t>
  </si>
  <si>
    <t>C3#86 全体 診療費 小計 費用額</t>
  </si>
  <si>
    <t>C3#87 全体 調剤 件数</t>
  </si>
  <si>
    <t>C3#88 全体 調剤 枚数</t>
  </si>
  <si>
    <t>C3#89 全体 調剤 費用額</t>
  </si>
  <si>
    <t>C3#107 全体 食事療養・生活療養 件数</t>
  </si>
  <si>
    <t>C3#108 全体 食事療養・生活療養 回数</t>
  </si>
  <si>
    <t>C3#109 全体 食事療養・生活療養 費用額</t>
  </si>
  <si>
    <t>C3#110 全体 訪問看護 件数</t>
  </si>
  <si>
    <t>C3#111 全体 訪問看護 日数</t>
  </si>
  <si>
    <t>C3#112 全体 訪問看護 費用額</t>
  </si>
  <si>
    <t>C3#90 全体 合計 件数</t>
  </si>
  <si>
    <t>C3#92 全体 合計 費用額</t>
  </si>
  <si>
    <t>C0#7 全体 療養費等 療養費 診療費 件数</t>
  </si>
  <si>
    <t>C0#8 全体 療養費等 療養費 診療費 費用額</t>
  </si>
  <si>
    <t>C0#510 全体 療養費等 療養費 補装具 件数</t>
  </si>
  <si>
    <t>C0#511 全体 療養費等 療養費 補装具 費用額</t>
  </si>
  <si>
    <t>C0#515 全体 療養費等 療養費 柔道整復師 件数</t>
  </si>
  <si>
    <t>C0#516 全体 療養費等 療養費 柔道整復師 費用額</t>
  </si>
  <si>
    <t>C0#99 全体 療養費等 移送費 件数</t>
  </si>
  <si>
    <t>C0#100 全体 療養費等 移送費 費用額</t>
  </si>
  <si>
    <t>C0#25 全体 計 件数</t>
  </si>
  <si>
    <t>C0#26 全体 計 費用額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</si>
  <si>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</si>
  <si>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</si>
  <si>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</si>
  <si>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</si>
  <si>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</si>
  <si>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</si>
  <si>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</si>
  <si>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</si>
  <si>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</si>
  <si>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</si>
  <si>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</si>
  <si>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</si>
  <si>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</si>
  <si>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</si>
  <si>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</si>
  <si>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</si>
  <si>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</si>
  <si>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</si>
  <si>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</si>
  <si>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</si>
  <si>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</si>
  <si>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</si>
  <si>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</si>
  <si>
    <t>市　小計</t>
  </si>
  <si>
    <t>町村小計</t>
  </si>
  <si>
    <t>第６表－１　一般被保険者保険給付状況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</si>
  <si>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</si>
  <si>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</si>
  <si>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</si>
  <si>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</si>
  <si>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</si>
  <si>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</si>
  <si>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</si>
  <si>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</si>
  <si>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</si>
  <si>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</si>
  <si>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</si>
  <si>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</si>
  <si>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</si>
  <si>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</si>
  <si>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</si>
  <si>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</si>
  <si>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</si>
  <si>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</si>
  <si>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</si>
  <si>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</si>
  <si>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費用額</t>
  </si>
  <si>
    <t>第６表－２　一般被保険者保険給付状況［前期高齢者分再掲］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</si>
  <si>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</si>
  <si>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</si>
  <si>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</si>
  <si>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</si>
  <si>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</si>
  <si>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</si>
  <si>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</si>
  <si>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</si>
  <si>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</si>
  <si>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</si>
  <si>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</si>
  <si>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</si>
  <si>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</si>
  <si>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</si>
  <si>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</si>
  <si>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</si>
  <si>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</si>
  <si>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</si>
  <si>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</si>
  <si>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</si>
  <si>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</si>
  <si>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第６表－３　一般被保険者保険給付状況［70歳以上一般分再掲］</t>
  </si>
  <si>
    <t>第６表－４　一般被保険者保険給付状況［70歳以上現役並み所得者分再掲］</t>
  </si>
  <si>
    <t>B</t>
  </si>
  <si>
    <t>C</t>
  </si>
  <si>
    <t>D</t>
  </si>
  <si>
    <t>A+B+D=E</t>
  </si>
  <si>
    <t>A+B+C+D=E</t>
  </si>
  <si>
    <t>E + F + G</t>
  </si>
  <si>
    <t>C3#462 現役並み 診療費 入院 件数</t>
  </si>
  <si>
    <t>C3#463 現役並み 診療費 入院 日数</t>
  </si>
  <si>
    <t>C3#464 現役並み 診療費 入院 費用額</t>
  </si>
  <si>
    <t>C3#465 現役並み 診療費 入院外 件数</t>
  </si>
  <si>
    <t>C3#466 現役並み 診療費 入院外 日数</t>
  </si>
  <si>
    <t>C3#467 現役並み 診療費 入院外 費用額</t>
  </si>
  <si>
    <t>C3#468 現役並み 診療費 歯科 件数</t>
  </si>
  <si>
    <t>C3#469 現役並み 診療費 歯科 日数</t>
  </si>
  <si>
    <t>C3#470 現役並み 診療費 歯科 費用額</t>
  </si>
  <si>
    <t>C3#471 現役並み 診療費 小計 件数</t>
  </si>
  <si>
    <t>C3#472 現役並み 診療費 小計 日数</t>
  </si>
  <si>
    <t>C3#473 現役並み 診療費 小計 費用額</t>
  </si>
  <si>
    <t>C3#474 現役並み 調剤 件数</t>
  </si>
  <si>
    <t>C3#475 現役並み 調剤 枚数</t>
  </si>
  <si>
    <t>C3#476 現役並み 調剤 費用額</t>
  </si>
  <si>
    <t>C3#477 現役並み 食事療養・生活療養 件数</t>
  </si>
  <si>
    <t>C3#478 現役並み 食事療養・生活療養 回数</t>
  </si>
  <si>
    <t>C3#479 現役並み 食事療養・生活療養 費用額</t>
  </si>
  <si>
    <t>C3#480 現役並み 訪問看護 件数</t>
  </si>
  <si>
    <t>C3#481 現役並み 訪問看護 日数</t>
  </si>
  <si>
    <t>C3#482 現役並み 訪問看護 費用額</t>
  </si>
  <si>
    <t>C3#483 現役並み 合計 件数</t>
  </si>
  <si>
    <t>C3#485 現役並み 合計 費用額</t>
  </si>
  <si>
    <t>C0#270 現役並み 療養費等 療養費 件数</t>
  </si>
  <si>
    <t>C0#271 現役並み 療養費等 療養費 費用額</t>
  </si>
  <si>
    <t>C0#282 現役並み 療養費等 移送費 件数</t>
  </si>
  <si>
    <t>C0#283 現役並み 療養費等 移送費 費用額</t>
  </si>
  <si>
    <t>C0#288 現役並み 計 件数</t>
  </si>
  <si>
    <t>C0#289 現役並み 計 費用額</t>
  </si>
  <si>
    <t>第６表－５　一般被保険者保険給付状況［未就学児分再掲］</t>
  </si>
  <si>
    <t>C3#486 未就学児 診療費 入院 件数</t>
  </si>
  <si>
    <t>C3#487 未就学児 診療費 入院 日数</t>
  </si>
  <si>
    <t>C3#488 未就学児 診療費 入院 費用額</t>
  </si>
  <si>
    <t>C3#489 未就学児 診療費 入院外 件数</t>
  </si>
  <si>
    <t>C3#490 未就学児 診療費 入院外 日数</t>
  </si>
  <si>
    <t>C3#491 未就学児 診療費 入院外 費用額</t>
  </si>
  <si>
    <t>C3#492 未就学児 診療費 歯科 件数</t>
  </si>
  <si>
    <t>C3#493 未就学児 診療費 歯科 日数</t>
  </si>
  <si>
    <t>C3#494 未就学児 診療費 歯科 費用額</t>
  </si>
  <si>
    <t>C3#495 未就学児 診療費 小計 件数</t>
  </si>
  <si>
    <t>C3#496 未就学児 診療費 小計 日数</t>
  </si>
  <si>
    <t>C3#497 未就学児 診療費 小計 費用額</t>
  </si>
  <si>
    <t>C3#498 未就学児 調剤 件数</t>
  </si>
  <si>
    <t>C3#499 未就学児 調剤 枚数</t>
  </si>
  <si>
    <t>C3#500 未就学児 調剤 費用額</t>
  </si>
  <si>
    <t>C3#501 未就学児 食事療養 件数</t>
  </si>
  <si>
    <t>C3#502 未就学児 食事療養 回数</t>
  </si>
  <si>
    <t>C3#503 未就学児 食事療養 費用額</t>
  </si>
  <si>
    <t>C3#504 未就学児 訪問看護 件数</t>
  </si>
  <si>
    <t>C3#505 未就学児 訪問看護 日数</t>
  </si>
  <si>
    <t>C3#506 未就学児 訪問看護 費用額</t>
  </si>
  <si>
    <t>C3#507 未就学児 合計 件数</t>
  </si>
  <si>
    <t>C3#509 未就学児 合計 費用額</t>
  </si>
  <si>
    <t>C0#324 未就学児 療養費等 療養費 件数</t>
  </si>
  <si>
    <t>C0#325 未就学児 療養費等 療養費 費用額</t>
  </si>
  <si>
    <t>C0#336 未就学児 療養費等 移送費 件数</t>
  </si>
  <si>
    <t>C0#337 未就学児 療養費等 移送費 費用額</t>
  </si>
  <si>
    <t>C0#342 未就学児 計 件数</t>
  </si>
  <si>
    <t>C0#343 未就学児 計 費用額</t>
  </si>
  <si>
    <t>療養費</t>
  </si>
  <si>
    <t>処方箋受付枚数</t>
  </si>
  <si>
    <t>回数</t>
  </si>
  <si>
    <t>処方箋受付枚数</t>
  </si>
  <si>
    <t>診療費・計</t>
  </si>
  <si>
    <t>療養費・小計F</t>
  </si>
  <si>
    <t>診療費・計</t>
  </si>
  <si>
    <t>費用額</t>
  </si>
  <si>
    <t>療養の給付等</t>
  </si>
  <si>
    <t>療養の給付等</t>
  </si>
  <si>
    <t>回数</t>
  </si>
  <si>
    <t>その他（診療費を除く）</t>
  </si>
  <si>
    <t>C0#520 全体 療養費等 療養費 アンマ・マッサージ 件数</t>
  </si>
  <si>
    <t>C0#521 全体 療養費等 療養費 アンマ・マッサージ 費用額</t>
  </si>
  <si>
    <t>C0#525 全体 療養費等 療養費 ハリ・キュウ 件数</t>
  </si>
  <si>
    <t>C0#526 全体 療養費等 療養費 ハリ・キュウ 費用額</t>
  </si>
  <si>
    <t>C0#13 全体 療養費等 療養費 その他 件数</t>
  </si>
  <si>
    <t>C0#14 全体 療養費等 療養費 その他 費用額</t>
  </si>
  <si>
    <t>C0#94 全体 療養費等 食事療養・生活療養 件数</t>
  </si>
  <si>
    <t>C0#95 全体 療養費等 食事療養・生活療養 保険者負担分</t>
  </si>
  <si>
    <t>非表示</t>
  </si>
  <si>
    <t>C0#19 全体 療養費等 療養費 小計 件数</t>
  </si>
  <si>
    <t>C0#20 全体 療養費等 療養費 小計 費用額</t>
  </si>
  <si>
    <t>都道府県計</t>
  </si>
  <si>
    <t>転記×</t>
  </si>
  <si>
    <t>転記×ダミー</t>
  </si>
  <si>
    <t>C3#612 前期高齢 診療費 小計 件数</t>
  </si>
  <si>
    <t>C3#613 前期高齢 診療費 小計 日数</t>
  </si>
  <si>
    <t>C3#614 前期高齢 診療費 小計 費用額</t>
  </si>
  <si>
    <t>C3#603 前期高齢 診療費 入院 件数</t>
  </si>
  <si>
    <t>C3#604 前期高齢 診療費 入院 日数</t>
  </si>
  <si>
    <t>C3#605 前期高齢 診療費 入院 費用額</t>
  </si>
  <si>
    <t>C3#606 前期高齢 診療費 入院外 件数</t>
  </si>
  <si>
    <t>C3#607 前期高齢 診療費 入院外 日数</t>
  </si>
  <si>
    <t>C3#608 前期高齢 診療費 入院外 費用額</t>
  </si>
  <si>
    <t>C3#609 前期高齢 診療費 歯科 件数</t>
  </si>
  <si>
    <t>C3#610 前期高齢 診療費 歯科 日数</t>
  </si>
  <si>
    <t>C3#611 前期高齢 診療費 歯科 費用額</t>
  </si>
  <si>
    <t>C3#615 前期高齢 調剤 件数</t>
  </si>
  <si>
    <t>C3#616 前期高齢 調剤 枚数</t>
  </si>
  <si>
    <t>C3#617 前期高齢 調剤 費用額</t>
  </si>
  <si>
    <t>C3#618 前期高齢 食事療養・生活療養 件数</t>
  </si>
  <si>
    <t>C3#619 前期高齢 食事療養・生活療養 回数</t>
  </si>
  <si>
    <t>C3#620 前期高齢 食事療養・生活療養 費用額</t>
  </si>
  <si>
    <t>C3#621 前期高齢 訪問看護 件数</t>
  </si>
  <si>
    <t>C3#622 前期高齢 訪問看護 日数</t>
  </si>
  <si>
    <t>C3#623 前期高齢 訪問看護 費用額</t>
  </si>
  <si>
    <t>C3#624 前期高齢 合計 件数</t>
  </si>
  <si>
    <t>C3#626 前期高齢 合計 費用額</t>
  </si>
  <si>
    <t>C0#544 前期高齢 療養費等 療養費 件数</t>
  </si>
  <si>
    <t>C0#545 前期高齢 療養費等 療養費 費用額</t>
  </si>
  <si>
    <t>C0#549 前期高齢 療養費等 移送費 件数</t>
  </si>
  <si>
    <t>C0#550 前期高齢 療養費等 移送費 費用額</t>
  </si>
  <si>
    <t>C0#554 前期高齢 計 件数</t>
  </si>
  <si>
    <t>C0#555 前期高齢 計 費用額</t>
  </si>
  <si>
    <t>C3#447 70歳一般 診療費 小計 件数</t>
  </si>
  <si>
    <t>C3#448 70歳一般 診療費 小計 日数</t>
  </si>
  <si>
    <t>C3#449 70歳一般 診療費 小計 費用額</t>
  </si>
  <si>
    <t>C3#438 70歳一般 診療費 入院 件数</t>
  </si>
  <si>
    <t>C3#439 70歳一般 診療費 入院 日数</t>
  </si>
  <si>
    <t>C3#440 70歳一般 診療費 入院 費用額</t>
  </si>
  <si>
    <t>C3#441 70歳一般 診療費 入院外 件数</t>
  </si>
  <si>
    <t>C3#442 70歳一般 診療費 入院外 日数</t>
  </si>
  <si>
    <t>C3#443 70歳一般 診療費 入院外 費用額</t>
  </si>
  <si>
    <t>C3#444 70歳一般 診療費 歯科 件数</t>
  </si>
  <si>
    <t>C3#445 70歳一般 診療費 歯科 日数</t>
  </si>
  <si>
    <t>C3#446 70歳一般 診療費 歯科 費用額</t>
  </si>
  <si>
    <t>C3#450 70歳一般 調剤 件数</t>
  </si>
  <si>
    <t>C3#451 70歳一般 調剤 枚数</t>
  </si>
  <si>
    <t>C3#452 70歳一般 調剤 費用額</t>
  </si>
  <si>
    <t>C3#453 70歳一般 食事療養・生活療養 件数</t>
  </si>
  <si>
    <t>C3#454 70歳一般 食事療養・生活療養 回数</t>
  </si>
  <si>
    <t>C3#455 70歳一般 食事療養・生活療養 費用額</t>
  </si>
  <si>
    <t>C3#456 70歳一般 訪問看護 件数</t>
  </si>
  <si>
    <t>C3#457 70歳一般 訪問看護 日数</t>
  </si>
  <si>
    <t>C3#458 70歳一般 訪問看護 費用額</t>
  </si>
  <si>
    <t>C3#459 70歳一般 合計 件数</t>
  </si>
  <si>
    <t>C3#461 70歳一般 合計 費用額</t>
  </si>
  <si>
    <t>C0#216 70歳一般 療養費等 療養費 件数</t>
  </si>
  <si>
    <t>C0#217 70歳一般 療養費等 療養費 費用額</t>
  </si>
  <si>
    <t>C0#228 70歳一般 療養費等 移送費 件数</t>
  </si>
  <si>
    <t>C0#229 70歳一般 療養費等 移送費 費用額</t>
  </si>
  <si>
    <t>C0#234 70歳一般 計 件数</t>
  </si>
  <si>
    <t>C0#235 70歳一般 計 費用額</t>
  </si>
  <si>
    <t>　　　２．療養費・小計及び療養諸費計の件数には入院時食事療養費・生活療養費の差額支給分が含まれていないため、事業年報Ｃ表（１）の件数と一致しない。</t>
  </si>
  <si>
    <t>　　　２．療養費及び療養諸費計の件数には入院時食事療養費・生活療養費の差額支給分が含まれていないため、事業年報Ｃ表（１）の件数と一致しない。</t>
  </si>
  <si>
    <t>－　３９　－</t>
  </si>
  <si>
    <t>－　３５　－</t>
  </si>
  <si>
    <t>－　３６　－</t>
  </si>
  <si>
    <t>－　３８　－</t>
  </si>
  <si>
    <t>－　４０　－</t>
  </si>
  <si>
    <t>－　４１　－</t>
  </si>
  <si>
    <t>－　４２　－</t>
  </si>
  <si>
    <t>－　４３　－</t>
  </si>
  <si>
    <t>－　４４　－</t>
  </si>
  <si>
    <t>－　３７　－</t>
  </si>
  <si>
    <t>－　４５　－</t>
  </si>
  <si>
    <t>令和元年度国民健康保険事業状況（大分県）</t>
  </si>
  <si>
    <t>注）　１．令和元年度国民健康保険事業状況報告書（事業年報）Ｃ表（１）、（３）より作成。</t>
  </si>
  <si>
    <t>令和元年度国民健康保険事業状況（大分県）</t>
  </si>
  <si>
    <t>20210728_R1</t>
  </si>
  <si>
    <t>(前）</t>
  </si>
  <si>
    <t>20210728＿R1</t>
  </si>
  <si>
    <t>C3#612 前期高齢 診療費 小計 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</si>
</sst>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 shrinkToFi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distributed" vertical="center" wrapText="1"/>
    </xf>
    <xf numFmtId="0" fontId="43" fillId="0" borderId="12" xfId="0" applyFont="1" applyBorder="1" applyAlignment="1">
      <alignment horizontal="distributed" vertical="center" wrapText="1"/>
    </xf>
    <xf numFmtId="0" fontId="43" fillId="0" borderId="13" xfId="0" applyFont="1" applyBorder="1" applyAlignment="1">
      <alignment horizontal="distributed" vertical="center" wrapText="1"/>
    </xf>
    <xf numFmtId="0" fontId="43" fillId="0" borderId="14" xfId="0" applyFont="1" applyBorder="1" applyAlignment="1">
      <alignment horizontal="distributed" vertical="center" wrapText="1"/>
    </xf>
    <xf numFmtId="49" fontId="43" fillId="0" borderId="0" xfId="0" applyNumberFormat="1" applyFont="1" applyAlignment="1">
      <alignment horizontal="right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distributed" vertical="center" wrapText="1"/>
    </xf>
    <xf numFmtId="0" fontId="43" fillId="0" borderId="17" xfId="0" applyFont="1" applyBorder="1" applyAlignment="1">
      <alignment horizontal="distributed" vertical="center" wrapText="1"/>
    </xf>
    <xf numFmtId="0" fontId="43" fillId="0" borderId="13" xfId="0" applyFont="1" applyBorder="1" applyAlignment="1">
      <alignment horizontal="distributed" vertical="center" wrapText="1"/>
    </xf>
    <xf numFmtId="0" fontId="43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horizontal="left" vertical="center" indent="1" shrinkToFit="1"/>
    </xf>
    <xf numFmtId="0" fontId="43" fillId="0" borderId="22" xfId="0" applyFont="1" applyBorder="1" applyAlignment="1">
      <alignment horizontal="left" vertical="center" indent="1" shrinkToFi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horizontal="distributed" vertical="center" wrapText="1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2" xfId="0" applyFont="1" applyFill="1" applyBorder="1" applyAlignment="1">
      <alignment horizontal="distributed" vertical="center" wrapText="1"/>
    </xf>
    <xf numFmtId="0" fontId="43" fillId="0" borderId="14" xfId="0" applyFont="1" applyFill="1" applyBorder="1" applyAlignment="1">
      <alignment horizontal="distributed" vertical="center" wrapText="1"/>
    </xf>
    <xf numFmtId="176" fontId="43" fillId="0" borderId="24" xfId="0" applyNumberFormat="1" applyFont="1" applyFill="1" applyBorder="1" applyAlignment="1">
      <alignment vertical="center" shrinkToFit="1"/>
    </xf>
    <xf numFmtId="176" fontId="43" fillId="0" borderId="25" xfId="0" applyNumberFormat="1" applyFont="1" applyFill="1" applyBorder="1" applyAlignment="1">
      <alignment vertical="center" shrinkToFit="1"/>
    </xf>
    <xf numFmtId="176" fontId="43" fillId="0" borderId="26" xfId="0" applyNumberFormat="1" applyFont="1" applyFill="1" applyBorder="1" applyAlignment="1">
      <alignment vertical="center" shrinkToFit="1"/>
    </xf>
    <xf numFmtId="176" fontId="43" fillId="0" borderId="27" xfId="0" applyNumberFormat="1" applyFont="1" applyFill="1" applyBorder="1" applyAlignment="1">
      <alignment vertical="center" shrinkToFit="1"/>
    </xf>
    <xf numFmtId="176" fontId="43" fillId="0" borderId="28" xfId="0" applyNumberFormat="1" applyFont="1" applyFill="1" applyBorder="1" applyAlignment="1">
      <alignment vertical="center" shrinkToFit="1"/>
    </xf>
    <xf numFmtId="176" fontId="43" fillId="0" borderId="29" xfId="0" applyNumberFormat="1" applyFont="1" applyFill="1" applyBorder="1" applyAlignment="1">
      <alignment vertical="center" shrinkToFit="1"/>
    </xf>
    <xf numFmtId="176" fontId="43" fillId="0" borderId="30" xfId="0" applyNumberFormat="1" applyFont="1" applyFill="1" applyBorder="1" applyAlignment="1">
      <alignment vertical="center" shrinkToFit="1"/>
    </xf>
    <xf numFmtId="176" fontId="43" fillId="0" borderId="31" xfId="0" applyNumberFormat="1" applyFont="1" applyFill="1" applyBorder="1" applyAlignment="1">
      <alignment vertical="center" shrinkToFit="1"/>
    </xf>
    <xf numFmtId="176" fontId="43" fillId="0" borderId="17" xfId="0" applyNumberFormat="1" applyFont="1" applyFill="1" applyBorder="1" applyAlignment="1">
      <alignment vertical="center" shrinkToFit="1"/>
    </xf>
    <xf numFmtId="176" fontId="43" fillId="0" borderId="32" xfId="0" applyNumberFormat="1" applyFont="1" applyFill="1" applyBorder="1" applyAlignment="1">
      <alignment vertical="center" shrinkToFit="1"/>
    </xf>
    <xf numFmtId="176" fontId="43" fillId="0" borderId="33" xfId="0" applyNumberFormat="1" applyFont="1" applyFill="1" applyBorder="1" applyAlignment="1">
      <alignment vertical="center" shrinkToFit="1"/>
    </xf>
    <xf numFmtId="176" fontId="43" fillId="0" borderId="16" xfId="0" applyNumberFormat="1" applyFont="1" applyFill="1" applyBorder="1" applyAlignment="1">
      <alignment vertical="center" shrinkToFit="1"/>
    </xf>
    <xf numFmtId="0" fontId="43" fillId="0" borderId="13" xfId="0" applyFont="1" applyBorder="1" applyAlignment="1">
      <alignment horizontal="distributed" vertical="center" wrapText="1"/>
    </xf>
    <xf numFmtId="0" fontId="43" fillId="0" borderId="23" xfId="0" applyFont="1" applyBorder="1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176" fontId="43" fillId="0" borderId="34" xfId="0" applyNumberFormat="1" applyFont="1" applyFill="1" applyBorder="1" applyAlignment="1">
      <alignment vertical="center" shrinkToFit="1"/>
    </xf>
    <xf numFmtId="176" fontId="43" fillId="0" borderId="27" xfId="0" applyNumberFormat="1" applyFont="1" applyFill="1" applyBorder="1" applyAlignment="1">
      <alignment vertical="center"/>
    </xf>
    <xf numFmtId="176" fontId="43" fillId="0" borderId="35" xfId="0" applyNumberFormat="1" applyFont="1" applyFill="1" applyBorder="1" applyAlignment="1">
      <alignment vertical="center" shrinkToFit="1"/>
    </xf>
    <xf numFmtId="176" fontId="43" fillId="0" borderId="33" xfId="0" applyNumberFormat="1" applyFont="1" applyFill="1" applyBorder="1" applyAlignment="1">
      <alignment vertical="center"/>
    </xf>
    <xf numFmtId="176" fontId="43" fillId="0" borderId="16" xfId="0" applyNumberFormat="1" applyFont="1" applyFill="1" applyBorder="1" applyAlignment="1">
      <alignment vertical="center"/>
    </xf>
    <xf numFmtId="176" fontId="43" fillId="0" borderId="29" xfId="0" applyNumberFormat="1" applyFont="1" applyFill="1" applyBorder="1" applyAlignment="1">
      <alignment vertical="center"/>
    </xf>
    <xf numFmtId="176" fontId="43" fillId="0" borderId="32" xfId="0" applyNumberFormat="1" applyFont="1" applyFill="1" applyBorder="1" applyAlignment="1">
      <alignment vertical="center"/>
    </xf>
    <xf numFmtId="176" fontId="43" fillId="0" borderId="25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 shrinkToFit="1"/>
    </xf>
    <xf numFmtId="176" fontId="45" fillId="0" borderId="25" xfId="0" applyNumberFormat="1" applyFont="1" applyFill="1" applyBorder="1" applyAlignment="1">
      <alignment vertical="center" shrinkToFit="1"/>
    </xf>
    <xf numFmtId="176" fontId="45" fillId="0" borderId="32" xfId="0" applyNumberFormat="1" applyFont="1" applyFill="1" applyBorder="1" applyAlignment="1">
      <alignment vertical="center" shrinkToFit="1"/>
    </xf>
    <xf numFmtId="176" fontId="45" fillId="0" borderId="30" xfId="0" applyNumberFormat="1" applyFont="1" applyFill="1" applyBorder="1" applyAlignment="1">
      <alignment vertical="center" shrinkToFit="1"/>
    </xf>
    <xf numFmtId="176" fontId="45" fillId="0" borderId="26" xfId="0" applyNumberFormat="1" applyFont="1" applyFill="1" applyBorder="1" applyAlignment="1">
      <alignment vertical="center" shrinkToFit="1"/>
    </xf>
    <xf numFmtId="176" fontId="45" fillId="0" borderId="27" xfId="0" applyNumberFormat="1" applyFont="1" applyFill="1" applyBorder="1" applyAlignment="1">
      <alignment vertical="center" shrinkToFit="1"/>
    </xf>
    <xf numFmtId="176" fontId="45" fillId="0" borderId="33" xfId="0" applyNumberFormat="1" applyFont="1" applyFill="1" applyBorder="1" applyAlignment="1">
      <alignment vertical="center" shrinkToFit="1"/>
    </xf>
    <xf numFmtId="176" fontId="45" fillId="0" borderId="31" xfId="0" applyNumberFormat="1" applyFont="1" applyFill="1" applyBorder="1" applyAlignment="1">
      <alignment vertical="center" shrinkToFit="1"/>
    </xf>
    <xf numFmtId="176" fontId="45" fillId="0" borderId="28" xfId="0" applyNumberFormat="1" applyFont="1" applyFill="1" applyBorder="1" applyAlignment="1">
      <alignment vertical="center" shrinkToFit="1"/>
    </xf>
    <xf numFmtId="176" fontId="45" fillId="0" borderId="29" xfId="0" applyNumberFormat="1" applyFont="1" applyFill="1" applyBorder="1" applyAlignment="1">
      <alignment vertical="center" shrinkToFit="1"/>
    </xf>
    <xf numFmtId="176" fontId="45" fillId="0" borderId="16" xfId="0" applyNumberFormat="1" applyFont="1" applyFill="1" applyBorder="1" applyAlignment="1">
      <alignment vertical="center" shrinkToFit="1"/>
    </xf>
    <xf numFmtId="176" fontId="45" fillId="0" borderId="1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 wrapText="1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horizontal="left" vertical="center" indent="1" shrinkToFit="1"/>
    </xf>
    <xf numFmtId="0" fontId="43" fillId="0" borderId="22" xfId="0" applyFont="1" applyFill="1" applyBorder="1" applyAlignment="1">
      <alignment horizontal="left" vertical="center" indent="1" shrinkToFit="1"/>
    </xf>
    <xf numFmtId="0" fontId="43" fillId="0" borderId="21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49" fontId="43" fillId="0" borderId="0" xfId="0" applyNumberFormat="1" applyFont="1" applyFill="1" applyAlignment="1">
      <alignment horizontal="right" vertical="center"/>
    </xf>
    <xf numFmtId="176" fontId="43" fillId="0" borderId="0" xfId="0" applyNumberFormat="1" applyFont="1" applyFill="1" applyAlignment="1">
      <alignment vertical="center" shrinkToFit="1"/>
    </xf>
    <xf numFmtId="0" fontId="43" fillId="0" borderId="0" xfId="0" applyFont="1" applyFill="1" applyAlignment="1">
      <alignment vertical="center" shrinkToFit="1"/>
    </xf>
    <xf numFmtId="0" fontId="43" fillId="0" borderId="21" xfId="0" applyFont="1" applyBorder="1" applyAlignment="1">
      <alignment horizontal="right" vertical="center" shrinkToFit="1"/>
    </xf>
    <xf numFmtId="0" fontId="43" fillId="0" borderId="18" xfId="0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distributed" vertical="center" wrapText="1"/>
    </xf>
    <xf numFmtId="0" fontId="43" fillId="0" borderId="29" xfId="0" applyFont="1" applyFill="1" applyBorder="1" applyAlignment="1">
      <alignment horizontal="distributed" vertical="center" wrapText="1"/>
    </xf>
    <xf numFmtId="0" fontId="43" fillId="0" borderId="28" xfId="0" applyFont="1" applyFill="1" applyBorder="1" applyAlignment="1">
      <alignment horizontal="distributed" vertical="center" wrapText="1"/>
    </xf>
    <xf numFmtId="0" fontId="43" fillId="0" borderId="29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distributed" vertical="center" wrapText="1"/>
    </xf>
    <xf numFmtId="0" fontId="43" fillId="0" borderId="36" xfId="0" applyFont="1" applyFill="1" applyBorder="1" applyAlignment="1">
      <alignment horizontal="distributed" vertical="center" wrapText="1"/>
    </xf>
    <xf numFmtId="176" fontId="45" fillId="0" borderId="37" xfId="0" applyNumberFormat="1" applyFont="1" applyFill="1" applyBorder="1" applyAlignment="1">
      <alignment vertical="center" shrinkToFit="1"/>
    </xf>
    <xf numFmtId="176" fontId="45" fillId="0" borderId="35" xfId="0" applyNumberFormat="1" applyFont="1" applyFill="1" applyBorder="1" applyAlignment="1">
      <alignment vertical="center" shrinkToFit="1"/>
    </xf>
    <xf numFmtId="176" fontId="45" fillId="0" borderId="36" xfId="0" applyNumberFormat="1" applyFont="1" applyFill="1" applyBorder="1" applyAlignment="1">
      <alignment vertical="center" shrinkToFit="1"/>
    </xf>
    <xf numFmtId="0" fontId="43" fillId="0" borderId="14" xfId="0" applyFont="1" applyFill="1" applyBorder="1" applyAlignment="1">
      <alignment horizontal="distributed" vertical="center" wrapText="1"/>
    </xf>
    <xf numFmtId="0" fontId="43" fillId="0" borderId="11" xfId="0" applyFont="1" applyFill="1" applyBorder="1" applyAlignment="1">
      <alignment horizontal="distributed" vertical="center" wrapText="1"/>
    </xf>
    <xf numFmtId="0" fontId="43" fillId="0" borderId="13" xfId="0" applyFont="1" applyFill="1" applyBorder="1" applyAlignment="1">
      <alignment horizontal="distributed" vertical="center" wrapText="1"/>
    </xf>
    <xf numFmtId="0" fontId="43" fillId="0" borderId="23" xfId="0" applyFont="1" applyFill="1" applyBorder="1" applyAlignment="1">
      <alignment horizontal="distributed" vertical="center" wrapText="1"/>
    </xf>
    <xf numFmtId="0" fontId="43" fillId="0" borderId="21" xfId="0" applyFont="1" applyFill="1" applyBorder="1" applyAlignment="1">
      <alignment horizontal="right" vertical="center" shrinkToFit="1"/>
    </xf>
    <xf numFmtId="0" fontId="44" fillId="0" borderId="0" xfId="0" applyFont="1" applyFill="1" applyAlignment="1">
      <alignment vertical="center" shrinkToFit="1"/>
    </xf>
    <xf numFmtId="49" fontId="44" fillId="0" borderId="0" xfId="0" applyNumberFormat="1" applyFont="1" applyFill="1" applyAlignment="1">
      <alignment horizontal="right" vertical="center"/>
    </xf>
    <xf numFmtId="176" fontId="44" fillId="0" borderId="0" xfId="0" applyNumberFormat="1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3" fillId="0" borderId="12" xfId="0" applyFont="1" applyFill="1" applyBorder="1" applyAlignment="1">
      <alignment horizontal="center" vertical="center" shrinkToFit="1"/>
    </xf>
    <xf numFmtId="176" fontId="44" fillId="0" borderId="0" xfId="0" applyNumberFormat="1" applyFont="1" applyFill="1" applyAlignment="1">
      <alignment vertical="center" shrinkToFit="1"/>
    </xf>
    <xf numFmtId="0" fontId="43" fillId="0" borderId="22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43" fillId="0" borderId="27" xfId="0" applyFont="1" applyBorder="1" applyAlignment="1">
      <alignment horizontal="distributed" vertical="center" wrapText="1"/>
    </xf>
    <xf numFmtId="0" fontId="43" fillId="0" borderId="31" xfId="0" applyFont="1" applyBorder="1" applyAlignment="1">
      <alignment horizontal="distributed" vertical="center" wrapText="1"/>
    </xf>
    <xf numFmtId="0" fontId="43" fillId="0" borderId="38" xfId="0" applyFont="1" applyBorder="1" applyAlignment="1">
      <alignment horizontal="right" vertical="center" indent="1"/>
    </xf>
    <xf numFmtId="0" fontId="43" fillId="0" borderId="39" xfId="0" applyFont="1" applyBorder="1" applyAlignment="1">
      <alignment horizontal="right" vertical="center" indent="1"/>
    </xf>
    <xf numFmtId="0" fontId="43" fillId="0" borderId="40" xfId="0" applyFont="1" applyBorder="1" applyAlignment="1">
      <alignment horizontal="right" vertical="center" indent="1"/>
    </xf>
    <xf numFmtId="0" fontId="43" fillId="0" borderId="35" xfId="0" applyFont="1" applyBorder="1" applyAlignment="1">
      <alignment horizontal="distributed" vertical="center" wrapText="1"/>
    </xf>
    <xf numFmtId="0" fontId="43" fillId="0" borderId="26" xfId="0" applyFont="1" applyBorder="1" applyAlignment="1">
      <alignment horizontal="distributed" vertical="center" wrapText="1"/>
    </xf>
    <xf numFmtId="0" fontId="43" fillId="0" borderId="41" xfId="0" applyFont="1" applyBorder="1" applyAlignment="1">
      <alignment horizontal="right" vertical="center" indent="1"/>
    </xf>
    <xf numFmtId="0" fontId="43" fillId="0" borderId="24" xfId="0" applyFont="1" applyBorder="1" applyAlignment="1">
      <alignment horizontal="distributed" vertical="center"/>
    </xf>
    <xf numFmtId="0" fontId="43" fillId="0" borderId="25" xfId="0" applyFont="1" applyBorder="1" applyAlignment="1">
      <alignment horizontal="distributed" vertical="center"/>
    </xf>
    <xf numFmtId="0" fontId="43" fillId="0" borderId="37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14" xfId="0" applyFont="1" applyBorder="1" applyAlignment="1">
      <alignment horizontal="distributed" vertical="center"/>
    </xf>
    <xf numFmtId="0" fontId="43" fillId="0" borderId="42" xfId="0" applyFont="1" applyBorder="1" applyAlignment="1">
      <alignment horizontal="center" vertical="center" textRotation="255" shrinkToFit="1"/>
    </xf>
    <xf numFmtId="0" fontId="43" fillId="0" borderId="34" xfId="0" applyFont="1" applyBorder="1" applyAlignment="1">
      <alignment horizontal="center" vertical="center" textRotation="255" shrinkToFit="1"/>
    </xf>
    <xf numFmtId="0" fontId="43" fillId="0" borderId="43" xfId="0" applyFont="1" applyBorder="1" applyAlignment="1">
      <alignment vertical="center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distributed" vertical="center" wrapText="1"/>
    </xf>
    <xf numFmtId="0" fontId="43" fillId="0" borderId="25" xfId="0" applyFont="1" applyBorder="1" applyAlignment="1">
      <alignment horizontal="distributed" vertical="center" wrapText="1"/>
    </xf>
    <xf numFmtId="0" fontId="43" fillId="0" borderId="30" xfId="0" applyFont="1" applyBorder="1" applyAlignment="1">
      <alignment horizontal="distributed" vertical="center" wrapText="1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32" xfId="0" applyFont="1" applyBorder="1" applyAlignment="1">
      <alignment horizontal="distributed" vertical="center"/>
    </xf>
    <xf numFmtId="0" fontId="43" fillId="0" borderId="3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23" xfId="0" applyFont="1" applyBorder="1" applyAlignment="1">
      <alignment horizontal="distributed" vertical="center"/>
    </xf>
    <xf numFmtId="0" fontId="43" fillId="0" borderId="44" xfId="0" applyFont="1" applyBorder="1" applyAlignment="1">
      <alignment horizontal="distributed" vertical="center"/>
    </xf>
    <xf numFmtId="0" fontId="43" fillId="0" borderId="45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 wrapText="1"/>
    </xf>
    <xf numFmtId="0" fontId="43" fillId="0" borderId="23" xfId="0" applyFont="1" applyBorder="1" applyAlignment="1">
      <alignment horizontal="distributed" vertical="center" wrapText="1"/>
    </xf>
    <xf numFmtId="0" fontId="43" fillId="0" borderId="38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shrinkToFit="1"/>
    </xf>
    <xf numFmtId="0" fontId="43" fillId="0" borderId="46" xfId="0" applyFont="1" applyBorder="1" applyAlignment="1">
      <alignment horizontal="distributed" vertical="center" wrapText="1"/>
    </xf>
    <xf numFmtId="0" fontId="43" fillId="0" borderId="47" xfId="0" applyFont="1" applyBorder="1" applyAlignment="1">
      <alignment horizontal="distributed" vertical="center" wrapText="1"/>
    </xf>
    <xf numFmtId="0" fontId="43" fillId="0" borderId="44" xfId="0" applyFont="1" applyBorder="1" applyAlignment="1">
      <alignment horizontal="distributed" vertical="center" wrapText="1"/>
    </xf>
    <xf numFmtId="0" fontId="43" fillId="0" borderId="48" xfId="0" applyFont="1" applyBorder="1" applyAlignment="1">
      <alignment horizontal="distributed" vertical="center" wrapText="1"/>
    </xf>
    <xf numFmtId="0" fontId="43" fillId="0" borderId="43" xfId="0" applyFont="1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3" fillId="0" borderId="42" xfId="0" applyFont="1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 wrapText="1"/>
    </xf>
    <xf numFmtId="0" fontId="43" fillId="0" borderId="38" xfId="0" applyFont="1" applyBorder="1" applyAlignment="1">
      <alignment horizontal="distributed" vertical="center" wrapText="1"/>
    </xf>
    <xf numFmtId="0" fontId="43" fillId="0" borderId="52" xfId="0" applyFont="1" applyBorder="1" applyAlignment="1">
      <alignment horizontal="distributed" vertical="center" wrapText="1"/>
    </xf>
    <xf numFmtId="0" fontId="0" fillId="0" borderId="52" xfId="0" applyBorder="1" applyAlignment="1">
      <alignment vertical="center"/>
    </xf>
    <xf numFmtId="0" fontId="43" fillId="0" borderId="27" xfId="0" applyFont="1" applyFill="1" applyBorder="1" applyAlignment="1">
      <alignment horizontal="distributed" vertical="center" wrapText="1"/>
    </xf>
    <xf numFmtId="0" fontId="43" fillId="0" borderId="24" xfId="0" applyFont="1" applyFill="1" applyBorder="1" applyAlignment="1">
      <alignment horizontal="distributed" vertical="center"/>
    </xf>
    <xf numFmtId="0" fontId="43" fillId="0" borderId="25" xfId="0" applyFont="1" applyFill="1" applyBorder="1" applyAlignment="1">
      <alignment horizontal="distributed" vertical="center"/>
    </xf>
    <xf numFmtId="0" fontId="43" fillId="0" borderId="37" xfId="0" applyFont="1" applyFill="1" applyBorder="1" applyAlignment="1">
      <alignment horizontal="distributed" vertical="center"/>
    </xf>
    <xf numFmtId="0" fontId="43" fillId="0" borderId="13" xfId="0" applyFont="1" applyFill="1" applyBorder="1" applyAlignment="1">
      <alignment horizontal="distributed" vertical="center"/>
    </xf>
    <xf numFmtId="0" fontId="43" fillId="0" borderId="12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distributed" vertical="center"/>
    </xf>
    <xf numFmtId="0" fontId="43" fillId="0" borderId="24" xfId="0" applyFont="1" applyFill="1" applyBorder="1" applyAlignment="1">
      <alignment horizontal="distributed" vertical="center" wrapText="1"/>
    </xf>
    <xf numFmtId="0" fontId="43" fillId="0" borderId="25" xfId="0" applyFont="1" applyFill="1" applyBorder="1" applyAlignment="1">
      <alignment horizontal="distributed" vertical="center" wrapText="1"/>
    </xf>
    <xf numFmtId="0" fontId="43" fillId="0" borderId="26" xfId="0" applyFont="1" applyFill="1" applyBorder="1" applyAlignment="1">
      <alignment horizontal="distributed" vertical="center"/>
    </xf>
    <xf numFmtId="0" fontId="43" fillId="0" borderId="27" xfId="0" applyFont="1" applyFill="1" applyBorder="1" applyAlignment="1">
      <alignment horizontal="distributed" vertical="center"/>
    </xf>
    <xf numFmtId="0" fontId="43" fillId="0" borderId="41" xfId="0" applyFont="1" applyFill="1" applyBorder="1" applyAlignment="1">
      <alignment horizontal="right" vertical="center" indent="1"/>
    </xf>
    <xf numFmtId="0" fontId="43" fillId="0" borderId="39" xfId="0" applyFont="1" applyFill="1" applyBorder="1" applyAlignment="1">
      <alignment horizontal="right" vertical="center" indent="1"/>
    </xf>
    <xf numFmtId="0" fontId="43" fillId="0" borderId="32" xfId="0" applyFont="1" applyFill="1" applyBorder="1" applyAlignment="1">
      <alignment horizontal="distributed" vertical="center" wrapText="1"/>
    </xf>
    <xf numFmtId="0" fontId="43" fillId="0" borderId="30" xfId="0" applyFont="1" applyFill="1" applyBorder="1" applyAlignment="1">
      <alignment horizontal="distributed" vertical="center" wrapText="1"/>
    </xf>
    <xf numFmtId="0" fontId="43" fillId="0" borderId="11" xfId="0" applyFont="1" applyFill="1" applyBorder="1" applyAlignment="1">
      <alignment horizontal="distributed" vertical="center" wrapText="1"/>
    </xf>
    <xf numFmtId="0" fontId="43" fillId="0" borderId="23" xfId="0" applyFont="1" applyFill="1" applyBorder="1" applyAlignment="1">
      <alignment horizontal="distributed" vertical="center" wrapText="1"/>
    </xf>
    <xf numFmtId="0" fontId="43" fillId="0" borderId="40" xfId="0" applyFont="1" applyFill="1" applyBorder="1" applyAlignment="1">
      <alignment horizontal="right" vertical="center" indent="1"/>
    </xf>
    <xf numFmtId="0" fontId="43" fillId="0" borderId="38" xfId="0" applyFont="1" applyFill="1" applyBorder="1" applyAlignment="1">
      <alignment horizontal="right" vertical="center" indent="1"/>
    </xf>
    <xf numFmtId="0" fontId="43" fillId="0" borderId="53" xfId="0" applyFont="1" applyFill="1" applyBorder="1" applyAlignment="1">
      <alignment horizontal="right" vertical="center" indent="1"/>
    </xf>
    <xf numFmtId="0" fontId="43" fillId="0" borderId="32" xfId="0" applyFont="1" applyFill="1" applyBorder="1" applyAlignment="1">
      <alignment horizontal="distributed" vertical="center"/>
    </xf>
    <xf numFmtId="0" fontId="43" fillId="0" borderId="30" xfId="0" applyFont="1" applyFill="1" applyBorder="1" applyAlignment="1">
      <alignment horizontal="distributed" vertical="center"/>
    </xf>
    <xf numFmtId="0" fontId="43" fillId="0" borderId="11" xfId="0" applyFont="1" applyFill="1" applyBorder="1" applyAlignment="1">
      <alignment horizontal="distributed" vertical="center"/>
    </xf>
    <xf numFmtId="0" fontId="43" fillId="0" borderId="23" xfId="0" applyFont="1" applyFill="1" applyBorder="1" applyAlignment="1">
      <alignment horizontal="distributed" vertical="center"/>
    </xf>
    <xf numFmtId="0" fontId="43" fillId="0" borderId="54" xfId="0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horizontal="distributed" vertical="center"/>
    </xf>
    <xf numFmtId="0" fontId="43" fillId="0" borderId="55" xfId="0" applyFont="1" applyFill="1" applyBorder="1" applyAlignment="1">
      <alignment horizontal="distributed" vertical="center"/>
    </xf>
    <xf numFmtId="0" fontId="43" fillId="0" borderId="37" xfId="0" applyFont="1" applyFill="1" applyBorder="1" applyAlignment="1">
      <alignment horizontal="distributed" vertical="center" wrapText="1"/>
    </xf>
    <xf numFmtId="0" fontId="43" fillId="0" borderId="41" xfId="0" applyFont="1" applyFill="1" applyBorder="1" applyAlignment="1">
      <alignment horizontal="center" vertical="center" shrinkToFit="1"/>
    </xf>
    <xf numFmtId="0" fontId="43" fillId="0" borderId="40" xfId="0" applyFont="1" applyFill="1" applyBorder="1" applyAlignment="1">
      <alignment horizontal="center" vertical="center" shrinkToFit="1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distributed" vertical="center" wrapText="1"/>
    </xf>
    <xf numFmtId="0" fontId="43" fillId="0" borderId="42" xfId="0" applyFont="1" applyFill="1" applyBorder="1" applyAlignment="1">
      <alignment horizontal="center" vertical="center" textRotation="255" shrinkToFit="1"/>
    </xf>
    <xf numFmtId="0" fontId="43" fillId="0" borderId="34" xfId="0" applyFont="1" applyFill="1" applyBorder="1" applyAlignment="1">
      <alignment horizontal="center" vertical="center" textRotation="255" shrinkToFit="1"/>
    </xf>
    <xf numFmtId="0" fontId="43" fillId="0" borderId="56" xfId="0" applyFont="1" applyFill="1" applyBorder="1" applyAlignment="1">
      <alignment horizontal="center" vertical="center" textRotation="255" shrinkToFit="1"/>
    </xf>
    <xf numFmtId="0" fontId="43" fillId="0" borderId="35" xfId="0" applyFont="1" applyFill="1" applyBorder="1" applyAlignment="1">
      <alignment horizontal="distributed" vertical="center" wrapText="1"/>
    </xf>
    <xf numFmtId="0" fontId="43" fillId="0" borderId="20" xfId="0" applyFont="1" applyFill="1" applyBorder="1" applyAlignment="1">
      <alignment horizontal="center" vertical="center" shrinkToFit="1"/>
    </xf>
    <xf numFmtId="0" fontId="43" fillId="0" borderId="21" xfId="0" applyFont="1" applyFill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center" vertical="center" shrinkToFit="1"/>
    </xf>
    <xf numFmtId="0" fontId="43" fillId="0" borderId="33" xfId="0" applyFont="1" applyFill="1" applyBorder="1" applyAlignment="1">
      <alignment horizontal="distributed" vertical="center"/>
    </xf>
    <xf numFmtId="0" fontId="43" fillId="0" borderId="35" xfId="0" applyFont="1" applyFill="1" applyBorder="1" applyAlignment="1">
      <alignment horizontal="distributed" vertical="center"/>
    </xf>
    <xf numFmtId="0" fontId="43" fillId="0" borderId="13" xfId="0" applyFont="1" applyFill="1" applyBorder="1" applyAlignment="1">
      <alignment horizontal="distributed" vertical="center" wrapText="1"/>
    </xf>
    <xf numFmtId="0" fontId="43" fillId="0" borderId="14" xfId="0" applyFont="1" applyFill="1" applyBorder="1" applyAlignment="1">
      <alignment horizontal="distributed" vertical="center" wrapText="1"/>
    </xf>
    <xf numFmtId="0" fontId="43" fillId="0" borderId="43" xfId="0" applyFont="1" applyFill="1" applyBorder="1" applyAlignment="1">
      <alignment horizontal="center" vertical="center" textRotation="255" shrinkToFit="1"/>
    </xf>
    <xf numFmtId="0" fontId="43" fillId="0" borderId="31" xfId="0" applyFont="1" applyFill="1" applyBorder="1" applyAlignment="1">
      <alignment horizontal="distributed" vertical="center" wrapText="1"/>
    </xf>
    <xf numFmtId="0" fontId="43" fillId="0" borderId="57" xfId="0" applyFont="1" applyFill="1" applyBorder="1" applyAlignment="1">
      <alignment horizontal="center" vertical="center" shrinkToFit="1"/>
    </xf>
    <xf numFmtId="177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0"/>
  <sheetViews>
    <sheetView view="pageBreakPreview" zoomScaleSheetLayoutView="100" zoomScalePageLayoutView="0" workbookViewId="0" topLeftCell="A1">
      <pane xSplit="2" ySplit="7" topLeftCell="R8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AE15" sqref="AE15"/>
    </sheetView>
  </sheetViews>
  <sheetFormatPr defaultColWidth="9.140625" defaultRowHeight="15"/>
  <cols>
    <col min="1" max="1" width="3.57421875" style="0" customWidth="1"/>
    <col min="2" max="2" width="11.28125" style="0" customWidth="1"/>
    <col min="3" max="4" width="9.140625" style="0" bestFit="1" customWidth="1"/>
    <col min="5" max="5" width="11.57421875" style="0" customWidth="1"/>
    <col min="6" max="7" width="9.140625" style="0" bestFit="1" customWidth="1"/>
    <col min="8" max="8" width="11.57421875" style="0" customWidth="1"/>
    <col min="9" max="10" width="9.140625" style="0" bestFit="1" customWidth="1"/>
    <col min="11" max="11" width="11.57421875" style="0" customWidth="1"/>
    <col min="12" max="13" width="9.140625" style="0" bestFit="1" customWidth="1"/>
    <col min="14" max="14" width="11.57421875" style="0" customWidth="1"/>
    <col min="15" max="16" width="9.140625" style="0" bestFit="1" customWidth="1"/>
    <col min="17" max="17" width="11.57421875" style="0" customWidth="1"/>
    <col min="18" max="19" width="9.140625" style="0" bestFit="1" customWidth="1"/>
    <col min="20" max="20" width="11.57421875" style="0" customWidth="1"/>
    <col min="21" max="23" width="9.140625" style="0" bestFit="1" customWidth="1"/>
    <col min="24" max="24" width="10.57421875" style="0" customWidth="1"/>
    <col min="25" max="25" width="12.57421875" style="0" customWidth="1"/>
    <col min="26" max="26" width="9.140625" style="0" bestFit="1" customWidth="1"/>
    <col min="27" max="27" width="10.57421875" style="0" customWidth="1"/>
    <col min="28" max="30" width="9.140625" style="0" bestFit="1" customWidth="1"/>
    <col min="31" max="31" width="10.57421875" style="0" customWidth="1"/>
    <col min="32" max="34" width="9.140625" style="0" bestFit="1" customWidth="1"/>
    <col min="35" max="35" width="12.57421875" style="0" customWidth="1"/>
    <col min="36" max="36" width="16.421875" style="0" customWidth="1"/>
  </cols>
  <sheetData>
    <row r="1" spans="3:28" s="3" customFormat="1" ht="12">
      <c r="C1" s="1" t="s">
        <v>270</v>
      </c>
      <c r="O1" s="1" t="str">
        <f>C1</f>
        <v>令和元年度国民健康保険事業状況（大分県）</v>
      </c>
      <c r="AB1" s="1" t="str">
        <f>C1</f>
        <v>令和元年度国民健康保険事業状況（大分県）</v>
      </c>
    </row>
    <row r="2" spans="4:29" s="3" customFormat="1" ht="13.5">
      <c r="D2" t="s">
        <v>60</v>
      </c>
      <c r="P2" s="44" t="str">
        <f>D2</f>
        <v>第６表－１　一般被保険者保険給付状況</v>
      </c>
      <c r="AC2" s="44" t="str">
        <f>D2</f>
        <v>第６表－１　一般被保険者保険給付状況</v>
      </c>
    </row>
    <row r="3" spans="14:35" s="1" customFormat="1" ht="11.25">
      <c r="N3" s="4" t="s">
        <v>61</v>
      </c>
      <c r="Y3" s="4" t="s">
        <v>61</v>
      </c>
      <c r="AI3" s="4" t="s">
        <v>61</v>
      </c>
    </row>
    <row r="4" spans="1:35" s="5" customFormat="1" ht="12" customHeight="1">
      <c r="A4" s="118" t="s">
        <v>0</v>
      </c>
      <c r="B4" s="121" t="s">
        <v>1</v>
      </c>
      <c r="C4" s="16"/>
      <c r="D4" s="17"/>
      <c r="E4" s="17"/>
      <c r="F4" s="124" t="s">
        <v>62</v>
      </c>
      <c r="G4" s="125"/>
      <c r="H4" s="125"/>
      <c r="I4" s="125"/>
      <c r="J4" s="125"/>
      <c r="K4" s="125"/>
      <c r="L4" s="125"/>
      <c r="M4" s="125"/>
      <c r="N4" s="126"/>
      <c r="O4" s="129" t="s">
        <v>63</v>
      </c>
      <c r="P4" s="113"/>
      <c r="Q4" s="130"/>
      <c r="R4" s="129" t="s">
        <v>64</v>
      </c>
      <c r="S4" s="113"/>
      <c r="T4" s="130"/>
      <c r="U4" s="112" t="s">
        <v>65</v>
      </c>
      <c r="V4" s="113"/>
      <c r="W4" s="114"/>
      <c r="X4" s="139" t="s">
        <v>179</v>
      </c>
      <c r="Y4" s="140"/>
      <c r="Z4" s="146" t="s">
        <v>66</v>
      </c>
      <c r="AA4" s="147"/>
      <c r="AB4" s="147"/>
      <c r="AC4" s="147"/>
      <c r="AD4" s="147"/>
      <c r="AE4" s="147"/>
      <c r="AF4" s="147"/>
      <c r="AG4" s="148"/>
      <c r="AH4" s="124" t="s">
        <v>67</v>
      </c>
      <c r="AI4" s="126"/>
    </row>
    <row r="5" spans="1:35" s="5" customFormat="1" ht="12" customHeight="1">
      <c r="A5" s="119"/>
      <c r="B5" s="122"/>
      <c r="C5" s="133" t="s">
        <v>175</v>
      </c>
      <c r="D5" s="134"/>
      <c r="E5" s="134"/>
      <c r="F5" s="110" t="s">
        <v>68</v>
      </c>
      <c r="G5" s="104"/>
      <c r="H5" s="104"/>
      <c r="I5" s="104" t="s">
        <v>69</v>
      </c>
      <c r="J5" s="104"/>
      <c r="K5" s="104"/>
      <c r="L5" s="104" t="s">
        <v>70</v>
      </c>
      <c r="M5" s="104"/>
      <c r="N5" s="105"/>
      <c r="O5" s="131"/>
      <c r="P5" s="116"/>
      <c r="Q5" s="132"/>
      <c r="R5" s="131"/>
      <c r="S5" s="116"/>
      <c r="T5" s="132"/>
      <c r="U5" s="115"/>
      <c r="V5" s="116"/>
      <c r="W5" s="117"/>
      <c r="X5" s="141"/>
      <c r="Y5" s="142"/>
      <c r="Z5" s="143" t="s">
        <v>171</v>
      </c>
      <c r="AA5" s="144"/>
      <c r="AB5" s="144"/>
      <c r="AC5" s="144"/>
      <c r="AD5" s="144"/>
      <c r="AE5" s="145"/>
      <c r="AF5" s="104" t="s">
        <v>71</v>
      </c>
      <c r="AG5" s="105"/>
      <c r="AH5" s="135"/>
      <c r="AI5" s="136"/>
    </row>
    <row r="6" spans="1:35" s="5" customFormat="1" ht="12" customHeight="1">
      <c r="A6" s="119"/>
      <c r="B6" s="122"/>
      <c r="C6" s="111" t="s">
        <v>72</v>
      </c>
      <c r="D6" s="107"/>
      <c r="E6" s="107"/>
      <c r="F6" s="110"/>
      <c r="G6" s="104"/>
      <c r="H6" s="104"/>
      <c r="I6" s="104"/>
      <c r="J6" s="104"/>
      <c r="K6" s="104"/>
      <c r="L6" s="104"/>
      <c r="M6" s="104"/>
      <c r="N6" s="105"/>
      <c r="O6" s="111" t="s">
        <v>73</v>
      </c>
      <c r="P6" s="107"/>
      <c r="Q6" s="108"/>
      <c r="R6" s="111" t="s">
        <v>74</v>
      </c>
      <c r="S6" s="107"/>
      <c r="T6" s="108"/>
      <c r="U6" s="106" t="s">
        <v>75</v>
      </c>
      <c r="V6" s="107"/>
      <c r="W6" s="108"/>
      <c r="X6" s="6" t="s">
        <v>76</v>
      </c>
      <c r="Y6" s="12" t="s">
        <v>77</v>
      </c>
      <c r="Z6" s="149" t="s">
        <v>176</v>
      </c>
      <c r="AA6" s="150"/>
      <c r="AB6" s="151" t="s">
        <v>62</v>
      </c>
      <c r="AC6" s="152"/>
      <c r="AD6" s="109" t="s">
        <v>182</v>
      </c>
      <c r="AE6" s="110"/>
      <c r="AF6" s="104"/>
      <c r="AG6" s="105"/>
      <c r="AH6" s="137" t="s">
        <v>78</v>
      </c>
      <c r="AI6" s="138"/>
    </row>
    <row r="7" spans="1:35" s="5" customFormat="1" ht="12" customHeight="1">
      <c r="A7" s="120"/>
      <c r="B7" s="123"/>
      <c r="C7" s="7" t="s">
        <v>79</v>
      </c>
      <c r="D7" s="8" t="s">
        <v>80</v>
      </c>
      <c r="E7" s="8" t="s">
        <v>81</v>
      </c>
      <c r="F7" s="41" t="s">
        <v>79</v>
      </c>
      <c r="G7" s="8" t="s">
        <v>80</v>
      </c>
      <c r="H7" s="8" t="s">
        <v>81</v>
      </c>
      <c r="I7" s="8" t="s">
        <v>79</v>
      </c>
      <c r="J7" s="8" t="s">
        <v>80</v>
      </c>
      <c r="K7" s="8" t="s">
        <v>81</v>
      </c>
      <c r="L7" s="8" t="s">
        <v>79</v>
      </c>
      <c r="M7" s="8" t="s">
        <v>80</v>
      </c>
      <c r="N7" s="42" t="s">
        <v>81</v>
      </c>
      <c r="O7" s="7" t="s">
        <v>79</v>
      </c>
      <c r="P7" s="18" t="s">
        <v>172</v>
      </c>
      <c r="Q7" s="24" t="s">
        <v>81</v>
      </c>
      <c r="R7" s="7" t="s">
        <v>79</v>
      </c>
      <c r="S7" s="8" t="s">
        <v>173</v>
      </c>
      <c r="T7" s="24" t="s">
        <v>81</v>
      </c>
      <c r="U7" s="9" t="s">
        <v>79</v>
      </c>
      <c r="V7" s="8" t="s">
        <v>80</v>
      </c>
      <c r="W7" s="10" t="s">
        <v>81</v>
      </c>
      <c r="X7" s="13" t="s">
        <v>79</v>
      </c>
      <c r="Y7" s="14" t="s">
        <v>81</v>
      </c>
      <c r="Z7" s="7" t="s">
        <v>79</v>
      </c>
      <c r="AA7" s="8" t="s">
        <v>81</v>
      </c>
      <c r="AB7" s="15" t="s">
        <v>79</v>
      </c>
      <c r="AC7" s="8" t="s">
        <v>81</v>
      </c>
      <c r="AD7" s="8" t="s">
        <v>79</v>
      </c>
      <c r="AE7" s="10" t="s">
        <v>81</v>
      </c>
      <c r="AF7" s="8" t="s">
        <v>79</v>
      </c>
      <c r="AG7" s="24" t="s">
        <v>81</v>
      </c>
      <c r="AH7" s="9" t="s">
        <v>79</v>
      </c>
      <c r="AI7" s="24" t="s">
        <v>81</v>
      </c>
    </row>
    <row r="8" spans="1:35" s="1" customFormat="1" ht="18" customHeight="1">
      <c r="A8" s="127"/>
      <c r="B8" s="19" t="s">
        <v>57</v>
      </c>
      <c r="C8" s="38">
        <f aca="true" t="shared" si="0" ref="C8:AC8">C9+C12</f>
        <v>2771137</v>
      </c>
      <c r="D8" s="30">
        <f t="shared" si="0"/>
        <v>5932406</v>
      </c>
      <c r="E8" s="30">
        <f t="shared" si="0"/>
        <v>89963379076</v>
      </c>
      <c r="F8" s="30">
        <f t="shared" si="0"/>
        <v>93497</v>
      </c>
      <c r="G8" s="30">
        <f t="shared" si="0"/>
        <v>1605042</v>
      </c>
      <c r="H8" s="30">
        <f t="shared" si="0"/>
        <v>48274682423</v>
      </c>
      <c r="I8" s="30">
        <f t="shared" si="0"/>
        <v>2266784</v>
      </c>
      <c r="J8" s="30">
        <f t="shared" si="0"/>
        <v>3508070</v>
      </c>
      <c r="K8" s="30">
        <f t="shared" si="0"/>
        <v>35997195652</v>
      </c>
      <c r="L8" s="30">
        <f t="shared" si="0"/>
        <v>410856</v>
      </c>
      <c r="M8" s="30">
        <f t="shared" si="0"/>
        <v>819294</v>
      </c>
      <c r="N8" s="35">
        <f t="shared" si="0"/>
        <v>5691501001</v>
      </c>
      <c r="O8" s="38">
        <f t="shared" si="0"/>
        <v>1504114</v>
      </c>
      <c r="P8" s="30">
        <f t="shared" si="0"/>
        <v>1818377</v>
      </c>
      <c r="Q8" s="35">
        <f t="shared" si="0"/>
        <v>18413105864</v>
      </c>
      <c r="R8" s="38">
        <f t="shared" si="0"/>
        <v>89095</v>
      </c>
      <c r="S8" s="30">
        <f t="shared" si="0"/>
        <v>4350691</v>
      </c>
      <c r="T8" s="35">
        <f t="shared" si="0"/>
        <v>2878464437</v>
      </c>
      <c r="U8" s="38">
        <f t="shared" si="0"/>
        <v>9164</v>
      </c>
      <c r="V8" s="30">
        <f t="shared" si="0"/>
        <v>69698</v>
      </c>
      <c r="W8" s="35">
        <f t="shared" si="0"/>
        <v>810898280</v>
      </c>
      <c r="X8" s="38">
        <f t="shared" si="0"/>
        <v>4284415</v>
      </c>
      <c r="Y8" s="35">
        <f t="shared" si="0"/>
        <v>112065847657</v>
      </c>
      <c r="Z8" s="38">
        <f t="shared" si="0"/>
        <v>104958</v>
      </c>
      <c r="AA8" s="30">
        <f t="shared" si="0"/>
        <v>831049183</v>
      </c>
      <c r="AB8" s="30">
        <f t="shared" si="0"/>
        <v>2080</v>
      </c>
      <c r="AC8" s="30">
        <f t="shared" si="0"/>
        <v>47153760</v>
      </c>
      <c r="AD8" s="30">
        <f aca="true" t="shared" si="1" ref="AD8:AI8">AD9+AD12</f>
        <v>102878</v>
      </c>
      <c r="AE8" s="30">
        <f t="shared" si="1"/>
        <v>783895423</v>
      </c>
      <c r="AF8" s="30">
        <f t="shared" si="1"/>
        <v>5</v>
      </c>
      <c r="AG8" s="35">
        <f t="shared" si="1"/>
        <v>219030</v>
      </c>
      <c r="AH8" s="38">
        <f t="shared" si="1"/>
        <v>4389378</v>
      </c>
      <c r="AI8" s="35">
        <f t="shared" si="1"/>
        <v>112897115870</v>
      </c>
    </row>
    <row r="9" spans="1:35" s="1" customFormat="1" ht="18" customHeight="1">
      <c r="A9" s="128"/>
      <c r="B9" s="20" t="s">
        <v>55</v>
      </c>
      <c r="C9" s="45">
        <f aca="true" t="shared" si="2" ref="C9:AC9">SUM(C10:C11)</f>
        <v>2722172</v>
      </c>
      <c r="D9" s="32">
        <f t="shared" si="2"/>
        <v>5857528</v>
      </c>
      <c r="E9" s="32">
        <f t="shared" si="2"/>
        <v>89024258266</v>
      </c>
      <c r="F9" s="32">
        <f t="shared" si="2"/>
        <v>92733</v>
      </c>
      <c r="G9" s="32">
        <f t="shared" si="2"/>
        <v>1597447</v>
      </c>
      <c r="H9" s="32">
        <f t="shared" si="2"/>
        <v>47932429313</v>
      </c>
      <c r="I9" s="32">
        <f t="shared" si="2"/>
        <v>2227327</v>
      </c>
      <c r="J9" s="32">
        <f t="shared" si="2"/>
        <v>3454945</v>
      </c>
      <c r="K9" s="32">
        <f t="shared" si="2"/>
        <v>35494967352</v>
      </c>
      <c r="L9" s="32">
        <f t="shared" si="2"/>
        <v>402112</v>
      </c>
      <c r="M9" s="32">
        <f t="shared" si="2"/>
        <v>805136</v>
      </c>
      <c r="N9" s="36">
        <f t="shared" si="2"/>
        <v>5596861601</v>
      </c>
      <c r="O9" s="39">
        <f t="shared" si="2"/>
        <v>1480135</v>
      </c>
      <c r="P9" s="32">
        <f t="shared" si="2"/>
        <v>1790175</v>
      </c>
      <c r="Q9" s="32">
        <f t="shared" si="2"/>
        <v>18142758006</v>
      </c>
      <c r="R9" s="39">
        <f t="shared" si="2"/>
        <v>88431</v>
      </c>
      <c r="S9" s="32">
        <f t="shared" si="2"/>
        <v>4332534</v>
      </c>
      <c r="T9" s="32">
        <f t="shared" si="2"/>
        <v>2866534327</v>
      </c>
      <c r="U9" s="39">
        <f t="shared" si="2"/>
        <v>9112</v>
      </c>
      <c r="V9" s="32">
        <f t="shared" si="2"/>
        <v>69282</v>
      </c>
      <c r="W9" s="32">
        <f t="shared" si="2"/>
        <v>806141840</v>
      </c>
      <c r="X9" s="45">
        <f t="shared" si="2"/>
        <v>4211419</v>
      </c>
      <c r="Y9" s="36">
        <f t="shared" si="2"/>
        <v>110839692439</v>
      </c>
      <c r="Z9" s="39">
        <f t="shared" si="2"/>
        <v>102696</v>
      </c>
      <c r="AA9" s="32">
        <f t="shared" si="2"/>
        <v>817966434</v>
      </c>
      <c r="AB9" s="32">
        <f t="shared" si="2"/>
        <v>2067</v>
      </c>
      <c r="AC9" s="32">
        <f t="shared" si="2"/>
        <v>47030768</v>
      </c>
      <c r="AD9" s="46">
        <f aca="true" t="shared" si="3" ref="AD9:AI9">SUM(AD10:AD11)</f>
        <v>100629</v>
      </c>
      <c r="AE9" s="46">
        <f t="shared" si="3"/>
        <v>770935666</v>
      </c>
      <c r="AF9" s="32">
        <f t="shared" si="3"/>
        <v>5</v>
      </c>
      <c r="AG9" s="47">
        <f t="shared" si="3"/>
        <v>219030</v>
      </c>
      <c r="AH9" s="39">
        <f t="shared" si="3"/>
        <v>4314120</v>
      </c>
      <c r="AI9" s="36">
        <f t="shared" si="3"/>
        <v>111657877903</v>
      </c>
    </row>
    <row r="10" spans="1:35" s="1" customFormat="1" ht="18" customHeight="1">
      <c r="A10" s="128"/>
      <c r="B10" s="76" t="s">
        <v>58</v>
      </c>
      <c r="C10" s="39">
        <f aca="true" t="shared" si="4" ref="C10:AC10">SUM(C13:C23)+SUM(C28:C30)</f>
        <v>2579305</v>
      </c>
      <c r="D10" s="32">
        <f t="shared" si="4"/>
        <v>5553090</v>
      </c>
      <c r="E10" s="32">
        <f t="shared" si="4"/>
        <v>84116778393</v>
      </c>
      <c r="F10" s="31">
        <f t="shared" si="4"/>
        <v>87635</v>
      </c>
      <c r="G10" s="32">
        <f t="shared" si="4"/>
        <v>1513198</v>
      </c>
      <c r="H10" s="32">
        <f t="shared" si="4"/>
        <v>45220410863</v>
      </c>
      <c r="I10" s="31">
        <f t="shared" si="4"/>
        <v>2107295</v>
      </c>
      <c r="J10" s="32">
        <f t="shared" si="4"/>
        <v>3272240</v>
      </c>
      <c r="K10" s="32">
        <f t="shared" si="4"/>
        <v>33564470179</v>
      </c>
      <c r="L10" s="32">
        <f t="shared" si="4"/>
        <v>384375</v>
      </c>
      <c r="M10" s="32">
        <f t="shared" si="4"/>
        <v>767652</v>
      </c>
      <c r="N10" s="36">
        <f t="shared" si="4"/>
        <v>5331897351</v>
      </c>
      <c r="O10" s="39">
        <f t="shared" si="4"/>
        <v>1411585</v>
      </c>
      <c r="P10" s="32">
        <f t="shared" si="4"/>
        <v>1706838</v>
      </c>
      <c r="Q10" s="36">
        <f t="shared" si="4"/>
        <v>17251317692</v>
      </c>
      <c r="R10" s="39">
        <f t="shared" si="4"/>
        <v>83564</v>
      </c>
      <c r="S10" s="32">
        <f t="shared" si="4"/>
        <v>4105397</v>
      </c>
      <c r="T10" s="36">
        <f t="shared" si="4"/>
        <v>2714700794</v>
      </c>
      <c r="U10" s="39">
        <f t="shared" si="4"/>
        <v>8769</v>
      </c>
      <c r="V10" s="32">
        <f t="shared" si="4"/>
        <v>66866</v>
      </c>
      <c r="W10" s="36">
        <f t="shared" si="4"/>
        <v>778748050</v>
      </c>
      <c r="X10" s="39">
        <f t="shared" si="4"/>
        <v>3999659</v>
      </c>
      <c r="Y10" s="36">
        <f t="shared" si="4"/>
        <v>104861544929</v>
      </c>
      <c r="Z10" s="39">
        <f t="shared" si="4"/>
        <v>98069</v>
      </c>
      <c r="AA10" s="32">
        <f t="shared" si="4"/>
        <v>777149963</v>
      </c>
      <c r="AB10" s="31">
        <f t="shared" si="4"/>
        <v>1975</v>
      </c>
      <c r="AC10" s="32">
        <f t="shared" si="4"/>
        <v>46090978</v>
      </c>
      <c r="AD10" s="46">
        <f aca="true" t="shared" si="5" ref="AD10:AI10">SUM(AD13:AD23)+SUM(AD28:AD30)</f>
        <v>96094</v>
      </c>
      <c r="AE10" s="46">
        <f t="shared" si="5"/>
        <v>731058985</v>
      </c>
      <c r="AF10" s="32">
        <f t="shared" si="5"/>
        <v>2</v>
      </c>
      <c r="AG10" s="36">
        <f t="shared" si="5"/>
        <v>186220</v>
      </c>
      <c r="AH10" s="39">
        <f t="shared" si="5"/>
        <v>4097730</v>
      </c>
      <c r="AI10" s="36">
        <f t="shared" si="5"/>
        <v>105638881112</v>
      </c>
    </row>
    <row r="11" spans="1:35" s="1" customFormat="1" ht="18" customHeight="1">
      <c r="A11" s="128"/>
      <c r="B11" s="76" t="s">
        <v>59</v>
      </c>
      <c r="C11" s="39">
        <f aca="true" t="shared" si="6" ref="C11:AC11">SUM(C24:C27)</f>
        <v>142867</v>
      </c>
      <c r="D11" s="32">
        <f t="shared" si="6"/>
        <v>304438</v>
      </c>
      <c r="E11" s="32">
        <f t="shared" si="6"/>
        <v>4907479873</v>
      </c>
      <c r="F11" s="31">
        <f t="shared" si="6"/>
        <v>5098</v>
      </c>
      <c r="G11" s="32">
        <f t="shared" si="6"/>
        <v>84249</v>
      </c>
      <c r="H11" s="32">
        <f t="shared" si="6"/>
        <v>2712018450</v>
      </c>
      <c r="I11" s="31">
        <f t="shared" si="6"/>
        <v>120032</v>
      </c>
      <c r="J11" s="32">
        <f t="shared" si="6"/>
        <v>182705</v>
      </c>
      <c r="K11" s="32">
        <f t="shared" si="6"/>
        <v>1930497173</v>
      </c>
      <c r="L11" s="32">
        <f t="shared" si="6"/>
        <v>17737</v>
      </c>
      <c r="M11" s="32">
        <f t="shared" si="6"/>
        <v>37484</v>
      </c>
      <c r="N11" s="36">
        <f t="shared" si="6"/>
        <v>264964250</v>
      </c>
      <c r="O11" s="39">
        <f t="shared" si="6"/>
        <v>68550</v>
      </c>
      <c r="P11" s="32">
        <f t="shared" si="6"/>
        <v>83337</v>
      </c>
      <c r="Q11" s="36">
        <f t="shared" si="6"/>
        <v>891440314</v>
      </c>
      <c r="R11" s="39">
        <f t="shared" si="6"/>
        <v>4867</v>
      </c>
      <c r="S11" s="32">
        <f t="shared" si="6"/>
        <v>227137</v>
      </c>
      <c r="T11" s="36">
        <f t="shared" si="6"/>
        <v>151833533</v>
      </c>
      <c r="U11" s="39">
        <f t="shared" si="6"/>
        <v>343</v>
      </c>
      <c r="V11" s="32">
        <f t="shared" si="6"/>
        <v>2416</v>
      </c>
      <c r="W11" s="36">
        <f t="shared" si="6"/>
        <v>27393790</v>
      </c>
      <c r="X11" s="39">
        <f t="shared" si="6"/>
        <v>211760</v>
      </c>
      <c r="Y11" s="36">
        <f t="shared" si="6"/>
        <v>5978147510</v>
      </c>
      <c r="Z11" s="48">
        <f t="shared" si="6"/>
        <v>4627</v>
      </c>
      <c r="AA11" s="46">
        <f t="shared" si="6"/>
        <v>40816471</v>
      </c>
      <c r="AB11" s="31">
        <f t="shared" si="6"/>
        <v>92</v>
      </c>
      <c r="AC11" s="32">
        <f t="shared" si="6"/>
        <v>939790</v>
      </c>
      <c r="AD11" s="46">
        <f aca="true" t="shared" si="7" ref="AD11:AI11">SUM(AD24:AD27)</f>
        <v>4535</v>
      </c>
      <c r="AE11" s="46">
        <f t="shared" si="7"/>
        <v>39876681</v>
      </c>
      <c r="AF11" s="32">
        <f t="shared" si="7"/>
        <v>3</v>
      </c>
      <c r="AG11" s="36">
        <f t="shared" si="7"/>
        <v>32810</v>
      </c>
      <c r="AH11" s="39">
        <f t="shared" si="7"/>
        <v>216390</v>
      </c>
      <c r="AI11" s="36">
        <f t="shared" si="7"/>
        <v>6018996791</v>
      </c>
    </row>
    <row r="12" spans="1:35" s="1" customFormat="1" ht="18" customHeight="1">
      <c r="A12" s="123"/>
      <c r="B12" s="21" t="s">
        <v>56</v>
      </c>
      <c r="C12" s="40">
        <f aca="true" t="shared" si="8" ref="C12:AC12">C31+C32</f>
        <v>48965</v>
      </c>
      <c r="D12" s="34">
        <f t="shared" si="8"/>
        <v>74878</v>
      </c>
      <c r="E12" s="34">
        <f t="shared" si="8"/>
        <v>939120810</v>
      </c>
      <c r="F12" s="33">
        <f t="shared" si="8"/>
        <v>764</v>
      </c>
      <c r="G12" s="34">
        <f t="shared" si="8"/>
        <v>7595</v>
      </c>
      <c r="H12" s="34">
        <f t="shared" si="8"/>
        <v>342253110</v>
      </c>
      <c r="I12" s="33">
        <f t="shared" si="8"/>
        <v>39457</v>
      </c>
      <c r="J12" s="34">
        <f t="shared" si="8"/>
        <v>53125</v>
      </c>
      <c r="K12" s="34">
        <f t="shared" si="8"/>
        <v>502228300</v>
      </c>
      <c r="L12" s="34">
        <f t="shared" si="8"/>
        <v>8744</v>
      </c>
      <c r="M12" s="34">
        <f t="shared" si="8"/>
        <v>14158</v>
      </c>
      <c r="N12" s="37">
        <f t="shared" si="8"/>
        <v>94639400</v>
      </c>
      <c r="O12" s="40">
        <f t="shared" si="8"/>
        <v>23979</v>
      </c>
      <c r="P12" s="34">
        <f t="shared" si="8"/>
        <v>28202</v>
      </c>
      <c r="Q12" s="37">
        <f t="shared" si="8"/>
        <v>270347858</v>
      </c>
      <c r="R12" s="40">
        <f t="shared" si="8"/>
        <v>664</v>
      </c>
      <c r="S12" s="34">
        <f t="shared" si="8"/>
        <v>18157</v>
      </c>
      <c r="T12" s="37">
        <f t="shared" si="8"/>
        <v>11930110</v>
      </c>
      <c r="U12" s="40">
        <f t="shared" si="8"/>
        <v>52</v>
      </c>
      <c r="V12" s="34">
        <f t="shared" si="8"/>
        <v>416</v>
      </c>
      <c r="W12" s="37">
        <f t="shared" si="8"/>
        <v>4756440</v>
      </c>
      <c r="X12" s="40">
        <f t="shared" si="8"/>
        <v>72996</v>
      </c>
      <c r="Y12" s="37">
        <f t="shared" si="8"/>
        <v>1226155218</v>
      </c>
      <c r="Z12" s="49">
        <f t="shared" si="8"/>
        <v>2262</v>
      </c>
      <c r="AA12" s="50">
        <f t="shared" si="8"/>
        <v>13082749</v>
      </c>
      <c r="AB12" s="33">
        <f t="shared" si="8"/>
        <v>13</v>
      </c>
      <c r="AC12" s="34">
        <f t="shared" si="8"/>
        <v>122992</v>
      </c>
      <c r="AD12" s="50">
        <f aca="true" t="shared" si="9" ref="AD12:AI12">AD31+AD32</f>
        <v>2249</v>
      </c>
      <c r="AE12" s="50">
        <f t="shared" si="9"/>
        <v>12959757</v>
      </c>
      <c r="AF12" s="34">
        <f t="shared" si="9"/>
        <v>0</v>
      </c>
      <c r="AG12" s="37">
        <f t="shared" si="9"/>
        <v>0</v>
      </c>
      <c r="AH12" s="40">
        <f t="shared" si="9"/>
        <v>75258</v>
      </c>
      <c r="AI12" s="37">
        <f t="shared" si="9"/>
        <v>1239237967</v>
      </c>
    </row>
    <row r="13" spans="1:35" s="1" customFormat="1" ht="18" customHeight="1">
      <c r="A13" s="19">
        <v>1</v>
      </c>
      <c r="B13" s="19" t="s">
        <v>35</v>
      </c>
      <c r="C13" s="38">
        <f>F13+I13+L13</f>
        <v>1006528</v>
      </c>
      <c r="D13" s="30">
        <f aca="true" t="shared" si="10" ref="D13:D32">G13+J13+M13</f>
        <v>2119410</v>
      </c>
      <c r="E13" s="30">
        <f aca="true" t="shared" si="11" ref="E13:E32">H13+K13+N13</f>
        <v>31808645753</v>
      </c>
      <c r="F13" s="29">
        <f>'JK第6表の1'!F4</f>
        <v>31926</v>
      </c>
      <c r="G13" s="30">
        <f>'JK第6表の1'!G4</f>
        <v>542247</v>
      </c>
      <c r="H13" s="30">
        <f>'JK第6表の1'!H4</f>
        <v>16358660573</v>
      </c>
      <c r="I13" s="30">
        <f>'JK第6表の1'!I4</f>
        <v>817674</v>
      </c>
      <c r="J13" s="30">
        <f>'JK第6表の1'!J4</f>
        <v>1270837</v>
      </c>
      <c r="K13" s="30">
        <f>'JK第6表の1'!K4</f>
        <v>13331230507</v>
      </c>
      <c r="L13" s="30">
        <f>'JK第6表の1'!L4</f>
        <v>156928</v>
      </c>
      <c r="M13" s="30">
        <f>'JK第6表の1'!M4</f>
        <v>306326</v>
      </c>
      <c r="N13" s="35">
        <f>'JK第6表の1'!N4</f>
        <v>2118754673</v>
      </c>
      <c r="O13" s="38">
        <f>'JK第6表の1'!O4</f>
        <v>570131</v>
      </c>
      <c r="P13" s="30">
        <f>'JK第6表の1'!P4</f>
        <v>688071</v>
      </c>
      <c r="Q13" s="35">
        <f>'JK第6表の1'!Q4</f>
        <v>6985476968</v>
      </c>
      <c r="R13" s="38">
        <f>'JK第6表の1'!R4</f>
        <v>30346</v>
      </c>
      <c r="S13" s="30">
        <f>'JK第6表の1'!S4</f>
        <v>1466190</v>
      </c>
      <c r="T13" s="35">
        <f>'JK第6表の1'!T4</f>
        <v>965461961</v>
      </c>
      <c r="U13" s="38">
        <f>'JK第6表の1'!U4</f>
        <v>3922</v>
      </c>
      <c r="V13" s="30">
        <f>'JK第6表の1'!V4</f>
        <v>31381</v>
      </c>
      <c r="W13" s="35">
        <f>'JK第6表の1'!W4</f>
        <v>382379270</v>
      </c>
      <c r="X13" s="38">
        <f>C13+O13+U13</f>
        <v>1580581</v>
      </c>
      <c r="Y13" s="35">
        <f>E13+W13+Q13+T13</f>
        <v>40141963952</v>
      </c>
      <c r="Z13" s="51">
        <f>AB13+AD13</f>
        <v>40704</v>
      </c>
      <c r="AA13" s="52">
        <f>AC13+AE13</f>
        <v>331057104</v>
      </c>
      <c r="AB13" s="29">
        <f>'JK第6表の1'!AB4</f>
        <v>1059</v>
      </c>
      <c r="AC13" s="30">
        <f>'JK第6表の1'!AC4</f>
        <v>33571361</v>
      </c>
      <c r="AD13" s="52">
        <f>'JK第6表の1'!AD4+'JK第6表の1'!AF4+'JK第6表の1'!AH4+'JK第6表の1'!AJ4+'JK第6表の1'!AL4</f>
        <v>39645</v>
      </c>
      <c r="AE13" s="52">
        <f>'JK第6表の1'!AE4+'JK第6表の1'!AG4+'JK第6表の1'!AI4+'JK第6表の1'!AK4+'JK第6表の1'!AM4</f>
        <v>297485743</v>
      </c>
      <c r="AF13" s="30">
        <f>'JK第6表の1'!AP4</f>
        <v>1</v>
      </c>
      <c r="AG13" s="35">
        <f>'JK第6表の1'!AQ4</f>
        <v>48980</v>
      </c>
      <c r="AH13" s="38">
        <f>AF13+Z13+X13</f>
        <v>1621286</v>
      </c>
      <c r="AI13" s="35">
        <f aca="true" t="shared" si="12" ref="AI13:AI32">AG13+AA13+Y13</f>
        <v>40473070036</v>
      </c>
    </row>
    <row r="14" spans="1:35" s="1" customFormat="1" ht="18" customHeight="1">
      <c r="A14" s="22">
        <v>2</v>
      </c>
      <c r="B14" s="22" t="s">
        <v>36</v>
      </c>
      <c r="C14" s="39">
        <f aca="true" t="shared" si="13" ref="C14:C32">F14+I14+L14</f>
        <v>266857</v>
      </c>
      <c r="D14" s="32">
        <f t="shared" si="10"/>
        <v>598300</v>
      </c>
      <c r="E14" s="32">
        <f t="shared" si="11"/>
        <v>9200000452</v>
      </c>
      <c r="F14" s="31">
        <f>'JK第6表の1'!F5</f>
        <v>9474</v>
      </c>
      <c r="G14" s="32">
        <f>'JK第6表の1'!G5</f>
        <v>172021</v>
      </c>
      <c r="H14" s="32">
        <f>'JK第6表の1'!H5</f>
        <v>5190846152</v>
      </c>
      <c r="I14" s="32">
        <f>'JK第6表の1'!I5</f>
        <v>217672</v>
      </c>
      <c r="J14" s="32">
        <f>'JK第6表の1'!J5</f>
        <v>343858</v>
      </c>
      <c r="K14" s="32">
        <f>'JK第6表の1'!K5</f>
        <v>3417073090</v>
      </c>
      <c r="L14" s="32">
        <f>'JK第6表の1'!L5</f>
        <v>39711</v>
      </c>
      <c r="M14" s="32">
        <f>'JK第6表の1'!M5</f>
        <v>82421</v>
      </c>
      <c r="N14" s="36">
        <f>'JK第6表の1'!N5</f>
        <v>592081210</v>
      </c>
      <c r="O14" s="39">
        <f>'JK第6表の1'!O5</f>
        <v>140447</v>
      </c>
      <c r="P14" s="32">
        <f>'JK第6表の1'!P5</f>
        <v>169005</v>
      </c>
      <c r="Q14" s="36">
        <f>'JK第6表の1'!Q5</f>
        <v>1647175230</v>
      </c>
      <c r="R14" s="39">
        <f>'JK第6表の1'!R5</f>
        <v>9127</v>
      </c>
      <c r="S14" s="32">
        <f>'JK第6表の1'!S5</f>
        <v>470847</v>
      </c>
      <c r="T14" s="36">
        <f>'JK第6表の1'!T5</f>
        <v>312338318</v>
      </c>
      <c r="U14" s="39">
        <f>'JK第6表の1'!U5</f>
        <v>1061</v>
      </c>
      <c r="V14" s="32">
        <f>'JK第6表の1'!V5</f>
        <v>8293</v>
      </c>
      <c r="W14" s="36">
        <f>'JK第6表の1'!W5</f>
        <v>95318510</v>
      </c>
      <c r="X14" s="39">
        <f aca="true" t="shared" si="14" ref="X14:X32">C14+O14+U14</f>
        <v>408365</v>
      </c>
      <c r="Y14" s="36">
        <f aca="true" t="shared" si="15" ref="Y14:Y32">E14+W14+Q14+T14</f>
        <v>11254832510</v>
      </c>
      <c r="Z14" s="48">
        <f aca="true" t="shared" si="16" ref="Z14:Z32">AB14+AD14</f>
        <v>13059</v>
      </c>
      <c r="AA14" s="46">
        <f aca="true" t="shared" si="17" ref="AA14:AA32">AC14+AE14</f>
        <v>104314953</v>
      </c>
      <c r="AB14" s="31">
        <f>'JK第6表の1'!AB5</f>
        <v>202</v>
      </c>
      <c r="AC14" s="32">
        <f>'JK第6表の1'!AC5</f>
        <v>1634239</v>
      </c>
      <c r="AD14" s="46">
        <f>'JK第6表の1'!AD5+'JK第6表の1'!AF5+'JK第6表の1'!AH5+'JK第6表の1'!AJ5+'JK第6表の1'!AL5</f>
        <v>12857</v>
      </c>
      <c r="AE14" s="46">
        <f>'JK第6表の1'!AE5+'JK第6表の1'!AG5+'JK第6表の1'!AI5+'JK第6表の1'!AK5+'JK第6表の1'!AM5</f>
        <v>102680714</v>
      </c>
      <c r="AF14" s="32">
        <f>'JK第6表の1'!AP5</f>
        <v>0</v>
      </c>
      <c r="AG14" s="36">
        <f>'JK第6表の1'!AQ5</f>
        <v>0</v>
      </c>
      <c r="AH14" s="39">
        <f aca="true" t="shared" si="18" ref="AH14:AH32">AF14+Z14+X14</f>
        <v>421424</v>
      </c>
      <c r="AI14" s="36">
        <f t="shared" si="12"/>
        <v>11359147463</v>
      </c>
    </row>
    <row r="15" spans="1:35" s="1" customFormat="1" ht="18" customHeight="1">
      <c r="A15" s="22">
        <v>3</v>
      </c>
      <c r="B15" s="22" t="s">
        <v>37</v>
      </c>
      <c r="C15" s="39">
        <f t="shared" si="13"/>
        <v>194729</v>
      </c>
      <c r="D15" s="32">
        <f t="shared" si="10"/>
        <v>438752</v>
      </c>
      <c r="E15" s="32">
        <f t="shared" si="11"/>
        <v>6379984640</v>
      </c>
      <c r="F15" s="31">
        <f>'JK第6表の1'!F6</f>
        <v>6508</v>
      </c>
      <c r="G15" s="32">
        <f>'JK第6表の1'!G6</f>
        <v>116701</v>
      </c>
      <c r="H15" s="32">
        <f>'JK第6表の1'!H6</f>
        <v>3363294995</v>
      </c>
      <c r="I15" s="32">
        <f>'JK第6表の1'!I6</f>
        <v>157369</v>
      </c>
      <c r="J15" s="32">
        <f>'JK第6表の1'!J6</f>
        <v>259204</v>
      </c>
      <c r="K15" s="32">
        <f>'JK第6表の1'!K6</f>
        <v>2600990045</v>
      </c>
      <c r="L15" s="32">
        <f>'JK第6表の1'!L6</f>
        <v>30852</v>
      </c>
      <c r="M15" s="32">
        <f>'JK第6表の1'!M6</f>
        <v>62847</v>
      </c>
      <c r="N15" s="36">
        <f>'JK第6表の1'!N6</f>
        <v>415699600</v>
      </c>
      <c r="O15" s="39">
        <f>'JK第6表の1'!O6</f>
        <v>91165</v>
      </c>
      <c r="P15" s="32">
        <f>'JK第6表の1'!P6</f>
        <v>110516</v>
      </c>
      <c r="Q15" s="36">
        <f>'JK第6表の1'!Q6</f>
        <v>1075426973</v>
      </c>
      <c r="R15" s="39">
        <f>'JK第6表の1'!R6</f>
        <v>6196</v>
      </c>
      <c r="S15" s="32">
        <f>'JK第6表の1'!S6</f>
        <v>313836</v>
      </c>
      <c r="T15" s="36">
        <f>'JK第6表の1'!T6</f>
        <v>209612821</v>
      </c>
      <c r="U15" s="39">
        <f>'JK第6表の1'!U6</f>
        <v>539</v>
      </c>
      <c r="V15" s="32">
        <f>'JK第6表の1'!V6</f>
        <v>4107</v>
      </c>
      <c r="W15" s="36">
        <f>'JK第6表の1'!W6</f>
        <v>41300050</v>
      </c>
      <c r="X15" s="39">
        <f t="shared" si="14"/>
        <v>286433</v>
      </c>
      <c r="Y15" s="36">
        <f t="shared" si="15"/>
        <v>7706324484</v>
      </c>
      <c r="Z15" s="48">
        <f t="shared" si="16"/>
        <v>6282</v>
      </c>
      <c r="AA15" s="46">
        <f t="shared" si="17"/>
        <v>49476080</v>
      </c>
      <c r="AB15" s="31">
        <f>'JK第6表の1'!AB6</f>
        <v>147</v>
      </c>
      <c r="AC15" s="32">
        <f>'JK第6表の1'!AC6</f>
        <v>2069518</v>
      </c>
      <c r="AD15" s="46">
        <f>'JK第6表の1'!AD6+'JK第6表の1'!AF6+'JK第6表の1'!AH6+'JK第6表の1'!AJ6+'JK第6表の1'!AL6</f>
        <v>6135</v>
      </c>
      <c r="AE15" s="46">
        <f>'JK第6表の1'!AE6+'JK第6表の1'!AG6+'JK第6表の1'!AI6+'JK第6表の1'!AK6+'JK第6表の1'!AM6</f>
        <v>47406562</v>
      </c>
      <c r="AF15" s="32">
        <f>'JK第6表の1'!AP6</f>
        <v>0</v>
      </c>
      <c r="AG15" s="36">
        <f>'JK第6表の1'!AQ6</f>
        <v>0</v>
      </c>
      <c r="AH15" s="39">
        <f t="shared" si="18"/>
        <v>292715</v>
      </c>
      <c r="AI15" s="36">
        <f t="shared" si="12"/>
        <v>7755800564</v>
      </c>
    </row>
    <row r="16" spans="1:35" s="1" customFormat="1" ht="18" customHeight="1">
      <c r="A16" s="22">
        <v>4</v>
      </c>
      <c r="B16" s="22" t="s">
        <v>38</v>
      </c>
      <c r="C16" s="39">
        <f t="shared" si="13"/>
        <v>172965</v>
      </c>
      <c r="D16" s="32">
        <f t="shared" si="10"/>
        <v>379595</v>
      </c>
      <c r="E16" s="32">
        <f t="shared" si="11"/>
        <v>5488981973</v>
      </c>
      <c r="F16" s="31">
        <f>'JK第6表の1'!F7</f>
        <v>5818</v>
      </c>
      <c r="G16" s="32">
        <f>'JK第6表の1'!G7</f>
        <v>103079</v>
      </c>
      <c r="H16" s="32">
        <f>'JK第6表の1'!H7</f>
        <v>2970438006</v>
      </c>
      <c r="I16" s="32">
        <f>'JK第6表の1'!I7</f>
        <v>141837</v>
      </c>
      <c r="J16" s="32">
        <f>'JK第6表の1'!J7</f>
        <v>223538</v>
      </c>
      <c r="K16" s="32">
        <f>'JK第6表の1'!K7</f>
        <v>2176915833</v>
      </c>
      <c r="L16" s="32">
        <f>'JK第6表の1'!L7</f>
        <v>25310</v>
      </c>
      <c r="M16" s="32">
        <f>'JK第6表の1'!M7</f>
        <v>52978</v>
      </c>
      <c r="N16" s="36">
        <f>'JK第6表の1'!N7</f>
        <v>341628134</v>
      </c>
      <c r="O16" s="39">
        <f>'JK第6表の1'!O7</f>
        <v>91417</v>
      </c>
      <c r="P16" s="32">
        <f>'JK第6表の1'!P7</f>
        <v>110705</v>
      </c>
      <c r="Q16" s="36">
        <f>'JK第6表の1'!Q7</f>
        <v>1063725468</v>
      </c>
      <c r="R16" s="39">
        <f>'JK第6表の1'!R7</f>
        <v>5538</v>
      </c>
      <c r="S16" s="32">
        <f>'JK第6表の1'!S7</f>
        <v>279770</v>
      </c>
      <c r="T16" s="36">
        <f>'JK第6表の1'!T7</f>
        <v>188003260</v>
      </c>
      <c r="U16" s="39">
        <f>'JK第6表の1'!U7</f>
        <v>392</v>
      </c>
      <c r="V16" s="32">
        <f>'JK第6表の1'!V7</f>
        <v>2123</v>
      </c>
      <c r="W16" s="36">
        <f>'JK第6表の1'!W7</f>
        <v>21805650</v>
      </c>
      <c r="X16" s="39">
        <f t="shared" si="14"/>
        <v>264774</v>
      </c>
      <c r="Y16" s="36">
        <f t="shared" si="15"/>
        <v>6762516351</v>
      </c>
      <c r="Z16" s="48">
        <f t="shared" si="16"/>
        <v>6344</v>
      </c>
      <c r="AA16" s="46">
        <f t="shared" si="17"/>
        <v>49290922</v>
      </c>
      <c r="AB16" s="31">
        <f>'JK第6表の1'!AB7</f>
        <v>101</v>
      </c>
      <c r="AC16" s="32">
        <f>'JK第6表の1'!AC7</f>
        <v>1388633</v>
      </c>
      <c r="AD16" s="46">
        <f>'JK第6表の1'!AD7+'JK第6表の1'!AF7+'JK第6表の1'!AH7+'JK第6表の1'!AJ7+'JK第6表の1'!AL7</f>
        <v>6243</v>
      </c>
      <c r="AE16" s="46">
        <f>'JK第6表の1'!AE7+'JK第6表の1'!AG7+'JK第6表の1'!AI7+'JK第6表の1'!AK7+'JK第6表の1'!AM7</f>
        <v>47902289</v>
      </c>
      <c r="AF16" s="32">
        <f>'JK第6表の1'!AP7</f>
        <v>0</v>
      </c>
      <c r="AG16" s="36">
        <f>'JK第6表の1'!AQ7</f>
        <v>0</v>
      </c>
      <c r="AH16" s="39">
        <f t="shared" si="18"/>
        <v>271118</v>
      </c>
      <c r="AI16" s="36">
        <f t="shared" si="12"/>
        <v>6811807273</v>
      </c>
    </row>
    <row r="17" spans="1:35" s="1" customFormat="1" ht="18" customHeight="1">
      <c r="A17" s="23">
        <v>5</v>
      </c>
      <c r="B17" s="23" t="s">
        <v>39</v>
      </c>
      <c r="C17" s="40">
        <f t="shared" si="13"/>
        <v>192892</v>
      </c>
      <c r="D17" s="34">
        <f t="shared" si="10"/>
        <v>400527</v>
      </c>
      <c r="E17" s="34">
        <f t="shared" si="11"/>
        <v>6191428135</v>
      </c>
      <c r="F17" s="33">
        <f>'JK第6表の1'!F8</f>
        <v>6694</v>
      </c>
      <c r="G17" s="34">
        <f>'JK第6表の1'!G8</f>
        <v>111697</v>
      </c>
      <c r="H17" s="34">
        <f>'JK第6表の1'!H8</f>
        <v>3375389709</v>
      </c>
      <c r="I17" s="34">
        <f>'JK第6表の1'!I8</f>
        <v>153959</v>
      </c>
      <c r="J17" s="34">
        <f>'JK第6表の1'!J8</f>
        <v>232765</v>
      </c>
      <c r="K17" s="34">
        <f>'JK第6表の1'!K8</f>
        <v>2398204560</v>
      </c>
      <c r="L17" s="34">
        <f>'JK第6表の1'!L8</f>
        <v>32239</v>
      </c>
      <c r="M17" s="34">
        <f>'JK第6表の1'!M8</f>
        <v>56065</v>
      </c>
      <c r="N17" s="37">
        <f>'JK第6表の1'!N8</f>
        <v>417833866</v>
      </c>
      <c r="O17" s="40">
        <f>'JK第6表の1'!O8</f>
        <v>100014</v>
      </c>
      <c r="P17" s="34">
        <f>'JK第6表の1'!P8</f>
        <v>119179</v>
      </c>
      <c r="Q17" s="37">
        <f>'JK第6表の1'!Q8</f>
        <v>1317501132</v>
      </c>
      <c r="R17" s="40">
        <f>'JK第6表の1'!R8</f>
        <v>6265</v>
      </c>
      <c r="S17" s="34">
        <f>'JK第6表の1'!S8</f>
        <v>297273</v>
      </c>
      <c r="T17" s="37">
        <f>'JK第6表の1'!T8</f>
        <v>196872247</v>
      </c>
      <c r="U17" s="40">
        <f>'JK第6表の1'!U8</f>
        <v>521</v>
      </c>
      <c r="V17" s="34">
        <f>'JK第6表の1'!V8</f>
        <v>4379</v>
      </c>
      <c r="W17" s="37">
        <f>'JK第6表の1'!W8</f>
        <v>46081120</v>
      </c>
      <c r="X17" s="40">
        <f t="shared" si="14"/>
        <v>293427</v>
      </c>
      <c r="Y17" s="37">
        <f t="shared" si="15"/>
        <v>7751882634</v>
      </c>
      <c r="Z17" s="49">
        <f t="shared" si="16"/>
        <v>6544</v>
      </c>
      <c r="AA17" s="50">
        <f t="shared" si="17"/>
        <v>47105556</v>
      </c>
      <c r="AB17" s="33">
        <f>'JK第6表の1'!AB8</f>
        <v>60</v>
      </c>
      <c r="AC17" s="34">
        <f>'JK第6表の1'!AC8</f>
        <v>667240</v>
      </c>
      <c r="AD17" s="50">
        <f>'JK第6表の1'!AD8+'JK第6表の1'!AF8+'JK第6表の1'!AH8+'JK第6表の1'!AJ8+'JK第6表の1'!AL8</f>
        <v>6484</v>
      </c>
      <c r="AE17" s="50">
        <f>'JK第6表の1'!AE8+'JK第6表の1'!AG8+'JK第6表の1'!AI8+'JK第6表の1'!AK8+'JK第6表の1'!AM8</f>
        <v>46438316</v>
      </c>
      <c r="AF17" s="34">
        <f>'JK第6表の1'!AP8</f>
        <v>1</v>
      </c>
      <c r="AG17" s="37">
        <f>'JK第6表の1'!AQ8</f>
        <v>137240</v>
      </c>
      <c r="AH17" s="40">
        <f t="shared" si="18"/>
        <v>299972</v>
      </c>
      <c r="AI17" s="37">
        <f t="shared" si="12"/>
        <v>7799125430</v>
      </c>
    </row>
    <row r="18" spans="1:35" s="1" customFormat="1" ht="18" customHeight="1">
      <c r="A18" s="19">
        <v>6</v>
      </c>
      <c r="B18" s="19" t="s">
        <v>40</v>
      </c>
      <c r="C18" s="38">
        <f t="shared" si="13"/>
        <v>111184</v>
      </c>
      <c r="D18" s="30">
        <f t="shared" si="10"/>
        <v>238548</v>
      </c>
      <c r="E18" s="30">
        <f t="shared" si="11"/>
        <v>3696964089</v>
      </c>
      <c r="F18" s="29">
        <f>'JK第6表の1'!F9</f>
        <v>4203</v>
      </c>
      <c r="G18" s="30">
        <f>'JK第6表の1'!G9</f>
        <v>75575</v>
      </c>
      <c r="H18" s="30">
        <f>'JK第6表の1'!H9</f>
        <v>2207597326</v>
      </c>
      <c r="I18" s="30">
        <f>'JK第6表の1'!I9</f>
        <v>90454</v>
      </c>
      <c r="J18" s="30">
        <f>'JK第6表の1'!J9</f>
        <v>130844</v>
      </c>
      <c r="K18" s="30">
        <f>'JK第6表の1'!K9</f>
        <v>1275335543</v>
      </c>
      <c r="L18" s="30">
        <f>'JK第6表の1'!L9</f>
        <v>16527</v>
      </c>
      <c r="M18" s="30">
        <f>'JK第6表の1'!M9</f>
        <v>32129</v>
      </c>
      <c r="N18" s="35">
        <f>'JK第6表の1'!N9</f>
        <v>214031220</v>
      </c>
      <c r="O18" s="38">
        <f>'JK第6表の1'!O9</f>
        <v>54652</v>
      </c>
      <c r="P18" s="30">
        <f>'JK第6表の1'!P9</f>
        <v>65348</v>
      </c>
      <c r="Q18" s="35">
        <f>'JK第6表の1'!Q9</f>
        <v>693366624</v>
      </c>
      <c r="R18" s="38">
        <f>'JK第6表の1'!R9</f>
        <v>4029</v>
      </c>
      <c r="S18" s="30">
        <f>'JK第6表の1'!S9</f>
        <v>206635</v>
      </c>
      <c r="T18" s="35">
        <f>'JK第6表の1'!T9</f>
        <v>133639998</v>
      </c>
      <c r="U18" s="38">
        <f>'JK第6表の1'!U9</f>
        <v>470</v>
      </c>
      <c r="V18" s="30">
        <f>'JK第6表の1'!V9</f>
        <v>2717</v>
      </c>
      <c r="W18" s="35">
        <f>'JK第6表の1'!W9</f>
        <v>29868220</v>
      </c>
      <c r="X18" s="38">
        <f t="shared" si="14"/>
        <v>166306</v>
      </c>
      <c r="Y18" s="35">
        <f t="shared" si="15"/>
        <v>4553838931</v>
      </c>
      <c r="Z18" s="51">
        <f t="shared" si="16"/>
        <v>3695</v>
      </c>
      <c r="AA18" s="52">
        <f t="shared" si="17"/>
        <v>31145793</v>
      </c>
      <c r="AB18" s="29">
        <f>'JK第6表の1'!AB9</f>
        <v>78</v>
      </c>
      <c r="AC18" s="30">
        <f>'JK第6表の1'!AC9</f>
        <v>1037021</v>
      </c>
      <c r="AD18" s="52">
        <f>'JK第6表の1'!AD9+'JK第6表の1'!AF9+'JK第6表の1'!AH9+'JK第6表の1'!AJ9+'JK第6表の1'!AL9</f>
        <v>3617</v>
      </c>
      <c r="AE18" s="52">
        <f>'JK第6表の1'!AE9+'JK第6表の1'!AG9+'JK第6表の1'!AI9+'JK第6表の1'!AK9+'JK第6表の1'!AM9</f>
        <v>30108772</v>
      </c>
      <c r="AF18" s="30">
        <f>'JK第6表の1'!AP9</f>
        <v>0</v>
      </c>
      <c r="AG18" s="35">
        <f>'JK第6表の1'!AQ9</f>
        <v>0</v>
      </c>
      <c r="AH18" s="38">
        <f t="shared" si="18"/>
        <v>170001</v>
      </c>
      <c r="AI18" s="35">
        <f t="shared" si="12"/>
        <v>4584984724</v>
      </c>
    </row>
    <row r="19" spans="1:35" s="1" customFormat="1" ht="18" customHeight="1">
      <c r="A19" s="22">
        <v>7</v>
      </c>
      <c r="B19" s="22" t="s">
        <v>41</v>
      </c>
      <c r="C19" s="39">
        <f t="shared" si="13"/>
        <v>48833</v>
      </c>
      <c r="D19" s="32">
        <f t="shared" si="10"/>
        <v>101766</v>
      </c>
      <c r="E19" s="32">
        <f t="shared" si="11"/>
        <v>1546357001</v>
      </c>
      <c r="F19" s="31">
        <f>'JK第6表の1'!F10</f>
        <v>1502</v>
      </c>
      <c r="G19" s="32">
        <f>'JK第6表の1'!G10</f>
        <v>24752</v>
      </c>
      <c r="H19" s="32">
        <f>'JK第6表の1'!H10</f>
        <v>815826323</v>
      </c>
      <c r="I19" s="32">
        <f>'JK第6表の1'!I10</f>
        <v>41441</v>
      </c>
      <c r="J19" s="32">
        <f>'JK第6表の1'!J10</f>
        <v>63113</v>
      </c>
      <c r="K19" s="32">
        <f>'JK第6表の1'!K10</f>
        <v>640869402</v>
      </c>
      <c r="L19" s="32">
        <f>'JK第6表の1'!L10</f>
        <v>5890</v>
      </c>
      <c r="M19" s="32">
        <f>'JK第6表の1'!M10</f>
        <v>13901</v>
      </c>
      <c r="N19" s="36">
        <f>'JK第6表の1'!N10</f>
        <v>89661276</v>
      </c>
      <c r="O19" s="39">
        <f>'JK第6表の1'!O10</f>
        <v>22560</v>
      </c>
      <c r="P19" s="32">
        <f>'JK第6表の1'!P10</f>
        <v>28004</v>
      </c>
      <c r="Q19" s="36">
        <f>'JK第6表の1'!Q10</f>
        <v>291504727</v>
      </c>
      <c r="R19" s="39">
        <f>'JK第6表の1'!R10</f>
        <v>1421</v>
      </c>
      <c r="S19" s="32">
        <f>'JK第6表の1'!S10</f>
        <v>66322</v>
      </c>
      <c r="T19" s="36">
        <f>'JK第6表の1'!T10</f>
        <v>43753129</v>
      </c>
      <c r="U19" s="39">
        <f>'JK第6表の1'!U10</f>
        <v>97</v>
      </c>
      <c r="V19" s="32">
        <f>'JK第6表の1'!V10</f>
        <v>612</v>
      </c>
      <c r="W19" s="36">
        <f>'JK第6表の1'!W10</f>
        <v>7263940</v>
      </c>
      <c r="X19" s="39">
        <f t="shared" si="14"/>
        <v>71490</v>
      </c>
      <c r="Y19" s="36">
        <f t="shared" si="15"/>
        <v>1888878797</v>
      </c>
      <c r="Z19" s="48">
        <f t="shared" si="16"/>
        <v>1741</v>
      </c>
      <c r="AA19" s="46">
        <f t="shared" si="17"/>
        <v>13600527</v>
      </c>
      <c r="AB19" s="31">
        <f>'JK第6表の1'!AB10</f>
        <v>43</v>
      </c>
      <c r="AC19" s="32">
        <f>'JK第6表の1'!AC10</f>
        <v>390430</v>
      </c>
      <c r="AD19" s="46">
        <f>'JK第6表の1'!AD10+'JK第6表の1'!AF10+'JK第6表の1'!AH10+'JK第6表の1'!AJ10+'JK第6表の1'!AL10</f>
        <v>1698</v>
      </c>
      <c r="AE19" s="46">
        <f>'JK第6表の1'!AE10+'JK第6表の1'!AG10+'JK第6表の1'!AI10+'JK第6表の1'!AK10+'JK第6表の1'!AM10</f>
        <v>13210097</v>
      </c>
      <c r="AF19" s="32">
        <f>'JK第6表の1'!AP10</f>
        <v>0</v>
      </c>
      <c r="AG19" s="36">
        <f>'JK第6表の1'!AQ10</f>
        <v>0</v>
      </c>
      <c r="AH19" s="39">
        <f t="shared" si="18"/>
        <v>73231</v>
      </c>
      <c r="AI19" s="36">
        <f t="shared" si="12"/>
        <v>1902479324</v>
      </c>
    </row>
    <row r="20" spans="1:35" s="1" customFormat="1" ht="18" customHeight="1">
      <c r="A20" s="22">
        <v>8</v>
      </c>
      <c r="B20" s="22" t="s">
        <v>42</v>
      </c>
      <c r="C20" s="39">
        <f t="shared" si="13"/>
        <v>61824</v>
      </c>
      <c r="D20" s="32">
        <f t="shared" si="10"/>
        <v>139362</v>
      </c>
      <c r="E20" s="32">
        <f t="shared" si="11"/>
        <v>2114255610</v>
      </c>
      <c r="F20" s="31">
        <f>'JK第6表の1'!F11</f>
        <v>2439</v>
      </c>
      <c r="G20" s="32">
        <f>'JK第6表の1'!G11</f>
        <v>40268</v>
      </c>
      <c r="H20" s="32">
        <f>'JK第6表の1'!H11</f>
        <v>1135153460</v>
      </c>
      <c r="I20" s="32">
        <f>'JK第6表の1'!I11</f>
        <v>51745</v>
      </c>
      <c r="J20" s="32">
        <f>'JK第6表の1'!J11</f>
        <v>84070</v>
      </c>
      <c r="K20" s="32">
        <f>'JK第6表の1'!K11</f>
        <v>867565960</v>
      </c>
      <c r="L20" s="32">
        <f>'JK第6表の1'!L11</f>
        <v>7640</v>
      </c>
      <c r="M20" s="32">
        <f>'JK第6表の1'!M11</f>
        <v>15024</v>
      </c>
      <c r="N20" s="36">
        <f>'JK第6表の1'!N11</f>
        <v>111536190</v>
      </c>
      <c r="O20" s="39">
        <f>'JK第6表の1'!O11</f>
        <v>34855</v>
      </c>
      <c r="P20" s="32">
        <f>'JK第6表の1'!P11</f>
        <v>43863</v>
      </c>
      <c r="Q20" s="36">
        <f>'JK第6表の1'!Q11</f>
        <v>438545900</v>
      </c>
      <c r="R20" s="39">
        <f>'JK第6表の1'!R11</f>
        <v>2347</v>
      </c>
      <c r="S20" s="32">
        <f>'JK第6表の1'!S11</f>
        <v>111640</v>
      </c>
      <c r="T20" s="36">
        <f>'JK第6表の1'!T11</f>
        <v>73693831</v>
      </c>
      <c r="U20" s="39">
        <f>'JK第6表の1'!U11</f>
        <v>91</v>
      </c>
      <c r="V20" s="32">
        <f>'JK第6表の1'!V11</f>
        <v>459</v>
      </c>
      <c r="W20" s="36">
        <f>'JK第6表の1'!W11</f>
        <v>4581570</v>
      </c>
      <c r="X20" s="39">
        <f t="shared" si="14"/>
        <v>96770</v>
      </c>
      <c r="Y20" s="36">
        <f t="shared" si="15"/>
        <v>2631076911</v>
      </c>
      <c r="Z20" s="48">
        <f t="shared" si="16"/>
        <v>1676</v>
      </c>
      <c r="AA20" s="46">
        <f t="shared" si="17"/>
        <v>11889047</v>
      </c>
      <c r="AB20" s="31">
        <f>'JK第6表の1'!AB11</f>
        <v>9</v>
      </c>
      <c r="AC20" s="32">
        <f>'JK第6表の1'!AC11</f>
        <v>277660</v>
      </c>
      <c r="AD20" s="46">
        <f>'JK第6表の1'!AD11+'JK第6表の1'!AF11+'JK第6表の1'!AH11+'JK第6表の1'!AJ11+'JK第6表の1'!AL11</f>
        <v>1667</v>
      </c>
      <c r="AE20" s="46">
        <f>'JK第6表の1'!AE11+'JK第6表の1'!AG11+'JK第6表の1'!AI11+'JK第6表の1'!AK11+'JK第6表の1'!AM11</f>
        <v>11611387</v>
      </c>
      <c r="AF20" s="32">
        <f>'JK第6表の1'!AP11</f>
        <v>0</v>
      </c>
      <c r="AG20" s="36">
        <f>'JK第6表の1'!AQ11</f>
        <v>0</v>
      </c>
      <c r="AH20" s="39">
        <f t="shared" si="18"/>
        <v>98446</v>
      </c>
      <c r="AI20" s="36">
        <f t="shared" si="12"/>
        <v>2642965958</v>
      </c>
    </row>
    <row r="21" spans="1:35" s="1" customFormat="1" ht="18" customHeight="1">
      <c r="A21" s="22">
        <v>9</v>
      </c>
      <c r="B21" s="22" t="s">
        <v>43</v>
      </c>
      <c r="C21" s="39">
        <f t="shared" si="13"/>
        <v>57947</v>
      </c>
      <c r="D21" s="32">
        <f t="shared" si="10"/>
        <v>133273</v>
      </c>
      <c r="E21" s="32">
        <f t="shared" si="11"/>
        <v>2080318071</v>
      </c>
      <c r="F21" s="31">
        <f>'JK第6表の1'!F12</f>
        <v>2281</v>
      </c>
      <c r="G21" s="32">
        <f>'JK第6表の1'!G12</f>
        <v>40872</v>
      </c>
      <c r="H21" s="32">
        <f>'JK第6表の1'!H12</f>
        <v>1176339621</v>
      </c>
      <c r="I21" s="32">
        <f>'JK第6表の1'!I12</f>
        <v>48320</v>
      </c>
      <c r="J21" s="32">
        <f>'JK第6表の1'!J12</f>
        <v>75810</v>
      </c>
      <c r="K21" s="32">
        <f>'JK第6表の1'!K12</f>
        <v>773705400</v>
      </c>
      <c r="L21" s="32">
        <f>'JK第6表の1'!L12</f>
        <v>7346</v>
      </c>
      <c r="M21" s="32">
        <f>'JK第6表の1'!M12</f>
        <v>16591</v>
      </c>
      <c r="N21" s="36">
        <f>'JK第6表の1'!N12</f>
        <v>130273050</v>
      </c>
      <c r="O21" s="39">
        <f>'JK第6表の1'!O12</f>
        <v>33402</v>
      </c>
      <c r="P21" s="32">
        <f>'JK第6表の1'!P12</f>
        <v>41302</v>
      </c>
      <c r="Q21" s="36">
        <f>'JK第6表の1'!Q12</f>
        <v>401539780</v>
      </c>
      <c r="R21" s="39">
        <f>'JK第6表の1'!R12</f>
        <v>2201</v>
      </c>
      <c r="S21" s="32">
        <f>'JK第6表の1'!S12</f>
        <v>112200</v>
      </c>
      <c r="T21" s="36">
        <f>'JK第6表の1'!T12</f>
        <v>74251759</v>
      </c>
      <c r="U21" s="39">
        <f>'JK第6表の1'!U12</f>
        <v>80</v>
      </c>
      <c r="V21" s="32">
        <f>'JK第6表の1'!V12</f>
        <v>662</v>
      </c>
      <c r="W21" s="36">
        <f>'JK第6表の1'!W12</f>
        <v>7328330</v>
      </c>
      <c r="X21" s="39">
        <f t="shared" si="14"/>
        <v>91429</v>
      </c>
      <c r="Y21" s="36">
        <f t="shared" si="15"/>
        <v>2563437940</v>
      </c>
      <c r="Z21" s="48">
        <f t="shared" si="16"/>
        <v>1803</v>
      </c>
      <c r="AA21" s="46">
        <f t="shared" si="17"/>
        <v>12666965</v>
      </c>
      <c r="AB21" s="31">
        <f>'JK第6表の1'!AB12</f>
        <v>36</v>
      </c>
      <c r="AC21" s="32">
        <f>'JK第6表の1'!AC12</f>
        <v>371459</v>
      </c>
      <c r="AD21" s="46">
        <f>'JK第6表の1'!AD12+'JK第6表の1'!AF12+'JK第6表の1'!AH12+'JK第6表の1'!AJ12+'JK第6表の1'!AL12</f>
        <v>1767</v>
      </c>
      <c r="AE21" s="46">
        <f>'JK第6表の1'!AE12+'JK第6表の1'!AG12+'JK第6表の1'!AI12+'JK第6表の1'!AK12+'JK第6表の1'!AM12</f>
        <v>12295506</v>
      </c>
      <c r="AF21" s="32">
        <f>'JK第6表の1'!AP12</f>
        <v>0</v>
      </c>
      <c r="AG21" s="36">
        <f>'JK第6表の1'!AQ12</f>
        <v>0</v>
      </c>
      <c r="AH21" s="39">
        <f t="shared" si="18"/>
        <v>93232</v>
      </c>
      <c r="AI21" s="36">
        <f t="shared" si="12"/>
        <v>2576104905</v>
      </c>
    </row>
    <row r="22" spans="1:35" s="1" customFormat="1" ht="18" customHeight="1">
      <c r="A22" s="23">
        <v>10</v>
      </c>
      <c r="B22" s="23" t="s">
        <v>44</v>
      </c>
      <c r="C22" s="40">
        <f t="shared" si="13"/>
        <v>72365</v>
      </c>
      <c r="D22" s="34">
        <f t="shared" si="10"/>
        <v>158608</v>
      </c>
      <c r="E22" s="34">
        <f t="shared" si="11"/>
        <v>2616620465</v>
      </c>
      <c r="F22" s="33">
        <f>'JK第6表の1'!F13</f>
        <v>2843</v>
      </c>
      <c r="G22" s="34">
        <f>'JK第6表の1'!G13</f>
        <v>47309</v>
      </c>
      <c r="H22" s="34">
        <f>'JK第6表の1'!H13</f>
        <v>1510846431</v>
      </c>
      <c r="I22" s="34">
        <f>'JK第6表の1'!I13</f>
        <v>60529</v>
      </c>
      <c r="J22" s="34">
        <f>'JK第6表の1'!J13</f>
        <v>90192</v>
      </c>
      <c r="K22" s="34">
        <f>'JK第6表の1'!K13</f>
        <v>970626151</v>
      </c>
      <c r="L22" s="34">
        <f>'JK第6表の1'!L13</f>
        <v>8993</v>
      </c>
      <c r="M22" s="34">
        <f>'JK第6表の1'!M13</f>
        <v>21107</v>
      </c>
      <c r="N22" s="37">
        <f>'JK第6表の1'!N13</f>
        <v>135147883</v>
      </c>
      <c r="O22" s="40">
        <f>'JK第6表の1'!O13</f>
        <v>42374</v>
      </c>
      <c r="P22" s="34">
        <f>'JK第6表の1'!P13</f>
        <v>50663</v>
      </c>
      <c r="Q22" s="37">
        <f>'JK第6表の1'!Q13</f>
        <v>525164733</v>
      </c>
      <c r="R22" s="40">
        <f>'JK第6表の1'!R13</f>
        <v>2727</v>
      </c>
      <c r="S22" s="34">
        <f>'JK第6表の1'!S13</f>
        <v>128017</v>
      </c>
      <c r="T22" s="37">
        <f>'JK第6表の1'!T13</f>
        <v>85547512</v>
      </c>
      <c r="U22" s="40">
        <f>'JK第6表の1'!U13</f>
        <v>381</v>
      </c>
      <c r="V22" s="34">
        <f>'JK第6表の1'!V13</f>
        <v>3186</v>
      </c>
      <c r="W22" s="37">
        <f>'JK第6表の1'!W13</f>
        <v>39032150</v>
      </c>
      <c r="X22" s="40">
        <f t="shared" si="14"/>
        <v>115120</v>
      </c>
      <c r="Y22" s="37">
        <f t="shared" si="15"/>
        <v>3266364860</v>
      </c>
      <c r="Z22" s="49">
        <f t="shared" si="16"/>
        <v>2763</v>
      </c>
      <c r="AA22" s="50">
        <f t="shared" si="17"/>
        <v>21644681</v>
      </c>
      <c r="AB22" s="33">
        <f>'JK第6表の1'!AB13</f>
        <v>30</v>
      </c>
      <c r="AC22" s="34">
        <f>'JK第6表の1'!AC13</f>
        <v>227600</v>
      </c>
      <c r="AD22" s="50">
        <f>'JK第6表の1'!AD13+'JK第6表の1'!AF13+'JK第6表の1'!AH13+'JK第6表の1'!AJ13+'JK第6表の1'!AL13</f>
        <v>2733</v>
      </c>
      <c r="AE22" s="50">
        <f>'JK第6表の1'!AE13+'JK第6表の1'!AG13+'JK第6表の1'!AI13+'JK第6表の1'!AK13+'JK第6表の1'!AM13</f>
        <v>21417081</v>
      </c>
      <c r="AF22" s="34">
        <f>'JK第6表の1'!AP13</f>
        <v>0</v>
      </c>
      <c r="AG22" s="37">
        <f>'JK第6表の1'!AQ13</f>
        <v>0</v>
      </c>
      <c r="AH22" s="40">
        <f t="shared" si="18"/>
        <v>117883</v>
      </c>
      <c r="AI22" s="37">
        <f t="shared" si="12"/>
        <v>3288009541</v>
      </c>
    </row>
    <row r="23" spans="1:35" s="1" customFormat="1" ht="18" customHeight="1">
      <c r="A23" s="19">
        <v>11</v>
      </c>
      <c r="B23" s="19" t="s">
        <v>45</v>
      </c>
      <c r="C23" s="38">
        <f t="shared" si="13"/>
        <v>136243</v>
      </c>
      <c r="D23" s="30">
        <f t="shared" si="10"/>
        <v>306350</v>
      </c>
      <c r="E23" s="30">
        <f t="shared" si="11"/>
        <v>4525062744</v>
      </c>
      <c r="F23" s="29">
        <f>'JK第6表の1'!F14</f>
        <v>5095</v>
      </c>
      <c r="G23" s="30">
        <f>'JK第6表の1'!G14</f>
        <v>93624</v>
      </c>
      <c r="H23" s="30">
        <f>'JK第6表の1'!H14</f>
        <v>2559043150</v>
      </c>
      <c r="I23" s="30">
        <f>'JK第6表の1'!I14</f>
        <v>113845</v>
      </c>
      <c r="J23" s="30">
        <f>'JK第6表の1'!J14</f>
        <v>176945</v>
      </c>
      <c r="K23" s="30">
        <f>'JK第6表の1'!K14</f>
        <v>1712055877</v>
      </c>
      <c r="L23" s="30">
        <f>'JK第6表の1'!L14</f>
        <v>17303</v>
      </c>
      <c r="M23" s="30">
        <f>'JK第6表の1'!M14</f>
        <v>35781</v>
      </c>
      <c r="N23" s="35">
        <f>'JK第6表の1'!N14</f>
        <v>253963717</v>
      </c>
      <c r="O23" s="38">
        <f>'JK第6表の1'!O14</f>
        <v>73307</v>
      </c>
      <c r="P23" s="30">
        <f>'JK第6表の1'!P14</f>
        <v>90533</v>
      </c>
      <c r="Q23" s="35">
        <f>'JK第6表の1'!Q14</f>
        <v>888471328</v>
      </c>
      <c r="R23" s="38">
        <f>'JK第6表の1'!R14</f>
        <v>4920</v>
      </c>
      <c r="S23" s="30">
        <f>'JK第6表の1'!S14</f>
        <v>258588</v>
      </c>
      <c r="T23" s="35">
        <f>'JK第6表の1'!T14</f>
        <v>170341113</v>
      </c>
      <c r="U23" s="38">
        <f>'JK第6表の1'!U14</f>
        <v>317</v>
      </c>
      <c r="V23" s="30">
        <f>'JK第6表の1'!V14</f>
        <v>2793</v>
      </c>
      <c r="W23" s="35">
        <f>'JK第6表の1'!W14</f>
        <v>32263220</v>
      </c>
      <c r="X23" s="38">
        <f t="shared" si="14"/>
        <v>209867</v>
      </c>
      <c r="Y23" s="35">
        <f t="shared" si="15"/>
        <v>5616138405</v>
      </c>
      <c r="Z23" s="51">
        <f t="shared" si="16"/>
        <v>4655</v>
      </c>
      <c r="AA23" s="52">
        <f t="shared" si="17"/>
        <v>37473869</v>
      </c>
      <c r="AB23" s="29">
        <f>'JK第6表の1'!AB14</f>
        <v>102</v>
      </c>
      <c r="AC23" s="30">
        <f>'JK第6表の1'!AC14</f>
        <v>1497087</v>
      </c>
      <c r="AD23" s="52">
        <f>'JK第6表の1'!AD14+'JK第6表の1'!AF14+'JK第6表の1'!AH14+'JK第6表の1'!AJ14+'JK第6表の1'!AL14</f>
        <v>4553</v>
      </c>
      <c r="AE23" s="52">
        <f>'JK第6表の1'!AE14+'JK第6表の1'!AG14+'JK第6表の1'!AI14+'JK第6表の1'!AK14+'JK第6表の1'!AM14</f>
        <v>35976782</v>
      </c>
      <c r="AF23" s="30">
        <f>'JK第6表の1'!AP14</f>
        <v>0</v>
      </c>
      <c r="AG23" s="35">
        <f>'JK第6表の1'!AQ14</f>
        <v>0</v>
      </c>
      <c r="AH23" s="38">
        <f t="shared" si="18"/>
        <v>214522</v>
      </c>
      <c r="AI23" s="35">
        <f t="shared" si="12"/>
        <v>5653612274</v>
      </c>
    </row>
    <row r="24" spans="1:35" s="1" customFormat="1" ht="18" customHeight="1">
      <c r="A24" s="22">
        <v>16</v>
      </c>
      <c r="B24" s="22" t="s">
        <v>46</v>
      </c>
      <c r="C24" s="39">
        <f t="shared" si="13"/>
        <v>7542</v>
      </c>
      <c r="D24" s="32">
        <f t="shared" si="10"/>
        <v>16785</v>
      </c>
      <c r="E24" s="32">
        <f t="shared" si="11"/>
        <v>305956810</v>
      </c>
      <c r="F24" s="31">
        <f>'JK第6表の1'!F15</f>
        <v>319</v>
      </c>
      <c r="G24" s="32">
        <f>'JK第6表の1'!G15</f>
        <v>5513</v>
      </c>
      <c r="H24" s="32">
        <f>'JK第6表の1'!H15</f>
        <v>172830100</v>
      </c>
      <c r="I24" s="32">
        <f>'JK第6表の1'!I15</f>
        <v>6128</v>
      </c>
      <c r="J24" s="32">
        <f>'JK第6表の1'!J15</f>
        <v>8996</v>
      </c>
      <c r="K24" s="32">
        <f>'JK第6表の1'!K15</f>
        <v>118319570</v>
      </c>
      <c r="L24" s="32">
        <f>'JK第6表の1'!L15</f>
        <v>1095</v>
      </c>
      <c r="M24" s="32">
        <f>'JK第6表の1'!M15</f>
        <v>2276</v>
      </c>
      <c r="N24" s="36">
        <f>'JK第6表の1'!N15</f>
        <v>14807140</v>
      </c>
      <c r="O24" s="39">
        <f>'JK第6表の1'!O15</f>
        <v>1953</v>
      </c>
      <c r="P24" s="32">
        <f>'JK第6表の1'!P15</f>
        <v>2304</v>
      </c>
      <c r="Q24" s="36">
        <f>'JK第6表の1'!Q15</f>
        <v>26396640</v>
      </c>
      <c r="R24" s="39">
        <f>'JK第6表の1'!R15</f>
        <v>311</v>
      </c>
      <c r="S24" s="32">
        <f>'JK第6表の1'!S15</f>
        <v>15424</v>
      </c>
      <c r="T24" s="36">
        <f>'JK第6表の1'!T15</f>
        <v>10260021</v>
      </c>
      <c r="U24" s="39">
        <f>'JK第6表の1'!U15</f>
        <v>-1</v>
      </c>
      <c r="V24" s="32">
        <f>'JK第6表の1'!V15</f>
        <v>6</v>
      </c>
      <c r="W24" s="36">
        <f>'JK第6表の1'!W15</f>
        <v>44560</v>
      </c>
      <c r="X24" s="39">
        <f t="shared" si="14"/>
        <v>9494</v>
      </c>
      <c r="Y24" s="36">
        <f t="shared" si="15"/>
        <v>342658031</v>
      </c>
      <c r="Z24" s="48">
        <f t="shared" si="16"/>
        <v>337</v>
      </c>
      <c r="AA24" s="46">
        <f t="shared" si="17"/>
        <v>2495333</v>
      </c>
      <c r="AB24" s="31">
        <f>'JK第6表の1'!AB15</f>
        <v>0</v>
      </c>
      <c r="AC24" s="32">
        <f>'JK第6表の1'!AC15</f>
        <v>0</v>
      </c>
      <c r="AD24" s="46">
        <f>'JK第6表の1'!AD15+'JK第6表の1'!AF15+'JK第6表の1'!AH15+'JK第6表の1'!AJ15+'JK第6表の1'!AL15</f>
        <v>337</v>
      </c>
      <c r="AE24" s="46">
        <f>'JK第6表の1'!AE15+'JK第6表の1'!AG15+'JK第6表の1'!AI15+'JK第6表の1'!AK15+'JK第6表の1'!AM15</f>
        <v>2495333</v>
      </c>
      <c r="AF24" s="32">
        <f>'JK第6表の1'!AP15</f>
        <v>3</v>
      </c>
      <c r="AG24" s="36">
        <f>'JK第6表の1'!AQ15</f>
        <v>32810</v>
      </c>
      <c r="AH24" s="39">
        <f t="shared" si="18"/>
        <v>9834</v>
      </c>
      <c r="AI24" s="36">
        <f t="shared" si="12"/>
        <v>345186174</v>
      </c>
    </row>
    <row r="25" spans="1:35" s="1" customFormat="1" ht="18" customHeight="1">
      <c r="A25" s="22">
        <v>20</v>
      </c>
      <c r="B25" s="22" t="s">
        <v>47</v>
      </c>
      <c r="C25" s="39">
        <f t="shared" si="13"/>
        <v>61980</v>
      </c>
      <c r="D25" s="32">
        <f t="shared" si="10"/>
        <v>126492</v>
      </c>
      <c r="E25" s="32">
        <f t="shared" si="11"/>
        <v>2097507211</v>
      </c>
      <c r="F25" s="31">
        <f>'JK第6表の1'!F16</f>
        <v>2074</v>
      </c>
      <c r="G25" s="32">
        <f>'JK第6表の1'!G16</f>
        <v>33474</v>
      </c>
      <c r="H25" s="32">
        <f>'JK第6表の1'!H16</f>
        <v>1148503590</v>
      </c>
      <c r="I25" s="32">
        <f>'JK第6表の1'!I16</f>
        <v>52196</v>
      </c>
      <c r="J25" s="32">
        <f>'JK第6表の1'!J16</f>
        <v>76698</v>
      </c>
      <c r="K25" s="32">
        <f>'JK第6表の1'!K16</f>
        <v>831499311</v>
      </c>
      <c r="L25" s="32">
        <f>'JK第6表の1'!L16</f>
        <v>7710</v>
      </c>
      <c r="M25" s="32">
        <f>'JK第6表の1'!M16</f>
        <v>16320</v>
      </c>
      <c r="N25" s="36">
        <f>'JK第6表の1'!N16</f>
        <v>117504310</v>
      </c>
      <c r="O25" s="39">
        <f>'JK第6表の1'!O16</f>
        <v>31745</v>
      </c>
      <c r="P25" s="32">
        <f>'JK第6表の1'!P16</f>
        <v>38390</v>
      </c>
      <c r="Q25" s="36">
        <f>'JK第6表の1'!Q16</f>
        <v>414343314</v>
      </c>
      <c r="R25" s="39">
        <f>'JK第6表の1'!R16</f>
        <v>1965</v>
      </c>
      <c r="S25" s="32">
        <f>'JK第6表の1'!S16</f>
        <v>89452</v>
      </c>
      <c r="T25" s="36">
        <f>'JK第6表の1'!T16</f>
        <v>59429239</v>
      </c>
      <c r="U25" s="39">
        <f>'JK第6表の1'!U16</f>
        <v>238</v>
      </c>
      <c r="V25" s="32">
        <f>'JK第6表の1'!V16</f>
        <v>1802</v>
      </c>
      <c r="W25" s="36">
        <f>'JK第6表の1'!W16</f>
        <v>21057360</v>
      </c>
      <c r="X25" s="39">
        <f t="shared" si="14"/>
        <v>93963</v>
      </c>
      <c r="Y25" s="36">
        <f t="shared" si="15"/>
        <v>2592337124</v>
      </c>
      <c r="Z25" s="48">
        <f t="shared" si="16"/>
        <v>2247</v>
      </c>
      <c r="AA25" s="46">
        <f t="shared" si="17"/>
        <v>18639571</v>
      </c>
      <c r="AB25" s="31">
        <f>'JK第6表の1'!AB16</f>
        <v>67</v>
      </c>
      <c r="AC25" s="32">
        <f>'JK第6表の1'!AC16</f>
        <v>579700</v>
      </c>
      <c r="AD25" s="46">
        <f>'JK第6表の1'!AD16+'JK第6表の1'!AF16+'JK第6表の1'!AH16+'JK第6表の1'!AJ16+'JK第6表の1'!AL16</f>
        <v>2180</v>
      </c>
      <c r="AE25" s="46">
        <f>'JK第6表の1'!AE16+'JK第6表の1'!AG16+'JK第6表の1'!AI16+'JK第6表の1'!AK16+'JK第6表の1'!AM16</f>
        <v>18059871</v>
      </c>
      <c r="AF25" s="32">
        <f>'JK第6表の1'!AP16</f>
        <v>0</v>
      </c>
      <c r="AG25" s="36">
        <f>'JK第6表の1'!AQ16</f>
        <v>0</v>
      </c>
      <c r="AH25" s="39">
        <f t="shared" si="18"/>
        <v>96210</v>
      </c>
      <c r="AI25" s="36">
        <f t="shared" si="12"/>
        <v>2610976695</v>
      </c>
    </row>
    <row r="26" spans="1:35" s="1" customFormat="1" ht="18" customHeight="1">
      <c r="A26" s="22">
        <v>46</v>
      </c>
      <c r="B26" s="22" t="s">
        <v>48</v>
      </c>
      <c r="C26" s="39">
        <f t="shared" si="13"/>
        <v>29114</v>
      </c>
      <c r="D26" s="32">
        <f t="shared" si="10"/>
        <v>63216</v>
      </c>
      <c r="E26" s="32">
        <f t="shared" si="11"/>
        <v>1007194430</v>
      </c>
      <c r="F26" s="31">
        <f>'JK第6表の1'!F17</f>
        <v>1111</v>
      </c>
      <c r="G26" s="32">
        <f>'JK第6表の1'!G17</f>
        <v>18084</v>
      </c>
      <c r="H26" s="32">
        <f>'JK第6表の1'!H17</f>
        <v>576855220</v>
      </c>
      <c r="I26" s="32">
        <f>'JK第6表の1'!I17</f>
        <v>24500</v>
      </c>
      <c r="J26" s="32">
        <f>'JK第6表の1'!J17</f>
        <v>38015</v>
      </c>
      <c r="K26" s="32">
        <f>'JK第6表の1'!K17</f>
        <v>382074380</v>
      </c>
      <c r="L26" s="32">
        <f>'JK第6表の1'!L17</f>
        <v>3503</v>
      </c>
      <c r="M26" s="32">
        <f>'JK第6表の1'!M17</f>
        <v>7117</v>
      </c>
      <c r="N26" s="36">
        <f>'JK第6表の1'!N17</f>
        <v>48264830</v>
      </c>
      <c r="O26" s="39">
        <f>'JK第6表の1'!O17</f>
        <v>14329</v>
      </c>
      <c r="P26" s="32">
        <f>'JK第6表の1'!P17</f>
        <v>17603</v>
      </c>
      <c r="Q26" s="36">
        <f>'JK第6表の1'!Q17</f>
        <v>147767790</v>
      </c>
      <c r="R26" s="39">
        <f>'JK第6表の1'!R17</f>
        <v>1074</v>
      </c>
      <c r="S26" s="32">
        <f>'JK第6表の1'!S17</f>
        <v>49163</v>
      </c>
      <c r="T26" s="36">
        <f>'JK第6表の1'!T17</f>
        <v>33071156</v>
      </c>
      <c r="U26" s="39">
        <f>'JK第6表の1'!U17</f>
        <v>65</v>
      </c>
      <c r="V26" s="32">
        <f>'JK第6表の1'!V17</f>
        <v>473</v>
      </c>
      <c r="W26" s="36">
        <f>'JK第6表の1'!W17</f>
        <v>4787900</v>
      </c>
      <c r="X26" s="39">
        <f t="shared" si="14"/>
        <v>43508</v>
      </c>
      <c r="Y26" s="36">
        <f t="shared" si="15"/>
        <v>1192821276</v>
      </c>
      <c r="Z26" s="48">
        <f t="shared" si="16"/>
        <v>862</v>
      </c>
      <c r="AA26" s="46">
        <f t="shared" si="17"/>
        <v>7486352</v>
      </c>
      <c r="AB26" s="31">
        <f>'JK第6表の1'!AB17</f>
        <v>5</v>
      </c>
      <c r="AC26" s="32">
        <f>'JK第6表の1'!AC17</f>
        <v>84120</v>
      </c>
      <c r="AD26" s="46">
        <f>'JK第6表の1'!AD17+'JK第6表の1'!AF17+'JK第6表の1'!AH17+'JK第6表の1'!AJ17+'JK第6表の1'!AL17</f>
        <v>857</v>
      </c>
      <c r="AE26" s="46">
        <f>'JK第6表の1'!AE17+'JK第6表の1'!AG17+'JK第6表の1'!AI17+'JK第6表の1'!AK17+'JK第6表の1'!AM17</f>
        <v>7402232</v>
      </c>
      <c r="AF26" s="32">
        <f>'JK第6表の1'!AP17</f>
        <v>0</v>
      </c>
      <c r="AG26" s="36">
        <f>'JK第6表の1'!AQ17</f>
        <v>0</v>
      </c>
      <c r="AH26" s="39">
        <f t="shared" si="18"/>
        <v>44370</v>
      </c>
      <c r="AI26" s="36">
        <f t="shared" si="12"/>
        <v>1200307628</v>
      </c>
    </row>
    <row r="27" spans="1:35" s="1" customFormat="1" ht="18" customHeight="1">
      <c r="A27" s="23">
        <v>47</v>
      </c>
      <c r="B27" s="23" t="s">
        <v>49</v>
      </c>
      <c r="C27" s="40">
        <f t="shared" si="13"/>
        <v>44231</v>
      </c>
      <c r="D27" s="34">
        <f t="shared" si="10"/>
        <v>97945</v>
      </c>
      <c r="E27" s="34">
        <f t="shared" si="11"/>
        <v>1496821422</v>
      </c>
      <c r="F27" s="33">
        <f>'JK第6表の1'!F18</f>
        <v>1594</v>
      </c>
      <c r="G27" s="34">
        <f>'JK第6表の1'!G18</f>
        <v>27178</v>
      </c>
      <c r="H27" s="34">
        <f>'JK第6表の1'!H18</f>
        <v>813829540</v>
      </c>
      <c r="I27" s="34">
        <f>'JK第6表の1'!I18</f>
        <v>37208</v>
      </c>
      <c r="J27" s="34">
        <f>'JK第6表の1'!J18</f>
        <v>58996</v>
      </c>
      <c r="K27" s="34">
        <f>'JK第6表の1'!K18</f>
        <v>598603912</v>
      </c>
      <c r="L27" s="34">
        <f>'JK第6表の1'!L18</f>
        <v>5429</v>
      </c>
      <c r="M27" s="34">
        <f>'JK第6表の1'!M18</f>
        <v>11771</v>
      </c>
      <c r="N27" s="37">
        <f>'JK第6表の1'!N18</f>
        <v>84387970</v>
      </c>
      <c r="O27" s="40">
        <f>'JK第6表の1'!O18</f>
        <v>20523</v>
      </c>
      <c r="P27" s="34">
        <f>'JK第6表の1'!P18</f>
        <v>25040</v>
      </c>
      <c r="Q27" s="37">
        <f>'JK第6表の1'!Q18</f>
        <v>302932570</v>
      </c>
      <c r="R27" s="40">
        <f>'JK第6表の1'!R18</f>
        <v>1517</v>
      </c>
      <c r="S27" s="34">
        <f>'JK第6表の1'!S18</f>
        <v>73098</v>
      </c>
      <c r="T27" s="37">
        <f>'JK第6表の1'!T18</f>
        <v>49073117</v>
      </c>
      <c r="U27" s="40">
        <f>'JK第6表の1'!U18</f>
        <v>41</v>
      </c>
      <c r="V27" s="34">
        <f>'JK第6表の1'!V18</f>
        <v>135</v>
      </c>
      <c r="W27" s="37">
        <f>'JK第6表の1'!W18</f>
        <v>1503970</v>
      </c>
      <c r="X27" s="40">
        <f t="shared" si="14"/>
        <v>64795</v>
      </c>
      <c r="Y27" s="37">
        <f t="shared" si="15"/>
        <v>1850331079</v>
      </c>
      <c r="Z27" s="49">
        <f t="shared" si="16"/>
        <v>1181</v>
      </c>
      <c r="AA27" s="50">
        <f t="shared" si="17"/>
        <v>12195215</v>
      </c>
      <c r="AB27" s="33">
        <f>'JK第6表の1'!AB18</f>
        <v>20</v>
      </c>
      <c r="AC27" s="34">
        <f>'JK第6表の1'!AC18</f>
        <v>275970</v>
      </c>
      <c r="AD27" s="50">
        <f>'JK第6表の1'!AD18+'JK第6表の1'!AF18+'JK第6表の1'!AH18+'JK第6表の1'!AJ18+'JK第6表の1'!AL18</f>
        <v>1161</v>
      </c>
      <c r="AE27" s="50">
        <f>'JK第6表の1'!AE18+'JK第6表の1'!AG18+'JK第6表の1'!AI18+'JK第6表の1'!AK18+'JK第6表の1'!AM18</f>
        <v>11919245</v>
      </c>
      <c r="AF27" s="34">
        <f>'JK第6表の1'!AP18</f>
        <v>0</v>
      </c>
      <c r="AG27" s="37">
        <f>'JK第6表の1'!AQ18</f>
        <v>0</v>
      </c>
      <c r="AH27" s="40">
        <f t="shared" si="18"/>
        <v>65976</v>
      </c>
      <c r="AI27" s="37">
        <f t="shared" si="12"/>
        <v>1862526294</v>
      </c>
    </row>
    <row r="28" spans="1:35" s="1" customFormat="1" ht="18" customHeight="1">
      <c r="A28" s="19">
        <v>101</v>
      </c>
      <c r="B28" s="19" t="s">
        <v>50</v>
      </c>
      <c r="C28" s="38">
        <f t="shared" si="13"/>
        <v>95452</v>
      </c>
      <c r="D28" s="30">
        <f t="shared" si="10"/>
        <v>202318</v>
      </c>
      <c r="E28" s="30">
        <f t="shared" si="11"/>
        <v>3155623689</v>
      </c>
      <c r="F28" s="29">
        <f>'JK第6表の1'!F19</f>
        <v>3587</v>
      </c>
      <c r="G28" s="30">
        <f>'JK第6表の1'!G19</f>
        <v>58391</v>
      </c>
      <c r="H28" s="30">
        <f>'JK第6表の1'!H19</f>
        <v>1721563433</v>
      </c>
      <c r="I28" s="30">
        <f>'JK第6表の1'!I19</f>
        <v>78335</v>
      </c>
      <c r="J28" s="30">
        <f>'JK第6表の1'!J19</f>
        <v>117925</v>
      </c>
      <c r="K28" s="30">
        <f>'JK第6表の1'!K19</f>
        <v>1239611196</v>
      </c>
      <c r="L28" s="30">
        <f>'JK第6表の1'!L19</f>
        <v>13530</v>
      </c>
      <c r="M28" s="30">
        <f>'JK第6表の1'!M19</f>
        <v>26002</v>
      </c>
      <c r="N28" s="35">
        <f>'JK第6表の1'!N19</f>
        <v>194449060</v>
      </c>
      <c r="O28" s="38">
        <f>'JK第6表の1'!O19</f>
        <v>59241</v>
      </c>
      <c r="P28" s="30">
        <f>'JK第6表の1'!P19</f>
        <v>72145</v>
      </c>
      <c r="Q28" s="35">
        <f>'JK第6表の1'!Q19</f>
        <v>756324539</v>
      </c>
      <c r="R28" s="38">
        <f>'JK第6表の1'!R19</f>
        <v>3349</v>
      </c>
      <c r="S28" s="30">
        <f>'JK第6表の1'!S19</f>
        <v>156810</v>
      </c>
      <c r="T28" s="35">
        <f>'JK第6表の1'!T19</f>
        <v>103033655</v>
      </c>
      <c r="U28" s="38">
        <f>'JK第6表の1'!U19</f>
        <v>239</v>
      </c>
      <c r="V28" s="30">
        <f>'JK第6表の1'!V19</f>
        <v>1262</v>
      </c>
      <c r="W28" s="35">
        <f>'JK第6表の1'!W19</f>
        <v>14715470</v>
      </c>
      <c r="X28" s="38">
        <f t="shared" si="14"/>
        <v>154932</v>
      </c>
      <c r="Y28" s="35">
        <f t="shared" si="15"/>
        <v>4029697353</v>
      </c>
      <c r="Z28" s="51">
        <f t="shared" si="16"/>
        <v>3357</v>
      </c>
      <c r="AA28" s="52">
        <f t="shared" si="17"/>
        <v>25050119</v>
      </c>
      <c r="AB28" s="29">
        <f>'JK第6表の1'!AB19</f>
        <v>40</v>
      </c>
      <c r="AC28" s="30">
        <f>'JK第6表の1'!AC19</f>
        <v>513080</v>
      </c>
      <c r="AD28" s="52">
        <f>'JK第6表の1'!AD19+'JK第6表の1'!AF19+'JK第6表の1'!AH19+'JK第6表の1'!AJ19+'JK第6表の1'!AL19</f>
        <v>3317</v>
      </c>
      <c r="AE28" s="52">
        <f>'JK第6表の1'!AE19+'JK第6表の1'!AG19+'JK第6表の1'!AI19+'JK第6表の1'!AK19+'JK第6表の1'!AM19</f>
        <v>24537039</v>
      </c>
      <c r="AF28" s="30">
        <f>'JK第6表の1'!AP19</f>
        <v>0</v>
      </c>
      <c r="AG28" s="35">
        <f>'JK第6表の1'!AQ19</f>
        <v>0</v>
      </c>
      <c r="AH28" s="38">
        <f t="shared" si="18"/>
        <v>158289</v>
      </c>
      <c r="AI28" s="35">
        <f t="shared" si="12"/>
        <v>4054747472</v>
      </c>
    </row>
    <row r="29" spans="1:35" s="1" customFormat="1" ht="18" customHeight="1">
      <c r="A29" s="22">
        <v>102</v>
      </c>
      <c r="B29" s="22" t="s">
        <v>51</v>
      </c>
      <c r="C29" s="39">
        <f t="shared" si="13"/>
        <v>82527</v>
      </c>
      <c r="D29" s="32">
        <f t="shared" si="10"/>
        <v>172663</v>
      </c>
      <c r="E29" s="32">
        <f t="shared" si="11"/>
        <v>2658104313</v>
      </c>
      <c r="F29" s="31">
        <f>'JK第6表の1'!F20</f>
        <v>2629</v>
      </c>
      <c r="G29" s="32">
        <f>'JK第6表の1'!G20</f>
        <v>42529</v>
      </c>
      <c r="H29" s="32">
        <f>'JK第6表の1'!H20</f>
        <v>1392558894</v>
      </c>
      <c r="I29" s="32">
        <f>'JK第6表の1'!I20</f>
        <v>68082</v>
      </c>
      <c r="J29" s="32">
        <f>'JK第6表の1'!J20</f>
        <v>106316</v>
      </c>
      <c r="K29" s="32">
        <f>'JK第6表の1'!K20</f>
        <v>1098366627</v>
      </c>
      <c r="L29" s="32">
        <f>'JK第6表の1'!L20</f>
        <v>11816</v>
      </c>
      <c r="M29" s="32">
        <f>'JK第6表の1'!M20</f>
        <v>23818</v>
      </c>
      <c r="N29" s="36">
        <f>'JK第6表の1'!N20</f>
        <v>167178792</v>
      </c>
      <c r="O29" s="39">
        <f>'JK第6表の1'!O20</f>
        <v>52067</v>
      </c>
      <c r="P29" s="32">
        <f>'JK第6表の1'!P20</f>
        <v>64246</v>
      </c>
      <c r="Q29" s="36">
        <f>'JK第6表の1'!Q20</f>
        <v>630327930</v>
      </c>
      <c r="R29" s="39">
        <f>'JK第6表の1'!R20</f>
        <v>2522</v>
      </c>
      <c r="S29" s="32">
        <f>'JK第6表の1'!S20</f>
        <v>115861</v>
      </c>
      <c r="T29" s="36">
        <f>'JK第6表の1'!T20</f>
        <v>76984504</v>
      </c>
      <c r="U29" s="39">
        <f>'JK第6表の1'!U20</f>
        <v>313</v>
      </c>
      <c r="V29" s="32">
        <f>'JK第6表の1'!V20</f>
        <v>2578</v>
      </c>
      <c r="W29" s="36">
        <f>'JK第6表の1'!W20</f>
        <v>32863120</v>
      </c>
      <c r="X29" s="39">
        <f t="shared" si="14"/>
        <v>134907</v>
      </c>
      <c r="Y29" s="36">
        <f t="shared" si="15"/>
        <v>3398279867</v>
      </c>
      <c r="Z29" s="48">
        <f t="shared" si="16"/>
        <v>2871</v>
      </c>
      <c r="AA29" s="46">
        <f t="shared" si="17"/>
        <v>22190440</v>
      </c>
      <c r="AB29" s="31">
        <f>'JK第6表の1'!AB20</f>
        <v>20</v>
      </c>
      <c r="AC29" s="32">
        <f>'JK第6表の1'!AC20</f>
        <v>111020</v>
      </c>
      <c r="AD29" s="46">
        <f>'JK第6表の1'!AD20+'JK第6表の1'!AF20+'JK第6表の1'!AH20+'JK第6表の1'!AJ20+'JK第6表の1'!AL20</f>
        <v>2851</v>
      </c>
      <c r="AE29" s="46">
        <f>'JK第6表の1'!AE20+'JK第6表の1'!AG20+'JK第6表の1'!AI20+'JK第6表の1'!AK20+'JK第6表の1'!AM20</f>
        <v>22079420</v>
      </c>
      <c r="AF29" s="32">
        <f>'JK第6表の1'!AP20</f>
        <v>0</v>
      </c>
      <c r="AG29" s="36">
        <f>'JK第6表の1'!AQ20</f>
        <v>0</v>
      </c>
      <c r="AH29" s="39">
        <f t="shared" si="18"/>
        <v>137778</v>
      </c>
      <c r="AI29" s="36">
        <f t="shared" si="12"/>
        <v>3420470307</v>
      </c>
    </row>
    <row r="30" spans="1:35" s="1" customFormat="1" ht="18" customHeight="1">
      <c r="A30" s="23">
        <v>103</v>
      </c>
      <c r="B30" s="23" t="s">
        <v>52</v>
      </c>
      <c r="C30" s="40">
        <f t="shared" si="13"/>
        <v>78959</v>
      </c>
      <c r="D30" s="34">
        <f t="shared" si="10"/>
        <v>163618</v>
      </c>
      <c r="E30" s="34">
        <f t="shared" si="11"/>
        <v>2654431458</v>
      </c>
      <c r="F30" s="33">
        <f>'JK第6表の1'!F21</f>
        <v>2636</v>
      </c>
      <c r="G30" s="34">
        <f>'JK第6表の1'!G21</f>
        <v>44133</v>
      </c>
      <c r="H30" s="34">
        <f>'JK第6表の1'!H21</f>
        <v>1442852790</v>
      </c>
      <c r="I30" s="34">
        <f>'JK第6表の1'!I21</f>
        <v>66033</v>
      </c>
      <c r="J30" s="34">
        <f>'JK第6表の1'!J21</f>
        <v>96823</v>
      </c>
      <c r="K30" s="34">
        <f>'JK第6表の1'!K21</f>
        <v>1061919988</v>
      </c>
      <c r="L30" s="34">
        <f>'JK第6表の1'!L21</f>
        <v>10290</v>
      </c>
      <c r="M30" s="34">
        <f>'JK第6表の1'!M21</f>
        <v>22662</v>
      </c>
      <c r="N30" s="37">
        <f>'JK第6表の1'!N21</f>
        <v>149658680</v>
      </c>
      <c r="O30" s="40">
        <f>'JK第6表の1'!O21</f>
        <v>45953</v>
      </c>
      <c r="P30" s="34">
        <f>'JK第6表の1'!P21</f>
        <v>53258</v>
      </c>
      <c r="Q30" s="37">
        <f>'JK第6表の1'!Q21</f>
        <v>536766360</v>
      </c>
      <c r="R30" s="40">
        <f>'JK第6表の1'!R21</f>
        <v>2576</v>
      </c>
      <c r="S30" s="34">
        <f>'JK第6表の1'!S21</f>
        <v>121408</v>
      </c>
      <c r="T30" s="37">
        <f>'JK第6表の1'!T21</f>
        <v>81166686</v>
      </c>
      <c r="U30" s="40">
        <f>'JK第6表の1'!U21</f>
        <v>346</v>
      </c>
      <c r="V30" s="34">
        <f>'JK第6表の1'!V21</f>
        <v>2314</v>
      </c>
      <c r="W30" s="37">
        <f>'JK第6表の1'!W21</f>
        <v>23947430</v>
      </c>
      <c r="X30" s="40">
        <f t="shared" si="14"/>
        <v>125258</v>
      </c>
      <c r="Y30" s="37">
        <f t="shared" si="15"/>
        <v>3296311934</v>
      </c>
      <c r="Z30" s="49">
        <f t="shared" si="16"/>
        <v>2575</v>
      </c>
      <c r="AA30" s="50">
        <f t="shared" si="17"/>
        <v>20243907</v>
      </c>
      <c r="AB30" s="33">
        <f>'JK第6表の1'!AB21</f>
        <v>48</v>
      </c>
      <c r="AC30" s="34">
        <f>'JK第6表の1'!AC21</f>
        <v>2334630</v>
      </c>
      <c r="AD30" s="50">
        <f>'JK第6表の1'!AD21+'JK第6表の1'!AF21+'JK第6表の1'!AH21+'JK第6表の1'!AJ21+'JK第6表の1'!AL21</f>
        <v>2527</v>
      </c>
      <c r="AE30" s="50">
        <f>'JK第6表の1'!AE21+'JK第6表の1'!AG21+'JK第6表の1'!AI21+'JK第6表の1'!AK21+'JK第6表の1'!AM21</f>
        <v>17909277</v>
      </c>
      <c r="AF30" s="34">
        <f>'JK第6表の1'!AP21</f>
        <v>0</v>
      </c>
      <c r="AG30" s="37">
        <f>'JK第6表の1'!AQ21</f>
        <v>0</v>
      </c>
      <c r="AH30" s="40">
        <f t="shared" si="18"/>
        <v>127833</v>
      </c>
      <c r="AI30" s="37">
        <f t="shared" si="12"/>
        <v>3316555841</v>
      </c>
    </row>
    <row r="31" spans="1:35" s="1" customFormat="1" ht="18" customHeight="1">
      <c r="A31" s="19">
        <v>301</v>
      </c>
      <c r="B31" s="19" t="s">
        <v>53</v>
      </c>
      <c r="C31" s="38">
        <f t="shared" si="13"/>
        <v>21847</v>
      </c>
      <c r="D31" s="30">
        <f t="shared" si="10"/>
        <v>32570</v>
      </c>
      <c r="E31" s="30">
        <f t="shared" si="11"/>
        <v>408954463</v>
      </c>
      <c r="F31" s="29">
        <f>'JK第6表の1'!F22</f>
        <v>313</v>
      </c>
      <c r="G31" s="30">
        <f>'JK第6表の1'!G22</f>
        <v>3131</v>
      </c>
      <c r="H31" s="30">
        <f>'JK第6表の1'!H22</f>
        <v>129590330</v>
      </c>
      <c r="I31" s="30">
        <f>'JK第6表の1'!I22</f>
        <v>18853</v>
      </c>
      <c r="J31" s="30">
        <f>'JK第6表の1'!J22</f>
        <v>25421</v>
      </c>
      <c r="K31" s="30">
        <f>'JK第6表の1'!K22</f>
        <v>253512753</v>
      </c>
      <c r="L31" s="30">
        <f>'JK第6表の1'!L22</f>
        <v>2681</v>
      </c>
      <c r="M31" s="30">
        <f>'JK第6表の1'!M22</f>
        <v>4018</v>
      </c>
      <c r="N31" s="35">
        <f>'JK第6表の1'!N22</f>
        <v>25851380</v>
      </c>
      <c r="O31" s="38">
        <f>'JK第6表の1'!O22</f>
        <v>11601</v>
      </c>
      <c r="P31" s="30">
        <f>'JK第6表の1'!P22</f>
        <v>13558</v>
      </c>
      <c r="Q31" s="35">
        <f>'JK第6表の1'!Q22</f>
        <v>130281057</v>
      </c>
      <c r="R31" s="38">
        <f>'JK第6表の1'!R22</f>
        <v>276</v>
      </c>
      <c r="S31" s="30">
        <f>'JK第6表の1'!S22</f>
        <v>7561</v>
      </c>
      <c r="T31" s="35">
        <f>'JK第6表の1'!T22</f>
        <v>5023636</v>
      </c>
      <c r="U31" s="38">
        <f>'JK第6表の1'!U22</f>
        <v>34</v>
      </c>
      <c r="V31" s="30">
        <f>'JK第6表の1'!V22</f>
        <v>247</v>
      </c>
      <c r="W31" s="35">
        <f>'JK第6表の1'!W22</f>
        <v>2947990</v>
      </c>
      <c r="X31" s="38">
        <f t="shared" si="14"/>
        <v>33482</v>
      </c>
      <c r="Y31" s="35">
        <f t="shared" si="15"/>
        <v>547207146</v>
      </c>
      <c r="Z31" s="51">
        <f t="shared" si="16"/>
        <v>1293</v>
      </c>
      <c r="AA31" s="52">
        <f t="shared" si="17"/>
        <v>7231492</v>
      </c>
      <c r="AB31" s="29">
        <f>'JK第6表の1'!AB22</f>
        <v>1</v>
      </c>
      <c r="AC31" s="30">
        <f>'JK第6表の1'!AC22</f>
        <v>21530</v>
      </c>
      <c r="AD31" s="52">
        <f>'JK第6表の1'!AD22+'JK第6表の1'!AF22+'JK第6表の1'!AH22+'JK第6表の1'!AJ22+'JK第6表の1'!AL22</f>
        <v>1292</v>
      </c>
      <c r="AE31" s="52">
        <f>'JK第6表の1'!AE22+'JK第6表の1'!AG22+'JK第6表の1'!AI22+'JK第6表の1'!AK22+'JK第6表の1'!AM22</f>
        <v>7209962</v>
      </c>
      <c r="AF31" s="30">
        <f>'JK第6表の1'!AP22</f>
        <v>0</v>
      </c>
      <c r="AG31" s="35">
        <f>'JK第6表の1'!AQ22</f>
        <v>0</v>
      </c>
      <c r="AH31" s="38">
        <f t="shared" si="18"/>
        <v>34775</v>
      </c>
      <c r="AI31" s="35">
        <f t="shared" si="12"/>
        <v>554438638</v>
      </c>
    </row>
    <row r="32" spans="1:35" s="1" customFormat="1" ht="18" customHeight="1">
      <c r="A32" s="23">
        <v>302</v>
      </c>
      <c r="B32" s="23" t="s">
        <v>54</v>
      </c>
      <c r="C32" s="40">
        <f t="shared" si="13"/>
        <v>27118</v>
      </c>
      <c r="D32" s="34">
        <f t="shared" si="10"/>
        <v>42308</v>
      </c>
      <c r="E32" s="34">
        <f t="shared" si="11"/>
        <v>530166347</v>
      </c>
      <c r="F32" s="33">
        <f>'JK第6表の1'!F23</f>
        <v>451</v>
      </c>
      <c r="G32" s="34">
        <f>'JK第6表の1'!G23</f>
        <v>4464</v>
      </c>
      <c r="H32" s="34">
        <f>'JK第6表の1'!H23</f>
        <v>212662780</v>
      </c>
      <c r="I32" s="34">
        <f>'JK第6表の1'!I23</f>
        <v>20604</v>
      </c>
      <c r="J32" s="34">
        <f>'JK第6表の1'!J23</f>
        <v>27704</v>
      </c>
      <c r="K32" s="34">
        <f>'JK第6表の1'!K23</f>
        <v>248715547</v>
      </c>
      <c r="L32" s="34">
        <f>'JK第6表の1'!L23</f>
        <v>6063</v>
      </c>
      <c r="M32" s="34">
        <f>'JK第6表の1'!M23</f>
        <v>10140</v>
      </c>
      <c r="N32" s="37">
        <f>'JK第6表の1'!N23</f>
        <v>68788020</v>
      </c>
      <c r="O32" s="40">
        <f>'JK第6表の1'!O23</f>
        <v>12378</v>
      </c>
      <c r="P32" s="34">
        <f>'JK第6表の1'!P23</f>
        <v>14644</v>
      </c>
      <c r="Q32" s="37">
        <f>'JK第6表の1'!Q23</f>
        <v>140066801</v>
      </c>
      <c r="R32" s="40">
        <f>'JK第6表の1'!R23</f>
        <v>388</v>
      </c>
      <c r="S32" s="34">
        <f>'JK第6表の1'!S23</f>
        <v>10596</v>
      </c>
      <c r="T32" s="37">
        <f>'JK第6表の1'!T23</f>
        <v>6906474</v>
      </c>
      <c r="U32" s="40">
        <f>'JK第6表の1'!U23</f>
        <v>18</v>
      </c>
      <c r="V32" s="34">
        <f>'JK第6表の1'!V23</f>
        <v>169</v>
      </c>
      <c r="W32" s="37">
        <f>'JK第6表の1'!W23</f>
        <v>1808450</v>
      </c>
      <c r="X32" s="40">
        <f t="shared" si="14"/>
        <v>39514</v>
      </c>
      <c r="Y32" s="37">
        <f t="shared" si="15"/>
        <v>678948072</v>
      </c>
      <c r="Z32" s="49">
        <f t="shared" si="16"/>
        <v>969</v>
      </c>
      <c r="AA32" s="50">
        <f t="shared" si="17"/>
        <v>5851257</v>
      </c>
      <c r="AB32" s="33">
        <f>'JK第6表の1'!AB23</f>
        <v>12</v>
      </c>
      <c r="AC32" s="34">
        <f>'JK第6表の1'!AC23</f>
        <v>101462</v>
      </c>
      <c r="AD32" s="50">
        <f>'JK第6表の1'!AD23+'JK第6表の1'!AF23+'JK第6表の1'!AH23+'JK第6表の1'!AJ23+'JK第6表の1'!AL23</f>
        <v>957</v>
      </c>
      <c r="AE32" s="50">
        <f>'JK第6表の1'!AE23+'JK第6表の1'!AG23+'JK第6表の1'!AI23+'JK第6表の1'!AK23+'JK第6表の1'!AM23</f>
        <v>5749795</v>
      </c>
      <c r="AF32" s="34">
        <f>'JK第6表の1'!AP23</f>
        <v>0</v>
      </c>
      <c r="AG32" s="37">
        <f>'JK第6表の1'!AQ23</f>
        <v>0</v>
      </c>
      <c r="AH32" s="40">
        <f t="shared" si="18"/>
        <v>40483</v>
      </c>
      <c r="AI32" s="37">
        <f t="shared" si="12"/>
        <v>684799329</v>
      </c>
    </row>
    <row r="33" spans="3:26" s="1" customFormat="1" ht="10.5" customHeight="1">
      <c r="C33" s="1" t="s">
        <v>269</v>
      </c>
      <c r="O33" s="1" t="str">
        <f>C33</f>
        <v>注）　１．令和元年度国民健康保険事業状況報告書（事業年報）Ｃ表（１）、（３）より作成。</v>
      </c>
      <c r="Z33" s="1" t="str">
        <f>C33</f>
        <v>注）　１．令和元年度国民健康保険事業状況報告書（事業年報）Ｃ表（１）、（３）より作成。</v>
      </c>
    </row>
    <row r="34" spans="3:26" s="1" customFormat="1" ht="10.5" customHeight="1">
      <c r="C34" s="1" t="s">
        <v>255</v>
      </c>
      <c r="O34" s="1" t="str">
        <f>C34</f>
        <v>　　　２．療養費・小計及び療養諸費計の件数には入院時食事療養費・生活療養費の差額支給分が含まれていないため、事業年報Ｃ表（１）の件数と一致しない。</v>
      </c>
      <c r="Z34" s="1" t="str">
        <f>C34</f>
        <v>　　　２．療養費・小計及び療養諸費計の件数には入院時食事療養費・生活療養費の差額支給分が含まれていないため、事業年報Ｃ表（１）の件数と一致しない。</v>
      </c>
    </row>
    <row r="35" spans="14:35" s="1" customFormat="1" ht="11.25">
      <c r="N35" s="11" t="s">
        <v>258</v>
      </c>
      <c r="Y35" s="11" t="s">
        <v>259</v>
      </c>
      <c r="AI35" s="11" t="s">
        <v>266</v>
      </c>
    </row>
    <row r="36" s="1" customFormat="1" ht="11.25"/>
    <row r="37" s="1" customFormat="1" ht="11.25"/>
    <row r="38" s="1" customFormat="1" ht="11.25"/>
    <row r="39" s="1" customFormat="1" ht="11.25"/>
    <row r="40" spans="3:35" s="1" customFormat="1" ht="11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"/>
    </row>
  </sheetData>
  <sheetProtection/>
  <mergeCells count="24">
    <mergeCell ref="AH4:AI5"/>
    <mergeCell ref="AH6:AI6"/>
    <mergeCell ref="AF5:AG6"/>
    <mergeCell ref="X4:Y5"/>
    <mergeCell ref="Z5:AE5"/>
    <mergeCell ref="Z4:AG4"/>
    <mergeCell ref="Z6:AA6"/>
    <mergeCell ref="AB6:AC6"/>
    <mergeCell ref="A4:A7"/>
    <mergeCell ref="B4:B7"/>
    <mergeCell ref="F4:N4"/>
    <mergeCell ref="R6:T6"/>
    <mergeCell ref="A8:A12"/>
    <mergeCell ref="F5:H6"/>
    <mergeCell ref="O4:Q5"/>
    <mergeCell ref="R4:T5"/>
    <mergeCell ref="C5:E5"/>
    <mergeCell ref="C6:E6"/>
    <mergeCell ref="I5:K6"/>
    <mergeCell ref="L5:N6"/>
    <mergeCell ref="U6:W6"/>
    <mergeCell ref="AD6:AE6"/>
    <mergeCell ref="O6:Q6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65535" man="1"/>
  </colBreaks>
  <ignoredErrors>
    <ignoredError sqref="AH11:AI1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AE89"/>
  <sheetViews>
    <sheetView zoomScalePageLayoutView="0" workbookViewId="0" topLeftCell="G4">
      <selection activeCell="A30" sqref="A30"/>
    </sheetView>
  </sheetViews>
  <sheetFormatPr defaultColWidth="9.140625" defaultRowHeight="15"/>
  <sheetData>
    <row r="2" spans="1:31" ht="13.5">
      <c r="A2" t="s">
        <v>271</v>
      </c>
      <c r="C2" t="s">
        <v>195</v>
      </c>
      <c r="D2" t="s">
        <v>195</v>
      </c>
      <c r="E2" t="s">
        <v>195</v>
      </c>
      <c r="X2" t="s">
        <v>195</v>
      </c>
      <c r="Y2" t="s">
        <v>195</v>
      </c>
      <c r="AD2" t="s">
        <v>195</v>
      </c>
      <c r="AE2" t="s">
        <v>195</v>
      </c>
    </row>
    <row r="3" spans="1:31" s="43" customFormat="1" ht="67.5">
      <c r="A3" s="43" t="s">
        <v>0</v>
      </c>
      <c r="B3" s="43" t="s">
        <v>1</v>
      </c>
      <c r="C3" s="43" t="s">
        <v>151</v>
      </c>
      <c r="D3" s="43" t="s">
        <v>152</v>
      </c>
      <c r="E3" s="43" t="s">
        <v>153</v>
      </c>
      <c r="F3" s="43" t="s">
        <v>142</v>
      </c>
      <c r="G3" s="43" t="s">
        <v>143</v>
      </c>
      <c r="H3" s="43" t="s">
        <v>144</v>
      </c>
      <c r="I3" s="43" t="s">
        <v>145</v>
      </c>
      <c r="J3" s="43" t="s">
        <v>146</v>
      </c>
      <c r="K3" s="43" t="s">
        <v>147</v>
      </c>
      <c r="L3" s="43" t="s">
        <v>148</v>
      </c>
      <c r="M3" s="43" t="s">
        <v>149</v>
      </c>
      <c r="N3" s="43" t="s">
        <v>150</v>
      </c>
      <c r="O3" s="43" t="s">
        <v>154</v>
      </c>
      <c r="P3" s="43" t="s">
        <v>155</v>
      </c>
      <c r="Q3" s="43" t="s">
        <v>156</v>
      </c>
      <c r="R3" s="43" t="s">
        <v>157</v>
      </c>
      <c r="S3" s="43" t="s">
        <v>158</v>
      </c>
      <c r="T3" s="43" t="s">
        <v>159</v>
      </c>
      <c r="U3" s="43" t="s">
        <v>160</v>
      </c>
      <c r="V3" s="43" t="s">
        <v>161</v>
      </c>
      <c r="W3" s="43" t="s">
        <v>162</v>
      </c>
      <c r="X3" s="43" t="s">
        <v>163</v>
      </c>
      <c r="Y3" s="43" t="s">
        <v>164</v>
      </c>
      <c r="Z3" s="43" t="s">
        <v>165</v>
      </c>
      <c r="AA3" s="43" t="s">
        <v>166</v>
      </c>
      <c r="AB3" s="43" t="s">
        <v>167</v>
      </c>
      <c r="AC3" s="43" t="s">
        <v>168</v>
      </c>
      <c r="AD3" s="43" t="s">
        <v>169</v>
      </c>
      <c r="AE3" s="43" t="s">
        <v>170</v>
      </c>
    </row>
    <row r="4" spans="1:31" ht="13.5">
      <c r="A4">
        <v>1</v>
      </c>
      <c r="B4" t="s">
        <v>35</v>
      </c>
      <c r="C4">
        <v>23121</v>
      </c>
      <c r="D4">
        <v>38937</v>
      </c>
      <c r="E4">
        <v>437173360</v>
      </c>
      <c r="F4">
        <v>409</v>
      </c>
      <c r="G4">
        <v>2901</v>
      </c>
      <c r="H4">
        <v>198713570</v>
      </c>
      <c r="I4">
        <v>20075</v>
      </c>
      <c r="J4">
        <v>32388</v>
      </c>
      <c r="K4">
        <v>209481090</v>
      </c>
      <c r="L4">
        <v>2637</v>
      </c>
      <c r="M4">
        <v>3648</v>
      </c>
      <c r="N4">
        <v>28978700</v>
      </c>
      <c r="O4">
        <v>15395</v>
      </c>
      <c r="P4">
        <v>21984</v>
      </c>
      <c r="Q4">
        <v>68131280</v>
      </c>
      <c r="R4">
        <v>266</v>
      </c>
      <c r="S4">
        <v>4162</v>
      </c>
      <c r="T4">
        <v>2729552</v>
      </c>
      <c r="U4">
        <v>25</v>
      </c>
      <c r="V4">
        <v>89</v>
      </c>
      <c r="W4">
        <v>1345110</v>
      </c>
      <c r="X4">
        <v>38541</v>
      </c>
      <c r="Y4">
        <v>509379302</v>
      </c>
      <c r="Z4">
        <v>81</v>
      </c>
      <c r="AA4">
        <v>1210313</v>
      </c>
      <c r="AB4">
        <v>0</v>
      </c>
      <c r="AC4">
        <v>0</v>
      </c>
      <c r="AD4">
        <v>38622</v>
      </c>
      <c r="AE4">
        <v>510589615</v>
      </c>
    </row>
    <row r="5" spans="1:31" ht="13.5">
      <c r="A5">
        <v>2</v>
      </c>
      <c r="B5" t="s">
        <v>36</v>
      </c>
      <c r="C5">
        <v>5251</v>
      </c>
      <c r="D5">
        <v>8608</v>
      </c>
      <c r="E5">
        <v>92638650</v>
      </c>
      <c r="F5">
        <v>88</v>
      </c>
      <c r="G5">
        <v>814</v>
      </c>
      <c r="H5">
        <v>42569540</v>
      </c>
      <c r="I5">
        <v>4662</v>
      </c>
      <c r="J5">
        <v>6991</v>
      </c>
      <c r="K5">
        <v>42864000</v>
      </c>
      <c r="L5">
        <v>501</v>
      </c>
      <c r="M5">
        <v>803</v>
      </c>
      <c r="N5">
        <v>7205110</v>
      </c>
      <c r="O5">
        <v>3497</v>
      </c>
      <c r="P5">
        <v>5020</v>
      </c>
      <c r="Q5">
        <v>15772770</v>
      </c>
      <c r="R5">
        <v>72</v>
      </c>
      <c r="S5">
        <v>1583</v>
      </c>
      <c r="T5">
        <v>1054188</v>
      </c>
      <c r="U5">
        <v>12</v>
      </c>
      <c r="V5">
        <v>51</v>
      </c>
      <c r="W5">
        <v>663890</v>
      </c>
      <c r="X5">
        <v>8760</v>
      </c>
      <c r="Y5">
        <v>110129498</v>
      </c>
      <c r="Z5">
        <v>24</v>
      </c>
      <c r="AA5">
        <v>339125</v>
      </c>
      <c r="AB5">
        <v>0</v>
      </c>
      <c r="AC5">
        <v>0</v>
      </c>
      <c r="AD5">
        <v>8784</v>
      </c>
      <c r="AE5">
        <v>110468623</v>
      </c>
    </row>
    <row r="6" spans="1:31" ht="13.5">
      <c r="A6">
        <v>3</v>
      </c>
      <c r="B6" t="s">
        <v>37</v>
      </c>
      <c r="C6">
        <v>4449</v>
      </c>
      <c r="D6">
        <v>7966</v>
      </c>
      <c r="E6">
        <v>108175350</v>
      </c>
      <c r="F6">
        <v>91</v>
      </c>
      <c r="G6">
        <v>945</v>
      </c>
      <c r="H6">
        <v>63472760</v>
      </c>
      <c r="I6">
        <v>3855</v>
      </c>
      <c r="J6">
        <v>6104</v>
      </c>
      <c r="K6">
        <v>38791460</v>
      </c>
      <c r="L6">
        <v>503</v>
      </c>
      <c r="M6">
        <v>917</v>
      </c>
      <c r="N6">
        <v>5911130</v>
      </c>
      <c r="O6">
        <v>2342</v>
      </c>
      <c r="P6">
        <v>3280</v>
      </c>
      <c r="Q6">
        <v>12478820</v>
      </c>
      <c r="R6">
        <v>67</v>
      </c>
      <c r="S6">
        <v>1625</v>
      </c>
      <c r="T6">
        <v>1057522</v>
      </c>
      <c r="U6">
        <v>0</v>
      </c>
      <c r="V6">
        <v>0</v>
      </c>
      <c r="W6">
        <v>0</v>
      </c>
      <c r="X6">
        <v>6791</v>
      </c>
      <c r="Y6">
        <v>121711692</v>
      </c>
      <c r="Z6">
        <v>15</v>
      </c>
      <c r="AA6">
        <v>179238</v>
      </c>
      <c r="AB6">
        <v>0</v>
      </c>
      <c r="AC6">
        <v>0</v>
      </c>
      <c r="AD6">
        <v>6806</v>
      </c>
      <c r="AE6">
        <v>121890930</v>
      </c>
    </row>
    <row r="7" spans="1:31" ht="13.5">
      <c r="A7">
        <v>4</v>
      </c>
      <c r="B7" t="s">
        <v>38</v>
      </c>
      <c r="C7">
        <v>3887</v>
      </c>
      <c r="D7">
        <v>6365</v>
      </c>
      <c r="E7">
        <v>49127340</v>
      </c>
      <c r="F7">
        <v>36</v>
      </c>
      <c r="G7">
        <v>232</v>
      </c>
      <c r="H7">
        <v>15752950</v>
      </c>
      <c r="I7">
        <v>3452</v>
      </c>
      <c r="J7">
        <v>5534</v>
      </c>
      <c r="K7">
        <v>29772010</v>
      </c>
      <c r="L7">
        <v>399</v>
      </c>
      <c r="M7">
        <v>599</v>
      </c>
      <c r="N7">
        <v>3602380</v>
      </c>
      <c r="O7">
        <v>1704</v>
      </c>
      <c r="P7">
        <v>2449</v>
      </c>
      <c r="Q7">
        <v>7653790</v>
      </c>
      <c r="R7">
        <v>23</v>
      </c>
      <c r="S7">
        <v>316</v>
      </c>
      <c r="T7">
        <v>208590</v>
      </c>
      <c r="U7">
        <v>13</v>
      </c>
      <c r="V7">
        <v>29</v>
      </c>
      <c r="W7">
        <v>355150</v>
      </c>
      <c r="X7">
        <v>5604</v>
      </c>
      <c r="Y7">
        <v>57344870</v>
      </c>
      <c r="Z7">
        <v>5</v>
      </c>
      <c r="AA7">
        <v>54220</v>
      </c>
      <c r="AB7">
        <v>0</v>
      </c>
      <c r="AC7">
        <v>0</v>
      </c>
      <c r="AD7">
        <v>5609</v>
      </c>
      <c r="AE7">
        <v>57399090</v>
      </c>
    </row>
    <row r="8" spans="1:31" ht="13.5">
      <c r="A8">
        <v>5</v>
      </c>
      <c r="B8" t="s">
        <v>39</v>
      </c>
      <c r="C8">
        <v>3671</v>
      </c>
      <c r="D8">
        <v>6536</v>
      </c>
      <c r="E8">
        <v>58506790</v>
      </c>
      <c r="F8">
        <v>114</v>
      </c>
      <c r="G8">
        <v>570</v>
      </c>
      <c r="H8">
        <v>19630870</v>
      </c>
      <c r="I8">
        <v>3159</v>
      </c>
      <c r="J8">
        <v>5434</v>
      </c>
      <c r="K8">
        <v>35920730</v>
      </c>
      <c r="L8">
        <v>398</v>
      </c>
      <c r="M8">
        <v>532</v>
      </c>
      <c r="N8">
        <v>2955190</v>
      </c>
      <c r="O8">
        <v>2394</v>
      </c>
      <c r="P8">
        <v>3757</v>
      </c>
      <c r="Q8">
        <v>9711450</v>
      </c>
      <c r="R8">
        <v>88</v>
      </c>
      <c r="S8">
        <v>888</v>
      </c>
      <c r="T8">
        <v>570606</v>
      </c>
      <c r="U8">
        <v>6</v>
      </c>
      <c r="V8">
        <v>7</v>
      </c>
      <c r="W8">
        <v>96810</v>
      </c>
      <c r="X8">
        <v>6071</v>
      </c>
      <c r="Y8">
        <v>68885656</v>
      </c>
      <c r="Z8">
        <v>8</v>
      </c>
      <c r="AA8">
        <v>278133</v>
      </c>
      <c r="AB8">
        <v>0</v>
      </c>
      <c r="AC8">
        <v>0</v>
      </c>
      <c r="AD8">
        <v>6079</v>
      </c>
      <c r="AE8">
        <v>69163789</v>
      </c>
    </row>
    <row r="9" spans="1:31" ht="13.5">
      <c r="A9">
        <v>6</v>
      </c>
      <c r="B9" t="s">
        <v>40</v>
      </c>
      <c r="C9">
        <v>1733</v>
      </c>
      <c r="D9">
        <v>3011</v>
      </c>
      <c r="E9">
        <v>27361050</v>
      </c>
      <c r="F9">
        <v>28</v>
      </c>
      <c r="G9">
        <v>218</v>
      </c>
      <c r="H9">
        <v>10133200</v>
      </c>
      <c r="I9">
        <v>1558</v>
      </c>
      <c r="J9">
        <v>2545</v>
      </c>
      <c r="K9">
        <v>15849750</v>
      </c>
      <c r="L9">
        <v>147</v>
      </c>
      <c r="M9">
        <v>248</v>
      </c>
      <c r="N9">
        <v>1378100</v>
      </c>
      <c r="O9">
        <v>1227</v>
      </c>
      <c r="P9">
        <v>1844</v>
      </c>
      <c r="Q9">
        <v>6154200</v>
      </c>
      <c r="R9">
        <v>24</v>
      </c>
      <c r="S9">
        <v>410</v>
      </c>
      <c r="T9">
        <v>263970</v>
      </c>
      <c r="U9">
        <v>10</v>
      </c>
      <c r="V9">
        <v>28</v>
      </c>
      <c r="W9">
        <v>585060</v>
      </c>
      <c r="X9">
        <v>2970</v>
      </c>
      <c r="Y9">
        <v>34364280</v>
      </c>
      <c r="Z9">
        <v>3</v>
      </c>
      <c r="AA9">
        <v>34150</v>
      </c>
      <c r="AB9">
        <v>0</v>
      </c>
      <c r="AC9">
        <v>0</v>
      </c>
      <c r="AD9">
        <v>2973</v>
      </c>
      <c r="AE9">
        <v>34398430</v>
      </c>
    </row>
    <row r="10" spans="1:31" ht="13.5">
      <c r="A10">
        <v>7</v>
      </c>
      <c r="B10" t="s">
        <v>41</v>
      </c>
      <c r="C10">
        <v>484</v>
      </c>
      <c r="D10">
        <v>856</v>
      </c>
      <c r="E10">
        <v>10123880</v>
      </c>
      <c r="F10">
        <v>12</v>
      </c>
      <c r="G10">
        <v>91</v>
      </c>
      <c r="H10">
        <v>5110140</v>
      </c>
      <c r="I10">
        <v>410</v>
      </c>
      <c r="J10">
        <v>637</v>
      </c>
      <c r="K10">
        <v>4378440</v>
      </c>
      <c r="L10">
        <v>62</v>
      </c>
      <c r="M10">
        <v>128</v>
      </c>
      <c r="N10">
        <v>635300</v>
      </c>
      <c r="O10">
        <v>245</v>
      </c>
      <c r="P10">
        <v>347</v>
      </c>
      <c r="Q10">
        <v>1249520</v>
      </c>
      <c r="R10">
        <v>5</v>
      </c>
      <c r="S10">
        <v>148</v>
      </c>
      <c r="T10">
        <v>99364</v>
      </c>
      <c r="U10">
        <v>0</v>
      </c>
      <c r="V10">
        <v>0</v>
      </c>
      <c r="W10">
        <v>0</v>
      </c>
      <c r="X10">
        <v>729</v>
      </c>
      <c r="Y10">
        <v>11472764</v>
      </c>
      <c r="Z10">
        <v>1</v>
      </c>
      <c r="AA10">
        <v>5455</v>
      </c>
      <c r="AB10">
        <v>0</v>
      </c>
      <c r="AC10">
        <v>0</v>
      </c>
      <c r="AD10">
        <v>730</v>
      </c>
      <c r="AE10">
        <v>11478219</v>
      </c>
    </row>
    <row r="11" spans="1:31" ht="13.5">
      <c r="A11">
        <v>8</v>
      </c>
      <c r="B11" t="s">
        <v>42</v>
      </c>
      <c r="C11">
        <v>905</v>
      </c>
      <c r="D11">
        <v>1352</v>
      </c>
      <c r="E11">
        <v>12349570</v>
      </c>
      <c r="F11">
        <v>6</v>
      </c>
      <c r="G11">
        <v>54</v>
      </c>
      <c r="H11">
        <v>2926050</v>
      </c>
      <c r="I11">
        <v>784</v>
      </c>
      <c r="J11">
        <v>1106</v>
      </c>
      <c r="K11">
        <v>7825070</v>
      </c>
      <c r="L11">
        <v>115</v>
      </c>
      <c r="M11">
        <v>192</v>
      </c>
      <c r="N11">
        <v>1598450</v>
      </c>
      <c r="O11">
        <v>577</v>
      </c>
      <c r="P11">
        <v>727</v>
      </c>
      <c r="Q11">
        <v>2156610</v>
      </c>
      <c r="R11">
        <v>4</v>
      </c>
      <c r="S11">
        <v>85</v>
      </c>
      <c r="T11">
        <v>55450</v>
      </c>
      <c r="U11">
        <v>0</v>
      </c>
      <c r="V11">
        <v>0</v>
      </c>
      <c r="W11">
        <v>0</v>
      </c>
      <c r="X11">
        <v>1482</v>
      </c>
      <c r="Y11">
        <v>14561630</v>
      </c>
      <c r="Z11">
        <v>2</v>
      </c>
      <c r="AA11">
        <v>22260</v>
      </c>
      <c r="AB11">
        <v>0</v>
      </c>
      <c r="AC11">
        <v>0</v>
      </c>
      <c r="AD11">
        <v>1484</v>
      </c>
      <c r="AE11">
        <v>14583890</v>
      </c>
    </row>
    <row r="12" spans="1:31" ht="13.5">
      <c r="A12">
        <v>9</v>
      </c>
      <c r="B12" t="s">
        <v>43</v>
      </c>
      <c r="C12">
        <v>1181</v>
      </c>
      <c r="D12">
        <v>1857</v>
      </c>
      <c r="E12">
        <v>17974340</v>
      </c>
      <c r="F12">
        <v>16</v>
      </c>
      <c r="G12">
        <v>108</v>
      </c>
      <c r="H12">
        <v>7613080</v>
      </c>
      <c r="I12">
        <v>1005</v>
      </c>
      <c r="J12">
        <v>1488</v>
      </c>
      <c r="K12">
        <v>8496140</v>
      </c>
      <c r="L12">
        <v>160</v>
      </c>
      <c r="M12">
        <v>261</v>
      </c>
      <c r="N12">
        <v>1865120</v>
      </c>
      <c r="O12">
        <v>569</v>
      </c>
      <c r="P12">
        <v>791</v>
      </c>
      <c r="Q12">
        <v>2620360</v>
      </c>
      <c r="R12">
        <v>13</v>
      </c>
      <c r="S12">
        <v>191</v>
      </c>
      <c r="T12">
        <v>125186</v>
      </c>
      <c r="U12">
        <v>2</v>
      </c>
      <c r="V12">
        <v>4</v>
      </c>
      <c r="W12">
        <v>47940</v>
      </c>
      <c r="X12">
        <v>1752</v>
      </c>
      <c r="Y12">
        <v>20767826</v>
      </c>
      <c r="Z12">
        <v>2</v>
      </c>
      <c r="AA12">
        <v>16535</v>
      </c>
      <c r="AB12">
        <v>0</v>
      </c>
      <c r="AC12">
        <v>0</v>
      </c>
      <c r="AD12">
        <v>1754</v>
      </c>
      <c r="AE12">
        <v>20784361</v>
      </c>
    </row>
    <row r="13" spans="1:31" ht="13.5">
      <c r="A13">
        <v>10</v>
      </c>
      <c r="B13" t="s">
        <v>44</v>
      </c>
      <c r="C13">
        <v>2000</v>
      </c>
      <c r="D13">
        <v>3468</v>
      </c>
      <c r="E13">
        <v>39085270</v>
      </c>
      <c r="F13">
        <v>43</v>
      </c>
      <c r="G13">
        <v>275</v>
      </c>
      <c r="H13">
        <v>20091860</v>
      </c>
      <c r="I13">
        <v>1781</v>
      </c>
      <c r="J13">
        <v>2842</v>
      </c>
      <c r="K13">
        <v>17226790</v>
      </c>
      <c r="L13">
        <v>176</v>
      </c>
      <c r="M13">
        <v>351</v>
      </c>
      <c r="N13">
        <v>1766620</v>
      </c>
      <c r="O13">
        <v>1468</v>
      </c>
      <c r="P13">
        <v>2174</v>
      </c>
      <c r="Q13">
        <v>6352390</v>
      </c>
      <c r="R13">
        <v>36</v>
      </c>
      <c r="S13">
        <v>626</v>
      </c>
      <c r="T13">
        <v>407840</v>
      </c>
      <c r="U13">
        <v>0</v>
      </c>
      <c r="V13">
        <v>0</v>
      </c>
      <c r="W13">
        <v>0</v>
      </c>
      <c r="X13">
        <v>3468</v>
      </c>
      <c r="Y13">
        <v>45845500</v>
      </c>
      <c r="Z13">
        <v>3</v>
      </c>
      <c r="AA13">
        <v>12645</v>
      </c>
      <c r="AB13">
        <v>0</v>
      </c>
      <c r="AC13">
        <v>0</v>
      </c>
      <c r="AD13">
        <v>3472</v>
      </c>
      <c r="AE13">
        <v>45858145</v>
      </c>
    </row>
    <row r="14" spans="1:31" ht="13.5">
      <c r="A14">
        <v>11</v>
      </c>
      <c r="B14" t="s">
        <v>45</v>
      </c>
      <c r="C14">
        <v>2729</v>
      </c>
      <c r="D14">
        <v>4792</v>
      </c>
      <c r="E14">
        <v>61328520</v>
      </c>
      <c r="F14">
        <v>57</v>
      </c>
      <c r="G14">
        <v>683</v>
      </c>
      <c r="H14">
        <v>38020120</v>
      </c>
      <c r="I14">
        <v>2488</v>
      </c>
      <c r="J14">
        <v>3821</v>
      </c>
      <c r="K14">
        <v>21370070</v>
      </c>
      <c r="L14">
        <v>184</v>
      </c>
      <c r="M14">
        <v>288</v>
      </c>
      <c r="N14">
        <v>1938330</v>
      </c>
      <c r="O14">
        <v>1921</v>
      </c>
      <c r="P14">
        <v>2740</v>
      </c>
      <c r="Q14">
        <v>8804600</v>
      </c>
      <c r="R14">
        <v>32</v>
      </c>
      <c r="S14">
        <v>417</v>
      </c>
      <c r="T14">
        <v>270418</v>
      </c>
      <c r="U14">
        <v>0</v>
      </c>
      <c r="V14">
        <v>0</v>
      </c>
      <c r="W14">
        <v>0</v>
      </c>
      <c r="X14">
        <v>4650</v>
      </c>
      <c r="Y14">
        <v>70403538</v>
      </c>
      <c r="Z14">
        <v>11</v>
      </c>
      <c r="AA14">
        <v>166281</v>
      </c>
      <c r="AB14">
        <v>0</v>
      </c>
      <c r="AC14">
        <v>0</v>
      </c>
      <c r="AD14">
        <v>4661</v>
      </c>
      <c r="AE14">
        <v>70569819</v>
      </c>
    </row>
    <row r="15" spans="1:31" ht="13.5">
      <c r="A15">
        <v>16</v>
      </c>
      <c r="B15" t="s">
        <v>46</v>
      </c>
      <c r="C15">
        <v>46</v>
      </c>
      <c r="D15">
        <v>80</v>
      </c>
      <c r="E15">
        <v>561110</v>
      </c>
      <c r="F15">
        <v>1</v>
      </c>
      <c r="G15">
        <v>11</v>
      </c>
      <c r="H15">
        <v>137150</v>
      </c>
      <c r="I15">
        <v>25</v>
      </c>
      <c r="J15">
        <v>32</v>
      </c>
      <c r="K15">
        <v>205330</v>
      </c>
      <c r="L15">
        <v>20</v>
      </c>
      <c r="M15">
        <v>37</v>
      </c>
      <c r="N15">
        <v>218630</v>
      </c>
      <c r="O15">
        <v>4</v>
      </c>
      <c r="P15">
        <v>5</v>
      </c>
      <c r="Q15">
        <v>22500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50</v>
      </c>
      <c r="Y15">
        <v>583610</v>
      </c>
      <c r="Z15">
        <v>0</v>
      </c>
      <c r="AA15">
        <v>0</v>
      </c>
      <c r="AB15">
        <v>0</v>
      </c>
      <c r="AC15">
        <v>0</v>
      </c>
      <c r="AD15">
        <v>50</v>
      </c>
      <c r="AE15">
        <v>583610</v>
      </c>
    </row>
    <row r="16" spans="1:31" ht="13.5">
      <c r="A16">
        <v>20</v>
      </c>
      <c r="B16" t="s">
        <v>47</v>
      </c>
      <c r="C16">
        <v>1469</v>
      </c>
      <c r="D16">
        <v>2477</v>
      </c>
      <c r="E16">
        <v>20493320</v>
      </c>
      <c r="F16">
        <v>26</v>
      </c>
      <c r="G16">
        <v>102</v>
      </c>
      <c r="H16">
        <v>6334330</v>
      </c>
      <c r="I16">
        <v>1302</v>
      </c>
      <c r="J16">
        <v>2159</v>
      </c>
      <c r="K16">
        <v>11317470</v>
      </c>
      <c r="L16">
        <v>141</v>
      </c>
      <c r="M16">
        <v>216</v>
      </c>
      <c r="N16">
        <v>2841520</v>
      </c>
      <c r="O16">
        <v>1078</v>
      </c>
      <c r="P16">
        <v>1663</v>
      </c>
      <c r="Q16">
        <v>4388560</v>
      </c>
      <c r="R16">
        <v>18</v>
      </c>
      <c r="S16">
        <v>152</v>
      </c>
      <c r="T16">
        <v>100328</v>
      </c>
      <c r="U16">
        <v>0</v>
      </c>
      <c r="V16">
        <v>0</v>
      </c>
      <c r="W16">
        <v>0</v>
      </c>
      <c r="X16">
        <v>2547</v>
      </c>
      <c r="Y16">
        <v>24982208</v>
      </c>
      <c r="Z16">
        <v>9</v>
      </c>
      <c r="AA16">
        <v>103696</v>
      </c>
      <c r="AB16">
        <v>0</v>
      </c>
      <c r="AC16">
        <v>0</v>
      </c>
      <c r="AD16">
        <v>2556</v>
      </c>
      <c r="AE16">
        <v>25085904</v>
      </c>
    </row>
    <row r="17" spans="1:31" ht="13.5">
      <c r="A17">
        <v>46</v>
      </c>
      <c r="B17" t="s">
        <v>48</v>
      </c>
      <c r="C17">
        <v>594</v>
      </c>
      <c r="D17">
        <v>916</v>
      </c>
      <c r="E17">
        <v>6869720</v>
      </c>
      <c r="F17">
        <v>10</v>
      </c>
      <c r="G17">
        <v>52</v>
      </c>
      <c r="H17">
        <v>1792860</v>
      </c>
      <c r="I17">
        <v>511</v>
      </c>
      <c r="J17">
        <v>737</v>
      </c>
      <c r="K17">
        <v>4171440</v>
      </c>
      <c r="L17">
        <v>73</v>
      </c>
      <c r="M17">
        <v>127</v>
      </c>
      <c r="N17">
        <v>905420</v>
      </c>
      <c r="O17">
        <v>341</v>
      </c>
      <c r="P17">
        <v>485</v>
      </c>
      <c r="Q17">
        <v>1379370</v>
      </c>
      <c r="R17">
        <v>7</v>
      </c>
      <c r="S17">
        <v>74</v>
      </c>
      <c r="T17">
        <v>47856</v>
      </c>
      <c r="U17">
        <v>0</v>
      </c>
      <c r="V17">
        <v>0</v>
      </c>
      <c r="W17">
        <v>0</v>
      </c>
      <c r="X17">
        <v>935</v>
      </c>
      <c r="Y17">
        <v>8296946</v>
      </c>
      <c r="Z17">
        <v>0</v>
      </c>
      <c r="AA17">
        <v>0</v>
      </c>
      <c r="AB17">
        <v>0</v>
      </c>
      <c r="AC17">
        <v>0</v>
      </c>
      <c r="AD17">
        <v>935</v>
      </c>
      <c r="AE17">
        <v>8296946</v>
      </c>
    </row>
    <row r="18" spans="1:31" ht="13.5">
      <c r="A18">
        <v>47</v>
      </c>
      <c r="B18" t="s">
        <v>49</v>
      </c>
      <c r="C18">
        <v>836</v>
      </c>
      <c r="D18">
        <v>1243</v>
      </c>
      <c r="E18">
        <v>12448160</v>
      </c>
      <c r="F18">
        <v>14</v>
      </c>
      <c r="G18">
        <v>76</v>
      </c>
      <c r="H18">
        <v>3595410</v>
      </c>
      <c r="I18">
        <v>747</v>
      </c>
      <c r="J18">
        <v>1053</v>
      </c>
      <c r="K18">
        <v>8043640</v>
      </c>
      <c r="L18">
        <v>75</v>
      </c>
      <c r="M18">
        <v>114</v>
      </c>
      <c r="N18">
        <v>809110</v>
      </c>
      <c r="O18">
        <v>382</v>
      </c>
      <c r="P18">
        <v>486</v>
      </c>
      <c r="Q18">
        <v>1346030</v>
      </c>
      <c r="R18">
        <v>10</v>
      </c>
      <c r="S18">
        <v>130</v>
      </c>
      <c r="T18">
        <v>83346</v>
      </c>
      <c r="U18">
        <v>0</v>
      </c>
      <c r="V18">
        <v>0</v>
      </c>
      <c r="W18">
        <v>0</v>
      </c>
      <c r="X18">
        <v>1218</v>
      </c>
      <c r="Y18">
        <v>13877536</v>
      </c>
      <c r="Z18">
        <v>6</v>
      </c>
      <c r="AA18">
        <v>132451</v>
      </c>
      <c r="AB18">
        <v>0</v>
      </c>
      <c r="AC18">
        <v>0</v>
      </c>
      <c r="AD18">
        <v>1224</v>
      </c>
      <c r="AE18">
        <v>14009987</v>
      </c>
    </row>
    <row r="19" spans="1:31" ht="13.5">
      <c r="A19">
        <v>101</v>
      </c>
      <c r="B19" t="s">
        <v>50</v>
      </c>
      <c r="C19">
        <v>1744</v>
      </c>
      <c r="D19">
        <v>2694</v>
      </c>
      <c r="E19">
        <v>25656500</v>
      </c>
      <c r="F19">
        <v>25</v>
      </c>
      <c r="G19">
        <v>151</v>
      </c>
      <c r="H19">
        <v>7836860</v>
      </c>
      <c r="I19">
        <v>1523</v>
      </c>
      <c r="J19">
        <v>2218</v>
      </c>
      <c r="K19">
        <v>15776110</v>
      </c>
      <c r="L19">
        <v>196</v>
      </c>
      <c r="M19">
        <v>325</v>
      </c>
      <c r="N19">
        <v>2043530</v>
      </c>
      <c r="O19">
        <v>1224</v>
      </c>
      <c r="P19">
        <v>1671</v>
      </c>
      <c r="Q19">
        <v>4989320</v>
      </c>
      <c r="R19">
        <v>19</v>
      </c>
      <c r="S19">
        <v>281</v>
      </c>
      <c r="T19">
        <v>175002</v>
      </c>
      <c r="U19">
        <v>12</v>
      </c>
      <c r="V19">
        <v>30</v>
      </c>
      <c r="W19">
        <v>491470</v>
      </c>
      <c r="X19">
        <v>2980</v>
      </c>
      <c r="Y19">
        <v>31312292</v>
      </c>
      <c r="Z19">
        <v>1</v>
      </c>
      <c r="AA19">
        <v>20900</v>
      </c>
      <c r="AB19">
        <v>0</v>
      </c>
      <c r="AC19">
        <v>0</v>
      </c>
      <c r="AD19">
        <v>2981</v>
      </c>
      <c r="AE19">
        <v>31333192</v>
      </c>
    </row>
    <row r="20" spans="1:31" ht="13.5">
      <c r="A20">
        <v>102</v>
      </c>
      <c r="B20" t="s">
        <v>51</v>
      </c>
      <c r="C20">
        <v>2040</v>
      </c>
      <c r="D20">
        <v>3537</v>
      </c>
      <c r="E20">
        <v>56040080</v>
      </c>
      <c r="F20">
        <v>34</v>
      </c>
      <c r="G20">
        <v>232</v>
      </c>
      <c r="H20">
        <v>22686950</v>
      </c>
      <c r="I20">
        <v>1809</v>
      </c>
      <c r="J20">
        <v>3034</v>
      </c>
      <c r="K20">
        <v>31983030</v>
      </c>
      <c r="L20">
        <v>197</v>
      </c>
      <c r="M20">
        <v>271</v>
      </c>
      <c r="N20">
        <v>1370100</v>
      </c>
      <c r="O20">
        <v>1382</v>
      </c>
      <c r="P20">
        <v>2127</v>
      </c>
      <c r="Q20">
        <v>6120470</v>
      </c>
      <c r="R20">
        <v>23</v>
      </c>
      <c r="S20">
        <v>407</v>
      </c>
      <c r="T20">
        <v>264256</v>
      </c>
      <c r="U20">
        <v>11</v>
      </c>
      <c r="V20">
        <v>32</v>
      </c>
      <c r="W20">
        <v>454840</v>
      </c>
      <c r="X20">
        <v>3433</v>
      </c>
      <c r="Y20">
        <v>62879646</v>
      </c>
      <c r="Z20">
        <v>4</v>
      </c>
      <c r="AA20">
        <v>90798</v>
      </c>
      <c r="AB20">
        <v>0</v>
      </c>
      <c r="AC20">
        <v>0</v>
      </c>
      <c r="AD20">
        <v>3437</v>
      </c>
      <c r="AE20">
        <v>62970444</v>
      </c>
    </row>
    <row r="21" spans="1:31" ht="13.5">
      <c r="A21">
        <v>103</v>
      </c>
      <c r="B21" t="s">
        <v>52</v>
      </c>
      <c r="C21">
        <v>1219</v>
      </c>
      <c r="D21">
        <v>1787</v>
      </c>
      <c r="E21">
        <v>12671170</v>
      </c>
      <c r="F21">
        <v>14</v>
      </c>
      <c r="G21">
        <v>62</v>
      </c>
      <c r="H21">
        <v>3345830</v>
      </c>
      <c r="I21">
        <v>1081</v>
      </c>
      <c r="J21">
        <v>1479</v>
      </c>
      <c r="K21">
        <v>8108020</v>
      </c>
      <c r="L21">
        <v>124</v>
      </c>
      <c r="M21">
        <v>246</v>
      </c>
      <c r="N21">
        <v>1217320</v>
      </c>
      <c r="O21">
        <v>858</v>
      </c>
      <c r="P21">
        <v>1106</v>
      </c>
      <c r="Q21">
        <v>3102290</v>
      </c>
      <c r="R21">
        <v>13</v>
      </c>
      <c r="S21">
        <v>121</v>
      </c>
      <c r="T21">
        <v>79170</v>
      </c>
      <c r="U21">
        <v>0</v>
      </c>
      <c r="V21">
        <v>0</v>
      </c>
      <c r="W21">
        <v>0</v>
      </c>
      <c r="X21">
        <v>2077</v>
      </c>
      <c r="Y21">
        <v>15852630</v>
      </c>
      <c r="Z21">
        <v>4</v>
      </c>
      <c r="AA21">
        <v>16595</v>
      </c>
      <c r="AB21">
        <v>0</v>
      </c>
      <c r="AC21">
        <v>0</v>
      </c>
      <c r="AD21">
        <v>2081</v>
      </c>
      <c r="AE21">
        <v>15869225</v>
      </c>
    </row>
    <row r="22" spans="1:31" ht="13.5">
      <c r="A22">
        <v>301</v>
      </c>
      <c r="B22" t="s">
        <v>53</v>
      </c>
      <c r="C22">
        <v>1133</v>
      </c>
      <c r="D22">
        <v>1750</v>
      </c>
      <c r="E22">
        <v>12670180</v>
      </c>
      <c r="F22">
        <v>12</v>
      </c>
      <c r="G22">
        <v>62</v>
      </c>
      <c r="H22">
        <v>3517880</v>
      </c>
      <c r="I22">
        <v>1020</v>
      </c>
      <c r="J22">
        <v>1556</v>
      </c>
      <c r="K22">
        <v>8365600</v>
      </c>
      <c r="L22">
        <v>101</v>
      </c>
      <c r="M22">
        <v>132</v>
      </c>
      <c r="N22">
        <v>786700</v>
      </c>
      <c r="O22">
        <v>813</v>
      </c>
      <c r="P22">
        <v>1184</v>
      </c>
      <c r="Q22">
        <v>3780820</v>
      </c>
      <c r="R22">
        <v>10</v>
      </c>
      <c r="S22">
        <v>95</v>
      </c>
      <c r="T22">
        <v>59436</v>
      </c>
      <c r="U22">
        <v>0</v>
      </c>
      <c r="V22">
        <v>0</v>
      </c>
      <c r="W22">
        <v>0</v>
      </c>
      <c r="X22">
        <v>1946</v>
      </c>
      <c r="Y22">
        <v>16510436</v>
      </c>
      <c r="Z22">
        <v>1</v>
      </c>
      <c r="AA22">
        <v>35600</v>
      </c>
      <c r="AB22">
        <v>0</v>
      </c>
      <c r="AC22">
        <v>0</v>
      </c>
      <c r="AD22">
        <v>1947</v>
      </c>
      <c r="AE22">
        <v>16546036</v>
      </c>
    </row>
    <row r="23" spans="1:31" ht="13.5">
      <c r="A23">
        <v>302</v>
      </c>
      <c r="B23" t="s">
        <v>54</v>
      </c>
      <c r="C23">
        <v>1034</v>
      </c>
      <c r="D23">
        <v>1683</v>
      </c>
      <c r="E23">
        <v>14679490</v>
      </c>
      <c r="F23">
        <v>16</v>
      </c>
      <c r="G23">
        <v>111</v>
      </c>
      <c r="H23">
        <v>6055450</v>
      </c>
      <c r="I23">
        <v>874</v>
      </c>
      <c r="J23">
        <v>1383</v>
      </c>
      <c r="K23">
        <v>7306980</v>
      </c>
      <c r="L23">
        <v>144</v>
      </c>
      <c r="M23">
        <v>189</v>
      </c>
      <c r="N23">
        <v>1317060</v>
      </c>
      <c r="O23">
        <v>708</v>
      </c>
      <c r="P23">
        <v>1052</v>
      </c>
      <c r="Q23">
        <v>3541610</v>
      </c>
      <c r="R23">
        <v>12</v>
      </c>
      <c r="S23">
        <v>176</v>
      </c>
      <c r="T23">
        <v>117554</v>
      </c>
      <c r="U23">
        <v>0</v>
      </c>
      <c r="V23">
        <v>0</v>
      </c>
      <c r="W23">
        <v>0</v>
      </c>
      <c r="X23">
        <v>1742</v>
      </c>
      <c r="Y23">
        <v>18338654</v>
      </c>
      <c r="Z23">
        <v>2</v>
      </c>
      <c r="AA23">
        <v>47060</v>
      </c>
      <c r="AB23">
        <v>0</v>
      </c>
      <c r="AC23">
        <v>0</v>
      </c>
      <c r="AD23">
        <v>1744</v>
      </c>
      <c r="AE23">
        <v>18385714</v>
      </c>
    </row>
    <row r="24" spans="1:31" ht="13.5">
      <c r="A24" t="s">
        <v>55</v>
      </c>
      <c r="C24">
        <v>57359</v>
      </c>
      <c r="D24">
        <v>96482</v>
      </c>
      <c r="E24">
        <v>1048584180</v>
      </c>
      <c r="F24">
        <v>1024</v>
      </c>
      <c r="G24">
        <v>7577</v>
      </c>
      <c r="H24">
        <v>469763530</v>
      </c>
      <c r="I24">
        <v>50227</v>
      </c>
      <c r="J24">
        <v>79602</v>
      </c>
      <c r="K24">
        <v>511580590</v>
      </c>
      <c r="L24">
        <v>6108</v>
      </c>
      <c r="M24">
        <v>9303</v>
      </c>
      <c r="N24">
        <v>67240060</v>
      </c>
      <c r="O24">
        <v>36608</v>
      </c>
      <c r="P24">
        <v>52656</v>
      </c>
      <c r="Q24">
        <v>162434330</v>
      </c>
      <c r="R24">
        <v>720</v>
      </c>
      <c r="S24">
        <v>11616</v>
      </c>
      <c r="T24">
        <v>7592644</v>
      </c>
      <c r="U24">
        <v>91</v>
      </c>
      <c r="V24">
        <v>270</v>
      </c>
      <c r="W24">
        <v>4040270</v>
      </c>
      <c r="X24">
        <v>94058</v>
      </c>
      <c r="Y24">
        <v>1222651424</v>
      </c>
      <c r="Z24">
        <v>179</v>
      </c>
      <c r="AA24">
        <v>2682795</v>
      </c>
      <c r="AB24">
        <v>0</v>
      </c>
      <c r="AC24">
        <v>0</v>
      </c>
      <c r="AD24">
        <v>94238</v>
      </c>
      <c r="AE24">
        <v>1225334219</v>
      </c>
    </row>
    <row r="25" spans="1:31" ht="13.5">
      <c r="A25" t="s">
        <v>56</v>
      </c>
      <c r="C25">
        <v>2167</v>
      </c>
      <c r="D25">
        <v>3433</v>
      </c>
      <c r="E25">
        <v>27349670</v>
      </c>
      <c r="F25">
        <v>28</v>
      </c>
      <c r="G25">
        <v>173</v>
      </c>
      <c r="H25">
        <v>9573330</v>
      </c>
      <c r="I25">
        <v>1894</v>
      </c>
      <c r="J25">
        <v>2939</v>
      </c>
      <c r="K25">
        <v>15672580</v>
      </c>
      <c r="L25">
        <v>245</v>
      </c>
      <c r="M25">
        <v>321</v>
      </c>
      <c r="N25">
        <v>2103760</v>
      </c>
      <c r="O25">
        <v>1521</v>
      </c>
      <c r="P25">
        <v>2236</v>
      </c>
      <c r="Q25">
        <v>7322430</v>
      </c>
      <c r="R25">
        <v>22</v>
      </c>
      <c r="S25">
        <v>271</v>
      </c>
      <c r="T25">
        <v>176990</v>
      </c>
      <c r="U25">
        <v>0</v>
      </c>
      <c r="V25">
        <v>0</v>
      </c>
      <c r="W25">
        <v>0</v>
      </c>
      <c r="X25">
        <v>3688</v>
      </c>
      <c r="Y25">
        <v>34849090</v>
      </c>
      <c r="Z25">
        <v>3</v>
      </c>
      <c r="AA25">
        <v>82660</v>
      </c>
      <c r="AB25">
        <v>0</v>
      </c>
      <c r="AC25">
        <v>0</v>
      </c>
      <c r="AD25">
        <v>3691</v>
      </c>
      <c r="AE25">
        <v>34931750</v>
      </c>
    </row>
    <row r="26" spans="1:31" ht="13.5">
      <c r="A26" t="s">
        <v>194</v>
      </c>
      <c r="C26">
        <v>59526</v>
      </c>
      <c r="D26">
        <v>99915</v>
      </c>
      <c r="E26">
        <v>1075933850</v>
      </c>
      <c r="F26">
        <v>1052</v>
      </c>
      <c r="G26">
        <v>7750</v>
      </c>
      <c r="H26">
        <v>479336860</v>
      </c>
      <c r="I26">
        <v>52121</v>
      </c>
      <c r="J26">
        <v>82541</v>
      </c>
      <c r="K26">
        <v>527253170</v>
      </c>
      <c r="L26">
        <v>6353</v>
      </c>
      <c r="M26">
        <v>9624</v>
      </c>
      <c r="N26">
        <v>69343820</v>
      </c>
      <c r="O26">
        <v>38129</v>
      </c>
      <c r="P26">
        <v>54892</v>
      </c>
      <c r="Q26">
        <v>169756760</v>
      </c>
      <c r="R26">
        <v>742</v>
      </c>
      <c r="S26">
        <v>11887</v>
      </c>
      <c r="T26">
        <v>7769634</v>
      </c>
      <c r="U26">
        <v>91</v>
      </c>
      <c r="V26">
        <v>270</v>
      </c>
      <c r="W26">
        <v>4040270</v>
      </c>
      <c r="X26">
        <v>97746</v>
      </c>
      <c r="Y26">
        <v>1257500514</v>
      </c>
      <c r="Z26">
        <v>182</v>
      </c>
      <c r="AA26">
        <v>2765455</v>
      </c>
      <c r="AB26">
        <v>0</v>
      </c>
      <c r="AC26">
        <v>0</v>
      </c>
      <c r="AD26">
        <v>97929</v>
      </c>
      <c r="AE26">
        <v>1260265969</v>
      </c>
    </row>
    <row r="30" spans="3:31" s="103" customFormat="1" ht="13.5">
      <c r="C30" s="103" t="b">
        <f>+EXACT(C3,C34)</f>
        <v>1</v>
      </c>
      <c r="D30" s="103" t="b">
        <f aca="true" t="shared" si="0" ref="D30:AE30">+EXACT(D3,D34)</f>
        <v>1</v>
      </c>
      <c r="E30" s="103" t="b">
        <f t="shared" si="0"/>
        <v>1</v>
      </c>
      <c r="F30" s="103" t="b">
        <f t="shared" si="0"/>
        <v>1</v>
      </c>
      <c r="G30" s="103" t="b">
        <f t="shared" si="0"/>
        <v>1</v>
      </c>
      <c r="H30" s="103" t="b">
        <f t="shared" si="0"/>
        <v>1</v>
      </c>
      <c r="I30" s="103" t="b">
        <f t="shared" si="0"/>
        <v>1</v>
      </c>
      <c r="J30" s="103" t="b">
        <f t="shared" si="0"/>
        <v>1</v>
      </c>
      <c r="K30" s="103" t="b">
        <f t="shared" si="0"/>
        <v>1</v>
      </c>
      <c r="L30" s="103" t="b">
        <f t="shared" si="0"/>
        <v>1</v>
      </c>
      <c r="M30" s="103" t="b">
        <f t="shared" si="0"/>
        <v>1</v>
      </c>
      <c r="N30" s="103" t="b">
        <f t="shared" si="0"/>
        <v>1</v>
      </c>
      <c r="O30" s="103" t="b">
        <f t="shared" si="0"/>
        <v>1</v>
      </c>
      <c r="P30" s="103" t="b">
        <f t="shared" si="0"/>
        <v>1</v>
      </c>
      <c r="Q30" s="103" t="b">
        <f t="shared" si="0"/>
        <v>1</v>
      </c>
      <c r="R30" s="103" t="b">
        <f t="shared" si="0"/>
        <v>1</v>
      </c>
      <c r="S30" s="103" t="b">
        <f t="shared" si="0"/>
        <v>1</v>
      </c>
      <c r="T30" s="103" t="b">
        <f t="shared" si="0"/>
        <v>1</v>
      </c>
      <c r="U30" s="103" t="b">
        <f t="shared" si="0"/>
        <v>1</v>
      </c>
      <c r="V30" s="103" t="b">
        <f t="shared" si="0"/>
        <v>1</v>
      </c>
      <c r="W30" s="103" t="b">
        <f t="shared" si="0"/>
        <v>1</v>
      </c>
      <c r="X30" s="103" t="b">
        <f t="shared" si="0"/>
        <v>1</v>
      </c>
      <c r="Y30" s="103" t="b">
        <f t="shared" si="0"/>
        <v>1</v>
      </c>
      <c r="Z30" s="103" t="b">
        <f t="shared" si="0"/>
        <v>1</v>
      </c>
      <c r="AA30" s="103" t="b">
        <f t="shared" si="0"/>
        <v>1</v>
      </c>
      <c r="AB30" s="103" t="b">
        <f t="shared" si="0"/>
        <v>1</v>
      </c>
      <c r="AC30" s="103" t="b">
        <f t="shared" si="0"/>
        <v>1</v>
      </c>
      <c r="AD30" s="103" t="b">
        <f t="shared" si="0"/>
        <v>1</v>
      </c>
      <c r="AE30" s="103" t="b">
        <f t="shared" si="0"/>
        <v>1</v>
      </c>
    </row>
    <row r="33" ht="13.5">
      <c r="A33" t="s">
        <v>271</v>
      </c>
    </row>
    <row r="34" spans="1:31" s="43" customFormat="1" ht="84.75" customHeight="1">
      <c r="A34" s="43" t="s">
        <v>0</v>
      </c>
      <c r="B34" s="43" t="s">
        <v>1</v>
      </c>
      <c r="C34" s="43" t="s">
        <v>151</v>
      </c>
      <c r="D34" s="43" t="s">
        <v>152</v>
      </c>
      <c r="E34" s="43" t="s">
        <v>153</v>
      </c>
      <c r="F34" s="43" t="s">
        <v>142</v>
      </c>
      <c r="G34" s="43" t="s">
        <v>143</v>
      </c>
      <c r="H34" s="43" t="s">
        <v>144</v>
      </c>
      <c r="I34" s="43" t="s">
        <v>145</v>
      </c>
      <c r="J34" s="43" t="s">
        <v>146</v>
      </c>
      <c r="K34" s="43" t="s">
        <v>147</v>
      </c>
      <c r="L34" s="43" t="s">
        <v>148</v>
      </c>
      <c r="M34" s="43" t="s">
        <v>149</v>
      </c>
      <c r="N34" s="43" t="s">
        <v>150</v>
      </c>
      <c r="O34" s="43" t="s">
        <v>154</v>
      </c>
      <c r="P34" s="43" t="s">
        <v>155</v>
      </c>
      <c r="Q34" s="43" t="s">
        <v>156</v>
      </c>
      <c r="R34" s="43" t="s">
        <v>157</v>
      </c>
      <c r="S34" s="43" t="s">
        <v>158</v>
      </c>
      <c r="T34" s="43" t="s">
        <v>159</v>
      </c>
      <c r="U34" s="43" t="s">
        <v>160</v>
      </c>
      <c r="V34" s="43" t="s">
        <v>161</v>
      </c>
      <c r="W34" s="43" t="s">
        <v>162</v>
      </c>
      <c r="X34" s="43" t="s">
        <v>163</v>
      </c>
      <c r="Y34" s="43" t="s">
        <v>164</v>
      </c>
      <c r="Z34" s="43" t="s">
        <v>165</v>
      </c>
      <c r="AA34" s="43" t="s">
        <v>166</v>
      </c>
      <c r="AB34" s="43" t="s">
        <v>167</v>
      </c>
      <c r="AC34" s="43" t="s">
        <v>168</v>
      </c>
      <c r="AD34" s="43" t="s">
        <v>169</v>
      </c>
      <c r="AE34" s="43" t="s">
        <v>170</v>
      </c>
    </row>
    <row r="35" spans="1:31" ht="13.5">
      <c r="A35">
        <v>1</v>
      </c>
      <c r="B35" t="s">
        <v>35</v>
      </c>
      <c r="C35">
        <v>23121</v>
      </c>
      <c r="D35">
        <v>38937</v>
      </c>
      <c r="E35">
        <v>437173360</v>
      </c>
      <c r="F35">
        <v>409</v>
      </c>
      <c r="G35">
        <v>2901</v>
      </c>
      <c r="H35">
        <v>198713570</v>
      </c>
      <c r="I35">
        <v>20075</v>
      </c>
      <c r="J35">
        <v>32388</v>
      </c>
      <c r="K35">
        <v>209481090</v>
      </c>
      <c r="L35">
        <v>2637</v>
      </c>
      <c r="M35">
        <v>3648</v>
      </c>
      <c r="N35">
        <v>28978700</v>
      </c>
      <c r="O35">
        <v>15395</v>
      </c>
      <c r="P35">
        <v>21984</v>
      </c>
      <c r="Q35">
        <v>68131280</v>
      </c>
      <c r="R35">
        <v>266</v>
      </c>
      <c r="S35">
        <v>4162</v>
      </c>
      <c r="T35">
        <v>2729552</v>
      </c>
      <c r="U35">
        <v>25</v>
      </c>
      <c r="V35">
        <v>89</v>
      </c>
      <c r="W35">
        <v>1345110</v>
      </c>
      <c r="X35">
        <v>38541</v>
      </c>
      <c r="Y35">
        <v>509379302</v>
      </c>
      <c r="Z35">
        <v>81</v>
      </c>
      <c r="AA35">
        <v>1210313</v>
      </c>
      <c r="AB35">
        <v>0</v>
      </c>
      <c r="AC35">
        <v>0</v>
      </c>
      <c r="AD35">
        <v>38622</v>
      </c>
      <c r="AE35">
        <v>510589615</v>
      </c>
    </row>
    <row r="36" spans="1:31" ht="13.5">
      <c r="A36">
        <v>2</v>
      </c>
      <c r="B36" t="s">
        <v>36</v>
      </c>
      <c r="C36">
        <v>5251</v>
      </c>
      <c r="D36">
        <v>8608</v>
      </c>
      <c r="E36">
        <v>92638650</v>
      </c>
      <c r="F36">
        <v>88</v>
      </c>
      <c r="G36">
        <v>814</v>
      </c>
      <c r="H36">
        <v>42569540</v>
      </c>
      <c r="I36">
        <v>4662</v>
      </c>
      <c r="J36">
        <v>6991</v>
      </c>
      <c r="K36">
        <v>42864000</v>
      </c>
      <c r="L36">
        <v>501</v>
      </c>
      <c r="M36">
        <v>803</v>
      </c>
      <c r="N36">
        <v>7205110</v>
      </c>
      <c r="O36">
        <v>3497</v>
      </c>
      <c r="P36">
        <v>5020</v>
      </c>
      <c r="Q36">
        <v>15772770</v>
      </c>
      <c r="R36">
        <v>72</v>
      </c>
      <c r="S36">
        <v>1583</v>
      </c>
      <c r="T36">
        <v>1054188</v>
      </c>
      <c r="U36">
        <v>12</v>
      </c>
      <c r="V36">
        <v>51</v>
      </c>
      <c r="W36">
        <v>663890</v>
      </c>
      <c r="X36">
        <v>8760</v>
      </c>
      <c r="Y36">
        <v>110129498</v>
      </c>
      <c r="Z36">
        <v>24</v>
      </c>
      <c r="AA36">
        <v>339125</v>
      </c>
      <c r="AB36">
        <v>0</v>
      </c>
      <c r="AC36">
        <v>0</v>
      </c>
      <c r="AD36">
        <v>8784</v>
      </c>
      <c r="AE36">
        <v>110468623</v>
      </c>
    </row>
    <row r="37" spans="1:31" ht="13.5">
      <c r="A37">
        <v>3</v>
      </c>
      <c r="B37" t="s">
        <v>37</v>
      </c>
      <c r="C37">
        <v>4449</v>
      </c>
      <c r="D37">
        <v>7966</v>
      </c>
      <c r="E37">
        <v>108175350</v>
      </c>
      <c r="F37">
        <v>91</v>
      </c>
      <c r="G37">
        <v>945</v>
      </c>
      <c r="H37">
        <v>63472760</v>
      </c>
      <c r="I37">
        <v>3855</v>
      </c>
      <c r="J37">
        <v>6104</v>
      </c>
      <c r="K37">
        <v>38791460</v>
      </c>
      <c r="L37">
        <v>503</v>
      </c>
      <c r="M37">
        <v>917</v>
      </c>
      <c r="N37">
        <v>5911130</v>
      </c>
      <c r="O37">
        <v>2342</v>
      </c>
      <c r="P37">
        <v>3280</v>
      </c>
      <c r="Q37">
        <v>12478820</v>
      </c>
      <c r="R37">
        <v>67</v>
      </c>
      <c r="S37">
        <v>1625</v>
      </c>
      <c r="T37">
        <v>1057522</v>
      </c>
      <c r="U37">
        <v>0</v>
      </c>
      <c r="V37">
        <v>0</v>
      </c>
      <c r="W37">
        <v>0</v>
      </c>
      <c r="X37">
        <v>6791</v>
      </c>
      <c r="Y37">
        <v>121711692</v>
      </c>
      <c r="Z37">
        <v>15</v>
      </c>
      <c r="AA37">
        <v>179238</v>
      </c>
      <c r="AB37">
        <v>0</v>
      </c>
      <c r="AC37">
        <v>0</v>
      </c>
      <c r="AD37">
        <v>6806</v>
      </c>
      <c r="AE37">
        <v>121890930</v>
      </c>
    </row>
    <row r="38" spans="1:31" ht="13.5">
      <c r="A38">
        <v>4</v>
      </c>
      <c r="B38" t="s">
        <v>38</v>
      </c>
      <c r="C38">
        <v>3887</v>
      </c>
      <c r="D38">
        <v>6365</v>
      </c>
      <c r="E38">
        <v>49127340</v>
      </c>
      <c r="F38">
        <v>36</v>
      </c>
      <c r="G38">
        <v>232</v>
      </c>
      <c r="H38">
        <v>15752950</v>
      </c>
      <c r="I38">
        <v>3452</v>
      </c>
      <c r="J38">
        <v>5534</v>
      </c>
      <c r="K38">
        <v>29772010</v>
      </c>
      <c r="L38">
        <v>399</v>
      </c>
      <c r="M38">
        <v>599</v>
      </c>
      <c r="N38">
        <v>3602380</v>
      </c>
      <c r="O38">
        <v>1704</v>
      </c>
      <c r="P38">
        <v>2449</v>
      </c>
      <c r="Q38">
        <v>7653790</v>
      </c>
      <c r="R38">
        <v>23</v>
      </c>
      <c r="S38">
        <v>316</v>
      </c>
      <c r="T38">
        <v>208590</v>
      </c>
      <c r="U38">
        <v>13</v>
      </c>
      <c r="V38">
        <v>29</v>
      </c>
      <c r="W38">
        <v>355150</v>
      </c>
      <c r="X38">
        <v>5604</v>
      </c>
      <c r="Y38">
        <v>57344870</v>
      </c>
      <c r="Z38">
        <v>5</v>
      </c>
      <c r="AA38">
        <v>54220</v>
      </c>
      <c r="AB38">
        <v>0</v>
      </c>
      <c r="AC38">
        <v>0</v>
      </c>
      <c r="AD38">
        <v>5609</v>
      </c>
      <c r="AE38">
        <v>57399090</v>
      </c>
    </row>
    <row r="39" spans="1:31" ht="13.5">
      <c r="A39">
        <v>5</v>
      </c>
      <c r="B39" t="s">
        <v>39</v>
      </c>
      <c r="C39">
        <v>3671</v>
      </c>
      <c r="D39">
        <v>6536</v>
      </c>
      <c r="E39">
        <v>58506790</v>
      </c>
      <c r="F39">
        <v>114</v>
      </c>
      <c r="G39">
        <v>570</v>
      </c>
      <c r="H39">
        <v>19630870</v>
      </c>
      <c r="I39">
        <v>3159</v>
      </c>
      <c r="J39">
        <v>5434</v>
      </c>
      <c r="K39">
        <v>35920730</v>
      </c>
      <c r="L39">
        <v>398</v>
      </c>
      <c r="M39">
        <v>532</v>
      </c>
      <c r="N39">
        <v>2955190</v>
      </c>
      <c r="O39">
        <v>2394</v>
      </c>
      <c r="P39">
        <v>3757</v>
      </c>
      <c r="Q39">
        <v>9711450</v>
      </c>
      <c r="R39">
        <v>88</v>
      </c>
      <c r="S39">
        <v>888</v>
      </c>
      <c r="T39">
        <v>570606</v>
      </c>
      <c r="U39">
        <v>6</v>
      </c>
      <c r="V39">
        <v>7</v>
      </c>
      <c r="W39">
        <v>96810</v>
      </c>
      <c r="X39">
        <v>6071</v>
      </c>
      <c r="Y39">
        <v>68885656</v>
      </c>
      <c r="Z39">
        <v>8</v>
      </c>
      <c r="AA39">
        <v>278133</v>
      </c>
      <c r="AB39">
        <v>0</v>
      </c>
      <c r="AC39">
        <v>0</v>
      </c>
      <c r="AD39">
        <v>6079</v>
      </c>
      <c r="AE39">
        <v>69163789</v>
      </c>
    </row>
    <row r="40" spans="1:31" ht="13.5">
      <c r="A40">
        <v>6</v>
      </c>
      <c r="B40" t="s">
        <v>40</v>
      </c>
      <c r="C40">
        <v>1733</v>
      </c>
      <c r="D40">
        <v>3011</v>
      </c>
      <c r="E40">
        <v>27361050</v>
      </c>
      <c r="F40">
        <v>28</v>
      </c>
      <c r="G40">
        <v>218</v>
      </c>
      <c r="H40">
        <v>10133200</v>
      </c>
      <c r="I40">
        <v>1558</v>
      </c>
      <c r="J40">
        <v>2545</v>
      </c>
      <c r="K40">
        <v>15849750</v>
      </c>
      <c r="L40">
        <v>147</v>
      </c>
      <c r="M40">
        <v>248</v>
      </c>
      <c r="N40">
        <v>1378100</v>
      </c>
      <c r="O40">
        <v>1227</v>
      </c>
      <c r="P40">
        <v>1844</v>
      </c>
      <c r="Q40">
        <v>6154200</v>
      </c>
      <c r="R40">
        <v>24</v>
      </c>
      <c r="S40">
        <v>410</v>
      </c>
      <c r="T40">
        <v>263970</v>
      </c>
      <c r="U40">
        <v>10</v>
      </c>
      <c r="V40">
        <v>28</v>
      </c>
      <c r="W40">
        <v>585060</v>
      </c>
      <c r="X40">
        <v>2970</v>
      </c>
      <c r="Y40">
        <v>34364280</v>
      </c>
      <c r="Z40">
        <v>3</v>
      </c>
      <c r="AA40">
        <v>34150</v>
      </c>
      <c r="AB40">
        <v>0</v>
      </c>
      <c r="AC40">
        <v>0</v>
      </c>
      <c r="AD40">
        <v>2973</v>
      </c>
      <c r="AE40">
        <v>34398430</v>
      </c>
    </row>
    <row r="41" spans="1:31" ht="13.5">
      <c r="A41">
        <v>7</v>
      </c>
      <c r="B41" t="s">
        <v>41</v>
      </c>
      <c r="C41">
        <v>484</v>
      </c>
      <c r="D41">
        <v>856</v>
      </c>
      <c r="E41">
        <v>10123880</v>
      </c>
      <c r="F41">
        <v>12</v>
      </c>
      <c r="G41">
        <v>91</v>
      </c>
      <c r="H41">
        <v>5110140</v>
      </c>
      <c r="I41">
        <v>410</v>
      </c>
      <c r="J41">
        <v>637</v>
      </c>
      <c r="K41">
        <v>4378440</v>
      </c>
      <c r="L41">
        <v>62</v>
      </c>
      <c r="M41">
        <v>128</v>
      </c>
      <c r="N41">
        <v>635300</v>
      </c>
      <c r="O41">
        <v>245</v>
      </c>
      <c r="P41">
        <v>347</v>
      </c>
      <c r="Q41">
        <v>1249520</v>
      </c>
      <c r="R41">
        <v>5</v>
      </c>
      <c r="S41">
        <v>148</v>
      </c>
      <c r="T41">
        <v>99364</v>
      </c>
      <c r="U41">
        <v>0</v>
      </c>
      <c r="V41">
        <v>0</v>
      </c>
      <c r="W41">
        <v>0</v>
      </c>
      <c r="X41">
        <v>729</v>
      </c>
      <c r="Y41">
        <v>11472764</v>
      </c>
      <c r="Z41">
        <v>1</v>
      </c>
      <c r="AA41">
        <v>5455</v>
      </c>
      <c r="AB41">
        <v>0</v>
      </c>
      <c r="AC41">
        <v>0</v>
      </c>
      <c r="AD41">
        <v>730</v>
      </c>
      <c r="AE41">
        <v>11478219</v>
      </c>
    </row>
    <row r="42" spans="1:31" ht="13.5">
      <c r="A42">
        <v>8</v>
      </c>
      <c r="B42" t="s">
        <v>42</v>
      </c>
      <c r="C42">
        <v>905</v>
      </c>
      <c r="D42">
        <v>1352</v>
      </c>
      <c r="E42">
        <v>12349570</v>
      </c>
      <c r="F42">
        <v>6</v>
      </c>
      <c r="G42">
        <v>54</v>
      </c>
      <c r="H42">
        <v>2926050</v>
      </c>
      <c r="I42">
        <v>784</v>
      </c>
      <c r="J42">
        <v>1106</v>
      </c>
      <c r="K42">
        <v>7825070</v>
      </c>
      <c r="L42">
        <v>115</v>
      </c>
      <c r="M42">
        <v>192</v>
      </c>
      <c r="N42">
        <v>1598450</v>
      </c>
      <c r="O42">
        <v>577</v>
      </c>
      <c r="P42">
        <v>727</v>
      </c>
      <c r="Q42">
        <v>2156610</v>
      </c>
      <c r="R42">
        <v>4</v>
      </c>
      <c r="S42">
        <v>85</v>
      </c>
      <c r="T42">
        <v>55450</v>
      </c>
      <c r="U42">
        <v>0</v>
      </c>
      <c r="V42">
        <v>0</v>
      </c>
      <c r="W42">
        <v>0</v>
      </c>
      <c r="X42">
        <v>1482</v>
      </c>
      <c r="Y42">
        <v>14561630</v>
      </c>
      <c r="Z42">
        <v>2</v>
      </c>
      <c r="AA42">
        <v>22260</v>
      </c>
      <c r="AB42">
        <v>0</v>
      </c>
      <c r="AC42">
        <v>0</v>
      </c>
      <c r="AD42">
        <v>1484</v>
      </c>
      <c r="AE42">
        <v>14583890</v>
      </c>
    </row>
    <row r="43" spans="1:31" ht="13.5">
      <c r="A43">
        <v>9</v>
      </c>
      <c r="B43" t="s">
        <v>43</v>
      </c>
      <c r="C43">
        <v>1181</v>
      </c>
      <c r="D43">
        <v>1857</v>
      </c>
      <c r="E43">
        <v>17974340</v>
      </c>
      <c r="F43">
        <v>16</v>
      </c>
      <c r="G43">
        <v>108</v>
      </c>
      <c r="H43">
        <v>7613080</v>
      </c>
      <c r="I43">
        <v>1005</v>
      </c>
      <c r="J43">
        <v>1488</v>
      </c>
      <c r="K43">
        <v>8496140</v>
      </c>
      <c r="L43">
        <v>160</v>
      </c>
      <c r="M43">
        <v>261</v>
      </c>
      <c r="N43">
        <v>1865120</v>
      </c>
      <c r="O43">
        <v>569</v>
      </c>
      <c r="P43">
        <v>791</v>
      </c>
      <c r="Q43">
        <v>2620360</v>
      </c>
      <c r="R43">
        <v>13</v>
      </c>
      <c r="S43">
        <v>191</v>
      </c>
      <c r="T43">
        <v>125186</v>
      </c>
      <c r="U43">
        <v>2</v>
      </c>
      <c r="V43">
        <v>4</v>
      </c>
      <c r="W43">
        <v>47940</v>
      </c>
      <c r="X43">
        <v>1752</v>
      </c>
      <c r="Y43">
        <v>20767826</v>
      </c>
      <c r="Z43">
        <v>2</v>
      </c>
      <c r="AA43">
        <v>16535</v>
      </c>
      <c r="AB43">
        <v>0</v>
      </c>
      <c r="AC43">
        <v>0</v>
      </c>
      <c r="AD43">
        <v>1754</v>
      </c>
      <c r="AE43">
        <v>20784361</v>
      </c>
    </row>
    <row r="44" spans="1:31" ht="13.5">
      <c r="A44">
        <v>10</v>
      </c>
      <c r="B44" t="s">
        <v>44</v>
      </c>
      <c r="C44">
        <v>2000</v>
      </c>
      <c r="D44">
        <v>3468</v>
      </c>
      <c r="E44">
        <v>39085270</v>
      </c>
      <c r="F44">
        <v>43</v>
      </c>
      <c r="G44">
        <v>275</v>
      </c>
      <c r="H44">
        <v>20091860</v>
      </c>
      <c r="I44">
        <v>1781</v>
      </c>
      <c r="J44">
        <v>2842</v>
      </c>
      <c r="K44">
        <v>17226790</v>
      </c>
      <c r="L44">
        <v>176</v>
      </c>
      <c r="M44">
        <v>351</v>
      </c>
      <c r="N44">
        <v>1766620</v>
      </c>
      <c r="O44">
        <v>1468</v>
      </c>
      <c r="P44">
        <v>2174</v>
      </c>
      <c r="Q44">
        <v>6352390</v>
      </c>
      <c r="R44">
        <v>36</v>
      </c>
      <c r="S44">
        <v>626</v>
      </c>
      <c r="T44">
        <v>407840</v>
      </c>
      <c r="U44">
        <v>0</v>
      </c>
      <c r="V44">
        <v>0</v>
      </c>
      <c r="W44">
        <v>0</v>
      </c>
      <c r="X44">
        <v>3468</v>
      </c>
      <c r="Y44">
        <v>45845500</v>
      </c>
      <c r="Z44">
        <v>3</v>
      </c>
      <c r="AA44">
        <v>12645</v>
      </c>
      <c r="AB44">
        <v>0</v>
      </c>
      <c r="AC44">
        <v>0</v>
      </c>
      <c r="AD44">
        <v>3472</v>
      </c>
      <c r="AE44">
        <v>45858145</v>
      </c>
    </row>
    <row r="45" spans="1:31" ht="13.5">
      <c r="A45">
        <v>11</v>
      </c>
      <c r="B45" t="s">
        <v>45</v>
      </c>
      <c r="C45">
        <v>2729</v>
      </c>
      <c r="D45">
        <v>4792</v>
      </c>
      <c r="E45">
        <v>61328520</v>
      </c>
      <c r="F45">
        <v>57</v>
      </c>
      <c r="G45">
        <v>683</v>
      </c>
      <c r="H45">
        <v>38020120</v>
      </c>
      <c r="I45">
        <v>2488</v>
      </c>
      <c r="J45">
        <v>3821</v>
      </c>
      <c r="K45">
        <v>21370070</v>
      </c>
      <c r="L45">
        <v>184</v>
      </c>
      <c r="M45">
        <v>288</v>
      </c>
      <c r="N45">
        <v>1938330</v>
      </c>
      <c r="O45">
        <v>1921</v>
      </c>
      <c r="P45">
        <v>2740</v>
      </c>
      <c r="Q45">
        <v>8804600</v>
      </c>
      <c r="R45">
        <v>32</v>
      </c>
      <c r="S45">
        <v>417</v>
      </c>
      <c r="T45">
        <v>270418</v>
      </c>
      <c r="U45">
        <v>0</v>
      </c>
      <c r="V45">
        <v>0</v>
      </c>
      <c r="W45">
        <v>0</v>
      </c>
      <c r="X45">
        <v>4650</v>
      </c>
      <c r="Y45">
        <v>70403538</v>
      </c>
      <c r="Z45">
        <v>11</v>
      </c>
      <c r="AA45">
        <v>166281</v>
      </c>
      <c r="AB45">
        <v>0</v>
      </c>
      <c r="AC45">
        <v>0</v>
      </c>
      <c r="AD45">
        <v>4661</v>
      </c>
      <c r="AE45">
        <v>70569819</v>
      </c>
    </row>
    <row r="46" spans="1:31" ht="13.5">
      <c r="A46">
        <v>16</v>
      </c>
      <c r="B46" t="s">
        <v>46</v>
      </c>
      <c r="C46">
        <v>46</v>
      </c>
      <c r="D46">
        <v>80</v>
      </c>
      <c r="E46">
        <v>561110</v>
      </c>
      <c r="F46">
        <v>1</v>
      </c>
      <c r="G46">
        <v>11</v>
      </c>
      <c r="H46">
        <v>137150</v>
      </c>
      <c r="I46">
        <v>25</v>
      </c>
      <c r="J46">
        <v>32</v>
      </c>
      <c r="K46">
        <v>205330</v>
      </c>
      <c r="L46">
        <v>20</v>
      </c>
      <c r="M46">
        <v>37</v>
      </c>
      <c r="N46">
        <v>218630</v>
      </c>
      <c r="O46">
        <v>4</v>
      </c>
      <c r="P46">
        <v>5</v>
      </c>
      <c r="Q46">
        <v>22500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50</v>
      </c>
      <c r="Y46">
        <v>583610</v>
      </c>
      <c r="Z46">
        <v>0</v>
      </c>
      <c r="AA46">
        <v>0</v>
      </c>
      <c r="AB46">
        <v>0</v>
      </c>
      <c r="AC46">
        <v>0</v>
      </c>
      <c r="AD46">
        <v>50</v>
      </c>
      <c r="AE46">
        <v>583610</v>
      </c>
    </row>
    <row r="47" spans="1:31" ht="13.5">
      <c r="A47">
        <v>20</v>
      </c>
      <c r="B47" t="s">
        <v>47</v>
      </c>
      <c r="C47">
        <v>1469</v>
      </c>
      <c r="D47">
        <v>2477</v>
      </c>
      <c r="E47">
        <v>20493320</v>
      </c>
      <c r="F47">
        <v>26</v>
      </c>
      <c r="G47">
        <v>102</v>
      </c>
      <c r="H47">
        <v>6334330</v>
      </c>
      <c r="I47">
        <v>1302</v>
      </c>
      <c r="J47">
        <v>2159</v>
      </c>
      <c r="K47">
        <v>11317470</v>
      </c>
      <c r="L47">
        <v>141</v>
      </c>
      <c r="M47">
        <v>216</v>
      </c>
      <c r="N47">
        <v>2841520</v>
      </c>
      <c r="O47">
        <v>1078</v>
      </c>
      <c r="P47">
        <v>1663</v>
      </c>
      <c r="Q47">
        <v>4388560</v>
      </c>
      <c r="R47">
        <v>18</v>
      </c>
      <c r="S47">
        <v>152</v>
      </c>
      <c r="T47">
        <v>100328</v>
      </c>
      <c r="U47">
        <v>0</v>
      </c>
      <c r="V47">
        <v>0</v>
      </c>
      <c r="W47">
        <v>0</v>
      </c>
      <c r="X47">
        <v>2547</v>
      </c>
      <c r="Y47">
        <v>24982208</v>
      </c>
      <c r="Z47">
        <v>9</v>
      </c>
      <c r="AA47">
        <v>103696</v>
      </c>
      <c r="AB47">
        <v>0</v>
      </c>
      <c r="AC47">
        <v>0</v>
      </c>
      <c r="AD47">
        <v>2556</v>
      </c>
      <c r="AE47">
        <v>25085904</v>
      </c>
    </row>
    <row r="48" spans="1:31" ht="13.5">
      <c r="A48">
        <v>46</v>
      </c>
      <c r="B48" t="s">
        <v>48</v>
      </c>
      <c r="C48">
        <v>594</v>
      </c>
      <c r="D48">
        <v>916</v>
      </c>
      <c r="E48">
        <v>6869720</v>
      </c>
      <c r="F48">
        <v>10</v>
      </c>
      <c r="G48">
        <v>52</v>
      </c>
      <c r="H48">
        <v>1792860</v>
      </c>
      <c r="I48">
        <v>511</v>
      </c>
      <c r="J48">
        <v>737</v>
      </c>
      <c r="K48">
        <v>4171440</v>
      </c>
      <c r="L48">
        <v>73</v>
      </c>
      <c r="M48">
        <v>127</v>
      </c>
      <c r="N48">
        <v>905420</v>
      </c>
      <c r="O48">
        <v>341</v>
      </c>
      <c r="P48">
        <v>485</v>
      </c>
      <c r="Q48">
        <v>1379370</v>
      </c>
      <c r="R48">
        <v>7</v>
      </c>
      <c r="S48">
        <v>74</v>
      </c>
      <c r="T48">
        <v>47856</v>
      </c>
      <c r="U48">
        <v>0</v>
      </c>
      <c r="V48">
        <v>0</v>
      </c>
      <c r="W48">
        <v>0</v>
      </c>
      <c r="X48">
        <v>935</v>
      </c>
      <c r="Y48">
        <v>8296946</v>
      </c>
      <c r="Z48">
        <v>0</v>
      </c>
      <c r="AA48">
        <v>0</v>
      </c>
      <c r="AB48">
        <v>0</v>
      </c>
      <c r="AC48">
        <v>0</v>
      </c>
      <c r="AD48">
        <v>935</v>
      </c>
      <c r="AE48">
        <v>8296946</v>
      </c>
    </row>
    <row r="49" spans="1:31" ht="13.5">
      <c r="A49">
        <v>47</v>
      </c>
      <c r="B49" t="s">
        <v>49</v>
      </c>
      <c r="C49">
        <v>836</v>
      </c>
      <c r="D49">
        <v>1243</v>
      </c>
      <c r="E49">
        <v>12448160</v>
      </c>
      <c r="F49">
        <v>14</v>
      </c>
      <c r="G49">
        <v>76</v>
      </c>
      <c r="H49">
        <v>3595410</v>
      </c>
      <c r="I49">
        <v>747</v>
      </c>
      <c r="J49">
        <v>1053</v>
      </c>
      <c r="K49">
        <v>8043640</v>
      </c>
      <c r="L49">
        <v>75</v>
      </c>
      <c r="M49">
        <v>114</v>
      </c>
      <c r="N49">
        <v>809110</v>
      </c>
      <c r="O49">
        <v>382</v>
      </c>
      <c r="P49">
        <v>486</v>
      </c>
      <c r="Q49">
        <v>1346030</v>
      </c>
      <c r="R49">
        <v>10</v>
      </c>
      <c r="S49">
        <v>130</v>
      </c>
      <c r="T49">
        <v>83346</v>
      </c>
      <c r="U49">
        <v>0</v>
      </c>
      <c r="V49">
        <v>0</v>
      </c>
      <c r="W49">
        <v>0</v>
      </c>
      <c r="X49">
        <v>1218</v>
      </c>
      <c r="Y49">
        <v>13877536</v>
      </c>
      <c r="Z49">
        <v>6</v>
      </c>
      <c r="AA49">
        <v>132451</v>
      </c>
      <c r="AB49">
        <v>0</v>
      </c>
      <c r="AC49">
        <v>0</v>
      </c>
      <c r="AD49">
        <v>1224</v>
      </c>
      <c r="AE49">
        <v>14009987</v>
      </c>
    </row>
    <row r="50" spans="1:31" ht="13.5">
      <c r="A50">
        <v>101</v>
      </c>
      <c r="B50" t="s">
        <v>50</v>
      </c>
      <c r="C50">
        <v>1744</v>
      </c>
      <c r="D50">
        <v>2694</v>
      </c>
      <c r="E50">
        <v>25656500</v>
      </c>
      <c r="F50">
        <v>25</v>
      </c>
      <c r="G50">
        <v>151</v>
      </c>
      <c r="H50">
        <v>7836860</v>
      </c>
      <c r="I50">
        <v>1523</v>
      </c>
      <c r="J50">
        <v>2218</v>
      </c>
      <c r="K50">
        <v>15776110</v>
      </c>
      <c r="L50">
        <v>196</v>
      </c>
      <c r="M50">
        <v>325</v>
      </c>
      <c r="N50">
        <v>2043530</v>
      </c>
      <c r="O50">
        <v>1224</v>
      </c>
      <c r="P50">
        <v>1671</v>
      </c>
      <c r="Q50">
        <v>4989320</v>
      </c>
      <c r="R50">
        <v>19</v>
      </c>
      <c r="S50">
        <v>281</v>
      </c>
      <c r="T50">
        <v>175002</v>
      </c>
      <c r="U50">
        <v>12</v>
      </c>
      <c r="V50">
        <v>30</v>
      </c>
      <c r="W50">
        <v>491470</v>
      </c>
      <c r="X50">
        <v>2980</v>
      </c>
      <c r="Y50">
        <v>31312292</v>
      </c>
      <c r="Z50">
        <v>1</v>
      </c>
      <c r="AA50">
        <v>20900</v>
      </c>
      <c r="AB50">
        <v>0</v>
      </c>
      <c r="AC50">
        <v>0</v>
      </c>
      <c r="AD50">
        <v>2981</v>
      </c>
      <c r="AE50">
        <v>31333192</v>
      </c>
    </row>
    <row r="51" spans="1:31" ht="13.5">
      <c r="A51">
        <v>102</v>
      </c>
      <c r="B51" t="s">
        <v>51</v>
      </c>
      <c r="C51">
        <v>2040</v>
      </c>
      <c r="D51">
        <v>3537</v>
      </c>
      <c r="E51">
        <v>56040080</v>
      </c>
      <c r="F51">
        <v>34</v>
      </c>
      <c r="G51">
        <v>232</v>
      </c>
      <c r="H51">
        <v>22686950</v>
      </c>
      <c r="I51">
        <v>1809</v>
      </c>
      <c r="J51">
        <v>3034</v>
      </c>
      <c r="K51">
        <v>31983030</v>
      </c>
      <c r="L51">
        <v>197</v>
      </c>
      <c r="M51">
        <v>271</v>
      </c>
      <c r="N51">
        <v>1370100</v>
      </c>
      <c r="O51">
        <v>1382</v>
      </c>
      <c r="P51">
        <v>2127</v>
      </c>
      <c r="Q51">
        <v>6120470</v>
      </c>
      <c r="R51">
        <v>23</v>
      </c>
      <c r="S51">
        <v>407</v>
      </c>
      <c r="T51">
        <v>264256</v>
      </c>
      <c r="U51">
        <v>11</v>
      </c>
      <c r="V51">
        <v>32</v>
      </c>
      <c r="W51">
        <v>454840</v>
      </c>
      <c r="X51">
        <v>3433</v>
      </c>
      <c r="Y51">
        <v>62879646</v>
      </c>
      <c r="Z51">
        <v>4</v>
      </c>
      <c r="AA51">
        <v>90798</v>
      </c>
      <c r="AB51">
        <v>0</v>
      </c>
      <c r="AC51">
        <v>0</v>
      </c>
      <c r="AD51">
        <v>3437</v>
      </c>
      <c r="AE51">
        <v>62970444</v>
      </c>
    </row>
    <row r="52" spans="1:31" ht="13.5">
      <c r="A52">
        <v>103</v>
      </c>
      <c r="B52" t="s">
        <v>52</v>
      </c>
      <c r="C52">
        <v>1219</v>
      </c>
      <c r="D52">
        <v>1787</v>
      </c>
      <c r="E52">
        <v>12671170</v>
      </c>
      <c r="F52">
        <v>14</v>
      </c>
      <c r="G52">
        <v>62</v>
      </c>
      <c r="H52">
        <v>3345830</v>
      </c>
      <c r="I52">
        <v>1081</v>
      </c>
      <c r="J52">
        <v>1479</v>
      </c>
      <c r="K52">
        <v>8108020</v>
      </c>
      <c r="L52">
        <v>124</v>
      </c>
      <c r="M52">
        <v>246</v>
      </c>
      <c r="N52">
        <v>1217320</v>
      </c>
      <c r="O52">
        <v>858</v>
      </c>
      <c r="P52">
        <v>1106</v>
      </c>
      <c r="Q52">
        <v>3102290</v>
      </c>
      <c r="R52">
        <v>13</v>
      </c>
      <c r="S52">
        <v>121</v>
      </c>
      <c r="T52">
        <v>79170</v>
      </c>
      <c r="U52">
        <v>0</v>
      </c>
      <c r="V52">
        <v>0</v>
      </c>
      <c r="W52">
        <v>0</v>
      </c>
      <c r="X52">
        <v>2077</v>
      </c>
      <c r="Y52">
        <v>15852630</v>
      </c>
      <c r="Z52">
        <v>4</v>
      </c>
      <c r="AA52">
        <v>16595</v>
      </c>
      <c r="AB52">
        <v>0</v>
      </c>
      <c r="AC52">
        <v>0</v>
      </c>
      <c r="AD52">
        <v>2081</v>
      </c>
      <c r="AE52">
        <v>15869225</v>
      </c>
    </row>
    <row r="53" spans="1:31" ht="13.5">
      <c r="A53">
        <v>301</v>
      </c>
      <c r="B53" t="s">
        <v>53</v>
      </c>
      <c r="C53">
        <v>1133</v>
      </c>
      <c r="D53">
        <v>1750</v>
      </c>
      <c r="E53">
        <v>12670180</v>
      </c>
      <c r="F53">
        <v>12</v>
      </c>
      <c r="G53">
        <v>62</v>
      </c>
      <c r="H53">
        <v>3517880</v>
      </c>
      <c r="I53">
        <v>1020</v>
      </c>
      <c r="J53">
        <v>1556</v>
      </c>
      <c r="K53">
        <v>8365600</v>
      </c>
      <c r="L53">
        <v>101</v>
      </c>
      <c r="M53">
        <v>132</v>
      </c>
      <c r="N53">
        <v>786700</v>
      </c>
      <c r="O53">
        <v>813</v>
      </c>
      <c r="P53">
        <v>1184</v>
      </c>
      <c r="Q53">
        <v>3780820</v>
      </c>
      <c r="R53">
        <v>10</v>
      </c>
      <c r="S53">
        <v>95</v>
      </c>
      <c r="T53">
        <v>59436</v>
      </c>
      <c r="U53">
        <v>0</v>
      </c>
      <c r="V53">
        <v>0</v>
      </c>
      <c r="W53">
        <v>0</v>
      </c>
      <c r="X53">
        <v>1946</v>
      </c>
      <c r="Y53">
        <v>16510436</v>
      </c>
      <c r="Z53">
        <v>1</v>
      </c>
      <c r="AA53">
        <v>35600</v>
      </c>
      <c r="AB53">
        <v>0</v>
      </c>
      <c r="AC53">
        <v>0</v>
      </c>
      <c r="AD53">
        <v>1947</v>
      </c>
      <c r="AE53">
        <v>16546036</v>
      </c>
    </row>
    <row r="54" spans="1:31" ht="13.5">
      <c r="A54">
        <v>302</v>
      </c>
      <c r="B54" t="s">
        <v>54</v>
      </c>
      <c r="C54">
        <v>1034</v>
      </c>
      <c r="D54">
        <v>1683</v>
      </c>
      <c r="E54">
        <v>14679490</v>
      </c>
      <c r="F54">
        <v>16</v>
      </c>
      <c r="G54">
        <v>111</v>
      </c>
      <c r="H54">
        <v>6055450</v>
      </c>
      <c r="I54">
        <v>874</v>
      </c>
      <c r="J54">
        <v>1383</v>
      </c>
      <c r="K54">
        <v>7306980</v>
      </c>
      <c r="L54">
        <v>144</v>
      </c>
      <c r="M54">
        <v>189</v>
      </c>
      <c r="N54">
        <v>1317060</v>
      </c>
      <c r="O54">
        <v>708</v>
      </c>
      <c r="P54">
        <v>1052</v>
      </c>
      <c r="Q54">
        <v>3541610</v>
      </c>
      <c r="R54">
        <v>12</v>
      </c>
      <c r="S54">
        <v>176</v>
      </c>
      <c r="T54">
        <v>117554</v>
      </c>
      <c r="U54">
        <v>0</v>
      </c>
      <c r="V54">
        <v>0</v>
      </c>
      <c r="W54">
        <v>0</v>
      </c>
      <c r="X54">
        <v>1742</v>
      </c>
      <c r="Y54">
        <v>18338654</v>
      </c>
      <c r="Z54">
        <v>2</v>
      </c>
      <c r="AA54">
        <v>47060</v>
      </c>
      <c r="AB54">
        <v>0</v>
      </c>
      <c r="AC54">
        <v>0</v>
      </c>
      <c r="AD54">
        <v>1744</v>
      </c>
      <c r="AE54">
        <v>18385714</v>
      </c>
    </row>
    <row r="55" spans="1:31" ht="13.5">
      <c r="A55" t="s">
        <v>55</v>
      </c>
      <c r="C55">
        <v>57359</v>
      </c>
      <c r="D55">
        <v>96482</v>
      </c>
      <c r="E55">
        <v>1048584180</v>
      </c>
      <c r="F55">
        <v>1024</v>
      </c>
      <c r="G55">
        <v>7577</v>
      </c>
      <c r="H55">
        <v>469763530</v>
      </c>
      <c r="I55">
        <v>50227</v>
      </c>
      <c r="J55">
        <v>79602</v>
      </c>
      <c r="K55">
        <v>511580590</v>
      </c>
      <c r="L55">
        <v>6108</v>
      </c>
      <c r="M55">
        <v>9303</v>
      </c>
      <c r="N55">
        <v>67240060</v>
      </c>
      <c r="O55">
        <v>36608</v>
      </c>
      <c r="P55">
        <v>52656</v>
      </c>
      <c r="Q55">
        <v>162434330</v>
      </c>
      <c r="R55">
        <v>720</v>
      </c>
      <c r="S55">
        <v>11616</v>
      </c>
      <c r="T55">
        <v>7592644</v>
      </c>
      <c r="U55">
        <v>91</v>
      </c>
      <c r="V55">
        <v>270</v>
      </c>
      <c r="W55">
        <v>4040270</v>
      </c>
      <c r="X55">
        <v>94058</v>
      </c>
      <c r="Y55">
        <v>1222651424</v>
      </c>
      <c r="Z55">
        <v>179</v>
      </c>
      <c r="AA55">
        <v>2682795</v>
      </c>
      <c r="AB55">
        <v>0</v>
      </c>
      <c r="AC55">
        <v>0</v>
      </c>
      <c r="AD55">
        <v>94238</v>
      </c>
      <c r="AE55">
        <v>1225334219</v>
      </c>
    </row>
    <row r="56" spans="1:31" ht="13.5">
      <c r="A56" t="s">
        <v>56</v>
      </c>
      <c r="C56">
        <v>2167</v>
      </c>
      <c r="D56">
        <v>3433</v>
      </c>
      <c r="E56">
        <v>27349670</v>
      </c>
      <c r="F56">
        <v>28</v>
      </c>
      <c r="G56">
        <v>173</v>
      </c>
      <c r="H56">
        <v>9573330</v>
      </c>
      <c r="I56">
        <v>1894</v>
      </c>
      <c r="J56">
        <v>2939</v>
      </c>
      <c r="K56">
        <v>15672580</v>
      </c>
      <c r="L56">
        <v>245</v>
      </c>
      <c r="M56">
        <v>321</v>
      </c>
      <c r="N56">
        <v>2103760</v>
      </c>
      <c r="O56">
        <v>1521</v>
      </c>
      <c r="P56">
        <v>2236</v>
      </c>
      <c r="Q56">
        <v>7322430</v>
      </c>
      <c r="R56">
        <v>22</v>
      </c>
      <c r="S56">
        <v>271</v>
      </c>
      <c r="T56">
        <v>176990</v>
      </c>
      <c r="U56">
        <v>0</v>
      </c>
      <c r="V56">
        <v>0</v>
      </c>
      <c r="W56">
        <v>0</v>
      </c>
      <c r="X56">
        <v>3688</v>
      </c>
      <c r="Y56">
        <v>34849090</v>
      </c>
      <c r="Z56">
        <v>3</v>
      </c>
      <c r="AA56">
        <v>82660</v>
      </c>
      <c r="AB56">
        <v>0</v>
      </c>
      <c r="AC56">
        <v>0</v>
      </c>
      <c r="AD56">
        <v>3691</v>
      </c>
      <c r="AE56">
        <v>34931750</v>
      </c>
    </row>
    <row r="57" spans="1:31" ht="13.5">
      <c r="A57" t="s">
        <v>194</v>
      </c>
      <c r="C57">
        <v>59526</v>
      </c>
      <c r="D57">
        <v>99915</v>
      </c>
      <c r="E57">
        <v>1075933850</v>
      </c>
      <c r="F57">
        <v>1052</v>
      </c>
      <c r="G57">
        <v>7750</v>
      </c>
      <c r="H57">
        <v>479336860</v>
      </c>
      <c r="I57">
        <v>52121</v>
      </c>
      <c r="J57">
        <v>82541</v>
      </c>
      <c r="K57">
        <v>527253170</v>
      </c>
      <c r="L57">
        <v>6353</v>
      </c>
      <c r="M57">
        <v>9624</v>
      </c>
      <c r="N57">
        <v>69343820</v>
      </c>
      <c r="O57">
        <v>38129</v>
      </c>
      <c r="P57">
        <v>54892</v>
      </c>
      <c r="Q57">
        <v>169756760</v>
      </c>
      <c r="R57">
        <v>742</v>
      </c>
      <c r="S57">
        <v>11887</v>
      </c>
      <c r="T57">
        <v>7769634</v>
      </c>
      <c r="U57">
        <v>91</v>
      </c>
      <c r="V57">
        <v>270</v>
      </c>
      <c r="W57">
        <v>4040270</v>
      </c>
      <c r="X57">
        <v>97746</v>
      </c>
      <c r="Y57">
        <v>1257500514</v>
      </c>
      <c r="Z57">
        <v>182</v>
      </c>
      <c r="AA57">
        <v>2765455</v>
      </c>
      <c r="AB57">
        <v>0</v>
      </c>
      <c r="AC57">
        <v>0</v>
      </c>
      <c r="AD57">
        <v>97929</v>
      </c>
      <c r="AE57">
        <v>1260265969</v>
      </c>
    </row>
    <row r="65" ht="13.5">
      <c r="B65" t="s">
        <v>272</v>
      </c>
    </row>
    <row r="66" spans="1:31" s="43" customFormat="1" ht="67.5">
      <c r="A66" s="43" t="s">
        <v>0</v>
      </c>
      <c r="B66" s="43" t="s">
        <v>1</v>
      </c>
      <c r="C66" s="43" t="s">
        <v>151</v>
      </c>
      <c r="D66" s="43" t="s">
        <v>152</v>
      </c>
      <c r="E66" s="43" t="s">
        <v>153</v>
      </c>
      <c r="F66" s="43" t="s">
        <v>142</v>
      </c>
      <c r="G66" s="43" t="s">
        <v>143</v>
      </c>
      <c r="H66" s="43" t="s">
        <v>144</v>
      </c>
      <c r="I66" s="43" t="s">
        <v>145</v>
      </c>
      <c r="J66" s="43" t="s">
        <v>146</v>
      </c>
      <c r="K66" s="43" t="s">
        <v>147</v>
      </c>
      <c r="L66" s="43" t="s">
        <v>148</v>
      </c>
      <c r="M66" s="43" t="s">
        <v>149</v>
      </c>
      <c r="N66" s="43" t="s">
        <v>150</v>
      </c>
      <c r="O66" s="43" t="s">
        <v>154</v>
      </c>
      <c r="P66" s="43" t="s">
        <v>155</v>
      </c>
      <c r="Q66" s="43" t="s">
        <v>156</v>
      </c>
      <c r="R66" s="43" t="s">
        <v>157</v>
      </c>
      <c r="S66" s="43" t="s">
        <v>158</v>
      </c>
      <c r="T66" s="43" t="s">
        <v>159</v>
      </c>
      <c r="U66" s="43" t="s">
        <v>160</v>
      </c>
      <c r="V66" s="43" t="s">
        <v>161</v>
      </c>
      <c r="W66" s="43" t="s">
        <v>162</v>
      </c>
      <c r="X66" s="43" t="s">
        <v>163</v>
      </c>
      <c r="Y66" s="43" t="s">
        <v>164</v>
      </c>
      <c r="Z66" s="43" t="s">
        <v>165</v>
      </c>
      <c r="AA66" s="43" t="s">
        <v>166</v>
      </c>
      <c r="AB66" s="43" t="s">
        <v>167</v>
      </c>
      <c r="AC66" s="43" t="s">
        <v>168</v>
      </c>
      <c r="AD66" s="43" t="s">
        <v>169</v>
      </c>
      <c r="AE66" s="43" t="s">
        <v>170</v>
      </c>
    </row>
    <row r="67" spans="1:31" ht="13.5">
      <c r="A67">
        <v>1</v>
      </c>
      <c r="B67" t="s">
        <v>35</v>
      </c>
      <c r="C67">
        <v>23121</v>
      </c>
      <c r="D67">
        <v>38937</v>
      </c>
      <c r="E67">
        <v>437173360</v>
      </c>
      <c r="F67">
        <v>409</v>
      </c>
      <c r="G67">
        <v>2901</v>
      </c>
      <c r="H67">
        <v>198713570</v>
      </c>
      <c r="I67">
        <v>20075</v>
      </c>
      <c r="J67">
        <v>32388</v>
      </c>
      <c r="K67">
        <v>209481090</v>
      </c>
      <c r="L67">
        <v>2637</v>
      </c>
      <c r="M67">
        <v>3648</v>
      </c>
      <c r="N67">
        <v>28978700</v>
      </c>
      <c r="O67">
        <v>15395</v>
      </c>
      <c r="P67">
        <v>21984</v>
      </c>
      <c r="Q67">
        <v>68131280</v>
      </c>
      <c r="R67">
        <v>266</v>
      </c>
      <c r="S67">
        <v>4162</v>
      </c>
      <c r="T67">
        <v>2729552</v>
      </c>
      <c r="U67">
        <v>25</v>
      </c>
      <c r="V67">
        <v>89</v>
      </c>
      <c r="W67">
        <v>1345110</v>
      </c>
      <c r="X67">
        <v>38541</v>
      </c>
      <c r="Y67">
        <v>509379302</v>
      </c>
      <c r="Z67">
        <v>81</v>
      </c>
      <c r="AA67">
        <v>1210313</v>
      </c>
      <c r="AB67">
        <v>0</v>
      </c>
      <c r="AC67">
        <v>0</v>
      </c>
      <c r="AD67">
        <v>38622</v>
      </c>
      <c r="AE67">
        <v>510589615</v>
      </c>
    </row>
    <row r="68" spans="1:31" ht="13.5">
      <c r="A68">
        <v>2</v>
      </c>
      <c r="B68" t="s">
        <v>36</v>
      </c>
      <c r="C68">
        <v>5251</v>
      </c>
      <c r="D68">
        <v>8608</v>
      </c>
      <c r="E68">
        <v>92638650</v>
      </c>
      <c r="F68">
        <v>88</v>
      </c>
      <c r="G68">
        <v>814</v>
      </c>
      <c r="H68">
        <v>42569540</v>
      </c>
      <c r="I68">
        <v>4662</v>
      </c>
      <c r="J68">
        <v>6991</v>
      </c>
      <c r="K68">
        <v>42864000</v>
      </c>
      <c r="L68">
        <v>501</v>
      </c>
      <c r="M68">
        <v>803</v>
      </c>
      <c r="N68">
        <v>7205110</v>
      </c>
      <c r="O68">
        <v>3497</v>
      </c>
      <c r="P68">
        <v>5020</v>
      </c>
      <c r="Q68">
        <v>15772770</v>
      </c>
      <c r="R68">
        <v>72</v>
      </c>
      <c r="S68">
        <v>1583</v>
      </c>
      <c r="T68">
        <v>1054188</v>
      </c>
      <c r="U68">
        <v>12</v>
      </c>
      <c r="V68">
        <v>51</v>
      </c>
      <c r="W68">
        <v>663890</v>
      </c>
      <c r="X68">
        <v>8760</v>
      </c>
      <c r="Y68">
        <v>110129498</v>
      </c>
      <c r="Z68">
        <v>24</v>
      </c>
      <c r="AA68">
        <v>339125</v>
      </c>
      <c r="AB68">
        <v>0</v>
      </c>
      <c r="AC68">
        <v>0</v>
      </c>
      <c r="AD68">
        <v>8784</v>
      </c>
      <c r="AE68">
        <v>110468623</v>
      </c>
    </row>
    <row r="69" spans="1:31" ht="13.5">
      <c r="A69">
        <v>3</v>
      </c>
      <c r="B69" t="s">
        <v>37</v>
      </c>
      <c r="C69">
        <v>4449</v>
      </c>
      <c r="D69">
        <v>7966</v>
      </c>
      <c r="E69">
        <v>108175350</v>
      </c>
      <c r="F69">
        <v>91</v>
      </c>
      <c r="G69">
        <v>945</v>
      </c>
      <c r="H69">
        <v>63472760</v>
      </c>
      <c r="I69">
        <v>3855</v>
      </c>
      <c r="J69">
        <v>6104</v>
      </c>
      <c r="K69">
        <v>38791460</v>
      </c>
      <c r="L69">
        <v>503</v>
      </c>
      <c r="M69">
        <v>917</v>
      </c>
      <c r="N69">
        <v>5911130</v>
      </c>
      <c r="O69">
        <v>2342</v>
      </c>
      <c r="P69">
        <v>3280</v>
      </c>
      <c r="Q69">
        <v>12478820</v>
      </c>
      <c r="R69">
        <v>67</v>
      </c>
      <c r="S69">
        <v>1625</v>
      </c>
      <c r="T69">
        <v>1057522</v>
      </c>
      <c r="U69">
        <v>0</v>
      </c>
      <c r="V69">
        <v>0</v>
      </c>
      <c r="W69">
        <v>0</v>
      </c>
      <c r="X69">
        <v>6791</v>
      </c>
      <c r="Y69">
        <v>121711692</v>
      </c>
      <c r="Z69">
        <v>15</v>
      </c>
      <c r="AA69">
        <v>179238</v>
      </c>
      <c r="AB69">
        <v>0</v>
      </c>
      <c r="AC69">
        <v>0</v>
      </c>
      <c r="AD69">
        <v>6806</v>
      </c>
      <c r="AE69">
        <v>121890930</v>
      </c>
    </row>
    <row r="70" spans="1:31" ht="13.5">
      <c r="A70">
        <v>4</v>
      </c>
      <c r="B70" t="s">
        <v>38</v>
      </c>
      <c r="C70">
        <v>3887</v>
      </c>
      <c r="D70">
        <v>6365</v>
      </c>
      <c r="E70">
        <v>49127340</v>
      </c>
      <c r="F70">
        <v>36</v>
      </c>
      <c r="G70">
        <v>232</v>
      </c>
      <c r="H70">
        <v>15752950</v>
      </c>
      <c r="I70">
        <v>3452</v>
      </c>
      <c r="J70">
        <v>5534</v>
      </c>
      <c r="K70">
        <v>29772010</v>
      </c>
      <c r="L70">
        <v>399</v>
      </c>
      <c r="M70">
        <v>599</v>
      </c>
      <c r="N70">
        <v>3602380</v>
      </c>
      <c r="O70">
        <v>1704</v>
      </c>
      <c r="P70">
        <v>2449</v>
      </c>
      <c r="Q70">
        <v>7653790</v>
      </c>
      <c r="R70">
        <v>23</v>
      </c>
      <c r="S70">
        <v>316</v>
      </c>
      <c r="T70">
        <v>208590</v>
      </c>
      <c r="U70">
        <v>13</v>
      </c>
      <c r="V70">
        <v>29</v>
      </c>
      <c r="W70">
        <v>355150</v>
      </c>
      <c r="X70">
        <v>5604</v>
      </c>
      <c r="Y70">
        <v>57344870</v>
      </c>
      <c r="Z70">
        <v>5</v>
      </c>
      <c r="AA70">
        <v>54220</v>
      </c>
      <c r="AB70">
        <v>0</v>
      </c>
      <c r="AC70">
        <v>0</v>
      </c>
      <c r="AD70">
        <v>5609</v>
      </c>
      <c r="AE70">
        <v>57399090</v>
      </c>
    </row>
    <row r="71" spans="1:31" ht="13.5">
      <c r="A71">
        <v>5</v>
      </c>
      <c r="B71" t="s">
        <v>39</v>
      </c>
      <c r="C71">
        <v>3671</v>
      </c>
      <c r="D71">
        <v>6536</v>
      </c>
      <c r="E71">
        <v>58506790</v>
      </c>
      <c r="F71">
        <v>114</v>
      </c>
      <c r="G71">
        <v>570</v>
      </c>
      <c r="H71">
        <v>19630870</v>
      </c>
      <c r="I71">
        <v>3159</v>
      </c>
      <c r="J71">
        <v>5434</v>
      </c>
      <c r="K71">
        <v>35920730</v>
      </c>
      <c r="L71">
        <v>398</v>
      </c>
      <c r="M71">
        <v>532</v>
      </c>
      <c r="N71">
        <v>2955190</v>
      </c>
      <c r="O71">
        <v>2394</v>
      </c>
      <c r="P71">
        <v>3757</v>
      </c>
      <c r="Q71">
        <v>9711450</v>
      </c>
      <c r="R71">
        <v>88</v>
      </c>
      <c r="S71">
        <v>888</v>
      </c>
      <c r="T71">
        <v>570606</v>
      </c>
      <c r="U71">
        <v>6</v>
      </c>
      <c r="V71">
        <v>7</v>
      </c>
      <c r="W71">
        <v>96810</v>
      </c>
      <c r="X71">
        <v>6071</v>
      </c>
      <c r="Y71">
        <v>68885656</v>
      </c>
      <c r="Z71">
        <v>8</v>
      </c>
      <c r="AA71">
        <v>278133</v>
      </c>
      <c r="AB71">
        <v>0</v>
      </c>
      <c r="AC71">
        <v>0</v>
      </c>
      <c r="AD71">
        <v>6079</v>
      </c>
      <c r="AE71">
        <v>69163789</v>
      </c>
    </row>
    <row r="72" spans="1:31" ht="13.5">
      <c r="A72">
        <v>6</v>
      </c>
      <c r="B72" t="s">
        <v>40</v>
      </c>
      <c r="C72">
        <v>1733</v>
      </c>
      <c r="D72">
        <v>3011</v>
      </c>
      <c r="E72">
        <v>27361050</v>
      </c>
      <c r="F72">
        <v>28</v>
      </c>
      <c r="G72">
        <v>218</v>
      </c>
      <c r="H72">
        <v>10133200</v>
      </c>
      <c r="I72">
        <v>1558</v>
      </c>
      <c r="J72">
        <v>2545</v>
      </c>
      <c r="K72">
        <v>15849750</v>
      </c>
      <c r="L72">
        <v>147</v>
      </c>
      <c r="M72">
        <v>248</v>
      </c>
      <c r="N72">
        <v>1378100</v>
      </c>
      <c r="O72">
        <v>1227</v>
      </c>
      <c r="P72">
        <v>1844</v>
      </c>
      <c r="Q72">
        <v>6154200</v>
      </c>
      <c r="R72">
        <v>24</v>
      </c>
      <c r="S72">
        <v>410</v>
      </c>
      <c r="T72">
        <v>263970</v>
      </c>
      <c r="U72">
        <v>10</v>
      </c>
      <c r="V72">
        <v>28</v>
      </c>
      <c r="W72">
        <v>585060</v>
      </c>
      <c r="X72">
        <v>2970</v>
      </c>
      <c r="Y72">
        <v>34364280</v>
      </c>
      <c r="Z72">
        <v>3</v>
      </c>
      <c r="AA72">
        <v>34150</v>
      </c>
      <c r="AB72">
        <v>0</v>
      </c>
      <c r="AC72">
        <v>0</v>
      </c>
      <c r="AD72">
        <v>2973</v>
      </c>
      <c r="AE72">
        <v>34398430</v>
      </c>
    </row>
    <row r="73" spans="1:31" ht="13.5">
      <c r="A73">
        <v>7</v>
      </c>
      <c r="B73" t="s">
        <v>41</v>
      </c>
      <c r="C73">
        <v>484</v>
      </c>
      <c r="D73">
        <v>856</v>
      </c>
      <c r="E73">
        <v>10123880</v>
      </c>
      <c r="F73">
        <v>12</v>
      </c>
      <c r="G73">
        <v>91</v>
      </c>
      <c r="H73">
        <v>5110140</v>
      </c>
      <c r="I73">
        <v>410</v>
      </c>
      <c r="J73">
        <v>637</v>
      </c>
      <c r="K73">
        <v>4378440</v>
      </c>
      <c r="L73">
        <v>62</v>
      </c>
      <c r="M73">
        <v>128</v>
      </c>
      <c r="N73">
        <v>635300</v>
      </c>
      <c r="O73">
        <v>245</v>
      </c>
      <c r="P73">
        <v>347</v>
      </c>
      <c r="Q73">
        <v>1249520</v>
      </c>
      <c r="R73">
        <v>5</v>
      </c>
      <c r="S73">
        <v>148</v>
      </c>
      <c r="T73">
        <v>99364</v>
      </c>
      <c r="U73">
        <v>0</v>
      </c>
      <c r="V73">
        <v>0</v>
      </c>
      <c r="W73">
        <v>0</v>
      </c>
      <c r="X73">
        <v>729</v>
      </c>
      <c r="Y73">
        <v>11472764</v>
      </c>
      <c r="Z73">
        <v>1</v>
      </c>
      <c r="AA73">
        <v>5455</v>
      </c>
      <c r="AB73">
        <v>0</v>
      </c>
      <c r="AC73">
        <v>0</v>
      </c>
      <c r="AD73">
        <v>730</v>
      </c>
      <c r="AE73">
        <v>11478219</v>
      </c>
    </row>
    <row r="74" spans="1:31" ht="13.5">
      <c r="A74">
        <v>8</v>
      </c>
      <c r="B74" t="s">
        <v>42</v>
      </c>
      <c r="C74">
        <v>905</v>
      </c>
      <c r="D74">
        <v>1352</v>
      </c>
      <c r="E74">
        <v>12349570</v>
      </c>
      <c r="F74">
        <v>6</v>
      </c>
      <c r="G74">
        <v>54</v>
      </c>
      <c r="H74">
        <v>2926050</v>
      </c>
      <c r="I74">
        <v>784</v>
      </c>
      <c r="J74">
        <v>1106</v>
      </c>
      <c r="K74">
        <v>7825070</v>
      </c>
      <c r="L74">
        <v>115</v>
      </c>
      <c r="M74">
        <v>192</v>
      </c>
      <c r="N74">
        <v>1598450</v>
      </c>
      <c r="O74">
        <v>577</v>
      </c>
      <c r="P74">
        <v>727</v>
      </c>
      <c r="Q74">
        <v>2156610</v>
      </c>
      <c r="R74">
        <v>4</v>
      </c>
      <c r="S74">
        <v>85</v>
      </c>
      <c r="T74">
        <v>55450</v>
      </c>
      <c r="U74">
        <v>0</v>
      </c>
      <c r="V74">
        <v>0</v>
      </c>
      <c r="W74">
        <v>0</v>
      </c>
      <c r="X74">
        <v>1482</v>
      </c>
      <c r="Y74">
        <v>14561630</v>
      </c>
      <c r="Z74">
        <v>2</v>
      </c>
      <c r="AA74">
        <v>22260</v>
      </c>
      <c r="AB74">
        <v>0</v>
      </c>
      <c r="AC74">
        <v>0</v>
      </c>
      <c r="AD74">
        <v>1484</v>
      </c>
      <c r="AE74">
        <v>14583890</v>
      </c>
    </row>
    <row r="75" spans="1:31" ht="13.5">
      <c r="A75">
        <v>9</v>
      </c>
      <c r="B75" t="s">
        <v>43</v>
      </c>
      <c r="C75">
        <v>1181</v>
      </c>
      <c r="D75">
        <v>1857</v>
      </c>
      <c r="E75">
        <v>17974340</v>
      </c>
      <c r="F75">
        <v>16</v>
      </c>
      <c r="G75">
        <v>108</v>
      </c>
      <c r="H75">
        <v>7613080</v>
      </c>
      <c r="I75">
        <v>1005</v>
      </c>
      <c r="J75">
        <v>1488</v>
      </c>
      <c r="K75">
        <v>8496140</v>
      </c>
      <c r="L75">
        <v>160</v>
      </c>
      <c r="M75">
        <v>261</v>
      </c>
      <c r="N75">
        <v>1865120</v>
      </c>
      <c r="O75">
        <v>569</v>
      </c>
      <c r="P75">
        <v>791</v>
      </c>
      <c r="Q75">
        <v>2620360</v>
      </c>
      <c r="R75">
        <v>13</v>
      </c>
      <c r="S75">
        <v>191</v>
      </c>
      <c r="T75">
        <v>125186</v>
      </c>
      <c r="U75">
        <v>2</v>
      </c>
      <c r="V75">
        <v>4</v>
      </c>
      <c r="W75">
        <v>47940</v>
      </c>
      <c r="X75">
        <v>1752</v>
      </c>
      <c r="Y75">
        <v>20767826</v>
      </c>
      <c r="Z75">
        <v>2</v>
      </c>
      <c r="AA75">
        <v>16535</v>
      </c>
      <c r="AB75">
        <v>0</v>
      </c>
      <c r="AC75">
        <v>0</v>
      </c>
      <c r="AD75">
        <v>1754</v>
      </c>
      <c r="AE75">
        <v>20784361</v>
      </c>
    </row>
    <row r="76" spans="1:31" ht="13.5">
      <c r="A76">
        <v>10</v>
      </c>
      <c r="B76" t="s">
        <v>44</v>
      </c>
      <c r="C76">
        <v>2000</v>
      </c>
      <c r="D76">
        <v>3468</v>
      </c>
      <c r="E76">
        <v>39085270</v>
      </c>
      <c r="F76">
        <v>43</v>
      </c>
      <c r="G76">
        <v>275</v>
      </c>
      <c r="H76">
        <v>20091860</v>
      </c>
      <c r="I76">
        <v>1781</v>
      </c>
      <c r="J76">
        <v>2842</v>
      </c>
      <c r="K76">
        <v>17226790</v>
      </c>
      <c r="L76">
        <v>176</v>
      </c>
      <c r="M76">
        <v>351</v>
      </c>
      <c r="N76">
        <v>1766620</v>
      </c>
      <c r="O76">
        <v>1468</v>
      </c>
      <c r="P76">
        <v>2174</v>
      </c>
      <c r="Q76">
        <v>6352390</v>
      </c>
      <c r="R76">
        <v>36</v>
      </c>
      <c r="S76">
        <v>626</v>
      </c>
      <c r="T76">
        <v>407840</v>
      </c>
      <c r="U76">
        <v>0</v>
      </c>
      <c r="V76">
        <v>0</v>
      </c>
      <c r="W76">
        <v>0</v>
      </c>
      <c r="X76">
        <v>3468</v>
      </c>
      <c r="Y76">
        <v>45845500</v>
      </c>
      <c r="Z76">
        <v>3</v>
      </c>
      <c r="AA76">
        <v>12645</v>
      </c>
      <c r="AB76">
        <v>0</v>
      </c>
      <c r="AC76">
        <v>0</v>
      </c>
      <c r="AD76">
        <v>3472</v>
      </c>
      <c r="AE76">
        <v>45858145</v>
      </c>
    </row>
    <row r="77" spans="1:31" ht="13.5">
      <c r="A77">
        <v>11</v>
      </c>
      <c r="B77" t="s">
        <v>45</v>
      </c>
      <c r="C77">
        <v>2729</v>
      </c>
      <c r="D77">
        <v>4792</v>
      </c>
      <c r="E77">
        <v>61328520</v>
      </c>
      <c r="F77">
        <v>57</v>
      </c>
      <c r="G77">
        <v>683</v>
      </c>
      <c r="H77">
        <v>38020120</v>
      </c>
      <c r="I77">
        <v>2488</v>
      </c>
      <c r="J77">
        <v>3821</v>
      </c>
      <c r="K77">
        <v>21370070</v>
      </c>
      <c r="L77">
        <v>184</v>
      </c>
      <c r="M77">
        <v>288</v>
      </c>
      <c r="N77">
        <v>1938330</v>
      </c>
      <c r="O77">
        <v>1921</v>
      </c>
      <c r="P77">
        <v>2740</v>
      </c>
      <c r="Q77">
        <v>8804600</v>
      </c>
      <c r="R77">
        <v>32</v>
      </c>
      <c r="S77">
        <v>417</v>
      </c>
      <c r="T77">
        <v>270418</v>
      </c>
      <c r="U77">
        <v>0</v>
      </c>
      <c r="V77">
        <v>0</v>
      </c>
      <c r="W77">
        <v>0</v>
      </c>
      <c r="X77">
        <v>4650</v>
      </c>
      <c r="Y77">
        <v>70403538</v>
      </c>
      <c r="Z77">
        <v>11</v>
      </c>
      <c r="AA77">
        <v>166281</v>
      </c>
      <c r="AB77">
        <v>0</v>
      </c>
      <c r="AC77">
        <v>0</v>
      </c>
      <c r="AD77">
        <v>4661</v>
      </c>
      <c r="AE77">
        <v>70569819</v>
      </c>
    </row>
    <row r="78" spans="1:31" ht="13.5">
      <c r="A78">
        <v>16</v>
      </c>
      <c r="B78" t="s">
        <v>46</v>
      </c>
      <c r="C78">
        <v>46</v>
      </c>
      <c r="D78">
        <v>80</v>
      </c>
      <c r="E78">
        <v>561110</v>
      </c>
      <c r="F78">
        <v>1</v>
      </c>
      <c r="G78">
        <v>11</v>
      </c>
      <c r="H78">
        <v>137150</v>
      </c>
      <c r="I78">
        <v>25</v>
      </c>
      <c r="J78">
        <v>32</v>
      </c>
      <c r="K78">
        <v>205330</v>
      </c>
      <c r="L78">
        <v>20</v>
      </c>
      <c r="M78">
        <v>37</v>
      </c>
      <c r="N78">
        <v>218630</v>
      </c>
      <c r="O78">
        <v>4</v>
      </c>
      <c r="P78">
        <v>5</v>
      </c>
      <c r="Q78">
        <v>22500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50</v>
      </c>
      <c r="Y78">
        <v>583610</v>
      </c>
      <c r="Z78">
        <v>0</v>
      </c>
      <c r="AA78">
        <v>0</v>
      </c>
      <c r="AB78">
        <v>0</v>
      </c>
      <c r="AC78">
        <v>0</v>
      </c>
      <c r="AD78">
        <v>50</v>
      </c>
      <c r="AE78">
        <v>583610</v>
      </c>
    </row>
    <row r="79" spans="1:31" ht="13.5">
      <c r="A79">
        <v>20</v>
      </c>
      <c r="B79" t="s">
        <v>47</v>
      </c>
      <c r="C79">
        <v>1469</v>
      </c>
      <c r="D79">
        <v>2477</v>
      </c>
      <c r="E79">
        <v>20493320</v>
      </c>
      <c r="F79">
        <v>26</v>
      </c>
      <c r="G79">
        <v>102</v>
      </c>
      <c r="H79">
        <v>6334330</v>
      </c>
      <c r="I79">
        <v>1302</v>
      </c>
      <c r="J79">
        <v>2159</v>
      </c>
      <c r="K79">
        <v>11317470</v>
      </c>
      <c r="L79">
        <v>141</v>
      </c>
      <c r="M79">
        <v>216</v>
      </c>
      <c r="N79">
        <v>2841520</v>
      </c>
      <c r="O79">
        <v>1078</v>
      </c>
      <c r="P79">
        <v>1663</v>
      </c>
      <c r="Q79">
        <v>4388560</v>
      </c>
      <c r="R79">
        <v>18</v>
      </c>
      <c r="S79">
        <v>152</v>
      </c>
      <c r="T79">
        <v>100328</v>
      </c>
      <c r="U79">
        <v>0</v>
      </c>
      <c r="V79">
        <v>0</v>
      </c>
      <c r="W79">
        <v>0</v>
      </c>
      <c r="X79">
        <v>2547</v>
      </c>
      <c r="Y79">
        <v>24982208</v>
      </c>
      <c r="Z79">
        <v>9</v>
      </c>
      <c r="AA79">
        <v>103696</v>
      </c>
      <c r="AB79">
        <v>0</v>
      </c>
      <c r="AC79">
        <v>0</v>
      </c>
      <c r="AD79">
        <v>2556</v>
      </c>
      <c r="AE79">
        <v>25085904</v>
      </c>
    </row>
    <row r="80" spans="1:31" ht="13.5">
      <c r="A80">
        <v>46</v>
      </c>
      <c r="B80" t="s">
        <v>48</v>
      </c>
      <c r="C80">
        <v>594</v>
      </c>
      <c r="D80">
        <v>916</v>
      </c>
      <c r="E80">
        <v>6869720</v>
      </c>
      <c r="F80">
        <v>10</v>
      </c>
      <c r="G80">
        <v>52</v>
      </c>
      <c r="H80">
        <v>1792860</v>
      </c>
      <c r="I80">
        <v>511</v>
      </c>
      <c r="J80">
        <v>737</v>
      </c>
      <c r="K80">
        <v>4171440</v>
      </c>
      <c r="L80">
        <v>73</v>
      </c>
      <c r="M80">
        <v>127</v>
      </c>
      <c r="N80">
        <v>905420</v>
      </c>
      <c r="O80">
        <v>341</v>
      </c>
      <c r="P80">
        <v>485</v>
      </c>
      <c r="Q80">
        <v>1379370</v>
      </c>
      <c r="R80">
        <v>7</v>
      </c>
      <c r="S80">
        <v>74</v>
      </c>
      <c r="T80">
        <v>47856</v>
      </c>
      <c r="U80">
        <v>0</v>
      </c>
      <c r="V80">
        <v>0</v>
      </c>
      <c r="W80">
        <v>0</v>
      </c>
      <c r="X80">
        <v>935</v>
      </c>
      <c r="Y80">
        <v>8296946</v>
      </c>
      <c r="Z80">
        <v>0</v>
      </c>
      <c r="AA80">
        <v>0</v>
      </c>
      <c r="AB80">
        <v>0</v>
      </c>
      <c r="AC80">
        <v>0</v>
      </c>
      <c r="AD80">
        <v>935</v>
      </c>
      <c r="AE80">
        <v>8296946</v>
      </c>
    </row>
    <row r="81" spans="1:31" ht="13.5">
      <c r="A81">
        <v>47</v>
      </c>
      <c r="B81" t="s">
        <v>49</v>
      </c>
      <c r="C81">
        <v>836</v>
      </c>
      <c r="D81">
        <v>1243</v>
      </c>
      <c r="E81">
        <v>12448160</v>
      </c>
      <c r="F81">
        <v>14</v>
      </c>
      <c r="G81">
        <v>76</v>
      </c>
      <c r="H81">
        <v>3595410</v>
      </c>
      <c r="I81">
        <v>747</v>
      </c>
      <c r="J81">
        <v>1053</v>
      </c>
      <c r="K81">
        <v>8043640</v>
      </c>
      <c r="L81">
        <v>75</v>
      </c>
      <c r="M81">
        <v>114</v>
      </c>
      <c r="N81">
        <v>809110</v>
      </c>
      <c r="O81">
        <v>382</v>
      </c>
      <c r="P81">
        <v>486</v>
      </c>
      <c r="Q81">
        <v>1346030</v>
      </c>
      <c r="R81">
        <v>10</v>
      </c>
      <c r="S81">
        <v>130</v>
      </c>
      <c r="T81">
        <v>83346</v>
      </c>
      <c r="U81">
        <v>0</v>
      </c>
      <c r="V81">
        <v>0</v>
      </c>
      <c r="W81">
        <v>0</v>
      </c>
      <c r="X81">
        <v>1218</v>
      </c>
      <c r="Y81">
        <v>13877536</v>
      </c>
      <c r="Z81">
        <v>6</v>
      </c>
      <c r="AA81">
        <v>132451</v>
      </c>
      <c r="AB81">
        <v>0</v>
      </c>
      <c r="AC81">
        <v>0</v>
      </c>
      <c r="AD81">
        <v>1224</v>
      </c>
      <c r="AE81">
        <v>14009987</v>
      </c>
    </row>
    <row r="82" spans="1:31" ht="13.5">
      <c r="A82">
        <v>101</v>
      </c>
      <c r="B82" t="s">
        <v>50</v>
      </c>
      <c r="C82">
        <v>1744</v>
      </c>
      <c r="D82">
        <v>2694</v>
      </c>
      <c r="E82">
        <v>25656500</v>
      </c>
      <c r="F82">
        <v>25</v>
      </c>
      <c r="G82">
        <v>151</v>
      </c>
      <c r="H82">
        <v>7836860</v>
      </c>
      <c r="I82">
        <v>1523</v>
      </c>
      <c r="J82">
        <v>2218</v>
      </c>
      <c r="K82">
        <v>15776110</v>
      </c>
      <c r="L82">
        <v>196</v>
      </c>
      <c r="M82">
        <v>325</v>
      </c>
      <c r="N82">
        <v>2043530</v>
      </c>
      <c r="O82">
        <v>1224</v>
      </c>
      <c r="P82">
        <v>1671</v>
      </c>
      <c r="Q82">
        <v>4989320</v>
      </c>
      <c r="R82">
        <v>19</v>
      </c>
      <c r="S82">
        <v>281</v>
      </c>
      <c r="T82">
        <v>175002</v>
      </c>
      <c r="U82">
        <v>12</v>
      </c>
      <c r="V82">
        <v>30</v>
      </c>
      <c r="W82">
        <v>491470</v>
      </c>
      <c r="X82">
        <v>2980</v>
      </c>
      <c r="Y82">
        <v>31312292</v>
      </c>
      <c r="Z82">
        <v>1</v>
      </c>
      <c r="AA82">
        <v>20900</v>
      </c>
      <c r="AB82">
        <v>0</v>
      </c>
      <c r="AC82">
        <v>0</v>
      </c>
      <c r="AD82">
        <v>2981</v>
      </c>
      <c r="AE82">
        <v>31333192</v>
      </c>
    </row>
    <row r="83" spans="1:31" ht="13.5">
      <c r="A83">
        <v>102</v>
      </c>
      <c r="B83" t="s">
        <v>51</v>
      </c>
      <c r="C83">
        <v>2040</v>
      </c>
      <c r="D83">
        <v>3537</v>
      </c>
      <c r="E83">
        <v>56040080</v>
      </c>
      <c r="F83">
        <v>34</v>
      </c>
      <c r="G83">
        <v>232</v>
      </c>
      <c r="H83">
        <v>22686950</v>
      </c>
      <c r="I83">
        <v>1809</v>
      </c>
      <c r="J83">
        <v>3034</v>
      </c>
      <c r="K83">
        <v>31983030</v>
      </c>
      <c r="L83">
        <v>197</v>
      </c>
      <c r="M83">
        <v>271</v>
      </c>
      <c r="N83">
        <v>1370100</v>
      </c>
      <c r="O83">
        <v>1382</v>
      </c>
      <c r="P83">
        <v>2127</v>
      </c>
      <c r="Q83">
        <v>6120470</v>
      </c>
      <c r="R83">
        <v>23</v>
      </c>
      <c r="S83">
        <v>407</v>
      </c>
      <c r="T83">
        <v>264256</v>
      </c>
      <c r="U83">
        <v>11</v>
      </c>
      <c r="V83">
        <v>32</v>
      </c>
      <c r="W83">
        <v>454840</v>
      </c>
      <c r="X83">
        <v>3433</v>
      </c>
      <c r="Y83">
        <v>62879646</v>
      </c>
      <c r="Z83">
        <v>4</v>
      </c>
      <c r="AA83">
        <v>90798</v>
      </c>
      <c r="AB83">
        <v>0</v>
      </c>
      <c r="AC83">
        <v>0</v>
      </c>
      <c r="AD83">
        <v>3437</v>
      </c>
      <c r="AE83">
        <v>62970444</v>
      </c>
    </row>
    <row r="84" spans="1:31" ht="13.5">
      <c r="A84">
        <v>103</v>
      </c>
      <c r="B84" t="s">
        <v>52</v>
      </c>
      <c r="C84">
        <v>1219</v>
      </c>
      <c r="D84">
        <v>1787</v>
      </c>
      <c r="E84">
        <v>12671170</v>
      </c>
      <c r="F84">
        <v>14</v>
      </c>
      <c r="G84">
        <v>62</v>
      </c>
      <c r="H84">
        <v>3345830</v>
      </c>
      <c r="I84">
        <v>1081</v>
      </c>
      <c r="J84">
        <v>1479</v>
      </c>
      <c r="K84">
        <v>8108020</v>
      </c>
      <c r="L84">
        <v>124</v>
      </c>
      <c r="M84">
        <v>246</v>
      </c>
      <c r="N84">
        <v>1217320</v>
      </c>
      <c r="O84">
        <v>858</v>
      </c>
      <c r="P84">
        <v>1106</v>
      </c>
      <c r="Q84">
        <v>3102290</v>
      </c>
      <c r="R84">
        <v>13</v>
      </c>
      <c r="S84">
        <v>121</v>
      </c>
      <c r="T84">
        <v>79170</v>
      </c>
      <c r="U84">
        <v>0</v>
      </c>
      <c r="V84">
        <v>0</v>
      </c>
      <c r="W84">
        <v>0</v>
      </c>
      <c r="X84">
        <v>2077</v>
      </c>
      <c r="Y84">
        <v>15852630</v>
      </c>
      <c r="Z84">
        <v>4</v>
      </c>
      <c r="AA84">
        <v>16595</v>
      </c>
      <c r="AB84">
        <v>0</v>
      </c>
      <c r="AC84">
        <v>0</v>
      </c>
      <c r="AD84">
        <v>2081</v>
      </c>
      <c r="AE84">
        <v>15869225</v>
      </c>
    </row>
    <row r="85" spans="1:31" ht="13.5">
      <c r="A85">
        <v>301</v>
      </c>
      <c r="B85" t="s">
        <v>53</v>
      </c>
      <c r="C85">
        <v>1133</v>
      </c>
      <c r="D85">
        <v>1750</v>
      </c>
      <c r="E85">
        <v>12670180</v>
      </c>
      <c r="F85">
        <v>12</v>
      </c>
      <c r="G85">
        <v>62</v>
      </c>
      <c r="H85">
        <v>3517880</v>
      </c>
      <c r="I85">
        <v>1020</v>
      </c>
      <c r="J85">
        <v>1556</v>
      </c>
      <c r="K85">
        <v>8365600</v>
      </c>
      <c r="L85">
        <v>101</v>
      </c>
      <c r="M85">
        <v>132</v>
      </c>
      <c r="N85">
        <v>786700</v>
      </c>
      <c r="O85">
        <v>813</v>
      </c>
      <c r="P85">
        <v>1184</v>
      </c>
      <c r="Q85">
        <v>3780820</v>
      </c>
      <c r="R85">
        <v>10</v>
      </c>
      <c r="S85">
        <v>95</v>
      </c>
      <c r="T85">
        <v>59436</v>
      </c>
      <c r="U85">
        <v>0</v>
      </c>
      <c r="V85">
        <v>0</v>
      </c>
      <c r="W85">
        <v>0</v>
      </c>
      <c r="X85">
        <v>1946</v>
      </c>
      <c r="Y85">
        <v>16510436</v>
      </c>
      <c r="Z85">
        <v>1</v>
      </c>
      <c r="AA85">
        <v>35600</v>
      </c>
      <c r="AB85">
        <v>0</v>
      </c>
      <c r="AC85">
        <v>0</v>
      </c>
      <c r="AD85">
        <v>1947</v>
      </c>
      <c r="AE85">
        <v>16546036</v>
      </c>
    </row>
    <row r="86" spans="1:31" ht="13.5">
      <c r="A86">
        <v>302</v>
      </c>
      <c r="B86" t="s">
        <v>54</v>
      </c>
      <c r="C86">
        <v>1034</v>
      </c>
      <c r="D86">
        <v>1683</v>
      </c>
      <c r="E86">
        <v>14679490</v>
      </c>
      <c r="F86">
        <v>16</v>
      </c>
      <c r="G86">
        <v>111</v>
      </c>
      <c r="H86">
        <v>6055450</v>
      </c>
      <c r="I86">
        <v>874</v>
      </c>
      <c r="J86">
        <v>1383</v>
      </c>
      <c r="K86">
        <v>7306980</v>
      </c>
      <c r="L86">
        <v>144</v>
      </c>
      <c r="M86">
        <v>189</v>
      </c>
      <c r="N86">
        <v>1317060</v>
      </c>
      <c r="O86">
        <v>708</v>
      </c>
      <c r="P86">
        <v>1052</v>
      </c>
      <c r="Q86">
        <v>3541610</v>
      </c>
      <c r="R86">
        <v>12</v>
      </c>
      <c r="S86">
        <v>176</v>
      </c>
      <c r="T86">
        <v>117554</v>
      </c>
      <c r="U86">
        <v>0</v>
      </c>
      <c r="V86">
        <v>0</v>
      </c>
      <c r="W86">
        <v>0</v>
      </c>
      <c r="X86">
        <v>1742</v>
      </c>
      <c r="Y86">
        <v>18338654</v>
      </c>
      <c r="Z86">
        <v>2</v>
      </c>
      <c r="AA86">
        <v>47060</v>
      </c>
      <c r="AB86">
        <v>0</v>
      </c>
      <c r="AC86">
        <v>0</v>
      </c>
      <c r="AD86">
        <v>1744</v>
      </c>
      <c r="AE86">
        <v>18385714</v>
      </c>
    </row>
    <row r="87" spans="1:31" ht="13.5">
      <c r="A87" t="s">
        <v>55</v>
      </c>
      <c r="C87">
        <v>57359</v>
      </c>
      <c r="D87">
        <v>96482</v>
      </c>
      <c r="E87">
        <v>1048584180</v>
      </c>
      <c r="F87">
        <v>1024</v>
      </c>
      <c r="G87">
        <v>7577</v>
      </c>
      <c r="H87">
        <v>469763530</v>
      </c>
      <c r="I87">
        <v>50227</v>
      </c>
      <c r="J87">
        <v>79602</v>
      </c>
      <c r="K87">
        <v>511580590</v>
      </c>
      <c r="L87">
        <v>6108</v>
      </c>
      <c r="M87">
        <v>9303</v>
      </c>
      <c r="N87">
        <v>67240060</v>
      </c>
      <c r="O87">
        <v>36608</v>
      </c>
      <c r="P87">
        <v>52656</v>
      </c>
      <c r="Q87">
        <v>162434330</v>
      </c>
      <c r="R87">
        <v>720</v>
      </c>
      <c r="S87">
        <v>11616</v>
      </c>
      <c r="T87">
        <v>7592644</v>
      </c>
      <c r="U87">
        <v>91</v>
      </c>
      <c r="V87">
        <v>270</v>
      </c>
      <c r="W87">
        <v>4040270</v>
      </c>
      <c r="X87">
        <v>94058</v>
      </c>
      <c r="Y87">
        <v>1222651424</v>
      </c>
      <c r="Z87">
        <v>179</v>
      </c>
      <c r="AA87">
        <v>2682795</v>
      </c>
      <c r="AB87">
        <v>0</v>
      </c>
      <c r="AC87">
        <v>0</v>
      </c>
      <c r="AD87">
        <v>94238</v>
      </c>
      <c r="AE87">
        <v>1225334219</v>
      </c>
    </row>
    <row r="88" spans="1:31" ht="13.5">
      <c r="A88" t="s">
        <v>56</v>
      </c>
      <c r="C88">
        <v>2167</v>
      </c>
      <c r="D88">
        <v>3433</v>
      </c>
      <c r="E88">
        <v>27349670</v>
      </c>
      <c r="F88">
        <v>28</v>
      </c>
      <c r="G88">
        <v>173</v>
      </c>
      <c r="H88">
        <v>9573330</v>
      </c>
      <c r="I88">
        <v>1894</v>
      </c>
      <c r="J88">
        <v>2939</v>
      </c>
      <c r="K88">
        <v>15672580</v>
      </c>
      <c r="L88">
        <v>245</v>
      </c>
      <c r="M88">
        <v>321</v>
      </c>
      <c r="N88">
        <v>2103760</v>
      </c>
      <c r="O88">
        <v>1521</v>
      </c>
      <c r="P88">
        <v>2236</v>
      </c>
      <c r="Q88">
        <v>7322430</v>
      </c>
      <c r="R88">
        <v>22</v>
      </c>
      <c r="S88">
        <v>271</v>
      </c>
      <c r="T88">
        <v>176990</v>
      </c>
      <c r="U88">
        <v>0</v>
      </c>
      <c r="V88">
        <v>0</v>
      </c>
      <c r="W88">
        <v>0</v>
      </c>
      <c r="X88">
        <v>3688</v>
      </c>
      <c r="Y88">
        <v>34849090</v>
      </c>
      <c r="Z88">
        <v>3</v>
      </c>
      <c r="AA88">
        <v>82660</v>
      </c>
      <c r="AB88">
        <v>0</v>
      </c>
      <c r="AC88">
        <v>0</v>
      </c>
      <c r="AD88">
        <v>3691</v>
      </c>
      <c r="AE88">
        <v>34931750</v>
      </c>
    </row>
    <row r="89" spans="1:31" ht="13.5">
      <c r="A89" t="s">
        <v>194</v>
      </c>
      <c r="C89">
        <v>59526</v>
      </c>
      <c r="D89">
        <v>99915</v>
      </c>
      <c r="E89">
        <v>1075933850</v>
      </c>
      <c r="F89">
        <v>1052</v>
      </c>
      <c r="G89">
        <v>7750</v>
      </c>
      <c r="H89">
        <v>479336860</v>
      </c>
      <c r="I89">
        <v>52121</v>
      </c>
      <c r="J89">
        <v>82541</v>
      </c>
      <c r="K89">
        <v>527253170</v>
      </c>
      <c r="L89">
        <v>6353</v>
      </c>
      <c r="M89">
        <v>9624</v>
      </c>
      <c r="N89">
        <v>69343820</v>
      </c>
      <c r="O89">
        <v>38129</v>
      </c>
      <c r="P89">
        <v>54892</v>
      </c>
      <c r="Q89">
        <v>169756760</v>
      </c>
      <c r="R89">
        <v>742</v>
      </c>
      <c r="S89">
        <v>11887</v>
      </c>
      <c r="T89">
        <v>7769634</v>
      </c>
      <c r="U89">
        <v>91</v>
      </c>
      <c r="V89">
        <v>270</v>
      </c>
      <c r="W89">
        <v>4040270</v>
      </c>
      <c r="X89">
        <v>97746</v>
      </c>
      <c r="Y89">
        <v>1257500514</v>
      </c>
      <c r="Z89">
        <v>182</v>
      </c>
      <c r="AA89">
        <v>2765455</v>
      </c>
      <c r="AB89">
        <v>0</v>
      </c>
      <c r="AC89">
        <v>0</v>
      </c>
      <c r="AD89">
        <v>97929</v>
      </c>
      <c r="AE89">
        <v>1260265969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0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X8" sqref="X8"/>
    </sheetView>
  </sheetViews>
  <sheetFormatPr defaultColWidth="9.140625" defaultRowHeight="15"/>
  <cols>
    <col min="1" max="1" width="3.57421875" style="26" customWidth="1"/>
    <col min="2" max="2" width="11.28125" style="26" customWidth="1"/>
    <col min="3" max="4" width="7.421875" style="26" customWidth="1"/>
    <col min="5" max="5" width="10.28125" style="26" customWidth="1"/>
    <col min="6" max="6" width="6.140625" style="26" customWidth="1"/>
    <col min="7" max="7" width="6.421875" style="26" customWidth="1"/>
    <col min="8" max="8" width="10.28125" style="26" customWidth="1"/>
    <col min="9" max="10" width="7.421875" style="26" customWidth="1"/>
    <col min="11" max="11" width="10.28125" style="26" customWidth="1"/>
    <col min="12" max="13" width="6.140625" style="26" customWidth="1"/>
    <col min="14" max="14" width="10.28125" style="26" customWidth="1"/>
    <col min="15" max="15" width="6.140625" style="26" customWidth="1"/>
    <col min="16" max="16" width="8.421875" style="26" customWidth="1"/>
    <col min="17" max="17" width="10.28125" style="26" customWidth="1"/>
    <col min="18" max="18" width="6.140625" style="26" customWidth="1"/>
    <col min="19" max="19" width="7.421875" style="26" customWidth="1"/>
    <col min="20" max="20" width="10.28125" style="26" customWidth="1"/>
    <col min="21" max="21" width="6.140625" style="26" customWidth="1"/>
    <col min="22" max="22" width="6.28125" style="26" customWidth="1"/>
    <col min="23" max="23" width="10.28125" style="26" customWidth="1"/>
    <col min="24" max="24" width="9.140625" style="26" bestFit="1" customWidth="1"/>
    <col min="25" max="25" width="13.57421875" style="26" customWidth="1"/>
    <col min="26" max="26" width="6.140625" style="26" customWidth="1"/>
    <col min="27" max="27" width="8.7109375" style="26" customWidth="1"/>
    <col min="28" max="28" width="6.140625" style="26" customWidth="1"/>
    <col min="29" max="29" width="7.421875" style="26" customWidth="1"/>
    <col min="30" max="30" width="9.140625" style="26" bestFit="1" customWidth="1"/>
    <col min="31" max="31" width="13.57421875" style="26" customWidth="1"/>
    <col min="32" max="16384" width="9.00390625" style="26" customWidth="1"/>
  </cols>
  <sheetData>
    <row r="1" spans="3:18" s="25" customFormat="1" ht="12">
      <c r="C1" s="26" t="s">
        <v>268</v>
      </c>
      <c r="R1" s="26" t="str">
        <f>C1</f>
        <v>令和元年度国民健康保険事業状況（大分県）</v>
      </c>
    </row>
    <row r="2" spans="4:19" s="25" customFormat="1" ht="13.5">
      <c r="D2" s="65" t="s">
        <v>82</v>
      </c>
      <c r="S2" s="65" t="str">
        <f>D2</f>
        <v>第６表－２　一般被保険者保険給付状況［前期高齢者分再掲］</v>
      </c>
    </row>
    <row r="3" spans="17:31" s="66" customFormat="1" ht="10.5" customHeight="1">
      <c r="Q3" s="99" t="s">
        <v>83</v>
      </c>
      <c r="AE3" s="99" t="s">
        <v>83</v>
      </c>
    </row>
    <row r="4" spans="1:31" s="67" customFormat="1" ht="12" customHeight="1">
      <c r="A4" s="187" t="s">
        <v>0</v>
      </c>
      <c r="B4" s="191" t="s">
        <v>1</v>
      </c>
      <c r="C4" s="77"/>
      <c r="D4" s="78"/>
      <c r="E4" s="78"/>
      <c r="F4" s="160" t="s">
        <v>84</v>
      </c>
      <c r="G4" s="161"/>
      <c r="H4" s="161"/>
      <c r="I4" s="161"/>
      <c r="J4" s="161"/>
      <c r="K4" s="161"/>
      <c r="L4" s="161"/>
      <c r="M4" s="161"/>
      <c r="N4" s="161"/>
      <c r="O4" s="173" t="s">
        <v>85</v>
      </c>
      <c r="P4" s="155"/>
      <c r="Q4" s="174"/>
      <c r="R4" s="173" t="s">
        <v>86</v>
      </c>
      <c r="S4" s="155"/>
      <c r="T4" s="174"/>
      <c r="U4" s="154" t="s">
        <v>87</v>
      </c>
      <c r="V4" s="155"/>
      <c r="W4" s="156"/>
      <c r="X4" s="166" t="s">
        <v>180</v>
      </c>
      <c r="Y4" s="167"/>
      <c r="Z4" s="160" t="s">
        <v>88</v>
      </c>
      <c r="AA4" s="161"/>
      <c r="AB4" s="161"/>
      <c r="AC4" s="180"/>
      <c r="AD4" s="166" t="s">
        <v>89</v>
      </c>
      <c r="AE4" s="167"/>
    </row>
    <row r="5" spans="1:31" s="67" customFormat="1" ht="12" customHeight="1">
      <c r="A5" s="188"/>
      <c r="B5" s="192"/>
      <c r="C5" s="177" t="s">
        <v>177</v>
      </c>
      <c r="D5" s="178"/>
      <c r="E5" s="179"/>
      <c r="F5" s="186" t="s">
        <v>90</v>
      </c>
      <c r="G5" s="153"/>
      <c r="H5" s="153"/>
      <c r="I5" s="153" t="s">
        <v>91</v>
      </c>
      <c r="J5" s="153"/>
      <c r="K5" s="153"/>
      <c r="L5" s="153" t="s">
        <v>92</v>
      </c>
      <c r="M5" s="153"/>
      <c r="N5" s="153"/>
      <c r="O5" s="175"/>
      <c r="P5" s="158"/>
      <c r="Q5" s="176"/>
      <c r="R5" s="175"/>
      <c r="S5" s="158"/>
      <c r="T5" s="176"/>
      <c r="U5" s="157"/>
      <c r="V5" s="158"/>
      <c r="W5" s="159"/>
      <c r="X5" s="168"/>
      <c r="Y5" s="169"/>
      <c r="Z5" s="162" t="s">
        <v>93</v>
      </c>
      <c r="AA5" s="163"/>
      <c r="AB5" s="153" t="s">
        <v>94</v>
      </c>
      <c r="AC5" s="190"/>
      <c r="AD5" s="168"/>
      <c r="AE5" s="169"/>
    </row>
    <row r="6" spans="1:31" s="67" customFormat="1" ht="12" customHeight="1">
      <c r="A6" s="188"/>
      <c r="B6" s="192"/>
      <c r="C6" s="164" t="s">
        <v>95</v>
      </c>
      <c r="D6" s="165"/>
      <c r="E6" s="165"/>
      <c r="F6" s="186"/>
      <c r="G6" s="153"/>
      <c r="H6" s="153"/>
      <c r="I6" s="153"/>
      <c r="J6" s="153"/>
      <c r="K6" s="153"/>
      <c r="L6" s="153"/>
      <c r="M6" s="153"/>
      <c r="N6" s="153"/>
      <c r="O6" s="164" t="s">
        <v>96</v>
      </c>
      <c r="P6" s="165"/>
      <c r="Q6" s="170"/>
      <c r="R6" s="164" t="s">
        <v>97</v>
      </c>
      <c r="S6" s="165"/>
      <c r="T6" s="170"/>
      <c r="U6" s="171" t="s">
        <v>98</v>
      </c>
      <c r="V6" s="165"/>
      <c r="W6" s="172"/>
      <c r="X6" s="79" t="s">
        <v>99</v>
      </c>
      <c r="Y6" s="80" t="s">
        <v>100</v>
      </c>
      <c r="Z6" s="162"/>
      <c r="AA6" s="163"/>
      <c r="AB6" s="153"/>
      <c r="AC6" s="190"/>
      <c r="AD6" s="181" t="s">
        <v>101</v>
      </c>
      <c r="AE6" s="182"/>
    </row>
    <row r="7" spans="1:31" s="67" customFormat="1" ht="12" customHeight="1">
      <c r="A7" s="189"/>
      <c r="B7" s="193"/>
      <c r="C7" s="81" t="s">
        <v>102</v>
      </c>
      <c r="D7" s="82" t="s">
        <v>103</v>
      </c>
      <c r="E7" s="82" t="s">
        <v>178</v>
      </c>
      <c r="F7" s="83" t="s">
        <v>102</v>
      </c>
      <c r="G7" s="82" t="s">
        <v>103</v>
      </c>
      <c r="H7" s="82" t="s">
        <v>178</v>
      </c>
      <c r="I7" s="82" t="s">
        <v>102</v>
      </c>
      <c r="J7" s="82" t="s">
        <v>103</v>
      </c>
      <c r="K7" s="82" t="s">
        <v>178</v>
      </c>
      <c r="L7" s="82" t="s">
        <v>102</v>
      </c>
      <c r="M7" s="82" t="s">
        <v>103</v>
      </c>
      <c r="N7" s="82" t="s">
        <v>178</v>
      </c>
      <c r="O7" s="81" t="s">
        <v>102</v>
      </c>
      <c r="P7" s="84" t="s">
        <v>174</v>
      </c>
      <c r="Q7" s="85" t="s">
        <v>178</v>
      </c>
      <c r="R7" s="81" t="s">
        <v>102</v>
      </c>
      <c r="S7" s="82" t="s">
        <v>181</v>
      </c>
      <c r="T7" s="85" t="s">
        <v>178</v>
      </c>
      <c r="U7" s="83" t="s">
        <v>102</v>
      </c>
      <c r="V7" s="82" t="s">
        <v>103</v>
      </c>
      <c r="W7" s="86" t="s">
        <v>178</v>
      </c>
      <c r="X7" s="81" t="s">
        <v>102</v>
      </c>
      <c r="Y7" s="85" t="s">
        <v>178</v>
      </c>
      <c r="Z7" s="83" t="s">
        <v>102</v>
      </c>
      <c r="AA7" s="82" t="s">
        <v>178</v>
      </c>
      <c r="AB7" s="82" t="s">
        <v>102</v>
      </c>
      <c r="AC7" s="86" t="s">
        <v>178</v>
      </c>
      <c r="AD7" s="81" t="s">
        <v>102</v>
      </c>
      <c r="AE7" s="85" t="s">
        <v>178</v>
      </c>
    </row>
    <row r="8" spans="1:31" s="25" customFormat="1" ht="18" customHeight="1">
      <c r="A8" s="183"/>
      <c r="B8" s="68" t="s">
        <v>57</v>
      </c>
      <c r="C8" s="55">
        <f aca="true" t="shared" si="0" ref="C8:AE8">C9+C12</f>
        <v>1746729</v>
      </c>
      <c r="D8" s="54">
        <f t="shared" si="0"/>
        <v>3617243</v>
      </c>
      <c r="E8" s="54">
        <f t="shared" si="0"/>
        <v>57247106641</v>
      </c>
      <c r="F8" s="53">
        <f t="shared" si="0"/>
        <v>57629</v>
      </c>
      <c r="G8" s="54">
        <f t="shared" si="0"/>
        <v>918581</v>
      </c>
      <c r="H8" s="54">
        <f t="shared" si="0"/>
        <v>30719684470</v>
      </c>
      <c r="I8" s="54">
        <f t="shared" si="0"/>
        <v>1448649</v>
      </c>
      <c r="J8" s="54">
        <f t="shared" si="0"/>
        <v>2206752</v>
      </c>
      <c r="K8" s="54">
        <f t="shared" si="0"/>
        <v>23099111486</v>
      </c>
      <c r="L8" s="54">
        <f t="shared" si="0"/>
        <v>240451</v>
      </c>
      <c r="M8" s="54">
        <f t="shared" si="0"/>
        <v>491910</v>
      </c>
      <c r="N8" s="54">
        <f t="shared" si="0"/>
        <v>3428310685</v>
      </c>
      <c r="O8" s="55">
        <f t="shared" si="0"/>
        <v>970838</v>
      </c>
      <c r="P8" s="54">
        <f t="shared" si="0"/>
        <v>1155468</v>
      </c>
      <c r="Q8" s="56">
        <f t="shared" si="0"/>
        <v>12251037954</v>
      </c>
      <c r="R8" s="55">
        <f t="shared" si="0"/>
        <v>55239</v>
      </c>
      <c r="S8" s="54">
        <f t="shared" si="0"/>
        <v>2465301</v>
      </c>
      <c r="T8" s="56">
        <f t="shared" si="0"/>
        <v>1645868941</v>
      </c>
      <c r="U8" s="55">
        <f t="shared" si="0"/>
        <v>3664</v>
      </c>
      <c r="V8" s="54">
        <f t="shared" si="0"/>
        <v>31163</v>
      </c>
      <c r="W8" s="56">
        <f t="shared" si="0"/>
        <v>367473500</v>
      </c>
      <c r="X8" s="55">
        <f t="shared" si="0"/>
        <v>2721231</v>
      </c>
      <c r="Y8" s="56">
        <f t="shared" si="0"/>
        <v>71511487036</v>
      </c>
      <c r="Z8" s="55">
        <f t="shared" si="0"/>
        <v>58570</v>
      </c>
      <c r="AA8" s="54">
        <f t="shared" si="0"/>
        <v>483576035</v>
      </c>
      <c r="AB8" s="54">
        <f t="shared" si="0"/>
        <v>3</v>
      </c>
      <c r="AC8" s="56">
        <f t="shared" si="0"/>
        <v>162790</v>
      </c>
      <c r="AD8" s="55">
        <f t="shared" si="0"/>
        <v>2779804</v>
      </c>
      <c r="AE8" s="56">
        <f t="shared" si="0"/>
        <v>71995225861</v>
      </c>
    </row>
    <row r="9" spans="1:31" s="25" customFormat="1" ht="18" customHeight="1">
      <c r="A9" s="184"/>
      <c r="B9" s="69" t="s">
        <v>55</v>
      </c>
      <c r="C9" s="59">
        <f aca="true" t="shared" si="1" ref="C9:AE9">SUM(C10:C11)</f>
        <v>1739017</v>
      </c>
      <c r="D9" s="58">
        <f t="shared" si="1"/>
        <v>3603832</v>
      </c>
      <c r="E9" s="58">
        <f t="shared" si="1"/>
        <v>56975437901</v>
      </c>
      <c r="F9" s="57">
        <f t="shared" si="1"/>
        <v>57410</v>
      </c>
      <c r="G9" s="58">
        <f t="shared" si="1"/>
        <v>916253</v>
      </c>
      <c r="H9" s="58">
        <f t="shared" si="1"/>
        <v>30602294930</v>
      </c>
      <c r="I9" s="58">
        <f t="shared" si="1"/>
        <v>1442358</v>
      </c>
      <c r="J9" s="58">
        <f t="shared" si="1"/>
        <v>2197818</v>
      </c>
      <c r="K9" s="58">
        <f t="shared" si="1"/>
        <v>22959512196</v>
      </c>
      <c r="L9" s="58">
        <f t="shared" si="1"/>
        <v>239249</v>
      </c>
      <c r="M9" s="58">
        <f t="shared" si="1"/>
        <v>489761</v>
      </c>
      <c r="N9" s="58">
        <f t="shared" si="1"/>
        <v>3413630775</v>
      </c>
      <c r="O9" s="59">
        <f t="shared" si="1"/>
        <v>966884</v>
      </c>
      <c r="P9" s="58">
        <f t="shared" si="1"/>
        <v>1149145</v>
      </c>
      <c r="Q9" s="60">
        <f t="shared" si="1"/>
        <v>12177648794</v>
      </c>
      <c r="R9" s="59">
        <f t="shared" si="1"/>
        <v>55034</v>
      </c>
      <c r="S9" s="58">
        <f t="shared" si="1"/>
        <v>2459457</v>
      </c>
      <c r="T9" s="60">
        <f t="shared" si="1"/>
        <v>1641885850</v>
      </c>
      <c r="U9" s="59">
        <f t="shared" si="1"/>
        <v>3645</v>
      </c>
      <c r="V9" s="58">
        <f t="shared" si="1"/>
        <v>31061</v>
      </c>
      <c r="W9" s="60">
        <f t="shared" si="1"/>
        <v>366312620</v>
      </c>
      <c r="X9" s="59">
        <f t="shared" si="1"/>
        <v>2709546</v>
      </c>
      <c r="Y9" s="60">
        <f t="shared" si="1"/>
        <v>71161285165</v>
      </c>
      <c r="Z9" s="59">
        <f t="shared" si="1"/>
        <v>58400</v>
      </c>
      <c r="AA9" s="58">
        <f t="shared" si="1"/>
        <v>482106080</v>
      </c>
      <c r="AB9" s="58">
        <f t="shared" si="1"/>
        <v>3</v>
      </c>
      <c r="AC9" s="60">
        <f t="shared" si="1"/>
        <v>162790</v>
      </c>
      <c r="AD9" s="59">
        <f t="shared" si="1"/>
        <v>2767949</v>
      </c>
      <c r="AE9" s="60">
        <f t="shared" si="1"/>
        <v>71643554035</v>
      </c>
    </row>
    <row r="10" spans="1:31" s="25" customFormat="1" ht="18" customHeight="1">
      <c r="A10" s="184"/>
      <c r="B10" s="76" t="s">
        <v>58</v>
      </c>
      <c r="C10" s="57">
        <f aca="true" t="shared" si="2" ref="C10:AE10">SUM(C13:C23)+SUM(C28:C30)</f>
        <v>1647982</v>
      </c>
      <c r="D10" s="58">
        <f t="shared" si="2"/>
        <v>3417373</v>
      </c>
      <c r="E10" s="58">
        <f t="shared" si="2"/>
        <v>53829338825</v>
      </c>
      <c r="F10" s="57">
        <f t="shared" si="2"/>
        <v>54314</v>
      </c>
      <c r="G10" s="58">
        <f t="shared" si="2"/>
        <v>869024</v>
      </c>
      <c r="H10" s="58">
        <f t="shared" si="2"/>
        <v>28885763460</v>
      </c>
      <c r="I10" s="58">
        <f t="shared" si="2"/>
        <v>1364599</v>
      </c>
      <c r="J10" s="58">
        <f t="shared" si="2"/>
        <v>2080750</v>
      </c>
      <c r="K10" s="58">
        <f t="shared" si="2"/>
        <v>21691565380</v>
      </c>
      <c r="L10" s="58">
        <f t="shared" si="2"/>
        <v>229069</v>
      </c>
      <c r="M10" s="58">
        <f t="shared" si="2"/>
        <v>467599</v>
      </c>
      <c r="N10" s="58">
        <f t="shared" si="2"/>
        <v>3252009985</v>
      </c>
      <c r="O10" s="59">
        <f t="shared" si="2"/>
        <v>922576</v>
      </c>
      <c r="P10" s="58">
        <f t="shared" si="2"/>
        <v>1095838</v>
      </c>
      <c r="Q10" s="60">
        <f t="shared" si="2"/>
        <v>11567721398</v>
      </c>
      <c r="R10" s="59">
        <f t="shared" si="2"/>
        <v>52071</v>
      </c>
      <c r="S10" s="58">
        <f t="shared" si="2"/>
        <v>2334398</v>
      </c>
      <c r="T10" s="60">
        <f t="shared" si="2"/>
        <v>1557307831</v>
      </c>
      <c r="U10" s="59">
        <f t="shared" si="2"/>
        <v>3522</v>
      </c>
      <c r="V10" s="58">
        <f t="shared" si="2"/>
        <v>30123</v>
      </c>
      <c r="W10" s="60">
        <f t="shared" si="2"/>
        <v>355661080</v>
      </c>
      <c r="X10" s="59">
        <f t="shared" si="2"/>
        <v>2574080</v>
      </c>
      <c r="Y10" s="60">
        <f t="shared" si="2"/>
        <v>67310029134</v>
      </c>
      <c r="Z10" s="59">
        <f t="shared" si="2"/>
        <v>55956</v>
      </c>
      <c r="AA10" s="58">
        <f t="shared" si="2"/>
        <v>459088637</v>
      </c>
      <c r="AB10" s="58">
        <f t="shared" si="2"/>
        <v>1</v>
      </c>
      <c r="AC10" s="60">
        <f t="shared" si="2"/>
        <v>137240</v>
      </c>
      <c r="AD10" s="59">
        <f t="shared" si="2"/>
        <v>2630037</v>
      </c>
      <c r="AE10" s="60">
        <f t="shared" si="2"/>
        <v>67769255011</v>
      </c>
    </row>
    <row r="11" spans="1:31" s="25" customFormat="1" ht="18" customHeight="1">
      <c r="A11" s="184"/>
      <c r="B11" s="76" t="s">
        <v>59</v>
      </c>
      <c r="C11" s="57">
        <f aca="true" t="shared" si="3" ref="C11:AE11">SUM(C24:C27)</f>
        <v>91035</v>
      </c>
      <c r="D11" s="58">
        <f t="shared" si="3"/>
        <v>186459</v>
      </c>
      <c r="E11" s="58">
        <f t="shared" si="3"/>
        <v>3146099076</v>
      </c>
      <c r="F11" s="57">
        <f t="shared" si="3"/>
        <v>3096</v>
      </c>
      <c r="G11" s="58">
        <f t="shared" si="3"/>
        <v>47229</v>
      </c>
      <c r="H11" s="58">
        <f t="shared" si="3"/>
        <v>1716531470</v>
      </c>
      <c r="I11" s="58">
        <f t="shared" si="3"/>
        <v>77759</v>
      </c>
      <c r="J11" s="58">
        <f t="shared" si="3"/>
        <v>117068</v>
      </c>
      <c r="K11" s="58">
        <f t="shared" si="3"/>
        <v>1267946816</v>
      </c>
      <c r="L11" s="58">
        <f t="shared" si="3"/>
        <v>10180</v>
      </c>
      <c r="M11" s="58">
        <f t="shared" si="3"/>
        <v>22162</v>
      </c>
      <c r="N11" s="58">
        <f t="shared" si="3"/>
        <v>161620790</v>
      </c>
      <c r="O11" s="59">
        <f t="shared" si="3"/>
        <v>44308</v>
      </c>
      <c r="P11" s="58">
        <f t="shared" si="3"/>
        <v>53307</v>
      </c>
      <c r="Q11" s="60">
        <f t="shared" si="3"/>
        <v>609927396</v>
      </c>
      <c r="R11" s="59">
        <f t="shared" si="3"/>
        <v>2963</v>
      </c>
      <c r="S11" s="58">
        <f t="shared" si="3"/>
        <v>125059</v>
      </c>
      <c r="T11" s="60">
        <f t="shared" si="3"/>
        <v>84578019</v>
      </c>
      <c r="U11" s="59">
        <f t="shared" si="3"/>
        <v>123</v>
      </c>
      <c r="V11" s="58">
        <f t="shared" si="3"/>
        <v>938</v>
      </c>
      <c r="W11" s="60">
        <f t="shared" si="3"/>
        <v>10651540</v>
      </c>
      <c r="X11" s="59">
        <f t="shared" si="3"/>
        <v>135466</v>
      </c>
      <c r="Y11" s="60">
        <f t="shared" si="3"/>
        <v>3851256031</v>
      </c>
      <c r="Z11" s="59">
        <f t="shared" si="3"/>
        <v>2444</v>
      </c>
      <c r="AA11" s="58">
        <f t="shared" si="3"/>
        <v>23017443</v>
      </c>
      <c r="AB11" s="58">
        <f t="shared" si="3"/>
        <v>2</v>
      </c>
      <c r="AC11" s="60">
        <f t="shared" si="3"/>
        <v>25550</v>
      </c>
      <c r="AD11" s="59">
        <f t="shared" si="3"/>
        <v>137912</v>
      </c>
      <c r="AE11" s="60">
        <f t="shared" si="3"/>
        <v>3874299024</v>
      </c>
    </row>
    <row r="12" spans="1:31" s="25" customFormat="1" ht="18" customHeight="1">
      <c r="A12" s="185"/>
      <c r="B12" s="70" t="s">
        <v>56</v>
      </c>
      <c r="C12" s="63">
        <f aca="true" t="shared" si="4" ref="C12:AE12">C31+C32</f>
        <v>7712</v>
      </c>
      <c r="D12" s="62">
        <f t="shared" si="4"/>
        <v>13411</v>
      </c>
      <c r="E12" s="62">
        <f t="shared" si="4"/>
        <v>271668740</v>
      </c>
      <c r="F12" s="61">
        <f t="shared" si="4"/>
        <v>219</v>
      </c>
      <c r="G12" s="62">
        <f t="shared" si="4"/>
        <v>2328</v>
      </c>
      <c r="H12" s="62">
        <f t="shared" si="4"/>
        <v>117389540</v>
      </c>
      <c r="I12" s="62">
        <f t="shared" si="4"/>
        <v>6291</v>
      </c>
      <c r="J12" s="62">
        <f t="shared" si="4"/>
        <v>8934</v>
      </c>
      <c r="K12" s="62">
        <f t="shared" si="4"/>
        <v>139599290</v>
      </c>
      <c r="L12" s="62">
        <f t="shared" si="4"/>
        <v>1202</v>
      </c>
      <c r="M12" s="62">
        <f t="shared" si="4"/>
        <v>2149</v>
      </c>
      <c r="N12" s="62">
        <f t="shared" si="4"/>
        <v>14679910</v>
      </c>
      <c r="O12" s="63">
        <f t="shared" si="4"/>
        <v>3954</v>
      </c>
      <c r="P12" s="62">
        <f t="shared" si="4"/>
        <v>6323</v>
      </c>
      <c r="Q12" s="64">
        <f t="shared" si="4"/>
        <v>73389160</v>
      </c>
      <c r="R12" s="63">
        <f t="shared" si="4"/>
        <v>205</v>
      </c>
      <c r="S12" s="62">
        <f t="shared" si="4"/>
        <v>5844</v>
      </c>
      <c r="T12" s="64">
        <f t="shared" si="4"/>
        <v>3983091</v>
      </c>
      <c r="U12" s="63">
        <f t="shared" si="4"/>
        <v>19</v>
      </c>
      <c r="V12" s="62">
        <f t="shared" si="4"/>
        <v>102</v>
      </c>
      <c r="W12" s="64">
        <f t="shared" si="4"/>
        <v>1160880</v>
      </c>
      <c r="X12" s="63">
        <f t="shared" si="4"/>
        <v>11685</v>
      </c>
      <c r="Y12" s="64">
        <f t="shared" si="4"/>
        <v>350201871</v>
      </c>
      <c r="Z12" s="63">
        <f t="shared" si="4"/>
        <v>170</v>
      </c>
      <c r="AA12" s="62">
        <f t="shared" si="4"/>
        <v>1469955</v>
      </c>
      <c r="AB12" s="62">
        <f t="shared" si="4"/>
        <v>0</v>
      </c>
      <c r="AC12" s="64">
        <f t="shared" si="4"/>
        <v>0</v>
      </c>
      <c r="AD12" s="63">
        <f t="shared" si="4"/>
        <v>11855</v>
      </c>
      <c r="AE12" s="64">
        <f t="shared" si="4"/>
        <v>351671826</v>
      </c>
    </row>
    <row r="13" spans="1:34" s="25" customFormat="1" ht="18" customHeight="1">
      <c r="A13" s="68">
        <v>1</v>
      </c>
      <c r="B13" s="68" t="s">
        <v>35</v>
      </c>
      <c r="C13" s="55">
        <f aca="true" t="shared" si="5" ref="C13:E14">F13+I13+L13</f>
        <v>640505</v>
      </c>
      <c r="D13" s="54">
        <f t="shared" si="5"/>
        <v>1306155</v>
      </c>
      <c r="E13" s="54">
        <f t="shared" si="5"/>
        <v>20469844833</v>
      </c>
      <c r="F13" s="53">
        <f>'JK第6表の2'!F4</f>
        <v>19909</v>
      </c>
      <c r="G13" s="54">
        <f>'JK第6表の2'!G4</f>
        <v>315686</v>
      </c>
      <c r="H13" s="54">
        <f>'JK第6表の2'!H4</f>
        <v>10573902030</v>
      </c>
      <c r="I13" s="54">
        <f>'JK第6表の2'!I4</f>
        <v>526668</v>
      </c>
      <c r="J13" s="54">
        <f>'JK第6表の2'!J4</f>
        <v>803684</v>
      </c>
      <c r="K13" s="54">
        <f>'JK第6表の2'!K4</f>
        <v>8615367720</v>
      </c>
      <c r="L13" s="54">
        <f>'JK第6表の2'!L4</f>
        <v>93928</v>
      </c>
      <c r="M13" s="54">
        <f>'JK第6表の2'!M4</f>
        <v>186785</v>
      </c>
      <c r="N13" s="54">
        <f>'JK第6表の2'!N4</f>
        <v>1280575083</v>
      </c>
      <c r="O13" s="55">
        <f>'JK第6表の2'!O4</f>
        <v>373461</v>
      </c>
      <c r="P13" s="54">
        <f>'JK第6表の2'!P4</f>
        <v>442513</v>
      </c>
      <c r="Q13" s="56">
        <f>'JK第6表の2'!Q4</f>
        <v>4693449058</v>
      </c>
      <c r="R13" s="55">
        <f>'JK第6表の2'!R4</f>
        <v>19093</v>
      </c>
      <c r="S13" s="54">
        <f>'JK第6表の2'!S4</f>
        <v>845216</v>
      </c>
      <c r="T13" s="56">
        <f>'JK第6表の2'!T4</f>
        <v>559697840</v>
      </c>
      <c r="U13" s="55">
        <f>'JK第6表の2'!U4</f>
        <v>1731</v>
      </c>
      <c r="V13" s="54">
        <f>'JK第6表の2'!V4</f>
        <v>16177</v>
      </c>
      <c r="W13" s="56">
        <f>'JK第6表の2'!W4</f>
        <v>201745170</v>
      </c>
      <c r="X13" s="55">
        <f>C13+O13+U13</f>
        <v>1015697</v>
      </c>
      <c r="Y13" s="56">
        <f>E13+Q13+T13+W13</f>
        <v>25924736901</v>
      </c>
      <c r="Z13" s="55">
        <f>'JK第6表の2'!Z4</f>
        <v>22677</v>
      </c>
      <c r="AA13" s="54">
        <f>'JK第6表の2'!AA4</f>
        <v>185170120</v>
      </c>
      <c r="AB13" s="54">
        <f>'JK第6表の2'!AB4</f>
        <v>0</v>
      </c>
      <c r="AC13" s="56">
        <f>'JK第6表の2'!AC4</f>
        <v>0</v>
      </c>
      <c r="AD13" s="55">
        <f>AB13+Z13+X13</f>
        <v>1038374</v>
      </c>
      <c r="AE13" s="56">
        <f>AC13+AA13+Y13</f>
        <v>26109907021</v>
      </c>
      <c r="AH13" s="97">
        <f>AF13+Z13+X13</f>
        <v>1038374</v>
      </c>
    </row>
    <row r="14" spans="1:31" s="25" customFormat="1" ht="18" customHeight="1">
      <c r="A14" s="71">
        <v>2</v>
      </c>
      <c r="B14" s="71" t="s">
        <v>36</v>
      </c>
      <c r="C14" s="59">
        <f t="shared" si="5"/>
        <v>164354</v>
      </c>
      <c r="D14" s="58">
        <f t="shared" si="5"/>
        <v>343327</v>
      </c>
      <c r="E14" s="58">
        <f t="shared" si="5"/>
        <v>5519119668</v>
      </c>
      <c r="F14" s="57">
        <f>'JK第6表の2'!F5</f>
        <v>5273</v>
      </c>
      <c r="G14" s="58">
        <f>'JK第6表の2'!G5</f>
        <v>86806</v>
      </c>
      <c r="H14" s="58">
        <f>'JK第6表の2'!H5</f>
        <v>3026570964</v>
      </c>
      <c r="I14" s="58">
        <f>'JK第6表の2'!I5</f>
        <v>136050</v>
      </c>
      <c r="J14" s="58">
        <f>'JK第6表の2'!J5</f>
        <v>207501</v>
      </c>
      <c r="K14" s="58">
        <f>'JK第6表の2'!K5</f>
        <v>2141211694</v>
      </c>
      <c r="L14" s="58">
        <f>'JK第6表の2'!L5</f>
        <v>23031</v>
      </c>
      <c r="M14" s="58">
        <f>'JK第6表の2'!M5</f>
        <v>49020</v>
      </c>
      <c r="N14" s="58">
        <f>'JK第6表の2'!N5</f>
        <v>351337010</v>
      </c>
      <c r="O14" s="59">
        <f>'JK第6表の2'!O5</f>
        <v>87229</v>
      </c>
      <c r="P14" s="58">
        <f>'JK第6表の2'!P5</f>
        <v>102732</v>
      </c>
      <c r="Q14" s="60">
        <f>'JK第6表の2'!Q5</f>
        <v>1050157913</v>
      </c>
      <c r="R14" s="59">
        <f>'JK第6表の2'!R5</f>
        <v>5107</v>
      </c>
      <c r="S14" s="58">
        <f>'JK第6表の2'!S5</f>
        <v>235638</v>
      </c>
      <c r="T14" s="60">
        <f>'JK第6表の2'!T5</f>
        <v>158139098</v>
      </c>
      <c r="U14" s="59">
        <f>'JK第6表の2'!U5</f>
        <v>314</v>
      </c>
      <c r="V14" s="58">
        <f>'JK第6表の2'!V5</f>
        <v>2575</v>
      </c>
      <c r="W14" s="60">
        <f>'JK第6表の2'!W5</f>
        <v>31519050</v>
      </c>
      <c r="X14" s="59">
        <f aca="true" t="shared" si="6" ref="X14:X32">C14+O14+U14</f>
        <v>251897</v>
      </c>
      <c r="Y14" s="60">
        <f aca="true" t="shared" si="7" ref="Y14:Y32">E14+Q14+T14+W14</f>
        <v>6758935729</v>
      </c>
      <c r="Z14" s="59">
        <f>'JK第6表の2'!Z5</f>
        <v>7438</v>
      </c>
      <c r="AA14" s="58">
        <f>'JK第6表の2'!AA5</f>
        <v>59970698</v>
      </c>
      <c r="AB14" s="58">
        <f>'JK第6表の2'!AB5</f>
        <v>0</v>
      </c>
      <c r="AC14" s="60">
        <f>'JK第6表の2'!AC5</f>
        <v>0</v>
      </c>
      <c r="AD14" s="59">
        <f aca="true" t="shared" si="8" ref="AD14:AD32">AB14+Z14+X14</f>
        <v>259335</v>
      </c>
      <c r="AE14" s="60">
        <f aca="true" t="shared" si="9" ref="AE14:AE32">AC14+AA14+Y14</f>
        <v>6818906427</v>
      </c>
    </row>
    <row r="15" spans="1:31" s="25" customFormat="1" ht="18" customHeight="1">
      <c r="A15" s="71">
        <v>3</v>
      </c>
      <c r="B15" s="71" t="s">
        <v>37</v>
      </c>
      <c r="C15" s="59">
        <f>F15+I15+L15</f>
        <v>124455</v>
      </c>
      <c r="D15" s="58">
        <f aca="true" t="shared" si="10" ref="D15:D32">G15+J15+M15</f>
        <v>267951</v>
      </c>
      <c r="E15" s="58">
        <f aca="true" t="shared" si="11" ref="E15:E32">H15+K15+N15</f>
        <v>3998371116</v>
      </c>
      <c r="F15" s="57">
        <f>'JK第6表の2'!F6</f>
        <v>3890</v>
      </c>
      <c r="G15" s="58">
        <f>'JK第6表の2'!G6</f>
        <v>64602</v>
      </c>
      <c r="H15" s="58">
        <f>'JK第6表の2'!H6</f>
        <v>2034705670</v>
      </c>
      <c r="I15" s="58">
        <f>'JK第6表の2'!I6</f>
        <v>101972</v>
      </c>
      <c r="J15" s="58">
        <f>'JK第6表の2'!J6</f>
        <v>164770</v>
      </c>
      <c r="K15" s="58">
        <f>'JK第6表の2'!K6</f>
        <v>1707791576</v>
      </c>
      <c r="L15" s="58">
        <f>'JK第6表の2'!L6</f>
        <v>18593</v>
      </c>
      <c r="M15" s="58">
        <f>'JK第6表の2'!M6</f>
        <v>38579</v>
      </c>
      <c r="N15" s="58">
        <f>'JK第6表の2'!N6</f>
        <v>255873870</v>
      </c>
      <c r="O15" s="59">
        <f>'JK第6表の2'!O6</f>
        <v>59097</v>
      </c>
      <c r="P15" s="58">
        <f>'JK第6表の2'!P6</f>
        <v>70092</v>
      </c>
      <c r="Q15" s="60">
        <f>'JK第6表の2'!Q6</f>
        <v>706288313</v>
      </c>
      <c r="R15" s="59">
        <f>'JK第6表の2'!R6</f>
        <v>3747</v>
      </c>
      <c r="S15" s="58">
        <f>'JK第6表の2'!S6</f>
        <v>173902</v>
      </c>
      <c r="T15" s="60">
        <f>'JK第6表の2'!T6</f>
        <v>117508448</v>
      </c>
      <c r="U15" s="59">
        <f>'JK第6表の2'!U6</f>
        <v>205</v>
      </c>
      <c r="V15" s="58">
        <f>'JK第6表の2'!V6</f>
        <v>1865</v>
      </c>
      <c r="W15" s="60">
        <f>'JK第6表の2'!W6</f>
        <v>18160910</v>
      </c>
      <c r="X15" s="59">
        <f t="shared" si="6"/>
        <v>183757</v>
      </c>
      <c r="Y15" s="60">
        <f t="shared" si="7"/>
        <v>4840328787</v>
      </c>
      <c r="Z15" s="59">
        <f>'JK第6表の2'!Z6</f>
        <v>3889</v>
      </c>
      <c r="AA15" s="58">
        <f>'JK第6表の2'!AA6</f>
        <v>31848612</v>
      </c>
      <c r="AB15" s="58">
        <f>'JK第6表の2'!AB6</f>
        <v>0</v>
      </c>
      <c r="AC15" s="60">
        <f>'JK第6表の2'!AC6</f>
        <v>0</v>
      </c>
      <c r="AD15" s="59">
        <f t="shared" si="8"/>
        <v>187646</v>
      </c>
      <c r="AE15" s="60">
        <f t="shared" si="9"/>
        <v>4872177399</v>
      </c>
    </row>
    <row r="16" spans="1:31" s="25" customFormat="1" ht="18" customHeight="1">
      <c r="A16" s="71">
        <v>4</v>
      </c>
      <c r="B16" s="71" t="s">
        <v>38</v>
      </c>
      <c r="C16" s="59">
        <f aca="true" t="shared" si="12" ref="C16:C32">F16+I16+L16</f>
        <v>107317</v>
      </c>
      <c r="D16" s="58">
        <f t="shared" si="10"/>
        <v>233305</v>
      </c>
      <c r="E16" s="58">
        <f t="shared" si="11"/>
        <v>3536396280</v>
      </c>
      <c r="F16" s="57">
        <f>'JK第6表の2'!F7</f>
        <v>3790</v>
      </c>
      <c r="G16" s="58">
        <f>'JK第6表の2'!G7</f>
        <v>63361</v>
      </c>
      <c r="H16" s="58">
        <f>'JK第6表の2'!H7</f>
        <v>1951586320</v>
      </c>
      <c r="I16" s="58">
        <f>'JK第6表の2'!I7</f>
        <v>89874</v>
      </c>
      <c r="J16" s="58">
        <f>'JK第6表の2'!J7</f>
        <v>140063</v>
      </c>
      <c r="K16" s="58">
        <f>'JK第6表の2'!K7</f>
        <v>1391449680</v>
      </c>
      <c r="L16" s="58">
        <f>'JK第6表の2'!L7</f>
        <v>13653</v>
      </c>
      <c r="M16" s="58">
        <f>'JK第6表の2'!M7</f>
        <v>29881</v>
      </c>
      <c r="N16" s="58">
        <f>'JK第6表の2'!N7</f>
        <v>193360280</v>
      </c>
      <c r="O16" s="59">
        <f>'JK第6表の2'!O7</f>
        <v>59919</v>
      </c>
      <c r="P16" s="58">
        <f>'JK第6表の2'!P7</f>
        <v>71937</v>
      </c>
      <c r="Q16" s="60">
        <f>'JK第6表の2'!Q7</f>
        <v>720247800</v>
      </c>
      <c r="R16" s="59">
        <f>'JK第6表の2'!R7</f>
        <v>3594</v>
      </c>
      <c r="S16" s="58">
        <f>'JK第6表の2'!S7</f>
        <v>169339</v>
      </c>
      <c r="T16" s="60">
        <f>'JK第6表の2'!T7</f>
        <v>115460858</v>
      </c>
      <c r="U16" s="59">
        <f>'JK第6表の2'!U7</f>
        <v>132</v>
      </c>
      <c r="V16" s="58">
        <f>'JK第6表の2'!V7</f>
        <v>794</v>
      </c>
      <c r="W16" s="60">
        <f>'JK第6表の2'!W7</f>
        <v>8158930</v>
      </c>
      <c r="X16" s="59">
        <f t="shared" si="6"/>
        <v>167368</v>
      </c>
      <c r="Y16" s="60">
        <f t="shared" si="7"/>
        <v>4380263868</v>
      </c>
      <c r="Z16" s="59">
        <f>'JK第6表の2'!Z7</f>
        <v>3438</v>
      </c>
      <c r="AA16" s="58">
        <f>'JK第6表の2'!AA7</f>
        <v>29799888</v>
      </c>
      <c r="AB16" s="58">
        <f>'JK第6表の2'!AB7</f>
        <v>0</v>
      </c>
      <c r="AC16" s="60">
        <f>'JK第6表の2'!AC7</f>
        <v>0</v>
      </c>
      <c r="AD16" s="59">
        <f t="shared" si="8"/>
        <v>170806</v>
      </c>
      <c r="AE16" s="60">
        <f t="shared" si="9"/>
        <v>4410063756</v>
      </c>
    </row>
    <row r="17" spans="1:31" s="25" customFormat="1" ht="18" customHeight="1">
      <c r="A17" s="72">
        <v>5</v>
      </c>
      <c r="B17" s="72" t="s">
        <v>39</v>
      </c>
      <c r="C17" s="63">
        <f t="shared" si="12"/>
        <v>121290</v>
      </c>
      <c r="D17" s="62">
        <f t="shared" si="10"/>
        <v>245233</v>
      </c>
      <c r="E17" s="62">
        <f t="shared" si="11"/>
        <v>3864891162</v>
      </c>
      <c r="F17" s="61">
        <f>'JK第6表の2'!F8</f>
        <v>4103</v>
      </c>
      <c r="G17" s="62">
        <f>'JK第6表の2'!G8</f>
        <v>64985</v>
      </c>
      <c r="H17" s="62">
        <f>'JK第6表の2'!H8</f>
        <v>2141999835</v>
      </c>
      <c r="I17" s="62">
        <f>'JK第6表の2'!I8</f>
        <v>98157</v>
      </c>
      <c r="J17" s="62">
        <f>'JK第6表の2'!J8</f>
        <v>146759</v>
      </c>
      <c r="K17" s="62">
        <f>'JK第6表の2'!K8</f>
        <v>1470650821</v>
      </c>
      <c r="L17" s="62">
        <f>'JK第6表の2'!L8</f>
        <v>19030</v>
      </c>
      <c r="M17" s="62">
        <f>'JK第6表の2'!M8</f>
        <v>33489</v>
      </c>
      <c r="N17" s="62">
        <f>'JK第6表の2'!N8</f>
        <v>252240506</v>
      </c>
      <c r="O17" s="63">
        <f>'JK第6表の2'!O8</f>
        <v>63023</v>
      </c>
      <c r="P17" s="62">
        <f>'JK第6表の2'!P8</f>
        <v>73774</v>
      </c>
      <c r="Q17" s="64">
        <f>'JK第6表の2'!Q8</f>
        <v>839682703</v>
      </c>
      <c r="R17" s="63">
        <f>'JK第6表の2'!R8</f>
        <v>3849</v>
      </c>
      <c r="S17" s="62">
        <f>'JK第6表の2'!S8</f>
        <v>170444</v>
      </c>
      <c r="T17" s="64">
        <f>'JK第6表の2'!T8</f>
        <v>114075565</v>
      </c>
      <c r="U17" s="63">
        <f>'JK第6表の2'!U8</f>
        <v>179</v>
      </c>
      <c r="V17" s="62">
        <f>'JK第6表の2'!V8</f>
        <v>1590</v>
      </c>
      <c r="W17" s="64">
        <f>'JK第6表の2'!W8</f>
        <v>17898570</v>
      </c>
      <c r="X17" s="63">
        <f t="shared" si="6"/>
        <v>184492</v>
      </c>
      <c r="Y17" s="64">
        <f t="shared" si="7"/>
        <v>4836548000</v>
      </c>
      <c r="Z17" s="63">
        <f>'JK第6表の2'!Z8</f>
        <v>3390</v>
      </c>
      <c r="AA17" s="62">
        <f>'JK第6表の2'!AA8</f>
        <v>27432488</v>
      </c>
      <c r="AB17" s="62">
        <f>'JK第6表の2'!AB8</f>
        <v>1</v>
      </c>
      <c r="AC17" s="64">
        <f>'JK第6表の2'!AC8</f>
        <v>137240</v>
      </c>
      <c r="AD17" s="63">
        <f t="shared" si="8"/>
        <v>187883</v>
      </c>
      <c r="AE17" s="64">
        <f t="shared" si="9"/>
        <v>4864117728</v>
      </c>
    </row>
    <row r="18" spans="1:31" s="25" customFormat="1" ht="18" customHeight="1">
      <c r="A18" s="68">
        <v>6</v>
      </c>
      <c r="B18" s="68" t="s">
        <v>40</v>
      </c>
      <c r="C18" s="55">
        <f t="shared" si="12"/>
        <v>75550</v>
      </c>
      <c r="D18" s="54">
        <f t="shared" si="10"/>
        <v>148494</v>
      </c>
      <c r="E18" s="54">
        <f t="shared" si="11"/>
        <v>2329839708</v>
      </c>
      <c r="F18" s="53">
        <f>'JK第6表の2'!F9</f>
        <v>2496</v>
      </c>
      <c r="G18" s="54">
        <f>'JK第6表の2'!G9</f>
        <v>38905</v>
      </c>
      <c r="H18" s="54">
        <f>'JK第6表の2'!H9</f>
        <v>1338943456</v>
      </c>
      <c r="I18" s="54">
        <f>'JK第6表の2'!I9</f>
        <v>62406</v>
      </c>
      <c r="J18" s="54">
        <f>'JK第6表の2'!J9</f>
        <v>88577</v>
      </c>
      <c r="K18" s="54">
        <f>'JK第6表の2'!K9</f>
        <v>850980612</v>
      </c>
      <c r="L18" s="54">
        <f>'JK第6表の2'!L9</f>
        <v>10648</v>
      </c>
      <c r="M18" s="54">
        <f>'JK第6表の2'!M9</f>
        <v>21012</v>
      </c>
      <c r="N18" s="54">
        <f>'JK第6表の2'!N9</f>
        <v>139915640</v>
      </c>
      <c r="O18" s="55">
        <f>'JK第6表の2'!O9</f>
        <v>36764</v>
      </c>
      <c r="P18" s="54">
        <f>'JK第6表の2'!P9</f>
        <v>43007</v>
      </c>
      <c r="Q18" s="56">
        <f>'JK第6表の2'!Q9</f>
        <v>468582038</v>
      </c>
      <c r="R18" s="55">
        <f>'JK第6表の2'!R9</f>
        <v>2388</v>
      </c>
      <c r="S18" s="54">
        <f>'JK第6表の2'!S9</f>
        <v>104256</v>
      </c>
      <c r="T18" s="56">
        <f>'JK第6表の2'!T9</f>
        <v>68024503</v>
      </c>
      <c r="U18" s="55">
        <f>'JK第6表の2'!U9</f>
        <v>215</v>
      </c>
      <c r="V18" s="54">
        <f>'JK第6表の2'!V9</f>
        <v>1438</v>
      </c>
      <c r="W18" s="56">
        <f>'JK第6表の2'!W9</f>
        <v>15964260</v>
      </c>
      <c r="X18" s="55">
        <f t="shared" si="6"/>
        <v>112529</v>
      </c>
      <c r="Y18" s="56">
        <f t="shared" si="7"/>
        <v>2882410509</v>
      </c>
      <c r="Z18" s="55">
        <f>'JK第6表の2'!Z9</f>
        <v>2298</v>
      </c>
      <c r="AA18" s="54">
        <f>'JK第6表の2'!AA9</f>
        <v>20497717</v>
      </c>
      <c r="AB18" s="54">
        <f>'JK第6表の2'!AB9</f>
        <v>0</v>
      </c>
      <c r="AC18" s="56">
        <f>'JK第6表の2'!AC9</f>
        <v>0</v>
      </c>
      <c r="AD18" s="55">
        <f t="shared" si="8"/>
        <v>114827</v>
      </c>
      <c r="AE18" s="56">
        <f t="shared" si="9"/>
        <v>2902908226</v>
      </c>
    </row>
    <row r="19" spans="1:31" s="25" customFormat="1" ht="18" customHeight="1">
      <c r="A19" s="71">
        <v>7</v>
      </c>
      <c r="B19" s="71" t="s">
        <v>41</v>
      </c>
      <c r="C19" s="59">
        <f t="shared" si="12"/>
        <v>34661</v>
      </c>
      <c r="D19" s="58">
        <f t="shared" si="10"/>
        <v>69087</v>
      </c>
      <c r="E19" s="58">
        <f t="shared" si="11"/>
        <v>1056257070</v>
      </c>
      <c r="F19" s="57">
        <f>'JK第6表の2'!F10</f>
        <v>1002</v>
      </c>
      <c r="G19" s="58">
        <f>'JK第6表の2'!G10</f>
        <v>14813</v>
      </c>
      <c r="H19" s="58">
        <f>'JK第6表の2'!H10</f>
        <v>559904754</v>
      </c>
      <c r="I19" s="58">
        <f>'JK第6表の2'!I10</f>
        <v>29757</v>
      </c>
      <c r="J19" s="58">
        <f>'JK第6表の2'!J10</f>
        <v>44756</v>
      </c>
      <c r="K19" s="58">
        <f>'JK第6表の2'!K10</f>
        <v>434920590</v>
      </c>
      <c r="L19" s="58">
        <f>'JK第6表の2'!L10</f>
        <v>3902</v>
      </c>
      <c r="M19" s="58">
        <f>'JK第6表の2'!M10</f>
        <v>9518</v>
      </c>
      <c r="N19" s="58">
        <f>'JK第6表の2'!N10</f>
        <v>61431726</v>
      </c>
      <c r="O19" s="59">
        <f>'JK第6表の2'!O10</f>
        <v>15980</v>
      </c>
      <c r="P19" s="58">
        <f>'JK第6表の2'!P10</f>
        <v>19518</v>
      </c>
      <c r="Q19" s="60">
        <f>'JK第6表の2'!Q10</f>
        <v>209653270</v>
      </c>
      <c r="R19" s="59">
        <f>'JK第6表の2'!R10</f>
        <v>968</v>
      </c>
      <c r="S19" s="58">
        <f>'JK第6表の2'!S10</f>
        <v>39997</v>
      </c>
      <c r="T19" s="60">
        <f>'JK第6表の2'!T10</f>
        <v>26638928</v>
      </c>
      <c r="U19" s="59">
        <f>'JK第6表の2'!U10</f>
        <v>37</v>
      </c>
      <c r="V19" s="58">
        <f>'JK第6表の2'!V10</f>
        <v>292</v>
      </c>
      <c r="W19" s="60">
        <f>'JK第6表の2'!W10</f>
        <v>4077320</v>
      </c>
      <c r="X19" s="59">
        <f t="shared" si="6"/>
        <v>50678</v>
      </c>
      <c r="Y19" s="60">
        <f t="shared" si="7"/>
        <v>1296626588</v>
      </c>
      <c r="Z19" s="59">
        <f>'JK第6表の2'!Z10</f>
        <v>1145</v>
      </c>
      <c r="AA19" s="58">
        <f>'JK第6表の2'!AA10</f>
        <v>9731884</v>
      </c>
      <c r="AB19" s="58">
        <f>'JK第6表の2'!AB10</f>
        <v>0</v>
      </c>
      <c r="AC19" s="60">
        <f>'JK第6表の2'!AC10</f>
        <v>0</v>
      </c>
      <c r="AD19" s="59">
        <f t="shared" si="8"/>
        <v>51823</v>
      </c>
      <c r="AE19" s="60">
        <f t="shared" si="9"/>
        <v>1306358472</v>
      </c>
    </row>
    <row r="20" spans="1:31" s="25" customFormat="1" ht="18" customHeight="1">
      <c r="A20" s="71">
        <v>8</v>
      </c>
      <c r="B20" s="71" t="s">
        <v>42</v>
      </c>
      <c r="C20" s="59">
        <f t="shared" si="12"/>
        <v>40018</v>
      </c>
      <c r="D20" s="58">
        <f t="shared" si="10"/>
        <v>89120</v>
      </c>
      <c r="E20" s="58">
        <f t="shared" si="11"/>
        <v>1412401680</v>
      </c>
      <c r="F20" s="57">
        <f>'JK第6表の2'!F11</f>
        <v>1648</v>
      </c>
      <c r="G20" s="58">
        <f>'JK第6表の2'!G11</f>
        <v>25722</v>
      </c>
      <c r="H20" s="58">
        <f>'JK第6表の2'!H11</f>
        <v>777883770</v>
      </c>
      <c r="I20" s="58">
        <f>'JK第6表の2'!I11</f>
        <v>33972</v>
      </c>
      <c r="J20" s="58">
        <f>'JK第6表の2'!J11</f>
        <v>54536</v>
      </c>
      <c r="K20" s="58">
        <f>'JK第6表の2'!K11</f>
        <v>568552680</v>
      </c>
      <c r="L20" s="58">
        <f>'JK第6表の2'!L11</f>
        <v>4398</v>
      </c>
      <c r="M20" s="58">
        <f>'JK第6表の2'!M11</f>
        <v>8862</v>
      </c>
      <c r="N20" s="58">
        <f>'JK第6表の2'!N11</f>
        <v>65965230</v>
      </c>
      <c r="O20" s="59">
        <f>'JK第6表の2'!O11</f>
        <v>22657</v>
      </c>
      <c r="P20" s="58">
        <f>'JK第6表の2'!P11</f>
        <v>28507</v>
      </c>
      <c r="Q20" s="60">
        <f>'JK第6表の2'!Q11</f>
        <v>290320620</v>
      </c>
      <c r="R20" s="59">
        <f>'JK第6表の2'!R11</f>
        <v>1586</v>
      </c>
      <c r="S20" s="58">
        <f>'JK第6表の2'!S11</f>
        <v>70570</v>
      </c>
      <c r="T20" s="60">
        <f>'JK第6表の2'!T11</f>
        <v>46784238</v>
      </c>
      <c r="U20" s="59">
        <f>'JK第6表の2'!U11</f>
        <v>19</v>
      </c>
      <c r="V20" s="58">
        <f>'JK第6表の2'!V11</f>
        <v>112</v>
      </c>
      <c r="W20" s="60">
        <f>'JK第6表の2'!W11</f>
        <v>1262400</v>
      </c>
      <c r="X20" s="59">
        <f t="shared" si="6"/>
        <v>62694</v>
      </c>
      <c r="Y20" s="60">
        <f t="shared" si="7"/>
        <v>1750768938</v>
      </c>
      <c r="Z20" s="59">
        <f>'JK第6表の2'!Z11</f>
        <v>934</v>
      </c>
      <c r="AA20" s="58">
        <f>'JK第6表の2'!AA11</f>
        <v>7167609</v>
      </c>
      <c r="AB20" s="58">
        <f>'JK第6表の2'!AB11</f>
        <v>0</v>
      </c>
      <c r="AC20" s="60">
        <f>'JK第6表の2'!AC11</f>
        <v>0</v>
      </c>
      <c r="AD20" s="59">
        <f t="shared" si="8"/>
        <v>63628</v>
      </c>
      <c r="AE20" s="60">
        <f t="shared" si="9"/>
        <v>1757936547</v>
      </c>
    </row>
    <row r="21" spans="1:31" s="25" customFormat="1" ht="18" customHeight="1">
      <c r="A21" s="71">
        <v>9</v>
      </c>
      <c r="B21" s="71" t="s">
        <v>43</v>
      </c>
      <c r="C21" s="59">
        <f t="shared" si="12"/>
        <v>36862</v>
      </c>
      <c r="D21" s="58">
        <f t="shared" si="10"/>
        <v>81600</v>
      </c>
      <c r="E21" s="58">
        <f t="shared" si="11"/>
        <v>1307933050</v>
      </c>
      <c r="F21" s="57">
        <f>'JK第6表の2'!F12</f>
        <v>1419</v>
      </c>
      <c r="G21" s="58">
        <f>'JK第6表の2'!G12</f>
        <v>23884</v>
      </c>
      <c r="H21" s="58">
        <f>'JK第6表の2'!H12</f>
        <v>740776180</v>
      </c>
      <c r="I21" s="58">
        <f>'JK第6表の2'!I12</f>
        <v>31281</v>
      </c>
      <c r="J21" s="58">
        <f>'JK第6表の2'!J12</f>
        <v>47911</v>
      </c>
      <c r="K21" s="58">
        <f>'JK第6表の2'!K12</f>
        <v>487200220</v>
      </c>
      <c r="L21" s="58">
        <f>'JK第6表の2'!L12</f>
        <v>4162</v>
      </c>
      <c r="M21" s="58">
        <f>'JK第6表の2'!M12</f>
        <v>9805</v>
      </c>
      <c r="N21" s="58">
        <f>'JK第6表の2'!N12</f>
        <v>79956650</v>
      </c>
      <c r="O21" s="59">
        <f>'JK第6表の2'!O12</f>
        <v>22355</v>
      </c>
      <c r="P21" s="58">
        <f>'JK第6表の2'!P12</f>
        <v>27395</v>
      </c>
      <c r="Q21" s="60">
        <f>'JK第6表の2'!Q12</f>
        <v>278820130</v>
      </c>
      <c r="R21" s="59">
        <f>'JK第6表の2'!R12</f>
        <v>1370</v>
      </c>
      <c r="S21" s="58">
        <f>'JK第6表の2'!S12</f>
        <v>64476</v>
      </c>
      <c r="T21" s="60">
        <f>'JK第6表の2'!T12</f>
        <v>43228322</v>
      </c>
      <c r="U21" s="59">
        <f>'JK第6表の2'!U12</f>
        <v>11</v>
      </c>
      <c r="V21" s="58">
        <f>'JK第6表の2'!V12</f>
        <v>70</v>
      </c>
      <c r="W21" s="60">
        <f>'JK第6表の2'!W12</f>
        <v>784050</v>
      </c>
      <c r="X21" s="59">
        <f t="shared" si="6"/>
        <v>59228</v>
      </c>
      <c r="Y21" s="60">
        <f t="shared" si="7"/>
        <v>1630765552</v>
      </c>
      <c r="Z21" s="59">
        <f>'JK第6表の2'!Z12</f>
        <v>835</v>
      </c>
      <c r="AA21" s="58">
        <f>'JK第6表の2'!AA12</f>
        <v>6374036</v>
      </c>
      <c r="AB21" s="58">
        <f>'JK第6表の2'!AB12</f>
        <v>0</v>
      </c>
      <c r="AC21" s="60">
        <f>'JK第6表の2'!AC12</f>
        <v>0</v>
      </c>
      <c r="AD21" s="59">
        <f t="shared" si="8"/>
        <v>60063</v>
      </c>
      <c r="AE21" s="60">
        <f t="shared" si="9"/>
        <v>1637139588</v>
      </c>
    </row>
    <row r="22" spans="1:31" s="25" customFormat="1" ht="18" customHeight="1">
      <c r="A22" s="72">
        <v>10</v>
      </c>
      <c r="B22" s="72" t="s">
        <v>44</v>
      </c>
      <c r="C22" s="63">
        <f t="shared" si="12"/>
        <v>45399</v>
      </c>
      <c r="D22" s="62">
        <f t="shared" si="10"/>
        <v>97699</v>
      </c>
      <c r="E22" s="62">
        <f t="shared" si="11"/>
        <v>1768707797</v>
      </c>
      <c r="F22" s="61">
        <f>'JK第6表の2'!F13</f>
        <v>1844</v>
      </c>
      <c r="G22" s="62">
        <f>'JK第6表の2'!G13</f>
        <v>29131</v>
      </c>
      <c r="H22" s="62">
        <f>'JK第6表の2'!H13</f>
        <v>1050156154</v>
      </c>
      <c r="I22" s="62">
        <f>'JK第6表の2'!I13</f>
        <v>38394</v>
      </c>
      <c r="J22" s="62">
        <f>'JK第6表の2'!J13</f>
        <v>56091</v>
      </c>
      <c r="K22" s="62">
        <f>'JK第6表の2'!K13</f>
        <v>636605423</v>
      </c>
      <c r="L22" s="62">
        <f>'JK第6表の2'!L13</f>
        <v>5161</v>
      </c>
      <c r="M22" s="62">
        <f>'JK第6表の2'!M13</f>
        <v>12477</v>
      </c>
      <c r="N22" s="62">
        <f>'JK第6表の2'!N13</f>
        <v>81946220</v>
      </c>
      <c r="O22" s="63">
        <f>'JK第6表の2'!O13</f>
        <v>27181</v>
      </c>
      <c r="P22" s="62">
        <f>'JK第6表の2'!P13</f>
        <v>31885</v>
      </c>
      <c r="Q22" s="64">
        <f>'JK第6表の2'!Q13</f>
        <v>360453717</v>
      </c>
      <c r="R22" s="63">
        <f>'JK第6表の2'!R13</f>
        <v>1786</v>
      </c>
      <c r="S22" s="62">
        <f>'JK第6表の2'!S13</f>
        <v>78893</v>
      </c>
      <c r="T22" s="64">
        <f>'JK第6表の2'!T13</f>
        <v>53262637</v>
      </c>
      <c r="U22" s="63">
        <f>'JK第6表の2'!U13</f>
        <v>158</v>
      </c>
      <c r="V22" s="62">
        <f>'JK第6表の2'!V13</f>
        <v>1400</v>
      </c>
      <c r="W22" s="64">
        <f>'JK第6表の2'!W13</f>
        <v>16059890</v>
      </c>
      <c r="X22" s="63">
        <f t="shared" si="6"/>
        <v>72738</v>
      </c>
      <c r="Y22" s="64">
        <f t="shared" si="7"/>
        <v>2198484041</v>
      </c>
      <c r="Z22" s="63">
        <f>'JK第6表の2'!Z13</f>
        <v>1714</v>
      </c>
      <c r="AA22" s="62">
        <f>'JK第6表の2'!AA13</f>
        <v>15000277</v>
      </c>
      <c r="AB22" s="62">
        <f>'JK第6表の2'!AB13</f>
        <v>0</v>
      </c>
      <c r="AC22" s="64">
        <f>'JK第6表の2'!AC13</f>
        <v>0</v>
      </c>
      <c r="AD22" s="63">
        <f t="shared" si="8"/>
        <v>74452</v>
      </c>
      <c r="AE22" s="64">
        <f t="shared" si="9"/>
        <v>2213484318</v>
      </c>
    </row>
    <row r="23" spans="1:31" s="25" customFormat="1" ht="18" customHeight="1">
      <c r="A23" s="68">
        <v>11</v>
      </c>
      <c r="B23" s="68" t="s">
        <v>45</v>
      </c>
      <c r="C23" s="55">
        <f t="shared" si="12"/>
        <v>86955</v>
      </c>
      <c r="D23" s="54">
        <f t="shared" si="10"/>
        <v>190349</v>
      </c>
      <c r="E23" s="54">
        <f t="shared" si="11"/>
        <v>2901654984</v>
      </c>
      <c r="F23" s="53">
        <f>'JK第6表の2'!F14</f>
        <v>3219</v>
      </c>
      <c r="G23" s="54">
        <f>'JK第6表の2'!G14</f>
        <v>55450</v>
      </c>
      <c r="H23" s="54">
        <f>'JK第6表の2'!H14</f>
        <v>1646118264</v>
      </c>
      <c r="I23" s="54">
        <f>'JK第6表の2'!I14</f>
        <v>73399</v>
      </c>
      <c r="J23" s="54">
        <f>'JK第6表の2'!J14</f>
        <v>112914</v>
      </c>
      <c r="K23" s="54">
        <f>'JK第6表の2'!K14</f>
        <v>1096886170</v>
      </c>
      <c r="L23" s="54">
        <f>'JK第6表の2'!L14</f>
        <v>10337</v>
      </c>
      <c r="M23" s="54">
        <f>'JK第6表の2'!M14</f>
        <v>21985</v>
      </c>
      <c r="N23" s="54">
        <f>'JK第6表の2'!N14</f>
        <v>158650550</v>
      </c>
      <c r="O23" s="55">
        <f>'JK第6表の2'!O14</f>
        <v>47559</v>
      </c>
      <c r="P23" s="54">
        <f>'JK第6表の2'!P14</f>
        <v>56864</v>
      </c>
      <c r="Q23" s="56">
        <f>'JK第6表の2'!Q14</f>
        <v>578052207</v>
      </c>
      <c r="R23" s="55">
        <f>'JK第6表の2'!R14</f>
        <v>3124</v>
      </c>
      <c r="S23" s="54">
        <f>'JK第6表の2'!S14</f>
        <v>152465</v>
      </c>
      <c r="T23" s="56">
        <f>'JK第6表の2'!T14</f>
        <v>101284902</v>
      </c>
      <c r="U23" s="55">
        <f>'JK第6表の2'!U14</f>
        <v>134</v>
      </c>
      <c r="V23" s="54">
        <f>'JK第6表の2'!V14</f>
        <v>1010</v>
      </c>
      <c r="W23" s="56">
        <f>'JK第6表の2'!W14</f>
        <v>9893420</v>
      </c>
      <c r="X23" s="55">
        <f t="shared" si="6"/>
        <v>134648</v>
      </c>
      <c r="Y23" s="56">
        <f t="shared" si="7"/>
        <v>3590885513</v>
      </c>
      <c r="Z23" s="55">
        <f>'JK第6表の2'!Z14</f>
        <v>2819</v>
      </c>
      <c r="AA23" s="54">
        <f>'JK第6表の2'!AA14</f>
        <v>24175884</v>
      </c>
      <c r="AB23" s="54">
        <f>'JK第6表の2'!AB14</f>
        <v>0</v>
      </c>
      <c r="AC23" s="56">
        <f>'JK第6表の2'!AC14</f>
        <v>0</v>
      </c>
      <c r="AD23" s="55">
        <f t="shared" si="8"/>
        <v>137467</v>
      </c>
      <c r="AE23" s="56">
        <f t="shared" si="9"/>
        <v>3615061397</v>
      </c>
    </row>
    <row r="24" spans="1:31" s="25" customFormat="1" ht="18" customHeight="1">
      <c r="A24" s="71">
        <v>16</v>
      </c>
      <c r="B24" s="71" t="s">
        <v>46</v>
      </c>
      <c r="C24" s="59">
        <f t="shared" si="12"/>
        <v>5252</v>
      </c>
      <c r="D24" s="58">
        <f t="shared" si="10"/>
        <v>10783</v>
      </c>
      <c r="E24" s="58">
        <f t="shared" si="11"/>
        <v>206309050</v>
      </c>
      <c r="F24" s="57">
        <f>'JK第6表の2'!F15</f>
        <v>197</v>
      </c>
      <c r="G24" s="58">
        <f>'JK第6表の2'!G15</f>
        <v>3031</v>
      </c>
      <c r="H24" s="58">
        <f>'JK第6表の2'!H15</f>
        <v>110611100</v>
      </c>
      <c r="I24" s="58">
        <f>'JK第6表の2'!I15</f>
        <v>4334</v>
      </c>
      <c r="J24" s="58">
        <f>'JK第6表の2'!J15</f>
        <v>6194</v>
      </c>
      <c r="K24" s="58">
        <f>'JK第6表の2'!K15</f>
        <v>85509810</v>
      </c>
      <c r="L24" s="58">
        <f>'JK第6表の2'!L15</f>
        <v>721</v>
      </c>
      <c r="M24" s="58">
        <f>'JK第6表の2'!M15</f>
        <v>1558</v>
      </c>
      <c r="N24" s="58">
        <f>'JK第6表の2'!N15</f>
        <v>10188140</v>
      </c>
      <c r="O24" s="59">
        <f>'JK第6表の2'!O15</f>
        <v>1333</v>
      </c>
      <c r="P24" s="58">
        <f>'JK第6表の2'!P15</f>
        <v>1565</v>
      </c>
      <c r="Q24" s="60">
        <f>'JK第6表の2'!Q15</f>
        <v>19390380</v>
      </c>
      <c r="R24" s="59">
        <f>'JK第6表の2'!R15</f>
        <v>191</v>
      </c>
      <c r="S24" s="58">
        <f>'JK第6表の2'!S15</f>
        <v>8412</v>
      </c>
      <c r="T24" s="60">
        <f>'JK第6表の2'!T15</f>
        <v>5578176</v>
      </c>
      <c r="U24" s="59">
        <f>'JK第6表の2'!U15</f>
        <v>1</v>
      </c>
      <c r="V24" s="58">
        <f>'JK第6表の2'!V15</f>
        <v>9</v>
      </c>
      <c r="W24" s="60">
        <f>'JK第6表の2'!W15</f>
        <v>91790</v>
      </c>
      <c r="X24" s="59">
        <f t="shared" si="6"/>
        <v>6586</v>
      </c>
      <c r="Y24" s="60">
        <f t="shared" si="7"/>
        <v>231369396</v>
      </c>
      <c r="Z24" s="59">
        <f>'JK第6表の2'!Z15</f>
        <v>228</v>
      </c>
      <c r="AA24" s="58">
        <f>'JK第6表の2'!AA15</f>
        <v>2035144</v>
      </c>
      <c r="AB24" s="58">
        <f>'JK第6表の2'!AB15</f>
        <v>2</v>
      </c>
      <c r="AC24" s="60">
        <f>'JK第6表の2'!AC15</f>
        <v>25550</v>
      </c>
      <c r="AD24" s="59">
        <f t="shared" si="8"/>
        <v>6816</v>
      </c>
      <c r="AE24" s="60">
        <f t="shared" si="9"/>
        <v>233430090</v>
      </c>
    </row>
    <row r="25" spans="1:31" s="25" customFormat="1" ht="18" customHeight="1">
      <c r="A25" s="71">
        <v>20</v>
      </c>
      <c r="B25" s="71" t="s">
        <v>47</v>
      </c>
      <c r="C25" s="59">
        <f t="shared" si="12"/>
        <v>39181</v>
      </c>
      <c r="D25" s="58">
        <f t="shared" si="10"/>
        <v>75988</v>
      </c>
      <c r="E25" s="58">
        <f t="shared" si="11"/>
        <v>1330924114</v>
      </c>
      <c r="F25" s="57">
        <f>'JK第6表の2'!F16</f>
        <v>1226</v>
      </c>
      <c r="G25" s="58">
        <f>'JK第6表の2'!G16</f>
        <v>17829</v>
      </c>
      <c r="H25" s="58">
        <f>'JK第6表の2'!H16</f>
        <v>721305540</v>
      </c>
      <c r="I25" s="58">
        <f>'JK第6表の2'!I16</f>
        <v>33355</v>
      </c>
      <c r="J25" s="58">
        <f>'JK第6表の2'!J16</f>
        <v>48125</v>
      </c>
      <c r="K25" s="58">
        <f>'JK第6表の2'!K16</f>
        <v>537379984</v>
      </c>
      <c r="L25" s="58">
        <f>'JK第6表の2'!L16</f>
        <v>4600</v>
      </c>
      <c r="M25" s="58">
        <f>'JK第6表の2'!M16</f>
        <v>10034</v>
      </c>
      <c r="N25" s="58">
        <f>'JK第6表の2'!N16</f>
        <v>72238590</v>
      </c>
      <c r="O25" s="59">
        <f>'JK第6表の2'!O16</f>
        <v>19933</v>
      </c>
      <c r="P25" s="58">
        <f>'JK第6表の2'!P16</f>
        <v>23707</v>
      </c>
      <c r="Q25" s="60">
        <f>'JK第6表の2'!Q16</f>
        <v>267930806</v>
      </c>
      <c r="R25" s="59">
        <f>'JK第6表の2'!R16</f>
        <v>1150</v>
      </c>
      <c r="S25" s="58">
        <f>'JK第6表の2'!S16</f>
        <v>46199</v>
      </c>
      <c r="T25" s="60">
        <f>'JK第6表の2'!T16</f>
        <v>31224010</v>
      </c>
      <c r="U25" s="59">
        <f>'JK第6表の2'!U16</f>
        <v>100</v>
      </c>
      <c r="V25" s="58">
        <f>'JK第6表の2'!V16</f>
        <v>846</v>
      </c>
      <c r="W25" s="60">
        <f>'JK第6表の2'!W16</f>
        <v>9667050</v>
      </c>
      <c r="X25" s="59">
        <f t="shared" si="6"/>
        <v>59214</v>
      </c>
      <c r="Y25" s="60">
        <f t="shared" si="7"/>
        <v>1639745980</v>
      </c>
      <c r="Z25" s="59">
        <f>'JK第6表の2'!Z16</f>
        <v>1087</v>
      </c>
      <c r="AA25" s="58">
        <f>'JK第6表の2'!AA16</f>
        <v>9740468</v>
      </c>
      <c r="AB25" s="58">
        <f>'JK第6表の2'!AB16</f>
        <v>0</v>
      </c>
      <c r="AC25" s="60">
        <f>'JK第6表の2'!AC16</f>
        <v>0</v>
      </c>
      <c r="AD25" s="59">
        <f t="shared" si="8"/>
        <v>60301</v>
      </c>
      <c r="AE25" s="60">
        <f t="shared" si="9"/>
        <v>1649486448</v>
      </c>
    </row>
    <row r="26" spans="1:31" s="25" customFormat="1" ht="18" customHeight="1">
      <c r="A26" s="71">
        <v>46</v>
      </c>
      <c r="B26" s="71" t="s">
        <v>48</v>
      </c>
      <c r="C26" s="59">
        <f t="shared" si="12"/>
        <v>18084</v>
      </c>
      <c r="D26" s="58">
        <f t="shared" si="10"/>
        <v>37741</v>
      </c>
      <c r="E26" s="58">
        <f t="shared" si="11"/>
        <v>621265750</v>
      </c>
      <c r="F26" s="57">
        <f>'JK第6表の2'!F17</f>
        <v>674</v>
      </c>
      <c r="G26" s="58">
        <f>'JK第6表の2'!G17</f>
        <v>10419</v>
      </c>
      <c r="H26" s="58">
        <f>'JK第6表の2'!H17</f>
        <v>362897240</v>
      </c>
      <c r="I26" s="58">
        <f>'JK第6表の2'!I17</f>
        <v>15533</v>
      </c>
      <c r="J26" s="58">
        <f>'JK第6表の2'!J17</f>
        <v>23448</v>
      </c>
      <c r="K26" s="58">
        <f>'JK第6表の2'!K17</f>
        <v>232270540</v>
      </c>
      <c r="L26" s="58">
        <f>'JK第6表の2'!L17</f>
        <v>1877</v>
      </c>
      <c r="M26" s="58">
        <f>'JK第6表の2'!M17</f>
        <v>3874</v>
      </c>
      <c r="N26" s="58">
        <f>'JK第6表の2'!N17</f>
        <v>26097970</v>
      </c>
      <c r="O26" s="59">
        <f>'JK第6表の2'!O17</f>
        <v>9285</v>
      </c>
      <c r="P26" s="58">
        <f>'JK第6表の2'!P17</f>
        <v>11249</v>
      </c>
      <c r="Q26" s="60">
        <f>'JK第6表の2'!Q17</f>
        <v>99275030</v>
      </c>
      <c r="R26" s="59">
        <f>'JK第6表の2'!R17</f>
        <v>658</v>
      </c>
      <c r="S26" s="58">
        <f>'JK第6表の2'!S17</f>
        <v>28310</v>
      </c>
      <c r="T26" s="60">
        <f>'JK第6表の2'!T17</f>
        <v>19183667</v>
      </c>
      <c r="U26" s="59">
        <f>'JK第6表の2'!U17</f>
        <v>0</v>
      </c>
      <c r="V26" s="58">
        <f>'JK第6表の2'!V17</f>
        <v>0</v>
      </c>
      <c r="W26" s="60">
        <f>'JK第6表の2'!W17</f>
        <v>0</v>
      </c>
      <c r="X26" s="59">
        <f t="shared" si="6"/>
        <v>27369</v>
      </c>
      <c r="Y26" s="60">
        <f t="shared" si="7"/>
        <v>739724447</v>
      </c>
      <c r="Z26" s="59">
        <f>'JK第6表の2'!Z17</f>
        <v>487</v>
      </c>
      <c r="AA26" s="58">
        <f>'JK第6表の2'!AA17</f>
        <v>4377722</v>
      </c>
      <c r="AB26" s="58">
        <f>'JK第6表の2'!AB17</f>
        <v>0</v>
      </c>
      <c r="AC26" s="60">
        <f>'JK第6表の2'!AC17</f>
        <v>0</v>
      </c>
      <c r="AD26" s="59">
        <f t="shared" si="8"/>
        <v>27856</v>
      </c>
      <c r="AE26" s="60">
        <f t="shared" si="9"/>
        <v>744102169</v>
      </c>
    </row>
    <row r="27" spans="1:31" s="25" customFormat="1" ht="18" customHeight="1">
      <c r="A27" s="72">
        <v>47</v>
      </c>
      <c r="B27" s="72" t="s">
        <v>49</v>
      </c>
      <c r="C27" s="63">
        <f t="shared" si="12"/>
        <v>28518</v>
      </c>
      <c r="D27" s="62">
        <f t="shared" si="10"/>
        <v>61947</v>
      </c>
      <c r="E27" s="62">
        <f t="shared" si="11"/>
        <v>987600162</v>
      </c>
      <c r="F27" s="61">
        <f>'JK第6表の2'!F18</f>
        <v>999</v>
      </c>
      <c r="G27" s="62">
        <f>'JK第6表の2'!G18</f>
        <v>15950</v>
      </c>
      <c r="H27" s="62">
        <f>'JK第6表の2'!H18</f>
        <v>521717590</v>
      </c>
      <c r="I27" s="62">
        <f>'JK第6表の2'!I18</f>
        <v>24537</v>
      </c>
      <c r="J27" s="62">
        <f>'JK第6表の2'!J18</f>
        <v>39301</v>
      </c>
      <c r="K27" s="62">
        <f>'JK第6表の2'!K18</f>
        <v>412786482</v>
      </c>
      <c r="L27" s="62">
        <f>'JK第6表の2'!L18</f>
        <v>2982</v>
      </c>
      <c r="M27" s="62">
        <f>'JK第6表の2'!M18</f>
        <v>6696</v>
      </c>
      <c r="N27" s="62">
        <f>'JK第6表の2'!N18</f>
        <v>53096090</v>
      </c>
      <c r="O27" s="63">
        <f>'JK第6表の2'!O18</f>
        <v>13757</v>
      </c>
      <c r="P27" s="62">
        <f>'JK第6表の2'!P18</f>
        <v>16786</v>
      </c>
      <c r="Q27" s="64">
        <f>'JK第6表の2'!Q18</f>
        <v>223331180</v>
      </c>
      <c r="R27" s="63">
        <f>'JK第6表の2'!R18</f>
        <v>964</v>
      </c>
      <c r="S27" s="62">
        <f>'JK第6表の2'!S18</f>
        <v>42138</v>
      </c>
      <c r="T27" s="64">
        <f>'JK第6表の2'!T18</f>
        <v>28592166</v>
      </c>
      <c r="U27" s="63">
        <f>'JK第6表の2'!U18</f>
        <v>22</v>
      </c>
      <c r="V27" s="62">
        <f>'JK第6表の2'!V18</f>
        <v>83</v>
      </c>
      <c r="W27" s="64">
        <f>'JK第6表の2'!W18</f>
        <v>892700</v>
      </c>
      <c r="X27" s="63">
        <f t="shared" si="6"/>
        <v>42297</v>
      </c>
      <c r="Y27" s="64">
        <f t="shared" si="7"/>
        <v>1240416208</v>
      </c>
      <c r="Z27" s="63">
        <f>'JK第6表の2'!Z18</f>
        <v>642</v>
      </c>
      <c r="AA27" s="62">
        <f>'JK第6表の2'!AA18</f>
        <v>6864109</v>
      </c>
      <c r="AB27" s="62">
        <f>'JK第6表の2'!AB18</f>
        <v>0</v>
      </c>
      <c r="AC27" s="64">
        <f>'JK第6表の2'!AC18</f>
        <v>0</v>
      </c>
      <c r="AD27" s="63">
        <f t="shared" si="8"/>
        <v>42939</v>
      </c>
      <c r="AE27" s="64">
        <f t="shared" si="9"/>
        <v>1247280317</v>
      </c>
    </row>
    <row r="28" spans="1:31" s="25" customFormat="1" ht="18" customHeight="1">
      <c r="A28" s="68">
        <v>101</v>
      </c>
      <c r="B28" s="68" t="s">
        <v>50</v>
      </c>
      <c r="C28" s="55">
        <f t="shared" si="12"/>
        <v>64816</v>
      </c>
      <c r="D28" s="54">
        <f t="shared" si="10"/>
        <v>131519</v>
      </c>
      <c r="E28" s="54">
        <f t="shared" si="11"/>
        <v>2159514729</v>
      </c>
      <c r="F28" s="53">
        <f>'JK第6表の2'!F19</f>
        <v>2356</v>
      </c>
      <c r="G28" s="54">
        <f>'JK第6表の2'!G19</f>
        <v>34336</v>
      </c>
      <c r="H28" s="54">
        <f>'JK第6表の2'!H19</f>
        <v>1160263453</v>
      </c>
      <c r="I28" s="54">
        <f>'JK第6表の2'!I19</f>
        <v>53553</v>
      </c>
      <c r="J28" s="54">
        <f>'JK第6表の2'!J19</f>
        <v>79935</v>
      </c>
      <c r="K28" s="54">
        <f>'JK第6表の2'!K19</f>
        <v>870158256</v>
      </c>
      <c r="L28" s="54">
        <f>'JK第6表の2'!L19</f>
        <v>8907</v>
      </c>
      <c r="M28" s="54">
        <f>'JK第6表の2'!M19</f>
        <v>17248</v>
      </c>
      <c r="N28" s="54">
        <f>'JK第6表の2'!N19</f>
        <v>129093020</v>
      </c>
      <c r="O28" s="55">
        <f>'JK第6表の2'!O19</f>
        <v>40930</v>
      </c>
      <c r="P28" s="54">
        <f>'JK第6表の2'!P19</f>
        <v>49394</v>
      </c>
      <c r="Q28" s="56">
        <f>'JK第6表の2'!Q19</f>
        <v>548387169</v>
      </c>
      <c r="R28" s="55">
        <f>'JK第6表の2'!R19</f>
        <v>2183</v>
      </c>
      <c r="S28" s="54">
        <f>'JK第6表の2'!S19</f>
        <v>90010</v>
      </c>
      <c r="T28" s="56">
        <f>'JK第6表の2'!T19</f>
        <v>59323654</v>
      </c>
      <c r="U28" s="55">
        <f>'JK第6表の2'!U19</f>
        <v>124</v>
      </c>
      <c r="V28" s="54">
        <f>'JK第6表の2'!V19</f>
        <v>823</v>
      </c>
      <c r="W28" s="56">
        <f>'JK第6表の2'!W19</f>
        <v>9266990</v>
      </c>
      <c r="X28" s="55">
        <f t="shared" si="6"/>
        <v>105870</v>
      </c>
      <c r="Y28" s="56">
        <f t="shared" si="7"/>
        <v>2776492542</v>
      </c>
      <c r="Z28" s="55">
        <f>'JK第6表の2'!Z19</f>
        <v>2258</v>
      </c>
      <c r="AA28" s="54">
        <f>'JK第6表の2'!AA19</f>
        <v>18038098</v>
      </c>
      <c r="AB28" s="54">
        <f>'JK第6表の2'!AB19</f>
        <v>0</v>
      </c>
      <c r="AC28" s="56">
        <f>'JK第6表の2'!AC19</f>
        <v>0</v>
      </c>
      <c r="AD28" s="55">
        <f t="shared" si="8"/>
        <v>108128</v>
      </c>
      <c r="AE28" s="56">
        <f t="shared" si="9"/>
        <v>2794530640</v>
      </c>
    </row>
    <row r="29" spans="1:31" s="25" customFormat="1" ht="18" customHeight="1">
      <c r="A29" s="71">
        <v>102</v>
      </c>
      <c r="B29" s="71" t="s">
        <v>51</v>
      </c>
      <c r="C29" s="59">
        <f t="shared" si="12"/>
        <v>52945</v>
      </c>
      <c r="D29" s="58">
        <f t="shared" si="10"/>
        <v>107772</v>
      </c>
      <c r="E29" s="58">
        <f t="shared" si="11"/>
        <v>1705523670</v>
      </c>
      <c r="F29" s="57">
        <f>'JK第6表の2'!F20</f>
        <v>1648</v>
      </c>
      <c r="G29" s="58">
        <f>'JK第6表の2'!G20</f>
        <v>24896</v>
      </c>
      <c r="H29" s="58">
        <f>'JK第6表の2'!H20</f>
        <v>898404850</v>
      </c>
      <c r="I29" s="58">
        <f>'JK第6表の2'!I20</f>
        <v>44363</v>
      </c>
      <c r="J29" s="58">
        <f>'JK第6表の2'!J20</f>
        <v>68177</v>
      </c>
      <c r="K29" s="58">
        <f>'JK第6表の2'!K20</f>
        <v>701912780</v>
      </c>
      <c r="L29" s="58">
        <f>'JK第6表の2'!L20</f>
        <v>6934</v>
      </c>
      <c r="M29" s="58">
        <f>'JK第6表の2'!M20</f>
        <v>14699</v>
      </c>
      <c r="N29" s="58">
        <f>'JK第6表の2'!N20</f>
        <v>105206040</v>
      </c>
      <c r="O29" s="59">
        <f>'JK第6表の2'!O20</f>
        <v>34674</v>
      </c>
      <c r="P29" s="58">
        <f>'JK第6表の2'!P20</f>
        <v>41673</v>
      </c>
      <c r="Q29" s="60">
        <f>'JK第6表の2'!Q20</f>
        <v>445450880</v>
      </c>
      <c r="R29" s="59">
        <f>'JK第6表の2'!R20</f>
        <v>1586</v>
      </c>
      <c r="S29" s="58">
        <f>'JK第6表の2'!S20</f>
        <v>67142</v>
      </c>
      <c r="T29" s="60">
        <f>'JK第6表の2'!T20</f>
        <v>45074109</v>
      </c>
      <c r="U29" s="59">
        <f>'JK第6表の2'!U20</f>
        <v>115</v>
      </c>
      <c r="V29" s="58">
        <f>'JK第6表の2'!V20</f>
        <v>895</v>
      </c>
      <c r="W29" s="60">
        <f>'JK第6表の2'!W20</f>
        <v>9489650</v>
      </c>
      <c r="X29" s="59">
        <f t="shared" si="6"/>
        <v>87734</v>
      </c>
      <c r="Y29" s="60">
        <f t="shared" si="7"/>
        <v>2205538309</v>
      </c>
      <c r="Z29" s="59">
        <f>'JK第6表の2'!Z20</f>
        <v>1751</v>
      </c>
      <c r="AA29" s="58">
        <f>'JK第6表の2'!AA20</f>
        <v>13795577</v>
      </c>
      <c r="AB29" s="58">
        <f>'JK第6表の2'!AB20</f>
        <v>0</v>
      </c>
      <c r="AC29" s="60">
        <f>'JK第6表の2'!AC20</f>
        <v>0</v>
      </c>
      <c r="AD29" s="59">
        <f t="shared" si="8"/>
        <v>89485</v>
      </c>
      <c r="AE29" s="60">
        <f t="shared" si="9"/>
        <v>2219333886</v>
      </c>
    </row>
    <row r="30" spans="1:31" s="25" customFormat="1" ht="18" customHeight="1">
      <c r="A30" s="72">
        <v>103</v>
      </c>
      <c r="B30" s="72" t="s">
        <v>52</v>
      </c>
      <c r="C30" s="63">
        <f t="shared" si="12"/>
        <v>52855</v>
      </c>
      <c r="D30" s="62">
        <f t="shared" si="10"/>
        <v>105762</v>
      </c>
      <c r="E30" s="62">
        <f t="shared" si="11"/>
        <v>1798883078</v>
      </c>
      <c r="F30" s="61">
        <f>'JK第6表の2'!F21</f>
        <v>1717</v>
      </c>
      <c r="G30" s="62">
        <f>'JK第6表の2'!G21</f>
        <v>26447</v>
      </c>
      <c r="H30" s="62">
        <f>'JK第6表の2'!H21</f>
        <v>984547760</v>
      </c>
      <c r="I30" s="62">
        <f>'JK第6表の2'!I21</f>
        <v>44753</v>
      </c>
      <c r="J30" s="62">
        <f>'JK第6表の2'!J21</f>
        <v>65076</v>
      </c>
      <c r="K30" s="62">
        <f>'JK第6表の2'!K21</f>
        <v>717877158</v>
      </c>
      <c r="L30" s="62">
        <f>'JK第6表の2'!L21</f>
        <v>6385</v>
      </c>
      <c r="M30" s="62">
        <f>'JK第6表の2'!M21</f>
        <v>14239</v>
      </c>
      <c r="N30" s="62">
        <f>'JK第6表の2'!N21</f>
        <v>96458160</v>
      </c>
      <c r="O30" s="63">
        <f>'JK第6表の2'!O21</f>
        <v>31747</v>
      </c>
      <c r="P30" s="62">
        <f>'JK第6表の2'!P21</f>
        <v>36547</v>
      </c>
      <c r="Q30" s="64">
        <f>'JK第6表の2'!Q21</f>
        <v>378175580</v>
      </c>
      <c r="R30" s="63">
        <f>'JK第6表の2'!R21</f>
        <v>1690</v>
      </c>
      <c r="S30" s="62">
        <f>'JK第6表の2'!S21</f>
        <v>72050</v>
      </c>
      <c r="T30" s="64">
        <f>'JK第6表の2'!T21</f>
        <v>48804729</v>
      </c>
      <c r="U30" s="63">
        <f>'JK第6表の2'!U21</f>
        <v>148</v>
      </c>
      <c r="V30" s="62">
        <f>'JK第6表の2'!V21</f>
        <v>1082</v>
      </c>
      <c r="W30" s="64">
        <f>'JK第6表の2'!W21</f>
        <v>11380470</v>
      </c>
      <c r="X30" s="63">
        <f t="shared" si="6"/>
        <v>84750</v>
      </c>
      <c r="Y30" s="64">
        <f t="shared" si="7"/>
        <v>2237243857</v>
      </c>
      <c r="Z30" s="63">
        <f>'JK第6表の2'!Z21</f>
        <v>1370</v>
      </c>
      <c r="AA30" s="62">
        <f>'JK第6表の2'!AA21</f>
        <v>10085749</v>
      </c>
      <c r="AB30" s="62">
        <f>'JK第6表の2'!AB21</f>
        <v>0</v>
      </c>
      <c r="AC30" s="64">
        <f>'JK第6表の2'!AC21</f>
        <v>0</v>
      </c>
      <c r="AD30" s="63">
        <f t="shared" si="8"/>
        <v>86120</v>
      </c>
      <c r="AE30" s="64">
        <f t="shared" si="9"/>
        <v>2247329606</v>
      </c>
    </row>
    <row r="31" spans="1:31" s="25" customFormat="1" ht="18" customHeight="1">
      <c r="A31" s="68">
        <v>301</v>
      </c>
      <c r="B31" s="68" t="s">
        <v>53</v>
      </c>
      <c r="C31" s="55">
        <f t="shared" si="12"/>
        <v>3420</v>
      </c>
      <c r="D31" s="54">
        <f t="shared" si="10"/>
        <v>5827</v>
      </c>
      <c r="E31" s="54">
        <f t="shared" si="11"/>
        <v>128653940</v>
      </c>
      <c r="F31" s="53">
        <f>'JK第6表の2'!F22</f>
        <v>82</v>
      </c>
      <c r="G31" s="54">
        <f>'JK第6表の2'!G22</f>
        <v>977</v>
      </c>
      <c r="H31" s="54">
        <f>'JK第6表の2'!H22</f>
        <v>44119750</v>
      </c>
      <c r="I31" s="54">
        <f>'JK第6表の2'!I22</f>
        <v>3155</v>
      </c>
      <c r="J31" s="54">
        <f>'JK第6表の2'!J22</f>
        <v>4532</v>
      </c>
      <c r="K31" s="54">
        <f>'JK第6表の2'!K22</f>
        <v>81859350</v>
      </c>
      <c r="L31" s="54">
        <f>'JK第6表の2'!L22</f>
        <v>183</v>
      </c>
      <c r="M31" s="54">
        <f>'JK第6表の2'!M22</f>
        <v>318</v>
      </c>
      <c r="N31" s="54">
        <f>'JK第6表の2'!N22</f>
        <v>2674840</v>
      </c>
      <c r="O31" s="55">
        <f>'JK第6表の2'!O22</f>
        <v>2128</v>
      </c>
      <c r="P31" s="54">
        <f>'JK第6表の2'!P22</f>
        <v>4190</v>
      </c>
      <c r="Q31" s="56">
        <f>'JK第6表の2'!Q22</f>
        <v>38007730</v>
      </c>
      <c r="R31" s="55">
        <f>'JK第6表の2'!R22</f>
        <v>80</v>
      </c>
      <c r="S31" s="54">
        <f>'JK第6表の2'!S22</f>
        <v>2512</v>
      </c>
      <c r="T31" s="56">
        <f>'JK第6表の2'!T22</f>
        <v>1714708</v>
      </c>
      <c r="U31" s="55">
        <f>'JK第6表の2'!U22</f>
        <v>13</v>
      </c>
      <c r="V31" s="54">
        <f>'JK第6表の2'!V22</f>
        <v>38</v>
      </c>
      <c r="W31" s="56">
        <f>'JK第6表の2'!W22</f>
        <v>409080</v>
      </c>
      <c r="X31" s="55">
        <f t="shared" si="6"/>
        <v>5561</v>
      </c>
      <c r="Y31" s="56">
        <f t="shared" si="7"/>
        <v>168785458</v>
      </c>
      <c r="Z31" s="55">
        <f>'JK第6表の2'!Z22</f>
        <v>76</v>
      </c>
      <c r="AA31" s="54">
        <f>'JK第6表の2'!AA22</f>
        <v>905348</v>
      </c>
      <c r="AB31" s="54">
        <f>'JK第6表の2'!AB22</f>
        <v>0</v>
      </c>
      <c r="AC31" s="56">
        <f>'JK第6表の2'!AC22</f>
        <v>0</v>
      </c>
      <c r="AD31" s="55">
        <f t="shared" si="8"/>
        <v>5637</v>
      </c>
      <c r="AE31" s="56">
        <f t="shared" si="9"/>
        <v>169690806</v>
      </c>
    </row>
    <row r="32" spans="1:31" s="25" customFormat="1" ht="18" customHeight="1">
      <c r="A32" s="72">
        <v>302</v>
      </c>
      <c r="B32" s="72" t="s">
        <v>54</v>
      </c>
      <c r="C32" s="63">
        <f t="shared" si="12"/>
        <v>4292</v>
      </c>
      <c r="D32" s="62">
        <f t="shared" si="10"/>
        <v>7584</v>
      </c>
      <c r="E32" s="62">
        <f t="shared" si="11"/>
        <v>143014800</v>
      </c>
      <c r="F32" s="61">
        <f>'JK第6表の2'!F23</f>
        <v>137</v>
      </c>
      <c r="G32" s="62">
        <f>'JK第6表の2'!G23</f>
        <v>1351</v>
      </c>
      <c r="H32" s="62">
        <f>'JK第6表の2'!H23</f>
        <v>73269790</v>
      </c>
      <c r="I32" s="62">
        <f>'JK第6表の2'!I23</f>
        <v>3136</v>
      </c>
      <c r="J32" s="62">
        <f>'JK第6表の2'!J23</f>
        <v>4402</v>
      </c>
      <c r="K32" s="62">
        <f>'JK第6表の2'!K23</f>
        <v>57739940</v>
      </c>
      <c r="L32" s="62">
        <f>'JK第6表の2'!L23</f>
        <v>1019</v>
      </c>
      <c r="M32" s="62">
        <f>'JK第6表の2'!M23</f>
        <v>1831</v>
      </c>
      <c r="N32" s="62">
        <f>'JK第6表の2'!N23</f>
        <v>12005070</v>
      </c>
      <c r="O32" s="63">
        <f>'JK第6表の2'!O23</f>
        <v>1826</v>
      </c>
      <c r="P32" s="62">
        <f>'JK第6表の2'!P23</f>
        <v>2133</v>
      </c>
      <c r="Q32" s="64">
        <f>'JK第6表の2'!Q23</f>
        <v>35381430</v>
      </c>
      <c r="R32" s="63">
        <f>'JK第6表の2'!R23</f>
        <v>125</v>
      </c>
      <c r="S32" s="62">
        <f>'JK第6表の2'!S23</f>
        <v>3332</v>
      </c>
      <c r="T32" s="64">
        <f>'JK第6表の2'!T23</f>
        <v>2268383</v>
      </c>
      <c r="U32" s="63">
        <f>'JK第6表の2'!U23</f>
        <v>6</v>
      </c>
      <c r="V32" s="62">
        <f>'JK第6表の2'!V23</f>
        <v>64</v>
      </c>
      <c r="W32" s="64">
        <f>'JK第6表の2'!W23</f>
        <v>751800</v>
      </c>
      <c r="X32" s="63">
        <f t="shared" si="6"/>
        <v>6124</v>
      </c>
      <c r="Y32" s="64">
        <f t="shared" si="7"/>
        <v>181416413</v>
      </c>
      <c r="Z32" s="63">
        <f>'JK第6表の2'!Z23</f>
        <v>94</v>
      </c>
      <c r="AA32" s="62">
        <f>'JK第6表の2'!AA23</f>
        <v>564607</v>
      </c>
      <c r="AB32" s="62">
        <f>'JK第6表の2'!AB23</f>
        <v>0</v>
      </c>
      <c r="AC32" s="64">
        <f>'JK第6表の2'!AC23</f>
        <v>0</v>
      </c>
      <c r="AD32" s="63">
        <f t="shared" si="8"/>
        <v>6218</v>
      </c>
      <c r="AE32" s="64">
        <f t="shared" si="9"/>
        <v>181981020</v>
      </c>
    </row>
    <row r="33" spans="3:18" s="25" customFormat="1" ht="10.5" customHeight="1">
      <c r="C33" s="1" t="s">
        <v>269</v>
      </c>
      <c r="R33" s="26" t="str">
        <f>C33</f>
        <v>注）　１．令和元年度国民健康保険事業状況報告書（事業年報）Ｃ表（１）、（３）より作成。</v>
      </c>
    </row>
    <row r="34" spans="3:18" s="25" customFormat="1" ht="10.5" customHeight="1">
      <c r="C34" s="1" t="s">
        <v>256</v>
      </c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s="25" customFormat="1" ht="10.5" customHeight="1">
      <c r="Q35" s="73" t="s">
        <v>260</v>
      </c>
      <c r="AE35" s="73" t="s">
        <v>257</v>
      </c>
    </row>
    <row r="40" spans="3:31" s="75" customFormat="1" ht="11.25"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26"/>
      <c r="AE40" s="74"/>
    </row>
  </sheetData>
  <sheetProtection/>
  <mergeCells count="21">
    <mergeCell ref="A8:A12"/>
    <mergeCell ref="X4:Y5"/>
    <mergeCell ref="F5:H6"/>
    <mergeCell ref="A4:A7"/>
    <mergeCell ref="R4:T5"/>
    <mergeCell ref="AB5:AC6"/>
    <mergeCell ref="B4:B7"/>
    <mergeCell ref="R6:T6"/>
    <mergeCell ref="AD4:AE5"/>
    <mergeCell ref="O6:Q6"/>
    <mergeCell ref="U6:W6"/>
    <mergeCell ref="O4:Q5"/>
    <mergeCell ref="C5:E5"/>
    <mergeCell ref="Z4:AC4"/>
    <mergeCell ref="AD6:AE6"/>
    <mergeCell ref="L5:N6"/>
    <mergeCell ref="I5:K6"/>
    <mergeCell ref="U4:W5"/>
    <mergeCell ref="F4:N4"/>
    <mergeCell ref="Z5:AA6"/>
    <mergeCell ref="C6:E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3"/>
  <colBreaks count="1" manualBreakCount="1">
    <brk id="17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0"/>
  <sheetViews>
    <sheetView view="pageBreakPreview" zoomScaleSheetLayoutView="100" zoomScalePageLayoutView="0" workbookViewId="0" topLeftCell="A1">
      <pane xSplit="2" ySplit="7" topLeftCell="G8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R14" sqref="R14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42187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32" width="11.28125" style="25" bestFit="1" customWidth="1"/>
    <col min="33" max="16384" width="9.00390625" style="25" customWidth="1"/>
  </cols>
  <sheetData>
    <row r="1" spans="3:18" ht="12">
      <c r="C1" s="26" t="s">
        <v>268</v>
      </c>
      <c r="R1" s="26" t="str">
        <f>C1</f>
        <v>令和元年度国民健康保険事業状況（大分県）</v>
      </c>
    </row>
    <row r="2" spans="4:19" ht="13.5">
      <c r="D2" s="65" t="s">
        <v>104</v>
      </c>
      <c r="S2" s="65" t="str">
        <f>D2</f>
        <v>第６表－３　一般被保険者保険給付状況［70歳以上一般分再掲］</v>
      </c>
    </row>
    <row r="3" spans="17:31" s="66" customFormat="1" ht="10.5" customHeight="1">
      <c r="Q3" s="99" t="s">
        <v>83</v>
      </c>
      <c r="AE3" s="99" t="s">
        <v>83</v>
      </c>
    </row>
    <row r="4" spans="1:31" s="67" customFormat="1" ht="12" customHeight="1">
      <c r="A4" s="187" t="s">
        <v>0</v>
      </c>
      <c r="B4" s="191" t="s">
        <v>1</v>
      </c>
      <c r="C4" s="77"/>
      <c r="D4" s="78"/>
      <c r="E4" s="78"/>
      <c r="F4" s="160" t="s">
        <v>84</v>
      </c>
      <c r="G4" s="161"/>
      <c r="H4" s="161"/>
      <c r="I4" s="161"/>
      <c r="J4" s="161"/>
      <c r="K4" s="161"/>
      <c r="L4" s="161"/>
      <c r="M4" s="161"/>
      <c r="N4" s="161"/>
      <c r="O4" s="173" t="s">
        <v>85</v>
      </c>
      <c r="P4" s="155"/>
      <c r="Q4" s="174"/>
      <c r="R4" s="173" t="s">
        <v>86</v>
      </c>
      <c r="S4" s="155"/>
      <c r="T4" s="174"/>
      <c r="U4" s="173" t="s">
        <v>87</v>
      </c>
      <c r="V4" s="155"/>
      <c r="W4" s="174"/>
      <c r="X4" s="160" t="s">
        <v>180</v>
      </c>
      <c r="Y4" s="180"/>
      <c r="Z4" s="166" t="s">
        <v>88</v>
      </c>
      <c r="AA4" s="161"/>
      <c r="AB4" s="161"/>
      <c r="AC4" s="167"/>
      <c r="AD4" s="166" t="s">
        <v>89</v>
      </c>
      <c r="AE4" s="167"/>
    </row>
    <row r="5" spans="1:31" s="67" customFormat="1" ht="12" customHeight="1">
      <c r="A5" s="188"/>
      <c r="B5" s="192"/>
      <c r="C5" s="177" t="s">
        <v>177</v>
      </c>
      <c r="D5" s="178"/>
      <c r="E5" s="179"/>
      <c r="F5" s="186" t="s">
        <v>90</v>
      </c>
      <c r="G5" s="153"/>
      <c r="H5" s="153"/>
      <c r="I5" s="153" t="s">
        <v>91</v>
      </c>
      <c r="J5" s="153"/>
      <c r="K5" s="153"/>
      <c r="L5" s="153" t="s">
        <v>92</v>
      </c>
      <c r="M5" s="153"/>
      <c r="N5" s="153"/>
      <c r="O5" s="175"/>
      <c r="P5" s="158"/>
      <c r="Q5" s="176"/>
      <c r="R5" s="175"/>
      <c r="S5" s="158"/>
      <c r="T5" s="176"/>
      <c r="U5" s="175"/>
      <c r="V5" s="158"/>
      <c r="W5" s="176"/>
      <c r="X5" s="196"/>
      <c r="Y5" s="197"/>
      <c r="Z5" s="194" t="s">
        <v>93</v>
      </c>
      <c r="AA5" s="195"/>
      <c r="AB5" s="153" t="s">
        <v>94</v>
      </c>
      <c r="AC5" s="199"/>
      <c r="AD5" s="168"/>
      <c r="AE5" s="169"/>
    </row>
    <row r="6" spans="1:31" s="67" customFormat="1" ht="12" customHeight="1">
      <c r="A6" s="188"/>
      <c r="B6" s="192"/>
      <c r="C6" s="164" t="s">
        <v>95</v>
      </c>
      <c r="D6" s="165"/>
      <c r="E6" s="165"/>
      <c r="F6" s="186"/>
      <c r="G6" s="153"/>
      <c r="H6" s="153"/>
      <c r="I6" s="153"/>
      <c r="J6" s="153"/>
      <c r="K6" s="153"/>
      <c r="L6" s="153"/>
      <c r="M6" s="153"/>
      <c r="N6" s="153"/>
      <c r="O6" s="164" t="s">
        <v>96</v>
      </c>
      <c r="P6" s="165"/>
      <c r="Q6" s="170"/>
      <c r="R6" s="164" t="s">
        <v>97</v>
      </c>
      <c r="S6" s="165"/>
      <c r="T6" s="170"/>
      <c r="U6" s="164" t="s">
        <v>98</v>
      </c>
      <c r="V6" s="165"/>
      <c r="W6" s="170"/>
      <c r="X6" s="79" t="s">
        <v>99</v>
      </c>
      <c r="Y6" s="80" t="s">
        <v>100</v>
      </c>
      <c r="Z6" s="194"/>
      <c r="AA6" s="195"/>
      <c r="AB6" s="153"/>
      <c r="AC6" s="199"/>
      <c r="AD6" s="181" t="s">
        <v>101</v>
      </c>
      <c r="AE6" s="182"/>
    </row>
    <row r="7" spans="1:31" s="67" customFormat="1" ht="12" customHeight="1">
      <c r="A7" s="198"/>
      <c r="B7" s="193"/>
      <c r="C7" s="91" t="s">
        <v>102</v>
      </c>
      <c r="D7" s="27" t="s">
        <v>103</v>
      </c>
      <c r="E7" s="27" t="s">
        <v>178</v>
      </c>
      <c r="F7" s="92" t="s">
        <v>102</v>
      </c>
      <c r="G7" s="27" t="s">
        <v>103</v>
      </c>
      <c r="H7" s="27" t="s">
        <v>178</v>
      </c>
      <c r="I7" s="27" t="s">
        <v>102</v>
      </c>
      <c r="J7" s="27" t="s">
        <v>103</v>
      </c>
      <c r="K7" s="27" t="s">
        <v>178</v>
      </c>
      <c r="L7" s="27" t="s">
        <v>102</v>
      </c>
      <c r="M7" s="27" t="s">
        <v>103</v>
      </c>
      <c r="N7" s="27" t="s">
        <v>178</v>
      </c>
      <c r="O7" s="81" t="s">
        <v>102</v>
      </c>
      <c r="P7" s="84" t="s">
        <v>174</v>
      </c>
      <c r="Q7" s="85" t="s">
        <v>178</v>
      </c>
      <c r="R7" s="81" t="s">
        <v>102</v>
      </c>
      <c r="S7" s="82" t="s">
        <v>181</v>
      </c>
      <c r="T7" s="85" t="s">
        <v>178</v>
      </c>
      <c r="U7" s="91" t="s">
        <v>102</v>
      </c>
      <c r="V7" s="27" t="s">
        <v>103</v>
      </c>
      <c r="W7" s="93" t="s">
        <v>178</v>
      </c>
      <c r="X7" s="92" t="s">
        <v>102</v>
      </c>
      <c r="Y7" s="28" t="s">
        <v>178</v>
      </c>
      <c r="Z7" s="91" t="s">
        <v>102</v>
      </c>
      <c r="AA7" s="28" t="s">
        <v>178</v>
      </c>
      <c r="AB7" s="27" t="s">
        <v>102</v>
      </c>
      <c r="AC7" s="93" t="s">
        <v>178</v>
      </c>
      <c r="AD7" s="91" t="s">
        <v>102</v>
      </c>
      <c r="AE7" s="93" t="s">
        <v>178</v>
      </c>
    </row>
    <row r="8" spans="1:31" ht="18" customHeight="1">
      <c r="A8" s="183"/>
      <c r="B8" s="68" t="s">
        <v>57</v>
      </c>
      <c r="C8" s="55">
        <f aca="true" t="shared" si="0" ref="C8:AE8">C9+C12</f>
        <v>972798</v>
      </c>
      <c r="D8" s="54">
        <f t="shared" si="0"/>
        <v>2022217</v>
      </c>
      <c r="E8" s="54">
        <f t="shared" si="0"/>
        <v>32253994135</v>
      </c>
      <c r="F8" s="53">
        <f t="shared" si="0"/>
        <v>32677</v>
      </c>
      <c r="G8" s="54">
        <f t="shared" si="0"/>
        <v>508523</v>
      </c>
      <c r="H8" s="54">
        <f t="shared" si="0"/>
        <v>17525391944</v>
      </c>
      <c r="I8" s="54">
        <f t="shared" si="0"/>
        <v>812237</v>
      </c>
      <c r="J8" s="54">
        <f t="shared" si="0"/>
        <v>1249814</v>
      </c>
      <c r="K8" s="54">
        <f t="shared" si="0"/>
        <v>12872368949</v>
      </c>
      <c r="L8" s="54">
        <f t="shared" si="0"/>
        <v>127884</v>
      </c>
      <c r="M8" s="54">
        <f t="shared" si="0"/>
        <v>263880</v>
      </c>
      <c r="N8" s="54">
        <f t="shared" si="0"/>
        <v>1856233242</v>
      </c>
      <c r="O8" s="55">
        <f t="shared" si="0"/>
        <v>545671</v>
      </c>
      <c r="P8" s="54">
        <f t="shared" si="0"/>
        <v>651685</v>
      </c>
      <c r="Q8" s="56">
        <f t="shared" si="0"/>
        <v>6997714676</v>
      </c>
      <c r="R8" s="55">
        <f t="shared" si="0"/>
        <v>31354</v>
      </c>
      <c r="S8" s="54">
        <f t="shared" si="0"/>
        <v>1359159</v>
      </c>
      <c r="T8" s="56">
        <f t="shared" si="0"/>
        <v>909332780</v>
      </c>
      <c r="U8" s="55">
        <f t="shared" si="0"/>
        <v>2133</v>
      </c>
      <c r="V8" s="54">
        <f t="shared" si="0"/>
        <v>18530</v>
      </c>
      <c r="W8" s="56">
        <f t="shared" si="0"/>
        <v>217603930</v>
      </c>
      <c r="X8" s="55">
        <f t="shared" si="0"/>
        <v>1520602</v>
      </c>
      <c r="Y8" s="56">
        <f t="shared" si="0"/>
        <v>40378645521</v>
      </c>
      <c r="Z8" s="55">
        <f t="shared" si="0"/>
        <v>31584</v>
      </c>
      <c r="AA8" s="87">
        <f t="shared" si="0"/>
        <v>274628410</v>
      </c>
      <c r="AB8" s="54">
        <f t="shared" si="0"/>
        <v>1</v>
      </c>
      <c r="AC8" s="56">
        <f t="shared" si="0"/>
        <v>18290</v>
      </c>
      <c r="AD8" s="55">
        <f t="shared" si="0"/>
        <v>1552187</v>
      </c>
      <c r="AE8" s="56">
        <f t="shared" si="0"/>
        <v>40653292221</v>
      </c>
    </row>
    <row r="9" spans="1:31" ht="18" customHeight="1">
      <c r="A9" s="184"/>
      <c r="B9" s="69" t="s">
        <v>55</v>
      </c>
      <c r="C9" s="59">
        <f aca="true" t="shared" si="1" ref="C9:AE9">SUM(C10:C11)</f>
        <v>971504</v>
      </c>
      <c r="D9" s="58">
        <f t="shared" si="1"/>
        <v>2019636</v>
      </c>
      <c r="E9" s="58">
        <f t="shared" si="1"/>
        <v>32211330475</v>
      </c>
      <c r="F9" s="57">
        <f t="shared" si="1"/>
        <v>32635</v>
      </c>
      <c r="G9" s="58">
        <f t="shared" si="1"/>
        <v>507912</v>
      </c>
      <c r="H9" s="58">
        <f t="shared" si="1"/>
        <v>17506701274</v>
      </c>
      <c r="I9" s="58">
        <f t="shared" si="1"/>
        <v>811129</v>
      </c>
      <c r="J9" s="58">
        <f t="shared" si="1"/>
        <v>1248108</v>
      </c>
      <c r="K9" s="58">
        <f t="shared" si="1"/>
        <v>12850329579</v>
      </c>
      <c r="L9" s="58">
        <f t="shared" si="1"/>
        <v>127740</v>
      </c>
      <c r="M9" s="58">
        <f t="shared" si="1"/>
        <v>263616</v>
      </c>
      <c r="N9" s="58">
        <f t="shared" si="1"/>
        <v>1854299622</v>
      </c>
      <c r="O9" s="59">
        <f t="shared" si="1"/>
        <v>544944</v>
      </c>
      <c r="P9" s="58">
        <f t="shared" si="1"/>
        <v>650861</v>
      </c>
      <c r="Q9" s="60">
        <f t="shared" si="1"/>
        <v>6988320626</v>
      </c>
      <c r="R9" s="59">
        <f t="shared" si="1"/>
        <v>31313</v>
      </c>
      <c r="S9" s="58">
        <f t="shared" si="1"/>
        <v>1357554</v>
      </c>
      <c r="T9" s="60">
        <f t="shared" si="1"/>
        <v>908249306</v>
      </c>
      <c r="U9" s="59">
        <f t="shared" si="1"/>
        <v>2131</v>
      </c>
      <c r="V9" s="58">
        <f t="shared" si="1"/>
        <v>18523</v>
      </c>
      <c r="W9" s="60">
        <f t="shared" si="1"/>
        <v>217526590</v>
      </c>
      <c r="X9" s="59">
        <f t="shared" si="1"/>
        <v>1518579</v>
      </c>
      <c r="Y9" s="60">
        <f t="shared" si="1"/>
        <v>40325426997</v>
      </c>
      <c r="Z9" s="59">
        <f t="shared" si="1"/>
        <v>31564</v>
      </c>
      <c r="AA9" s="88">
        <f t="shared" si="1"/>
        <v>274527735</v>
      </c>
      <c r="AB9" s="58">
        <f t="shared" si="1"/>
        <v>1</v>
      </c>
      <c r="AC9" s="60">
        <f t="shared" si="1"/>
        <v>18290</v>
      </c>
      <c r="AD9" s="59">
        <f t="shared" si="1"/>
        <v>1550144</v>
      </c>
      <c r="AE9" s="60">
        <f t="shared" si="1"/>
        <v>40599973022</v>
      </c>
    </row>
    <row r="10" spans="1:31" s="95" customFormat="1" ht="18" customHeight="1">
      <c r="A10" s="184"/>
      <c r="B10" s="94" t="s">
        <v>58</v>
      </c>
      <c r="C10" s="57">
        <f aca="true" t="shared" si="2" ref="C10:AE10">SUM(C13:C23)+SUM(C28:C30)</f>
        <v>920834</v>
      </c>
      <c r="D10" s="58">
        <f t="shared" si="2"/>
        <v>1916179</v>
      </c>
      <c r="E10" s="58">
        <f t="shared" si="2"/>
        <v>30455874103</v>
      </c>
      <c r="F10" s="57">
        <f t="shared" si="2"/>
        <v>30888</v>
      </c>
      <c r="G10" s="58">
        <f t="shared" si="2"/>
        <v>482585</v>
      </c>
      <c r="H10" s="58">
        <f t="shared" si="2"/>
        <v>16531369694</v>
      </c>
      <c r="I10" s="58">
        <f t="shared" si="2"/>
        <v>767597</v>
      </c>
      <c r="J10" s="58">
        <f t="shared" si="2"/>
        <v>1181817</v>
      </c>
      <c r="K10" s="58">
        <f t="shared" si="2"/>
        <v>12153175247</v>
      </c>
      <c r="L10" s="58">
        <f t="shared" si="2"/>
        <v>122349</v>
      </c>
      <c r="M10" s="58">
        <f t="shared" si="2"/>
        <v>251777</v>
      </c>
      <c r="N10" s="58">
        <f t="shared" si="2"/>
        <v>1771329162</v>
      </c>
      <c r="O10" s="59">
        <f t="shared" si="2"/>
        <v>519965</v>
      </c>
      <c r="P10" s="58">
        <f t="shared" si="2"/>
        <v>620831</v>
      </c>
      <c r="Q10" s="60">
        <f t="shared" si="2"/>
        <v>6648278686</v>
      </c>
      <c r="R10" s="59">
        <f t="shared" si="2"/>
        <v>29642</v>
      </c>
      <c r="S10" s="58">
        <f t="shared" si="2"/>
        <v>1290895</v>
      </c>
      <c r="T10" s="60">
        <f t="shared" si="2"/>
        <v>863083896</v>
      </c>
      <c r="U10" s="59">
        <f t="shared" si="2"/>
        <v>2041</v>
      </c>
      <c r="V10" s="58">
        <f t="shared" si="2"/>
        <v>17760</v>
      </c>
      <c r="W10" s="60">
        <f t="shared" si="2"/>
        <v>208750120</v>
      </c>
      <c r="X10" s="59">
        <f t="shared" si="2"/>
        <v>1442840</v>
      </c>
      <c r="Y10" s="60">
        <f t="shared" si="2"/>
        <v>38175986805</v>
      </c>
      <c r="Z10" s="59">
        <f t="shared" si="2"/>
        <v>30342</v>
      </c>
      <c r="AA10" s="88">
        <f t="shared" si="2"/>
        <v>263276218</v>
      </c>
      <c r="AB10" s="58">
        <f t="shared" si="2"/>
        <v>0</v>
      </c>
      <c r="AC10" s="60">
        <f t="shared" si="2"/>
        <v>0</v>
      </c>
      <c r="AD10" s="59">
        <f t="shared" si="2"/>
        <v>1473182</v>
      </c>
      <c r="AE10" s="60">
        <f t="shared" si="2"/>
        <v>38439263023</v>
      </c>
    </row>
    <row r="11" spans="1:31" s="95" customFormat="1" ht="18" customHeight="1">
      <c r="A11" s="184"/>
      <c r="B11" s="94" t="s">
        <v>59</v>
      </c>
      <c r="C11" s="57">
        <f aca="true" t="shared" si="3" ref="C11:AE11">SUM(C24:C27)</f>
        <v>50670</v>
      </c>
      <c r="D11" s="58">
        <f t="shared" si="3"/>
        <v>103457</v>
      </c>
      <c r="E11" s="58">
        <f t="shared" si="3"/>
        <v>1755456372</v>
      </c>
      <c r="F11" s="57">
        <f t="shared" si="3"/>
        <v>1747</v>
      </c>
      <c r="G11" s="58">
        <f t="shared" si="3"/>
        <v>25327</v>
      </c>
      <c r="H11" s="58">
        <f t="shared" si="3"/>
        <v>975331580</v>
      </c>
      <c r="I11" s="58">
        <f t="shared" si="3"/>
        <v>43532</v>
      </c>
      <c r="J11" s="58">
        <f t="shared" si="3"/>
        <v>66291</v>
      </c>
      <c r="K11" s="58">
        <f t="shared" si="3"/>
        <v>697154332</v>
      </c>
      <c r="L11" s="58">
        <f t="shared" si="3"/>
        <v>5391</v>
      </c>
      <c r="M11" s="58">
        <f t="shared" si="3"/>
        <v>11839</v>
      </c>
      <c r="N11" s="58">
        <f t="shared" si="3"/>
        <v>82970460</v>
      </c>
      <c r="O11" s="59">
        <f t="shared" si="3"/>
        <v>24979</v>
      </c>
      <c r="P11" s="58">
        <f t="shared" si="3"/>
        <v>30030</v>
      </c>
      <c r="Q11" s="60">
        <f t="shared" si="3"/>
        <v>340041940</v>
      </c>
      <c r="R11" s="59">
        <f t="shared" si="3"/>
        <v>1671</v>
      </c>
      <c r="S11" s="58">
        <f t="shared" si="3"/>
        <v>66659</v>
      </c>
      <c r="T11" s="60">
        <f t="shared" si="3"/>
        <v>45165410</v>
      </c>
      <c r="U11" s="59">
        <f t="shared" si="3"/>
        <v>90</v>
      </c>
      <c r="V11" s="58">
        <f t="shared" si="3"/>
        <v>763</v>
      </c>
      <c r="W11" s="60">
        <f t="shared" si="3"/>
        <v>8776470</v>
      </c>
      <c r="X11" s="59">
        <f t="shared" si="3"/>
        <v>75739</v>
      </c>
      <c r="Y11" s="60">
        <f t="shared" si="3"/>
        <v>2149440192</v>
      </c>
      <c r="Z11" s="59">
        <f t="shared" si="3"/>
        <v>1222</v>
      </c>
      <c r="AA11" s="88">
        <f t="shared" si="3"/>
        <v>11251517</v>
      </c>
      <c r="AB11" s="58">
        <f t="shared" si="3"/>
        <v>1</v>
      </c>
      <c r="AC11" s="60">
        <f t="shared" si="3"/>
        <v>18290</v>
      </c>
      <c r="AD11" s="59">
        <f t="shared" si="3"/>
        <v>76962</v>
      </c>
      <c r="AE11" s="60">
        <f t="shared" si="3"/>
        <v>2160709999</v>
      </c>
    </row>
    <row r="12" spans="1:31" ht="18" customHeight="1">
      <c r="A12" s="185"/>
      <c r="B12" s="70" t="s">
        <v>56</v>
      </c>
      <c r="C12" s="63">
        <f aca="true" t="shared" si="4" ref="C12:AE12">C31+C32</f>
        <v>1294</v>
      </c>
      <c r="D12" s="62">
        <f t="shared" si="4"/>
        <v>2581</v>
      </c>
      <c r="E12" s="62">
        <f t="shared" si="4"/>
        <v>42663660</v>
      </c>
      <c r="F12" s="61">
        <f t="shared" si="4"/>
        <v>42</v>
      </c>
      <c r="G12" s="62">
        <f t="shared" si="4"/>
        <v>611</v>
      </c>
      <c r="H12" s="62">
        <f t="shared" si="4"/>
        <v>18690670</v>
      </c>
      <c r="I12" s="62">
        <f t="shared" si="4"/>
        <v>1108</v>
      </c>
      <c r="J12" s="62">
        <f t="shared" si="4"/>
        <v>1706</v>
      </c>
      <c r="K12" s="62">
        <f t="shared" si="4"/>
        <v>22039370</v>
      </c>
      <c r="L12" s="62">
        <f t="shared" si="4"/>
        <v>144</v>
      </c>
      <c r="M12" s="62">
        <f t="shared" si="4"/>
        <v>264</v>
      </c>
      <c r="N12" s="62">
        <f t="shared" si="4"/>
        <v>1933620</v>
      </c>
      <c r="O12" s="63">
        <f t="shared" si="4"/>
        <v>727</v>
      </c>
      <c r="P12" s="62">
        <f t="shared" si="4"/>
        <v>824</v>
      </c>
      <c r="Q12" s="64">
        <f t="shared" si="4"/>
        <v>9394050</v>
      </c>
      <c r="R12" s="63">
        <f t="shared" si="4"/>
        <v>41</v>
      </c>
      <c r="S12" s="62">
        <f t="shared" si="4"/>
        <v>1605</v>
      </c>
      <c r="T12" s="64">
        <f t="shared" si="4"/>
        <v>1083474</v>
      </c>
      <c r="U12" s="63">
        <f t="shared" si="4"/>
        <v>2</v>
      </c>
      <c r="V12" s="62">
        <f t="shared" si="4"/>
        <v>7</v>
      </c>
      <c r="W12" s="64">
        <f t="shared" si="4"/>
        <v>77340</v>
      </c>
      <c r="X12" s="63">
        <f t="shared" si="4"/>
        <v>2023</v>
      </c>
      <c r="Y12" s="64">
        <f t="shared" si="4"/>
        <v>53218524</v>
      </c>
      <c r="Z12" s="63">
        <f t="shared" si="4"/>
        <v>20</v>
      </c>
      <c r="AA12" s="89">
        <f t="shared" si="4"/>
        <v>100675</v>
      </c>
      <c r="AB12" s="62">
        <f t="shared" si="4"/>
        <v>0</v>
      </c>
      <c r="AC12" s="64">
        <f t="shared" si="4"/>
        <v>0</v>
      </c>
      <c r="AD12" s="63">
        <f t="shared" si="4"/>
        <v>2043</v>
      </c>
      <c r="AE12" s="64">
        <f t="shared" si="4"/>
        <v>53319199</v>
      </c>
    </row>
    <row r="13" spans="1:34" ht="18" customHeight="1">
      <c r="A13" s="68">
        <v>1</v>
      </c>
      <c r="B13" s="68" t="s">
        <v>35</v>
      </c>
      <c r="C13" s="55">
        <f>F13+I13+L13</f>
        <v>356671</v>
      </c>
      <c r="D13" s="54">
        <f aca="true" t="shared" si="5" ref="D13:D32">G13+J13+M13</f>
        <v>734461</v>
      </c>
      <c r="E13" s="54">
        <f aca="true" t="shared" si="6" ref="E13:E32">H13+K13+N13</f>
        <v>11758608001</v>
      </c>
      <c r="F13" s="53">
        <f>'JK第6表の3'!F4</f>
        <v>11419</v>
      </c>
      <c r="G13" s="54">
        <f>'JK第6表の3'!G4</f>
        <v>177116</v>
      </c>
      <c r="H13" s="54">
        <f>'JK第6表の3'!H4</f>
        <v>6155276620</v>
      </c>
      <c r="I13" s="54">
        <f>'JK第6表の3'!I4</f>
        <v>295652</v>
      </c>
      <c r="J13" s="54">
        <f>'JK第6表の3'!J4</f>
        <v>457873</v>
      </c>
      <c r="K13" s="54">
        <f>'JK第6表の3'!K4</f>
        <v>4915313515</v>
      </c>
      <c r="L13" s="54">
        <f>'JK第6表の3'!L4</f>
        <v>49600</v>
      </c>
      <c r="M13" s="54">
        <f>'JK第6表の3'!M4</f>
        <v>99472</v>
      </c>
      <c r="N13" s="54">
        <f>'JK第6表の3'!N4</f>
        <v>688017866</v>
      </c>
      <c r="O13" s="55">
        <f>'JK第6表の3'!O4</f>
        <v>210680</v>
      </c>
      <c r="P13" s="54">
        <f>'JK第6表の3'!P4</f>
        <v>250854</v>
      </c>
      <c r="Q13" s="56">
        <f>'JK第6表の3'!Q4</f>
        <v>2696738406</v>
      </c>
      <c r="R13" s="55">
        <f>'JK第6表の3'!R4</f>
        <v>10935</v>
      </c>
      <c r="S13" s="54">
        <f>'JK第6表の3'!S4</f>
        <v>470732</v>
      </c>
      <c r="T13" s="56">
        <f>'JK第6表の3'!T4</f>
        <v>312876568</v>
      </c>
      <c r="U13" s="55">
        <f>'JK第6表の3'!U4</f>
        <v>1033</v>
      </c>
      <c r="V13" s="54">
        <f>'JK第6表の3'!V4</f>
        <v>9752</v>
      </c>
      <c r="W13" s="56">
        <f>'JK第6表の3'!W4</f>
        <v>117486160</v>
      </c>
      <c r="X13" s="55">
        <f>C13+O13+U13</f>
        <v>568384</v>
      </c>
      <c r="Y13" s="56">
        <f>E13+Q13+T13+W13</f>
        <v>14885709135</v>
      </c>
      <c r="Z13" s="55">
        <f>'JK第6表の3'!Z4</f>
        <v>12178</v>
      </c>
      <c r="AA13" s="87">
        <f>'JK第6表の3'!AA4</f>
        <v>105889706</v>
      </c>
      <c r="AB13" s="54">
        <f>'JK第6表の3'!AB4</f>
        <v>0</v>
      </c>
      <c r="AC13" s="56">
        <f>'JK第6表の3'!AC4</f>
        <v>0</v>
      </c>
      <c r="AD13" s="55">
        <f>X13+Z13+AB13</f>
        <v>580562</v>
      </c>
      <c r="AE13" s="56">
        <f>Y13+AA13+AC13</f>
        <v>14991598841</v>
      </c>
      <c r="AH13" s="97">
        <f>AF13+Z13+X13</f>
        <v>580562</v>
      </c>
    </row>
    <row r="14" spans="1:31" ht="18" customHeight="1">
      <c r="A14" s="71">
        <v>2</v>
      </c>
      <c r="B14" s="71" t="s">
        <v>36</v>
      </c>
      <c r="C14" s="59">
        <f aca="true" t="shared" si="7" ref="C14:C32">F14+I14+L14</f>
        <v>99833</v>
      </c>
      <c r="D14" s="58">
        <f t="shared" si="5"/>
        <v>207575</v>
      </c>
      <c r="E14" s="58">
        <f t="shared" si="6"/>
        <v>3447117173</v>
      </c>
      <c r="F14" s="57">
        <f>'JK第6表の3'!F5</f>
        <v>3290</v>
      </c>
      <c r="G14" s="58">
        <f>'JK第6表の3'!G5</f>
        <v>51420</v>
      </c>
      <c r="H14" s="58">
        <f>'JK第6表の3'!H5</f>
        <v>1890304130</v>
      </c>
      <c r="I14" s="58">
        <f>'JK第6表の3'!I5</f>
        <v>82992</v>
      </c>
      <c r="J14" s="58">
        <f>'JK第6表の3'!J5</f>
        <v>126736</v>
      </c>
      <c r="K14" s="58">
        <f>'JK第6表の3'!K5</f>
        <v>1341292663</v>
      </c>
      <c r="L14" s="58">
        <f>'JK第6表の3'!L5</f>
        <v>13551</v>
      </c>
      <c r="M14" s="58">
        <f>'JK第6表の3'!M5</f>
        <v>29419</v>
      </c>
      <c r="N14" s="58">
        <f>'JK第6表の3'!N5</f>
        <v>215520380</v>
      </c>
      <c r="O14" s="59">
        <f>'JK第6表の3'!O5</f>
        <v>52738</v>
      </c>
      <c r="P14" s="58">
        <f>'JK第6表の3'!P5</f>
        <v>62410</v>
      </c>
      <c r="Q14" s="60">
        <f>'JK第6表の3'!Q5</f>
        <v>649389245</v>
      </c>
      <c r="R14" s="59">
        <f>'JK第6表の3'!R5</f>
        <v>3190</v>
      </c>
      <c r="S14" s="58">
        <f>'JK第6表の3'!S5</f>
        <v>138744</v>
      </c>
      <c r="T14" s="60">
        <f>'JK第6表の3'!T5</f>
        <v>93839361</v>
      </c>
      <c r="U14" s="59">
        <f>'JK第6表の3'!U5</f>
        <v>204</v>
      </c>
      <c r="V14" s="58">
        <f>'JK第6表の3'!V5</f>
        <v>1650</v>
      </c>
      <c r="W14" s="60">
        <f>'JK第6表の3'!W5</f>
        <v>21272990</v>
      </c>
      <c r="X14" s="59">
        <f aca="true" t="shared" si="8" ref="X14:X32">C14+O14+U14</f>
        <v>152775</v>
      </c>
      <c r="Y14" s="60">
        <f aca="true" t="shared" si="9" ref="Y14:Y32">E14+Q14+T14+W14</f>
        <v>4211618769</v>
      </c>
      <c r="Z14" s="59">
        <f>'JK第6表の3'!Z5</f>
        <v>4478</v>
      </c>
      <c r="AA14" s="88">
        <f>'JK第6表の3'!AA5</f>
        <v>37596504</v>
      </c>
      <c r="AB14" s="58">
        <f>'JK第6表の3'!AB5</f>
        <v>0</v>
      </c>
      <c r="AC14" s="60">
        <f>'JK第6表の3'!AC5</f>
        <v>0</v>
      </c>
      <c r="AD14" s="59">
        <f aca="true" t="shared" si="10" ref="AD14:AD32">X14+Z14+AB14</f>
        <v>157253</v>
      </c>
      <c r="AE14" s="60">
        <f aca="true" t="shared" si="11" ref="AE14:AE32">Y14+AA14+AC14</f>
        <v>4249215273</v>
      </c>
    </row>
    <row r="15" spans="1:31" ht="18" customHeight="1">
      <c r="A15" s="71">
        <v>3</v>
      </c>
      <c r="B15" s="71" t="s">
        <v>37</v>
      </c>
      <c r="C15" s="59">
        <f t="shared" si="7"/>
        <v>68352</v>
      </c>
      <c r="D15" s="58">
        <f t="shared" si="5"/>
        <v>147297</v>
      </c>
      <c r="E15" s="58">
        <f t="shared" si="6"/>
        <v>2110630014</v>
      </c>
      <c r="F15" s="57">
        <f>'JK第6表の3'!F6</f>
        <v>2111</v>
      </c>
      <c r="G15" s="58">
        <f>'JK第6表の3'!G6</f>
        <v>34801</v>
      </c>
      <c r="H15" s="58">
        <f>'JK第6表の3'!H6</f>
        <v>1069220192</v>
      </c>
      <c r="I15" s="58">
        <f>'JK第6表の3'!I6</f>
        <v>56453</v>
      </c>
      <c r="J15" s="58">
        <f>'JK第6表の3'!J6</f>
        <v>92086</v>
      </c>
      <c r="K15" s="58">
        <f>'JK第6表の3'!K6</f>
        <v>906159502</v>
      </c>
      <c r="L15" s="58">
        <f>'JK第6表の3'!L6</f>
        <v>9788</v>
      </c>
      <c r="M15" s="58">
        <f>'JK第6表の3'!M6</f>
        <v>20410</v>
      </c>
      <c r="N15" s="58">
        <f>'JK第6表の3'!N6</f>
        <v>135250320</v>
      </c>
      <c r="O15" s="59">
        <f>'JK第6表の3'!O6</f>
        <v>33012</v>
      </c>
      <c r="P15" s="58">
        <f>'JK第6表の3'!P6</f>
        <v>39272</v>
      </c>
      <c r="Q15" s="60">
        <f>'JK第6表の3'!Q6</f>
        <v>415996381</v>
      </c>
      <c r="R15" s="59">
        <f>'JK第6表の3'!R6</f>
        <v>2039</v>
      </c>
      <c r="S15" s="58">
        <f>'JK第6表の3'!S6</f>
        <v>93599</v>
      </c>
      <c r="T15" s="60">
        <f>'JK第6表の3'!T6</f>
        <v>62784283</v>
      </c>
      <c r="U15" s="59">
        <f>'JK第6表の3'!U6</f>
        <v>51</v>
      </c>
      <c r="V15" s="58">
        <f>'JK第6表の3'!V6</f>
        <v>391</v>
      </c>
      <c r="W15" s="60">
        <f>'JK第6表の3'!W6</f>
        <v>3708890</v>
      </c>
      <c r="X15" s="59">
        <f t="shared" si="8"/>
        <v>101415</v>
      </c>
      <c r="Y15" s="60">
        <f t="shared" si="9"/>
        <v>2593119568</v>
      </c>
      <c r="Z15" s="59">
        <f>'JK第6表の3'!Z6</f>
        <v>2001</v>
      </c>
      <c r="AA15" s="88">
        <f>'JK第6表の3'!AA6</f>
        <v>17760266</v>
      </c>
      <c r="AB15" s="58">
        <f>'JK第6表の3'!AB6</f>
        <v>0</v>
      </c>
      <c r="AC15" s="60">
        <f>'JK第6表の3'!AC6</f>
        <v>0</v>
      </c>
      <c r="AD15" s="59">
        <f t="shared" si="10"/>
        <v>103416</v>
      </c>
      <c r="AE15" s="60">
        <f t="shared" si="11"/>
        <v>2610879834</v>
      </c>
    </row>
    <row r="16" spans="1:31" ht="18" customHeight="1">
      <c r="A16" s="71">
        <v>4</v>
      </c>
      <c r="B16" s="71" t="s">
        <v>38</v>
      </c>
      <c r="C16" s="59">
        <f t="shared" si="7"/>
        <v>58268</v>
      </c>
      <c r="D16" s="58">
        <f t="shared" si="5"/>
        <v>126793</v>
      </c>
      <c r="E16" s="58">
        <f t="shared" si="6"/>
        <v>1903297890</v>
      </c>
      <c r="F16" s="57">
        <f>'JK第6表の3'!F7</f>
        <v>2084</v>
      </c>
      <c r="G16" s="58">
        <f>'JK第6表の3'!G7</f>
        <v>34637</v>
      </c>
      <c r="H16" s="58">
        <f>'JK第6表の3'!H7</f>
        <v>1073314320</v>
      </c>
      <c r="I16" s="58">
        <f>'JK第6表の3'!I7</f>
        <v>49346</v>
      </c>
      <c r="J16" s="58">
        <f>'JK第6表の3'!J7</f>
        <v>77186</v>
      </c>
      <c r="K16" s="58">
        <f>'JK第6表の3'!K7</f>
        <v>734023600</v>
      </c>
      <c r="L16" s="58">
        <f>'JK第6表の3'!L7</f>
        <v>6838</v>
      </c>
      <c r="M16" s="58">
        <f>'JK第6表の3'!M7</f>
        <v>14970</v>
      </c>
      <c r="N16" s="58">
        <f>'JK第6表の3'!N7</f>
        <v>95959970</v>
      </c>
      <c r="O16" s="59">
        <f>'JK第6表の3'!O7</f>
        <v>32899</v>
      </c>
      <c r="P16" s="58">
        <f>'JK第6表の3'!P7</f>
        <v>39754</v>
      </c>
      <c r="Q16" s="60">
        <f>'JK第6表の3'!Q7</f>
        <v>384874280</v>
      </c>
      <c r="R16" s="59">
        <f>'JK第6表の3'!R7</f>
        <v>1971</v>
      </c>
      <c r="S16" s="58">
        <f>'JK第6表の3'!S7</f>
        <v>93362</v>
      </c>
      <c r="T16" s="60">
        <f>'JK第6表の3'!T7</f>
        <v>63467234</v>
      </c>
      <c r="U16" s="59">
        <f>'JK第6表の3'!U7</f>
        <v>61</v>
      </c>
      <c r="V16" s="58">
        <f>'JK第6表の3'!V7</f>
        <v>348</v>
      </c>
      <c r="W16" s="60">
        <f>'JK第6表の3'!W7</f>
        <v>3309760</v>
      </c>
      <c r="X16" s="59">
        <f t="shared" si="8"/>
        <v>91228</v>
      </c>
      <c r="Y16" s="60">
        <f t="shared" si="9"/>
        <v>2354949164</v>
      </c>
      <c r="Z16" s="59">
        <f>'JK第6表の3'!Z7</f>
        <v>1776</v>
      </c>
      <c r="AA16" s="88">
        <f>'JK第6表の3'!AA7</f>
        <v>16206272</v>
      </c>
      <c r="AB16" s="58">
        <f>'JK第6表の3'!AB7</f>
        <v>0</v>
      </c>
      <c r="AC16" s="60">
        <f>'JK第6表の3'!AC7</f>
        <v>0</v>
      </c>
      <c r="AD16" s="59">
        <f t="shared" si="10"/>
        <v>93004</v>
      </c>
      <c r="AE16" s="60">
        <f t="shared" si="11"/>
        <v>2371155436</v>
      </c>
    </row>
    <row r="17" spans="1:31" ht="18" customHeight="1">
      <c r="A17" s="72">
        <v>5</v>
      </c>
      <c r="B17" s="72" t="s">
        <v>39</v>
      </c>
      <c r="C17" s="63">
        <f t="shared" si="7"/>
        <v>67177</v>
      </c>
      <c r="D17" s="62">
        <f t="shared" si="5"/>
        <v>135373</v>
      </c>
      <c r="E17" s="62">
        <f t="shared" si="6"/>
        <v>2143909084</v>
      </c>
      <c r="F17" s="61">
        <f>'JK第6表の3'!F8</f>
        <v>2294</v>
      </c>
      <c r="G17" s="62">
        <f>'JK第6表の3'!G8</f>
        <v>36419</v>
      </c>
      <c r="H17" s="62">
        <f>'JK第6表の3'!H8</f>
        <v>1208580066</v>
      </c>
      <c r="I17" s="62">
        <f>'JK第6表の3'!I8</f>
        <v>54821</v>
      </c>
      <c r="J17" s="62">
        <f>'JK第6表の3'!J8</f>
        <v>81266</v>
      </c>
      <c r="K17" s="62">
        <f>'JK第6表の3'!K8</f>
        <v>800694942</v>
      </c>
      <c r="L17" s="62">
        <f>'JK第6表の3'!L8</f>
        <v>10062</v>
      </c>
      <c r="M17" s="62">
        <f>'JK第6表の3'!M8</f>
        <v>17688</v>
      </c>
      <c r="N17" s="62">
        <f>'JK第6表の3'!N8</f>
        <v>134634076</v>
      </c>
      <c r="O17" s="63">
        <f>'JK第6表の3'!O8</f>
        <v>35058</v>
      </c>
      <c r="P17" s="62">
        <f>'JK第6表の3'!P8</f>
        <v>41142</v>
      </c>
      <c r="Q17" s="64">
        <f>'JK第6表の3'!Q8</f>
        <v>477095865</v>
      </c>
      <c r="R17" s="63">
        <f>'JK第6表の3'!R8</f>
        <v>2167</v>
      </c>
      <c r="S17" s="62">
        <f>'JK第6表の3'!S8</f>
        <v>95412</v>
      </c>
      <c r="T17" s="64">
        <f>'JK第6表の3'!T8</f>
        <v>63851381</v>
      </c>
      <c r="U17" s="63">
        <f>'JK第6表の3'!U8</f>
        <v>95</v>
      </c>
      <c r="V17" s="62">
        <f>'JK第6表の3'!V8</f>
        <v>946</v>
      </c>
      <c r="W17" s="64">
        <f>'JK第6表の3'!W8</f>
        <v>10389140</v>
      </c>
      <c r="X17" s="63">
        <f t="shared" si="8"/>
        <v>102330</v>
      </c>
      <c r="Y17" s="64">
        <f t="shared" si="9"/>
        <v>2695245470</v>
      </c>
      <c r="Z17" s="63">
        <f>'JK第6表の3'!Z8</f>
        <v>1810</v>
      </c>
      <c r="AA17" s="89">
        <f>'JK第6表の3'!AA8</f>
        <v>15485805</v>
      </c>
      <c r="AB17" s="62">
        <f>'JK第6表の3'!AB8</f>
        <v>0</v>
      </c>
      <c r="AC17" s="64">
        <f>'JK第6表の3'!AC8</f>
        <v>0</v>
      </c>
      <c r="AD17" s="63">
        <f t="shared" si="10"/>
        <v>104140</v>
      </c>
      <c r="AE17" s="64">
        <f t="shared" si="11"/>
        <v>2710731275</v>
      </c>
    </row>
    <row r="18" spans="1:31" ht="18" customHeight="1">
      <c r="A18" s="68">
        <v>6</v>
      </c>
      <c r="B18" s="68" t="s">
        <v>40</v>
      </c>
      <c r="C18" s="55">
        <f t="shared" si="7"/>
        <v>43085</v>
      </c>
      <c r="D18" s="54">
        <f t="shared" si="5"/>
        <v>84493</v>
      </c>
      <c r="E18" s="54">
        <f t="shared" si="6"/>
        <v>1335696681</v>
      </c>
      <c r="F18" s="53">
        <f>'JK第6表の3'!F9</f>
        <v>1430</v>
      </c>
      <c r="G18" s="54">
        <f>'JK第6表の3'!G9</f>
        <v>21895</v>
      </c>
      <c r="H18" s="54">
        <f>'JK第6表の3'!H9</f>
        <v>770249630</v>
      </c>
      <c r="I18" s="54">
        <f>'JK第6表の3'!I9</f>
        <v>35774</v>
      </c>
      <c r="J18" s="54">
        <f>'JK第6表の3'!J9</f>
        <v>50920</v>
      </c>
      <c r="K18" s="54">
        <f>'JK第6表の3'!K9</f>
        <v>486267671</v>
      </c>
      <c r="L18" s="54">
        <f>'JK第6表の3'!L9</f>
        <v>5881</v>
      </c>
      <c r="M18" s="54">
        <f>'JK第6表の3'!M9</f>
        <v>11678</v>
      </c>
      <c r="N18" s="54">
        <f>'JK第6表の3'!N9</f>
        <v>79179380</v>
      </c>
      <c r="O18" s="55">
        <f>'JK第6表の3'!O9</f>
        <v>20952</v>
      </c>
      <c r="P18" s="54">
        <f>'JK第6表の3'!P9</f>
        <v>24416</v>
      </c>
      <c r="Q18" s="56">
        <f>'JK第6表の3'!Q9</f>
        <v>266994778</v>
      </c>
      <c r="R18" s="55">
        <f>'JK第6表の3'!R9</f>
        <v>1377</v>
      </c>
      <c r="S18" s="54">
        <f>'JK第6表の3'!S9</f>
        <v>60016</v>
      </c>
      <c r="T18" s="56">
        <f>'JK第6表の3'!T9</f>
        <v>38919296</v>
      </c>
      <c r="U18" s="55">
        <f>'JK第6表の3'!U9</f>
        <v>119</v>
      </c>
      <c r="V18" s="54">
        <f>'JK第6表の3'!V9</f>
        <v>809</v>
      </c>
      <c r="W18" s="56">
        <f>'JK第6表の3'!W9</f>
        <v>9207410</v>
      </c>
      <c r="X18" s="55">
        <f t="shared" si="8"/>
        <v>64156</v>
      </c>
      <c r="Y18" s="56">
        <f t="shared" si="9"/>
        <v>1650818165</v>
      </c>
      <c r="Z18" s="55">
        <f>'JK第6表の3'!Z9</f>
        <v>1254</v>
      </c>
      <c r="AA18" s="87">
        <f>'JK第6表の3'!AA9</f>
        <v>11461046</v>
      </c>
      <c r="AB18" s="54">
        <f>'JK第6表の3'!AB9</f>
        <v>0</v>
      </c>
      <c r="AC18" s="56">
        <f>'JK第6表の3'!AC9</f>
        <v>0</v>
      </c>
      <c r="AD18" s="55">
        <f t="shared" si="10"/>
        <v>65410</v>
      </c>
      <c r="AE18" s="56">
        <f t="shared" si="11"/>
        <v>1662279211</v>
      </c>
    </row>
    <row r="19" spans="1:31" ht="18" customHeight="1">
      <c r="A19" s="71">
        <v>7</v>
      </c>
      <c r="B19" s="71" t="s">
        <v>41</v>
      </c>
      <c r="C19" s="59">
        <f t="shared" si="7"/>
        <v>20112</v>
      </c>
      <c r="D19" s="58">
        <f t="shared" si="5"/>
        <v>39321</v>
      </c>
      <c r="E19" s="58">
        <f t="shared" si="6"/>
        <v>569569242</v>
      </c>
      <c r="F19" s="57">
        <f>'JK第6表の3'!F10</f>
        <v>539</v>
      </c>
      <c r="G19" s="58">
        <f>'JK第6表の3'!G10</f>
        <v>7145</v>
      </c>
      <c r="H19" s="58">
        <f>'JK第6表の3'!H10</f>
        <v>285267779</v>
      </c>
      <c r="I19" s="58">
        <f>'JK第6表の3'!I10</f>
        <v>17342</v>
      </c>
      <c r="J19" s="58">
        <f>'JK第6表の3'!J10</f>
        <v>26667</v>
      </c>
      <c r="K19" s="58">
        <f>'JK第6表の3'!K10</f>
        <v>247896593</v>
      </c>
      <c r="L19" s="58">
        <f>'JK第6表の3'!L10</f>
        <v>2231</v>
      </c>
      <c r="M19" s="58">
        <f>'JK第6表の3'!M10</f>
        <v>5509</v>
      </c>
      <c r="N19" s="58">
        <f>'JK第6表の3'!N10</f>
        <v>36404870</v>
      </c>
      <c r="O19" s="59">
        <f>'JK第6表の3'!O10</f>
        <v>9179</v>
      </c>
      <c r="P19" s="58">
        <f>'JK第6表の3'!P10</f>
        <v>11269</v>
      </c>
      <c r="Q19" s="60">
        <f>'JK第6表の3'!Q10</f>
        <v>122031288</v>
      </c>
      <c r="R19" s="59">
        <f>'JK第6表の3'!R10</f>
        <v>524</v>
      </c>
      <c r="S19" s="58">
        <f>'JK第6表の3'!S10</f>
        <v>19479</v>
      </c>
      <c r="T19" s="60">
        <f>'JK第6表の3'!T10</f>
        <v>13143934</v>
      </c>
      <c r="U19" s="59">
        <f>'JK第6表の3'!U10</f>
        <v>22</v>
      </c>
      <c r="V19" s="58">
        <f>'JK第6表の3'!V10</f>
        <v>221</v>
      </c>
      <c r="W19" s="60">
        <f>'JK第6表の3'!W10</f>
        <v>3365570</v>
      </c>
      <c r="X19" s="59">
        <f t="shared" si="8"/>
        <v>29313</v>
      </c>
      <c r="Y19" s="60">
        <f t="shared" si="9"/>
        <v>708110034</v>
      </c>
      <c r="Z19" s="59">
        <f>'JK第6表の3'!Z10</f>
        <v>636</v>
      </c>
      <c r="AA19" s="88">
        <f>'JK第6表の3'!AA10</f>
        <v>6051165</v>
      </c>
      <c r="AB19" s="58">
        <f>'JK第6表の3'!AB10</f>
        <v>0</v>
      </c>
      <c r="AC19" s="60">
        <f>'JK第6表の3'!AC10</f>
        <v>0</v>
      </c>
      <c r="AD19" s="59">
        <f t="shared" si="10"/>
        <v>29949</v>
      </c>
      <c r="AE19" s="60">
        <f t="shared" si="11"/>
        <v>714161199</v>
      </c>
    </row>
    <row r="20" spans="1:31" ht="18" customHeight="1">
      <c r="A20" s="71">
        <v>8</v>
      </c>
      <c r="B20" s="71" t="s">
        <v>42</v>
      </c>
      <c r="C20" s="59">
        <f t="shared" si="7"/>
        <v>20997</v>
      </c>
      <c r="D20" s="58">
        <f t="shared" si="5"/>
        <v>48207</v>
      </c>
      <c r="E20" s="58">
        <f t="shared" si="6"/>
        <v>776541260</v>
      </c>
      <c r="F20" s="57">
        <f>'JK第6表の3'!F11</f>
        <v>926</v>
      </c>
      <c r="G20" s="58">
        <f>'JK第6表の3'!G11</f>
        <v>14376</v>
      </c>
      <c r="H20" s="58">
        <f>'JK第6表の3'!H11</f>
        <v>447085350</v>
      </c>
      <c r="I20" s="58">
        <f>'JK第6表の3'!I11</f>
        <v>17887</v>
      </c>
      <c r="J20" s="58">
        <f>'JK第6表の3'!J11</f>
        <v>29331</v>
      </c>
      <c r="K20" s="58">
        <f>'JK第6表の3'!K11</f>
        <v>295135820</v>
      </c>
      <c r="L20" s="58">
        <f>'JK第6表の3'!L11</f>
        <v>2184</v>
      </c>
      <c r="M20" s="58">
        <f>'JK第6表の3'!M11</f>
        <v>4500</v>
      </c>
      <c r="N20" s="58">
        <f>'JK第6表の3'!N11</f>
        <v>34320090</v>
      </c>
      <c r="O20" s="59">
        <f>'JK第6表の3'!O11</f>
        <v>11911</v>
      </c>
      <c r="P20" s="58">
        <f>'JK第6表の3'!P11</f>
        <v>15170</v>
      </c>
      <c r="Q20" s="60">
        <f>'JK第6表の3'!Q11</f>
        <v>151247400</v>
      </c>
      <c r="R20" s="59">
        <f>'JK第6表の3'!R11</f>
        <v>896</v>
      </c>
      <c r="S20" s="58">
        <f>'JK第6表の3'!S11</f>
        <v>39337</v>
      </c>
      <c r="T20" s="60">
        <f>'JK第6表の3'!T11</f>
        <v>26113998</v>
      </c>
      <c r="U20" s="59">
        <f>'JK第6表の3'!U11</f>
        <v>19</v>
      </c>
      <c r="V20" s="58">
        <f>'JK第6表の3'!V11</f>
        <v>112</v>
      </c>
      <c r="W20" s="60">
        <f>'JK第6表の3'!W11</f>
        <v>1262400</v>
      </c>
      <c r="X20" s="59">
        <f t="shared" si="8"/>
        <v>32927</v>
      </c>
      <c r="Y20" s="60">
        <f t="shared" si="9"/>
        <v>955165058</v>
      </c>
      <c r="Z20" s="59">
        <f>'JK第6表の3'!Z11</f>
        <v>444</v>
      </c>
      <c r="AA20" s="88">
        <f>'JK第6表の3'!AA11</f>
        <v>3354682</v>
      </c>
      <c r="AB20" s="58">
        <f>'JK第6表の3'!AB11</f>
        <v>0</v>
      </c>
      <c r="AC20" s="60">
        <f>'JK第6表の3'!AC11</f>
        <v>0</v>
      </c>
      <c r="AD20" s="59">
        <f t="shared" si="10"/>
        <v>33371</v>
      </c>
      <c r="AE20" s="60">
        <f t="shared" si="11"/>
        <v>958519740</v>
      </c>
    </row>
    <row r="21" spans="1:31" ht="18" customHeight="1">
      <c r="A21" s="71">
        <v>9</v>
      </c>
      <c r="B21" s="71" t="s">
        <v>43</v>
      </c>
      <c r="C21" s="59">
        <f t="shared" si="7"/>
        <v>19947</v>
      </c>
      <c r="D21" s="58">
        <f t="shared" si="5"/>
        <v>45959</v>
      </c>
      <c r="E21" s="58">
        <f t="shared" si="6"/>
        <v>762056950</v>
      </c>
      <c r="F21" s="57">
        <f>'JK第6表の3'!F12</f>
        <v>871</v>
      </c>
      <c r="G21" s="58">
        <f>'JK第6表の3'!G12</f>
        <v>14910</v>
      </c>
      <c r="H21" s="58">
        <f>'JK第6表の3'!H12</f>
        <v>468661660</v>
      </c>
      <c r="I21" s="58">
        <f>'JK第6表の3'!I12</f>
        <v>16992</v>
      </c>
      <c r="J21" s="58">
        <f>'JK第6表の3'!J12</f>
        <v>26118</v>
      </c>
      <c r="K21" s="58">
        <f>'JK第6表の3'!K12</f>
        <v>253736880</v>
      </c>
      <c r="L21" s="58">
        <f>'JK第6表の3'!L12</f>
        <v>2084</v>
      </c>
      <c r="M21" s="58">
        <f>'JK第6表の3'!M12</f>
        <v>4931</v>
      </c>
      <c r="N21" s="58">
        <f>'JK第6表の3'!N12</f>
        <v>39658410</v>
      </c>
      <c r="O21" s="59">
        <f>'JK第6表の3'!O12</f>
        <v>12167</v>
      </c>
      <c r="P21" s="58">
        <f>'JK第6表の3'!P12</f>
        <v>15110</v>
      </c>
      <c r="Q21" s="60">
        <f>'JK第6表の3'!Q12</f>
        <v>166503370</v>
      </c>
      <c r="R21" s="59">
        <f>'JK第6表の3'!R12</f>
        <v>833</v>
      </c>
      <c r="S21" s="58">
        <f>'JK第6表の3'!S12</f>
        <v>39787</v>
      </c>
      <c r="T21" s="60">
        <f>'JK第6表の3'!T12</f>
        <v>26831196</v>
      </c>
      <c r="U21" s="59">
        <f>'JK第6表の3'!U12</f>
        <v>7</v>
      </c>
      <c r="V21" s="58">
        <f>'JK第6表の3'!V12</f>
        <v>44</v>
      </c>
      <c r="W21" s="60">
        <f>'JK第6表の3'!W12</f>
        <v>512950</v>
      </c>
      <c r="X21" s="59">
        <f t="shared" si="8"/>
        <v>32121</v>
      </c>
      <c r="Y21" s="60">
        <f t="shared" si="9"/>
        <v>955904466</v>
      </c>
      <c r="Z21" s="59">
        <f>'JK第6表の3'!Z12</f>
        <v>438</v>
      </c>
      <c r="AA21" s="88">
        <f>'JK第6表の3'!AA12</f>
        <v>3306003</v>
      </c>
      <c r="AB21" s="58">
        <f>'JK第6表の3'!AB12</f>
        <v>0</v>
      </c>
      <c r="AC21" s="60">
        <f>'JK第6表の3'!AC12</f>
        <v>0</v>
      </c>
      <c r="AD21" s="59">
        <f t="shared" si="10"/>
        <v>32559</v>
      </c>
      <c r="AE21" s="60">
        <f t="shared" si="11"/>
        <v>959210469</v>
      </c>
    </row>
    <row r="22" spans="1:31" ht="18" customHeight="1">
      <c r="A22" s="72">
        <v>10</v>
      </c>
      <c r="B22" s="72" t="s">
        <v>44</v>
      </c>
      <c r="C22" s="63">
        <f t="shared" si="7"/>
        <v>24120</v>
      </c>
      <c r="D22" s="62">
        <f t="shared" si="5"/>
        <v>50507</v>
      </c>
      <c r="E22" s="62">
        <f t="shared" si="6"/>
        <v>907724738</v>
      </c>
      <c r="F22" s="61">
        <f>'JK第6表の3'!F13</f>
        <v>947</v>
      </c>
      <c r="G22" s="62">
        <f>'JK第6表の3'!G13</f>
        <v>14170</v>
      </c>
      <c r="H22" s="62">
        <f>'JK第6表の3'!H13</f>
        <v>540336100</v>
      </c>
      <c r="I22" s="62">
        <f>'JK第6表の3'!I13</f>
        <v>20520</v>
      </c>
      <c r="J22" s="62">
        <f>'JK第6表の3'!J13</f>
        <v>29767</v>
      </c>
      <c r="K22" s="62">
        <f>'JK第6表の3'!K13</f>
        <v>323355148</v>
      </c>
      <c r="L22" s="62">
        <f>'JK第6表の3'!L13</f>
        <v>2653</v>
      </c>
      <c r="M22" s="62">
        <f>'JK第6表の3'!M13</f>
        <v>6570</v>
      </c>
      <c r="N22" s="62">
        <f>'JK第6表の3'!N13</f>
        <v>44033490</v>
      </c>
      <c r="O22" s="63">
        <f>'JK第6表の3'!O13</f>
        <v>15004</v>
      </c>
      <c r="P22" s="62">
        <f>'JK第6表の3'!P13</f>
        <v>17727</v>
      </c>
      <c r="Q22" s="64">
        <f>'JK第6表の3'!Q13</f>
        <v>201099827</v>
      </c>
      <c r="R22" s="63">
        <f>'JK第6表の3'!R13</f>
        <v>917</v>
      </c>
      <c r="S22" s="62">
        <f>'JK第6表の3'!S13</f>
        <v>37692</v>
      </c>
      <c r="T22" s="64">
        <f>'JK第6表の3'!T13</f>
        <v>25917693</v>
      </c>
      <c r="U22" s="63">
        <f>'JK第6表の3'!U13</f>
        <v>143</v>
      </c>
      <c r="V22" s="62">
        <f>'JK第6表の3'!V13</f>
        <v>1314</v>
      </c>
      <c r="W22" s="64">
        <f>'JK第6表の3'!W13</f>
        <v>15025730</v>
      </c>
      <c r="X22" s="63">
        <f t="shared" si="8"/>
        <v>39267</v>
      </c>
      <c r="Y22" s="64">
        <f t="shared" si="9"/>
        <v>1149767988</v>
      </c>
      <c r="Z22" s="63">
        <f>'JK第6表の3'!Z13</f>
        <v>872</v>
      </c>
      <c r="AA22" s="89">
        <f>'JK第6表の3'!AA13</f>
        <v>8194042</v>
      </c>
      <c r="AB22" s="62">
        <f>'JK第6表の3'!AB13</f>
        <v>0</v>
      </c>
      <c r="AC22" s="64">
        <f>'JK第6表の3'!AC13</f>
        <v>0</v>
      </c>
      <c r="AD22" s="63">
        <f t="shared" si="10"/>
        <v>40139</v>
      </c>
      <c r="AE22" s="64">
        <f t="shared" si="11"/>
        <v>1157962030</v>
      </c>
    </row>
    <row r="23" spans="1:31" ht="18" customHeight="1">
      <c r="A23" s="68">
        <v>11</v>
      </c>
      <c r="B23" s="68" t="s">
        <v>45</v>
      </c>
      <c r="C23" s="55">
        <f t="shared" si="7"/>
        <v>47604</v>
      </c>
      <c r="D23" s="54">
        <f t="shared" si="5"/>
        <v>106215</v>
      </c>
      <c r="E23" s="54">
        <f t="shared" si="6"/>
        <v>1683354914</v>
      </c>
      <c r="F23" s="53">
        <f>'JK第6表の3'!F14</f>
        <v>1895</v>
      </c>
      <c r="G23" s="54">
        <f>'JK第6表の3'!G14</f>
        <v>32381</v>
      </c>
      <c r="H23" s="54">
        <f>'JK第6表の3'!H14</f>
        <v>983435304</v>
      </c>
      <c r="I23" s="54">
        <f>'JK第6表の3'!I14</f>
        <v>40320</v>
      </c>
      <c r="J23" s="54">
        <f>'JK第6表の3'!J14</f>
        <v>62195</v>
      </c>
      <c r="K23" s="54">
        <f>'JK第6表の3'!K14</f>
        <v>611887450</v>
      </c>
      <c r="L23" s="54">
        <f>'JK第6表の3'!L14</f>
        <v>5389</v>
      </c>
      <c r="M23" s="54">
        <f>'JK第6表の3'!M14</f>
        <v>11639</v>
      </c>
      <c r="N23" s="54">
        <f>'JK第6表の3'!N14</f>
        <v>88032160</v>
      </c>
      <c r="O23" s="55">
        <f>'JK第6表の3'!O14</f>
        <v>26194</v>
      </c>
      <c r="P23" s="54">
        <f>'JK第6表の3'!P14</f>
        <v>31624</v>
      </c>
      <c r="Q23" s="56">
        <f>'JK第6表の3'!Q14</f>
        <v>327389677</v>
      </c>
      <c r="R23" s="55">
        <f>'JK第6表の3'!R14</f>
        <v>1845</v>
      </c>
      <c r="S23" s="54">
        <f>'JK第6表の3'!S14</f>
        <v>88853</v>
      </c>
      <c r="T23" s="56">
        <f>'JK第6表の3'!T14</f>
        <v>59086243</v>
      </c>
      <c r="U23" s="55">
        <f>'JK第6表の3'!U14</f>
        <v>47</v>
      </c>
      <c r="V23" s="54">
        <f>'JK第6表の3'!V14</f>
        <v>396</v>
      </c>
      <c r="W23" s="56">
        <f>'JK第6表の3'!W14</f>
        <v>3961630</v>
      </c>
      <c r="X23" s="55">
        <f t="shared" si="8"/>
        <v>73845</v>
      </c>
      <c r="Y23" s="56">
        <f t="shared" si="9"/>
        <v>2073792464</v>
      </c>
      <c r="Z23" s="55">
        <f>'JK第6表の3'!Z14</f>
        <v>1539</v>
      </c>
      <c r="AA23" s="87">
        <f>'JK第6表の3'!AA14</f>
        <v>14359212</v>
      </c>
      <c r="AB23" s="54">
        <f>'JK第6表の3'!AB14</f>
        <v>0</v>
      </c>
      <c r="AC23" s="56">
        <f>'JK第6表の3'!AC14</f>
        <v>0</v>
      </c>
      <c r="AD23" s="55">
        <f t="shared" si="10"/>
        <v>75384</v>
      </c>
      <c r="AE23" s="56">
        <f t="shared" si="11"/>
        <v>2088151676</v>
      </c>
    </row>
    <row r="24" spans="1:31" ht="18" customHeight="1">
      <c r="A24" s="71">
        <v>16</v>
      </c>
      <c r="B24" s="71" t="s">
        <v>46</v>
      </c>
      <c r="C24" s="59">
        <f t="shared" si="7"/>
        <v>2852</v>
      </c>
      <c r="D24" s="58">
        <f t="shared" si="5"/>
        <v>5348</v>
      </c>
      <c r="E24" s="58">
        <f t="shared" si="6"/>
        <v>93287070</v>
      </c>
      <c r="F24" s="57">
        <f>'JK第6表の3'!F15</f>
        <v>86</v>
      </c>
      <c r="G24" s="58">
        <f>'JK第6表の3'!G15</f>
        <v>1017</v>
      </c>
      <c r="H24" s="58">
        <f>'JK第6表の3'!H15</f>
        <v>44010530</v>
      </c>
      <c r="I24" s="58">
        <f>'JK第6表の3'!I15</f>
        <v>2400</v>
      </c>
      <c r="J24" s="58">
        <f>'JK第6表の3'!J15</f>
        <v>3532</v>
      </c>
      <c r="K24" s="58">
        <f>'JK第6表の3'!K15</f>
        <v>43952530</v>
      </c>
      <c r="L24" s="58">
        <f>'JK第6表の3'!L15</f>
        <v>366</v>
      </c>
      <c r="M24" s="58">
        <f>'JK第6表の3'!M15</f>
        <v>799</v>
      </c>
      <c r="N24" s="58">
        <f>'JK第6表の3'!N15</f>
        <v>5324010</v>
      </c>
      <c r="O24" s="59">
        <f>'JK第6表の3'!O15</f>
        <v>758</v>
      </c>
      <c r="P24" s="58">
        <f>'JK第6表の3'!P15</f>
        <v>896</v>
      </c>
      <c r="Q24" s="60">
        <f>'JK第6表の3'!Q15</f>
        <v>8446710</v>
      </c>
      <c r="R24" s="59">
        <f>'JK第6表の3'!R15</f>
        <v>83</v>
      </c>
      <c r="S24" s="58">
        <f>'JK第6表の3'!S15</f>
        <v>2685</v>
      </c>
      <c r="T24" s="60">
        <f>'JK第6表の3'!T15</f>
        <v>1751194</v>
      </c>
      <c r="U24" s="59">
        <f>'JK第6表の3'!U15</f>
        <v>1</v>
      </c>
      <c r="V24" s="58">
        <f>'JK第6表の3'!V15</f>
        <v>9</v>
      </c>
      <c r="W24" s="60">
        <f>'JK第6表の3'!W15</f>
        <v>91790</v>
      </c>
      <c r="X24" s="59">
        <f t="shared" si="8"/>
        <v>3611</v>
      </c>
      <c r="Y24" s="60">
        <f t="shared" si="9"/>
        <v>103576764</v>
      </c>
      <c r="Z24" s="59">
        <f>'JK第6表の3'!Z15</f>
        <v>118</v>
      </c>
      <c r="AA24" s="88">
        <f>'JK第6表の3'!AA15</f>
        <v>1222701</v>
      </c>
      <c r="AB24" s="58">
        <f>'JK第6表の3'!AB15</f>
        <v>1</v>
      </c>
      <c r="AC24" s="60">
        <f>'JK第6表の3'!AC15</f>
        <v>18290</v>
      </c>
      <c r="AD24" s="59">
        <f t="shared" si="10"/>
        <v>3730</v>
      </c>
      <c r="AE24" s="60">
        <f t="shared" si="11"/>
        <v>104817755</v>
      </c>
    </row>
    <row r="25" spans="1:31" ht="18" customHeight="1">
      <c r="A25" s="71">
        <v>20</v>
      </c>
      <c r="B25" s="71" t="s">
        <v>47</v>
      </c>
      <c r="C25" s="59">
        <f t="shared" si="7"/>
        <v>22728</v>
      </c>
      <c r="D25" s="58">
        <f t="shared" si="5"/>
        <v>44868</v>
      </c>
      <c r="E25" s="58">
        <f t="shared" si="6"/>
        <v>805836980</v>
      </c>
      <c r="F25" s="57">
        <f>'JK第6表の3'!F16</f>
        <v>749</v>
      </c>
      <c r="G25" s="58">
        <f>'JK第6表の3'!G16</f>
        <v>11004</v>
      </c>
      <c r="H25" s="58">
        <f>'JK第6表の3'!H16</f>
        <v>441798660</v>
      </c>
      <c r="I25" s="58">
        <f>'JK第6表の3'!I16</f>
        <v>19368</v>
      </c>
      <c r="J25" s="58">
        <f>'JK第6表の3'!J16</f>
        <v>28100</v>
      </c>
      <c r="K25" s="58">
        <f>'JK第6表の3'!K16</f>
        <v>322302890</v>
      </c>
      <c r="L25" s="58">
        <f>'JK第6表の3'!L16</f>
        <v>2611</v>
      </c>
      <c r="M25" s="58">
        <f>'JK第6表の3'!M16</f>
        <v>5764</v>
      </c>
      <c r="N25" s="58">
        <f>'JK第6表の3'!N16</f>
        <v>41735430</v>
      </c>
      <c r="O25" s="59">
        <f>'JK第6表の3'!O16</f>
        <v>11618</v>
      </c>
      <c r="P25" s="58">
        <f>'JK第6表の3'!P16</f>
        <v>13765</v>
      </c>
      <c r="Q25" s="60">
        <f>'JK第6表の3'!Q16</f>
        <v>159882710</v>
      </c>
      <c r="R25" s="59">
        <f>'JK第6表の3'!R16</f>
        <v>702</v>
      </c>
      <c r="S25" s="58">
        <f>'JK第6表の3'!S16</f>
        <v>28942</v>
      </c>
      <c r="T25" s="60">
        <f>'JK第6表の3'!T16</f>
        <v>19602637</v>
      </c>
      <c r="U25" s="59">
        <f>'JK第6表の3'!U16</f>
        <v>76</v>
      </c>
      <c r="V25" s="58">
        <f>'JK第6表の3'!V16</f>
        <v>702</v>
      </c>
      <c r="W25" s="60">
        <f>'JK第6表の3'!W16</f>
        <v>8099980</v>
      </c>
      <c r="X25" s="59">
        <f t="shared" si="8"/>
        <v>34422</v>
      </c>
      <c r="Y25" s="60">
        <f t="shared" si="9"/>
        <v>993422307</v>
      </c>
      <c r="Z25" s="59">
        <f>'JK第6表の3'!Z16</f>
        <v>590</v>
      </c>
      <c r="AA25" s="88">
        <f>'JK第6表の3'!AA16</f>
        <v>5174500</v>
      </c>
      <c r="AB25" s="58">
        <f>'JK第6表の3'!AB16</f>
        <v>0</v>
      </c>
      <c r="AC25" s="60">
        <f>'JK第6表の3'!AC16</f>
        <v>0</v>
      </c>
      <c r="AD25" s="59">
        <f t="shared" si="10"/>
        <v>35012</v>
      </c>
      <c r="AE25" s="60">
        <f t="shared" si="11"/>
        <v>998596807</v>
      </c>
    </row>
    <row r="26" spans="1:31" ht="18" customHeight="1">
      <c r="A26" s="71">
        <v>46</v>
      </c>
      <c r="B26" s="71" t="s">
        <v>48</v>
      </c>
      <c r="C26" s="59">
        <f t="shared" si="7"/>
        <v>9358</v>
      </c>
      <c r="D26" s="58">
        <f t="shared" si="5"/>
        <v>19086</v>
      </c>
      <c r="E26" s="58">
        <f t="shared" si="6"/>
        <v>313246080</v>
      </c>
      <c r="F26" s="57">
        <f>'JK第6表の3'!F17</f>
        <v>350</v>
      </c>
      <c r="G26" s="58">
        <f>'JK第6表の3'!G17</f>
        <v>4779</v>
      </c>
      <c r="H26" s="58">
        <f>'JK第6表の3'!H17</f>
        <v>181118160</v>
      </c>
      <c r="I26" s="58">
        <f>'JK第6表の3'!I17</f>
        <v>8088</v>
      </c>
      <c r="J26" s="58">
        <f>'JK第6表の3'!J17</f>
        <v>12395</v>
      </c>
      <c r="K26" s="58">
        <f>'JK第6表の3'!K17</f>
        <v>119577370</v>
      </c>
      <c r="L26" s="58">
        <f>'JK第6表の3'!L17</f>
        <v>920</v>
      </c>
      <c r="M26" s="58">
        <f>'JK第6表の3'!M17</f>
        <v>1912</v>
      </c>
      <c r="N26" s="58">
        <f>'JK第6表の3'!N17</f>
        <v>12550550</v>
      </c>
      <c r="O26" s="59">
        <f>'JK第6表の3'!O17</f>
        <v>4913</v>
      </c>
      <c r="P26" s="58">
        <f>'JK第6表の3'!P17</f>
        <v>5998</v>
      </c>
      <c r="Q26" s="60">
        <f>'JK第6表の3'!Q17</f>
        <v>54370660</v>
      </c>
      <c r="R26" s="59">
        <f>'JK第6表の3'!R17</f>
        <v>340</v>
      </c>
      <c r="S26" s="58">
        <f>'JK第6表の3'!S17</f>
        <v>12610</v>
      </c>
      <c r="T26" s="60">
        <f>'JK第6表の3'!T17</f>
        <v>8586400</v>
      </c>
      <c r="U26" s="59">
        <f>'JK第6表の3'!U17</f>
        <v>0</v>
      </c>
      <c r="V26" s="58">
        <f>'JK第6表の3'!V17</f>
        <v>0</v>
      </c>
      <c r="W26" s="60">
        <f>'JK第6表の3'!W17</f>
        <v>0</v>
      </c>
      <c r="X26" s="59">
        <f t="shared" si="8"/>
        <v>14271</v>
      </c>
      <c r="Y26" s="60">
        <f t="shared" si="9"/>
        <v>376203140</v>
      </c>
      <c r="Z26" s="59">
        <f>'JK第6表の3'!Z17</f>
        <v>204</v>
      </c>
      <c r="AA26" s="88">
        <f>'JK第6表の3'!AA17</f>
        <v>1724372</v>
      </c>
      <c r="AB26" s="58">
        <f>'JK第6表の3'!AB17</f>
        <v>0</v>
      </c>
      <c r="AC26" s="60">
        <f>'JK第6表の3'!AC17</f>
        <v>0</v>
      </c>
      <c r="AD26" s="59">
        <f t="shared" si="10"/>
        <v>14475</v>
      </c>
      <c r="AE26" s="60">
        <f t="shared" si="11"/>
        <v>377927512</v>
      </c>
    </row>
    <row r="27" spans="1:31" ht="18" customHeight="1">
      <c r="A27" s="72">
        <v>47</v>
      </c>
      <c r="B27" s="72" t="s">
        <v>49</v>
      </c>
      <c r="C27" s="63">
        <f t="shared" si="7"/>
        <v>15732</v>
      </c>
      <c r="D27" s="62">
        <f t="shared" si="5"/>
        <v>34155</v>
      </c>
      <c r="E27" s="62">
        <f t="shared" si="6"/>
        <v>543086242</v>
      </c>
      <c r="F27" s="61">
        <f>'JK第6表の3'!F18</f>
        <v>562</v>
      </c>
      <c r="G27" s="62">
        <f>'JK第6表の3'!G18</f>
        <v>8527</v>
      </c>
      <c r="H27" s="62">
        <f>'JK第6表の3'!H18</f>
        <v>308404230</v>
      </c>
      <c r="I27" s="62">
        <f>'JK第6表の3'!I18</f>
        <v>13676</v>
      </c>
      <c r="J27" s="62">
        <f>'JK第6表の3'!J18</f>
        <v>22264</v>
      </c>
      <c r="K27" s="62">
        <f>'JK第6表の3'!K18</f>
        <v>211321542</v>
      </c>
      <c r="L27" s="62">
        <f>'JK第6表の3'!L18</f>
        <v>1494</v>
      </c>
      <c r="M27" s="62">
        <f>'JK第6表の3'!M18</f>
        <v>3364</v>
      </c>
      <c r="N27" s="62">
        <f>'JK第6表の3'!N18</f>
        <v>23360470</v>
      </c>
      <c r="O27" s="63">
        <f>'JK第6表の3'!O18</f>
        <v>7690</v>
      </c>
      <c r="P27" s="62">
        <f>'JK第6表の3'!P18</f>
        <v>9371</v>
      </c>
      <c r="Q27" s="64">
        <f>'JK第6表の3'!Q18</f>
        <v>117341860</v>
      </c>
      <c r="R27" s="63">
        <f>'JK第6表の3'!R18</f>
        <v>546</v>
      </c>
      <c r="S27" s="62">
        <f>'JK第6表の3'!S18</f>
        <v>22422</v>
      </c>
      <c r="T27" s="64">
        <f>'JK第6表の3'!T18</f>
        <v>15225179</v>
      </c>
      <c r="U27" s="63">
        <f>'JK第6表の3'!U18</f>
        <v>13</v>
      </c>
      <c r="V27" s="62">
        <f>'JK第6表の3'!V18</f>
        <v>52</v>
      </c>
      <c r="W27" s="64">
        <f>'JK第6表の3'!W18</f>
        <v>584700</v>
      </c>
      <c r="X27" s="63">
        <f t="shared" si="8"/>
        <v>23435</v>
      </c>
      <c r="Y27" s="64">
        <f t="shared" si="9"/>
        <v>676237981</v>
      </c>
      <c r="Z27" s="63">
        <f>'JK第6表の3'!Z18</f>
        <v>310</v>
      </c>
      <c r="AA27" s="89">
        <f>'JK第6表の3'!AA18</f>
        <v>3129944</v>
      </c>
      <c r="AB27" s="62">
        <f>'JK第6表の3'!AB18</f>
        <v>0</v>
      </c>
      <c r="AC27" s="64">
        <f>'JK第6表の3'!AC18</f>
        <v>0</v>
      </c>
      <c r="AD27" s="63">
        <f t="shared" si="10"/>
        <v>23745</v>
      </c>
      <c r="AE27" s="64">
        <f t="shared" si="11"/>
        <v>679367925</v>
      </c>
    </row>
    <row r="28" spans="1:31" ht="18" customHeight="1">
      <c r="A28" s="68">
        <v>101</v>
      </c>
      <c r="B28" s="68" t="s">
        <v>50</v>
      </c>
      <c r="C28" s="55">
        <f t="shared" si="7"/>
        <v>36210</v>
      </c>
      <c r="D28" s="54">
        <f t="shared" si="5"/>
        <v>71701</v>
      </c>
      <c r="E28" s="54">
        <f t="shared" si="6"/>
        <v>1164736679</v>
      </c>
      <c r="F28" s="53">
        <f>'JK第6表の3'!F19</f>
        <v>1252</v>
      </c>
      <c r="G28" s="54">
        <f>'JK第6表の3'!G19</f>
        <v>16337</v>
      </c>
      <c r="H28" s="54">
        <f>'JK第6表の3'!H19</f>
        <v>605487693</v>
      </c>
      <c r="I28" s="54">
        <f>'JK第6表の3'!I19</f>
        <v>30026</v>
      </c>
      <c r="J28" s="54">
        <f>'JK第6表の3'!J19</f>
        <v>45878</v>
      </c>
      <c r="K28" s="54">
        <f>'JK第6表の3'!K19</f>
        <v>487296636</v>
      </c>
      <c r="L28" s="54">
        <f>'JK第6表の3'!L19</f>
        <v>4932</v>
      </c>
      <c r="M28" s="54">
        <f>'JK第6表の3'!M19</f>
        <v>9486</v>
      </c>
      <c r="N28" s="54">
        <f>'JK第6表の3'!N19</f>
        <v>71952350</v>
      </c>
      <c r="O28" s="55">
        <f>'JK第6表の3'!O19</f>
        <v>23053</v>
      </c>
      <c r="P28" s="54">
        <f>'JK第6表の3'!P19</f>
        <v>27997</v>
      </c>
      <c r="Q28" s="56">
        <f>'JK第6表の3'!Q19</f>
        <v>313159449</v>
      </c>
      <c r="R28" s="55">
        <f>'JK第6表の3'!R19</f>
        <v>1164</v>
      </c>
      <c r="S28" s="54">
        <f>'JK第6表の3'!S19</f>
        <v>41201</v>
      </c>
      <c r="T28" s="56">
        <f>'JK第6表の3'!T19</f>
        <v>27275654</v>
      </c>
      <c r="U28" s="55">
        <f>'JK第6表の3'!U19</f>
        <v>54</v>
      </c>
      <c r="V28" s="54">
        <f>'JK第6表の3'!V19</f>
        <v>396</v>
      </c>
      <c r="W28" s="56">
        <f>'JK第6表の3'!W19</f>
        <v>4377550</v>
      </c>
      <c r="X28" s="55">
        <f t="shared" si="8"/>
        <v>59317</v>
      </c>
      <c r="Y28" s="56">
        <f t="shared" si="9"/>
        <v>1509549332</v>
      </c>
      <c r="Z28" s="55">
        <f>'JK第6表の3'!Z19</f>
        <v>1293</v>
      </c>
      <c r="AA28" s="87">
        <f>'JK第6表の3'!AA19</f>
        <v>10410012</v>
      </c>
      <c r="AB28" s="54">
        <f>'JK第6表の3'!AB19</f>
        <v>0</v>
      </c>
      <c r="AC28" s="56">
        <f>'JK第6表の3'!AC19</f>
        <v>0</v>
      </c>
      <c r="AD28" s="55">
        <f t="shared" si="10"/>
        <v>60610</v>
      </c>
      <c r="AE28" s="56">
        <f t="shared" si="11"/>
        <v>1519959344</v>
      </c>
    </row>
    <row r="29" spans="1:31" ht="18" customHeight="1">
      <c r="A29" s="71">
        <v>102</v>
      </c>
      <c r="B29" s="71" t="s">
        <v>51</v>
      </c>
      <c r="C29" s="59">
        <f t="shared" si="7"/>
        <v>29075</v>
      </c>
      <c r="D29" s="58">
        <f t="shared" si="5"/>
        <v>59135</v>
      </c>
      <c r="E29" s="58">
        <f t="shared" si="6"/>
        <v>894003199</v>
      </c>
      <c r="F29" s="57">
        <f>'JK第6表の3'!F20</f>
        <v>875</v>
      </c>
      <c r="G29" s="58">
        <f>'JK第6表の3'!G20</f>
        <v>13204</v>
      </c>
      <c r="H29" s="58">
        <f>'JK第6表の3'!H20</f>
        <v>470238410</v>
      </c>
      <c r="I29" s="58">
        <f>'JK第6表の3'!I20</f>
        <v>24485</v>
      </c>
      <c r="J29" s="58">
        <f>'JK第6表の3'!J20</f>
        <v>38081</v>
      </c>
      <c r="K29" s="58">
        <f>'JK第6表の3'!K20</f>
        <v>367187879</v>
      </c>
      <c r="L29" s="58">
        <f>'JK第6表の3'!L20</f>
        <v>3715</v>
      </c>
      <c r="M29" s="58">
        <f>'JK第6表の3'!M20</f>
        <v>7850</v>
      </c>
      <c r="N29" s="58">
        <f>'JK第6表の3'!N20</f>
        <v>56576910</v>
      </c>
      <c r="O29" s="59">
        <f>'JK第6表の3'!O20</f>
        <v>19371</v>
      </c>
      <c r="P29" s="58">
        <f>'JK第6表の3'!P20</f>
        <v>23478</v>
      </c>
      <c r="Q29" s="60">
        <f>'JK第6表の3'!Q20</f>
        <v>256902580</v>
      </c>
      <c r="R29" s="59">
        <f>'JK第6表の3'!R20</f>
        <v>836</v>
      </c>
      <c r="S29" s="58">
        <f>'JK第6表の3'!S20</f>
        <v>35540</v>
      </c>
      <c r="T29" s="60">
        <f>'JK第6表の3'!T20</f>
        <v>23772538</v>
      </c>
      <c r="U29" s="59">
        <f>'JK第6表の3'!U20</f>
        <v>63</v>
      </c>
      <c r="V29" s="58">
        <f>'JK第6表の3'!V20</f>
        <v>471</v>
      </c>
      <c r="W29" s="60">
        <f>'JK第6表の3'!W20</f>
        <v>5145130</v>
      </c>
      <c r="X29" s="59">
        <f t="shared" si="8"/>
        <v>48509</v>
      </c>
      <c r="Y29" s="60">
        <f t="shared" si="9"/>
        <v>1179823447</v>
      </c>
      <c r="Z29" s="59">
        <f>'JK第6表の3'!Z20</f>
        <v>866</v>
      </c>
      <c r="AA29" s="88">
        <f>'JK第6表の3'!AA20</f>
        <v>7529695</v>
      </c>
      <c r="AB29" s="58">
        <f>'JK第6表の3'!AB20</f>
        <v>0</v>
      </c>
      <c r="AC29" s="60">
        <f>'JK第6表の3'!AC20</f>
        <v>0</v>
      </c>
      <c r="AD29" s="59">
        <f t="shared" si="10"/>
        <v>49375</v>
      </c>
      <c r="AE29" s="60">
        <f t="shared" si="11"/>
        <v>1187353142</v>
      </c>
    </row>
    <row r="30" spans="1:31" ht="18" customHeight="1">
      <c r="A30" s="72">
        <v>103</v>
      </c>
      <c r="B30" s="72" t="s">
        <v>52</v>
      </c>
      <c r="C30" s="63">
        <f t="shared" si="7"/>
        <v>29383</v>
      </c>
      <c r="D30" s="62">
        <f t="shared" si="5"/>
        <v>59142</v>
      </c>
      <c r="E30" s="62">
        <f t="shared" si="6"/>
        <v>998628278</v>
      </c>
      <c r="F30" s="61">
        <f>'JK第6表の3'!F21</f>
        <v>955</v>
      </c>
      <c r="G30" s="62">
        <f>'JK第6表の3'!G21</f>
        <v>13774</v>
      </c>
      <c r="H30" s="62">
        <f>'JK第6表の3'!H21</f>
        <v>563912440</v>
      </c>
      <c r="I30" s="62">
        <f>'JK第6表の3'!I21</f>
        <v>24987</v>
      </c>
      <c r="J30" s="62">
        <f>'JK第6表の3'!J21</f>
        <v>37713</v>
      </c>
      <c r="K30" s="62">
        <f>'JK第6表の3'!K21</f>
        <v>382926948</v>
      </c>
      <c r="L30" s="62">
        <f>'JK第6表の3'!L21</f>
        <v>3441</v>
      </c>
      <c r="M30" s="62">
        <f>'JK第6表の3'!M21</f>
        <v>7655</v>
      </c>
      <c r="N30" s="62">
        <f>'JK第6表の3'!N21</f>
        <v>51788890</v>
      </c>
      <c r="O30" s="63">
        <f>'JK第6表の3'!O21</f>
        <v>17747</v>
      </c>
      <c r="P30" s="62">
        <f>'JK第6表の3'!P21</f>
        <v>20608</v>
      </c>
      <c r="Q30" s="64">
        <f>'JK第6表の3'!Q21</f>
        <v>218856140</v>
      </c>
      <c r="R30" s="63">
        <f>'JK第6表の3'!R21</f>
        <v>948</v>
      </c>
      <c r="S30" s="62">
        <f>'JK第6表の3'!S21</f>
        <v>37141</v>
      </c>
      <c r="T30" s="64">
        <f>'JK第6表の3'!T21</f>
        <v>25204517</v>
      </c>
      <c r="U30" s="63">
        <f>'JK第6表の3'!U21</f>
        <v>123</v>
      </c>
      <c r="V30" s="62">
        <f>'JK第6表の3'!V21</f>
        <v>910</v>
      </c>
      <c r="W30" s="64">
        <f>'JK第6表の3'!W21</f>
        <v>9724810</v>
      </c>
      <c r="X30" s="63">
        <f t="shared" si="8"/>
        <v>47253</v>
      </c>
      <c r="Y30" s="64">
        <f t="shared" si="9"/>
        <v>1252413745</v>
      </c>
      <c r="Z30" s="63">
        <f>'JK第6表の3'!Z21</f>
        <v>757</v>
      </c>
      <c r="AA30" s="89">
        <f>'JK第6表の3'!AA21</f>
        <v>5671808</v>
      </c>
      <c r="AB30" s="62">
        <f>'JK第6表の3'!AB21</f>
        <v>0</v>
      </c>
      <c r="AC30" s="64">
        <f>'JK第6表の3'!AC21</f>
        <v>0</v>
      </c>
      <c r="AD30" s="63">
        <f t="shared" si="10"/>
        <v>48010</v>
      </c>
      <c r="AE30" s="64">
        <f t="shared" si="11"/>
        <v>1258085553</v>
      </c>
    </row>
    <row r="31" spans="1:31" ht="18" customHeight="1">
      <c r="A31" s="68">
        <v>301</v>
      </c>
      <c r="B31" s="68" t="s">
        <v>53</v>
      </c>
      <c r="C31" s="55">
        <f t="shared" si="7"/>
        <v>725</v>
      </c>
      <c r="D31" s="54">
        <f t="shared" si="5"/>
        <v>1527</v>
      </c>
      <c r="E31" s="54">
        <f t="shared" si="6"/>
        <v>17690420</v>
      </c>
      <c r="F31" s="53">
        <f>'JK第6表の3'!F22</f>
        <v>22</v>
      </c>
      <c r="G31" s="54">
        <f>'JK第6表の3'!G22</f>
        <v>362</v>
      </c>
      <c r="H31" s="54">
        <f>'JK第6表の3'!H22</f>
        <v>8573070</v>
      </c>
      <c r="I31" s="54">
        <f>'JK第6表の3'!I22</f>
        <v>674</v>
      </c>
      <c r="J31" s="54">
        <f>'JK第6表の3'!J22</f>
        <v>1115</v>
      </c>
      <c r="K31" s="54">
        <f>'JK第6表の3'!K22</f>
        <v>8613020</v>
      </c>
      <c r="L31" s="54">
        <f>'JK第6表の3'!L22</f>
        <v>29</v>
      </c>
      <c r="M31" s="54">
        <f>'JK第6表の3'!M22</f>
        <v>50</v>
      </c>
      <c r="N31" s="54">
        <f>'JK第6表の3'!N22</f>
        <v>504330</v>
      </c>
      <c r="O31" s="55">
        <f>'JK第6表の3'!O22</f>
        <v>456</v>
      </c>
      <c r="P31" s="54">
        <f>'JK第6表の3'!P22</f>
        <v>507</v>
      </c>
      <c r="Q31" s="56">
        <f>'JK第6表の3'!Q22</f>
        <v>6307070</v>
      </c>
      <c r="R31" s="55">
        <f>'JK第6表の3'!R22</f>
        <v>22</v>
      </c>
      <c r="S31" s="54">
        <f>'JK第6表の3'!S22</f>
        <v>989</v>
      </c>
      <c r="T31" s="56">
        <f>'JK第6表の3'!T22</f>
        <v>668756</v>
      </c>
      <c r="U31" s="55">
        <f>'JK第6表の3'!U22</f>
        <v>2</v>
      </c>
      <c r="V31" s="54">
        <f>'JK第6表の3'!V22</f>
        <v>7</v>
      </c>
      <c r="W31" s="56">
        <f>'JK第6表の3'!W22</f>
        <v>95690</v>
      </c>
      <c r="X31" s="55">
        <f t="shared" si="8"/>
        <v>1183</v>
      </c>
      <c r="Y31" s="56">
        <f t="shared" si="9"/>
        <v>24761936</v>
      </c>
      <c r="Z31" s="55">
        <f>'JK第6表の3'!Z22</f>
        <v>4</v>
      </c>
      <c r="AA31" s="87">
        <f>'JK第6表の3'!AA22</f>
        <v>24508</v>
      </c>
      <c r="AB31" s="54">
        <f>'JK第6表の3'!AB22</f>
        <v>0</v>
      </c>
      <c r="AC31" s="56">
        <f>'JK第6表の3'!AC22</f>
        <v>0</v>
      </c>
      <c r="AD31" s="55">
        <f t="shared" si="10"/>
        <v>1187</v>
      </c>
      <c r="AE31" s="56">
        <f t="shared" si="11"/>
        <v>24786444</v>
      </c>
    </row>
    <row r="32" spans="1:31" ht="18" customHeight="1">
      <c r="A32" s="72">
        <v>302</v>
      </c>
      <c r="B32" s="72" t="s">
        <v>54</v>
      </c>
      <c r="C32" s="63">
        <f t="shared" si="7"/>
        <v>569</v>
      </c>
      <c r="D32" s="62">
        <f t="shared" si="5"/>
        <v>1054</v>
      </c>
      <c r="E32" s="62">
        <f t="shared" si="6"/>
        <v>24973240</v>
      </c>
      <c r="F32" s="61">
        <f>'JK第6表の3'!F23</f>
        <v>20</v>
      </c>
      <c r="G32" s="62">
        <f>'JK第6表の3'!G23</f>
        <v>249</v>
      </c>
      <c r="H32" s="62">
        <f>'JK第6表の3'!H23</f>
        <v>10117600</v>
      </c>
      <c r="I32" s="62">
        <f>'JK第6表の3'!I23</f>
        <v>434</v>
      </c>
      <c r="J32" s="62">
        <f>'JK第6表の3'!J23</f>
        <v>591</v>
      </c>
      <c r="K32" s="62">
        <f>'JK第6表の3'!K23</f>
        <v>13426350</v>
      </c>
      <c r="L32" s="62">
        <f>'JK第6表の3'!L23</f>
        <v>115</v>
      </c>
      <c r="M32" s="62">
        <f>'JK第6表の3'!M23</f>
        <v>214</v>
      </c>
      <c r="N32" s="62">
        <f>'JK第6表の3'!N23</f>
        <v>1429290</v>
      </c>
      <c r="O32" s="63">
        <f>'JK第6表の3'!O23</f>
        <v>271</v>
      </c>
      <c r="P32" s="62">
        <f>'JK第6表の3'!P23</f>
        <v>317</v>
      </c>
      <c r="Q32" s="64">
        <f>'JK第6表の3'!Q23</f>
        <v>3086980</v>
      </c>
      <c r="R32" s="63">
        <f>'JK第6表の3'!R23</f>
        <v>19</v>
      </c>
      <c r="S32" s="62">
        <f>'JK第6表の3'!S23</f>
        <v>616</v>
      </c>
      <c r="T32" s="64">
        <f>'JK第6表の3'!T23</f>
        <v>414718</v>
      </c>
      <c r="U32" s="63">
        <f>'JK第6表の3'!U23</f>
        <v>0</v>
      </c>
      <c r="V32" s="62">
        <f>'JK第6表の3'!V23</f>
        <v>0</v>
      </c>
      <c r="W32" s="64">
        <f>'JK第6表の3'!W23</f>
        <v>-18350</v>
      </c>
      <c r="X32" s="63">
        <f t="shared" si="8"/>
        <v>840</v>
      </c>
      <c r="Y32" s="64">
        <f t="shared" si="9"/>
        <v>28456588</v>
      </c>
      <c r="Z32" s="63">
        <f>'JK第6表の3'!Z23</f>
        <v>16</v>
      </c>
      <c r="AA32" s="89">
        <f>'JK第6表の3'!AA23</f>
        <v>76167</v>
      </c>
      <c r="AB32" s="62">
        <f>'JK第6表の3'!AB23</f>
        <v>0</v>
      </c>
      <c r="AC32" s="64">
        <f>'JK第6表の3'!AC23</f>
        <v>0</v>
      </c>
      <c r="AD32" s="63">
        <f t="shared" si="10"/>
        <v>856</v>
      </c>
      <c r="AE32" s="64">
        <f t="shared" si="11"/>
        <v>28532755</v>
      </c>
    </row>
    <row r="33" spans="3:18" ht="10.5" customHeight="1">
      <c r="C33" s="26" t="s">
        <v>269</v>
      </c>
      <c r="R33" s="26" t="str">
        <f>C33</f>
        <v>注）　１．令和元年度国民健康保険事業状況報告書（事業年報）Ｃ表（１）、（３）より作成。</v>
      </c>
    </row>
    <row r="34" spans="3:18" ht="10.5" customHeight="1">
      <c r="C34" s="1" t="s">
        <v>256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3" t="s">
        <v>261</v>
      </c>
      <c r="AE35" s="73" t="s">
        <v>262</v>
      </c>
    </row>
    <row r="36" spans="17:31" ht="12">
      <c r="Q36" s="96"/>
      <c r="AE36" s="96"/>
    </row>
    <row r="37" spans="17:31" ht="12">
      <c r="Q37" s="96"/>
      <c r="AE37" s="96"/>
    </row>
    <row r="38" spans="17:31" ht="12">
      <c r="Q38" s="96"/>
      <c r="AE38" s="96"/>
    </row>
    <row r="40" spans="3:31" ht="12"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8"/>
      <c r="AE40" s="97"/>
    </row>
  </sheetData>
  <sheetProtection/>
  <mergeCells count="21">
    <mergeCell ref="A8:A12"/>
    <mergeCell ref="X4:Y5"/>
    <mergeCell ref="F5:H6"/>
    <mergeCell ref="A4:A7"/>
    <mergeCell ref="R4:T5"/>
    <mergeCell ref="AB5:AC6"/>
    <mergeCell ref="B4:B7"/>
    <mergeCell ref="R6:T6"/>
    <mergeCell ref="AD4:AE5"/>
    <mergeCell ref="O6:Q6"/>
    <mergeCell ref="U6:W6"/>
    <mergeCell ref="O4:Q5"/>
    <mergeCell ref="C5:E5"/>
    <mergeCell ref="Z4:AC4"/>
    <mergeCell ref="AD6:AE6"/>
    <mergeCell ref="L5:N6"/>
    <mergeCell ref="I5:K6"/>
    <mergeCell ref="U4:W5"/>
    <mergeCell ref="F4:N4"/>
    <mergeCell ref="Z5:AA6"/>
    <mergeCell ref="C6:E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6"/>
  <sheetViews>
    <sheetView view="pageBreakPreview" zoomScaleSheetLayoutView="100" zoomScalePageLayoutView="0" workbookViewId="0" topLeftCell="A1">
      <pane xSplit="2" ySplit="12" topLeftCell="H13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C48" sqref="C48:C49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2812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32" width="10.28125" style="25" bestFit="1" customWidth="1"/>
    <col min="33" max="16384" width="9.00390625" style="25" customWidth="1"/>
  </cols>
  <sheetData>
    <row r="1" spans="3:18" ht="12">
      <c r="C1" s="26" t="s">
        <v>268</v>
      </c>
      <c r="R1" s="26" t="str">
        <f>C1</f>
        <v>令和元年度国民健康保険事業状況（大分県）</v>
      </c>
    </row>
    <row r="2" spans="4:19" ht="13.5">
      <c r="D2" s="65" t="s">
        <v>105</v>
      </c>
      <c r="S2" s="65" t="str">
        <f>D2</f>
        <v>第６表－４　一般被保険者保険給付状況［70歳以上現役並み所得者分再掲］</v>
      </c>
    </row>
    <row r="3" spans="17:31" s="66" customFormat="1" ht="10.5" customHeight="1">
      <c r="Q3" s="99" t="s">
        <v>83</v>
      </c>
      <c r="AE3" s="99" t="s">
        <v>83</v>
      </c>
    </row>
    <row r="4" spans="1:31" s="67" customFormat="1" ht="12" customHeight="1">
      <c r="A4" s="187" t="s">
        <v>0</v>
      </c>
      <c r="B4" s="191" t="s">
        <v>1</v>
      </c>
      <c r="C4" s="77"/>
      <c r="D4" s="78"/>
      <c r="E4" s="78"/>
      <c r="F4" s="160" t="s">
        <v>84</v>
      </c>
      <c r="G4" s="161"/>
      <c r="H4" s="161"/>
      <c r="I4" s="161"/>
      <c r="J4" s="161"/>
      <c r="K4" s="161"/>
      <c r="L4" s="161"/>
      <c r="M4" s="161"/>
      <c r="N4" s="161"/>
      <c r="O4" s="173" t="s">
        <v>85</v>
      </c>
      <c r="P4" s="155"/>
      <c r="Q4" s="174"/>
      <c r="R4" s="173" t="s">
        <v>86</v>
      </c>
      <c r="S4" s="155"/>
      <c r="T4" s="174"/>
      <c r="U4" s="154" t="s">
        <v>87</v>
      </c>
      <c r="V4" s="155"/>
      <c r="W4" s="156"/>
      <c r="X4" s="166" t="s">
        <v>180</v>
      </c>
      <c r="Y4" s="167"/>
      <c r="Z4" s="160" t="s">
        <v>88</v>
      </c>
      <c r="AA4" s="161"/>
      <c r="AB4" s="161"/>
      <c r="AC4" s="180"/>
      <c r="AD4" s="166" t="s">
        <v>89</v>
      </c>
      <c r="AE4" s="167"/>
    </row>
    <row r="5" spans="1:31" s="67" customFormat="1" ht="12" customHeight="1">
      <c r="A5" s="188"/>
      <c r="B5" s="192"/>
      <c r="C5" s="177" t="s">
        <v>177</v>
      </c>
      <c r="D5" s="178"/>
      <c r="E5" s="179"/>
      <c r="F5" s="186" t="s">
        <v>90</v>
      </c>
      <c r="G5" s="153"/>
      <c r="H5" s="153"/>
      <c r="I5" s="153" t="s">
        <v>91</v>
      </c>
      <c r="J5" s="153"/>
      <c r="K5" s="153"/>
      <c r="L5" s="153" t="s">
        <v>92</v>
      </c>
      <c r="M5" s="153"/>
      <c r="N5" s="153"/>
      <c r="O5" s="175"/>
      <c r="P5" s="158"/>
      <c r="Q5" s="176"/>
      <c r="R5" s="175"/>
      <c r="S5" s="158"/>
      <c r="T5" s="176"/>
      <c r="U5" s="157"/>
      <c r="V5" s="158"/>
      <c r="W5" s="159"/>
      <c r="X5" s="168"/>
      <c r="Y5" s="169"/>
      <c r="Z5" s="162" t="s">
        <v>93</v>
      </c>
      <c r="AA5" s="163"/>
      <c r="AB5" s="153" t="s">
        <v>94</v>
      </c>
      <c r="AC5" s="190"/>
      <c r="AD5" s="168"/>
      <c r="AE5" s="169"/>
    </row>
    <row r="6" spans="1:31" s="67" customFormat="1" ht="12" customHeight="1">
      <c r="A6" s="188"/>
      <c r="B6" s="192"/>
      <c r="C6" s="164" t="s">
        <v>95</v>
      </c>
      <c r="D6" s="165"/>
      <c r="E6" s="165"/>
      <c r="F6" s="186"/>
      <c r="G6" s="153"/>
      <c r="H6" s="153"/>
      <c r="I6" s="153"/>
      <c r="J6" s="153"/>
      <c r="K6" s="153"/>
      <c r="L6" s="153"/>
      <c r="M6" s="153"/>
      <c r="N6" s="153"/>
      <c r="O6" s="164" t="s">
        <v>106</v>
      </c>
      <c r="P6" s="165"/>
      <c r="Q6" s="170"/>
      <c r="R6" s="164" t="s">
        <v>107</v>
      </c>
      <c r="S6" s="165"/>
      <c r="T6" s="170"/>
      <c r="U6" s="171" t="s">
        <v>108</v>
      </c>
      <c r="V6" s="165"/>
      <c r="W6" s="172"/>
      <c r="X6" s="79" t="s">
        <v>109</v>
      </c>
      <c r="Y6" s="80" t="s">
        <v>110</v>
      </c>
      <c r="Z6" s="162"/>
      <c r="AA6" s="163"/>
      <c r="AB6" s="153"/>
      <c r="AC6" s="190"/>
      <c r="AD6" s="181" t="s">
        <v>111</v>
      </c>
      <c r="AE6" s="182"/>
    </row>
    <row r="7" spans="1:31" s="67" customFormat="1" ht="12" customHeight="1">
      <c r="A7" s="198"/>
      <c r="B7" s="193"/>
      <c r="C7" s="91" t="s">
        <v>102</v>
      </c>
      <c r="D7" s="27" t="s">
        <v>103</v>
      </c>
      <c r="E7" s="27" t="s">
        <v>178</v>
      </c>
      <c r="F7" s="92" t="s">
        <v>102</v>
      </c>
      <c r="G7" s="27" t="s">
        <v>103</v>
      </c>
      <c r="H7" s="27" t="s">
        <v>178</v>
      </c>
      <c r="I7" s="27" t="s">
        <v>102</v>
      </c>
      <c r="J7" s="27" t="s">
        <v>103</v>
      </c>
      <c r="K7" s="27" t="s">
        <v>178</v>
      </c>
      <c r="L7" s="27" t="s">
        <v>102</v>
      </c>
      <c r="M7" s="27" t="s">
        <v>103</v>
      </c>
      <c r="N7" s="27" t="s">
        <v>178</v>
      </c>
      <c r="O7" s="91" t="s">
        <v>102</v>
      </c>
      <c r="P7" s="100" t="s">
        <v>174</v>
      </c>
      <c r="Q7" s="93" t="s">
        <v>178</v>
      </c>
      <c r="R7" s="91" t="s">
        <v>102</v>
      </c>
      <c r="S7" s="27" t="s">
        <v>181</v>
      </c>
      <c r="T7" s="93" t="s">
        <v>178</v>
      </c>
      <c r="U7" s="92" t="s">
        <v>102</v>
      </c>
      <c r="V7" s="27" t="s">
        <v>103</v>
      </c>
      <c r="W7" s="90" t="s">
        <v>178</v>
      </c>
      <c r="X7" s="91" t="s">
        <v>102</v>
      </c>
      <c r="Y7" s="93" t="s">
        <v>178</v>
      </c>
      <c r="Z7" s="92" t="s">
        <v>102</v>
      </c>
      <c r="AA7" s="27" t="s">
        <v>178</v>
      </c>
      <c r="AB7" s="27" t="s">
        <v>102</v>
      </c>
      <c r="AC7" s="90" t="s">
        <v>178</v>
      </c>
      <c r="AD7" s="91" t="s">
        <v>102</v>
      </c>
      <c r="AE7" s="93" t="s">
        <v>178</v>
      </c>
    </row>
    <row r="8" spans="1:31" ht="18" customHeight="1">
      <c r="A8" s="183"/>
      <c r="B8" s="68" t="s">
        <v>57</v>
      </c>
      <c r="C8" s="55">
        <f aca="true" t="shared" si="0" ref="C8:AE8">C9+C12</f>
        <v>42197</v>
      </c>
      <c r="D8" s="54">
        <f t="shared" si="0"/>
        <v>75781</v>
      </c>
      <c r="E8" s="54">
        <f t="shared" si="0"/>
        <v>1216546446</v>
      </c>
      <c r="F8" s="53">
        <f t="shared" si="0"/>
        <v>1128</v>
      </c>
      <c r="G8" s="54">
        <f t="shared" si="0"/>
        <v>13019</v>
      </c>
      <c r="H8" s="54">
        <f t="shared" si="0"/>
        <v>608363048</v>
      </c>
      <c r="I8" s="54">
        <f t="shared" si="0"/>
        <v>35004</v>
      </c>
      <c r="J8" s="54">
        <f t="shared" si="0"/>
        <v>50740</v>
      </c>
      <c r="K8" s="54">
        <f t="shared" si="0"/>
        <v>530750948</v>
      </c>
      <c r="L8" s="54">
        <f t="shared" si="0"/>
        <v>6065</v>
      </c>
      <c r="M8" s="54">
        <f t="shared" si="0"/>
        <v>12022</v>
      </c>
      <c r="N8" s="54">
        <f t="shared" si="0"/>
        <v>77432450</v>
      </c>
      <c r="O8" s="55">
        <f t="shared" si="0"/>
        <v>23432</v>
      </c>
      <c r="P8" s="54">
        <f t="shared" si="0"/>
        <v>27435</v>
      </c>
      <c r="Q8" s="56">
        <f t="shared" si="0"/>
        <v>341371079</v>
      </c>
      <c r="R8" s="55">
        <f t="shared" si="0"/>
        <v>1073</v>
      </c>
      <c r="S8" s="54">
        <f t="shared" si="0"/>
        <v>32873</v>
      </c>
      <c r="T8" s="56">
        <f t="shared" si="0"/>
        <v>22281563</v>
      </c>
      <c r="U8" s="55">
        <f t="shared" si="0"/>
        <v>34</v>
      </c>
      <c r="V8" s="54">
        <f t="shared" si="0"/>
        <v>324</v>
      </c>
      <c r="W8" s="56">
        <f t="shared" si="0"/>
        <v>3565700</v>
      </c>
      <c r="X8" s="55">
        <f t="shared" si="0"/>
        <v>65663</v>
      </c>
      <c r="Y8" s="56">
        <f t="shared" si="0"/>
        <v>1583764788</v>
      </c>
      <c r="Z8" s="55">
        <f t="shared" si="0"/>
        <v>1324</v>
      </c>
      <c r="AA8" s="54">
        <f t="shared" si="0"/>
        <v>9994958</v>
      </c>
      <c r="AB8" s="54">
        <f t="shared" si="0"/>
        <v>0</v>
      </c>
      <c r="AC8" s="56">
        <f t="shared" si="0"/>
        <v>0</v>
      </c>
      <c r="AD8" s="55">
        <f t="shared" si="0"/>
        <v>66987</v>
      </c>
      <c r="AE8" s="56">
        <f t="shared" si="0"/>
        <v>1593759746</v>
      </c>
    </row>
    <row r="9" spans="1:31" ht="18" customHeight="1">
      <c r="A9" s="184"/>
      <c r="B9" s="69" t="s">
        <v>55</v>
      </c>
      <c r="C9" s="59">
        <f aca="true" t="shared" si="1" ref="C9:AE9">SUM(C10:C11)</f>
        <v>39957</v>
      </c>
      <c r="D9" s="58">
        <f t="shared" si="1"/>
        <v>71560</v>
      </c>
      <c r="E9" s="58">
        <f t="shared" si="1"/>
        <v>1101037326</v>
      </c>
      <c r="F9" s="57">
        <f t="shared" si="1"/>
        <v>1039</v>
      </c>
      <c r="G9" s="58">
        <f t="shared" si="1"/>
        <v>12095</v>
      </c>
      <c r="H9" s="58">
        <f t="shared" si="1"/>
        <v>554455578</v>
      </c>
      <c r="I9" s="58">
        <f t="shared" si="1"/>
        <v>33190</v>
      </c>
      <c r="J9" s="58">
        <f t="shared" si="1"/>
        <v>48046</v>
      </c>
      <c r="K9" s="58">
        <f t="shared" si="1"/>
        <v>472552938</v>
      </c>
      <c r="L9" s="58">
        <f t="shared" si="1"/>
        <v>5728</v>
      </c>
      <c r="M9" s="58">
        <f t="shared" si="1"/>
        <v>11419</v>
      </c>
      <c r="N9" s="58">
        <f t="shared" si="1"/>
        <v>74028810</v>
      </c>
      <c r="O9" s="59">
        <f t="shared" si="1"/>
        <v>22303</v>
      </c>
      <c r="P9" s="58">
        <f t="shared" si="1"/>
        <v>26172</v>
      </c>
      <c r="Q9" s="60">
        <f t="shared" si="1"/>
        <v>308542859</v>
      </c>
      <c r="R9" s="59">
        <f t="shared" si="1"/>
        <v>988</v>
      </c>
      <c r="S9" s="58">
        <f t="shared" si="1"/>
        <v>30505</v>
      </c>
      <c r="T9" s="60">
        <f t="shared" si="1"/>
        <v>20648797</v>
      </c>
      <c r="U9" s="59">
        <f t="shared" si="1"/>
        <v>28</v>
      </c>
      <c r="V9" s="58">
        <f t="shared" si="1"/>
        <v>260</v>
      </c>
      <c r="W9" s="60">
        <f t="shared" si="1"/>
        <v>2795550</v>
      </c>
      <c r="X9" s="59">
        <f t="shared" si="1"/>
        <v>62288</v>
      </c>
      <c r="Y9" s="60">
        <f t="shared" si="1"/>
        <v>1433024532</v>
      </c>
      <c r="Z9" s="59">
        <f t="shared" si="1"/>
        <v>1275</v>
      </c>
      <c r="AA9" s="58">
        <f t="shared" si="1"/>
        <v>9436255</v>
      </c>
      <c r="AB9" s="58">
        <f t="shared" si="1"/>
        <v>0</v>
      </c>
      <c r="AC9" s="60">
        <f t="shared" si="1"/>
        <v>0</v>
      </c>
      <c r="AD9" s="59">
        <f t="shared" si="1"/>
        <v>63563</v>
      </c>
      <c r="AE9" s="60">
        <f t="shared" si="1"/>
        <v>1442460787</v>
      </c>
    </row>
    <row r="10" spans="1:31" ht="18" customHeight="1">
      <c r="A10" s="184"/>
      <c r="B10" s="94" t="s">
        <v>58</v>
      </c>
      <c r="C10" s="57">
        <f aca="true" t="shared" si="2" ref="C10:AE10">SUM(C13:C23)+SUM(C28:C30)</f>
        <v>38412</v>
      </c>
      <c r="D10" s="58">
        <f t="shared" si="2"/>
        <v>68839</v>
      </c>
      <c r="E10" s="58">
        <f t="shared" si="2"/>
        <v>1055699426</v>
      </c>
      <c r="F10" s="57">
        <f t="shared" si="2"/>
        <v>990</v>
      </c>
      <c r="G10" s="58">
        <f t="shared" si="2"/>
        <v>11625</v>
      </c>
      <c r="H10" s="58">
        <f t="shared" si="2"/>
        <v>530713218</v>
      </c>
      <c r="I10" s="58">
        <f t="shared" si="2"/>
        <v>31876</v>
      </c>
      <c r="J10" s="58">
        <f t="shared" si="2"/>
        <v>46184</v>
      </c>
      <c r="K10" s="58">
        <f t="shared" si="2"/>
        <v>453418048</v>
      </c>
      <c r="L10" s="58">
        <f t="shared" si="2"/>
        <v>5546</v>
      </c>
      <c r="M10" s="58">
        <f t="shared" si="2"/>
        <v>11030</v>
      </c>
      <c r="N10" s="58">
        <f t="shared" si="2"/>
        <v>71568160</v>
      </c>
      <c r="O10" s="59">
        <f t="shared" si="2"/>
        <v>21504</v>
      </c>
      <c r="P10" s="58">
        <f t="shared" si="2"/>
        <v>25184</v>
      </c>
      <c r="Q10" s="60">
        <f t="shared" si="2"/>
        <v>259468649</v>
      </c>
      <c r="R10" s="59">
        <f t="shared" si="2"/>
        <v>941</v>
      </c>
      <c r="S10" s="58">
        <f t="shared" si="2"/>
        <v>29302</v>
      </c>
      <c r="T10" s="60">
        <f t="shared" si="2"/>
        <v>19800717</v>
      </c>
      <c r="U10" s="59">
        <f t="shared" si="2"/>
        <v>28</v>
      </c>
      <c r="V10" s="58">
        <f t="shared" si="2"/>
        <v>260</v>
      </c>
      <c r="W10" s="60">
        <f t="shared" si="2"/>
        <v>2795550</v>
      </c>
      <c r="X10" s="59">
        <f t="shared" si="2"/>
        <v>59944</v>
      </c>
      <c r="Y10" s="60">
        <f t="shared" si="2"/>
        <v>1337764342</v>
      </c>
      <c r="Z10" s="59">
        <f t="shared" si="2"/>
        <v>1221</v>
      </c>
      <c r="AA10" s="58">
        <f t="shared" si="2"/>
        <v>8862159</v>
      </c>
      <c r="AB10" s="58">
        <f t="shared" si="2"/>
        <v>0</v>
      </c>
      <c r="AC10" s="60">
        <f t="shared" si="2"/>
        <v>0</v>
      </c>
      <c r="AD10" s="59">
        <f t="shared" si="2"/>
        <v>61165</v>
      </c>
      <c r="AE10" s="60">
        <f t="shared" si="2"/>
        <v>1346626501</v>
      </c>
    </row>
    <row r="11" spans="1:31" ht="18" customHeight="1">
      <c r="A11" s="184"/>
      <c r="B11" s="94" t="s">
        <v>59</v>
      </c>
      <c r="C11" s="57">
        <f aca="true" t="shared" si="3" ref="C11:AE11">SUM(C24:C27)</f>
        <v>1545</v>
      </c>
      <c r="D11" s="58">
        <f t="shared" si="3"/>
        <v>2721</v>
      </c>
      <c r="E11" s="58">
        <f t="shared" si="3"/>
        <v>45337900</v>
      </c>
      <c r="F11" s="57">
        <f t="shared" si="3"/>
        <v>49</v>
      </c>
      <c r="G11" s="58">
        <f t="shared" si="3"/>
        <v>470</v>
      </c>
      <c r="H11" s="58">
        <f t="shared" si="3"/>
        <v>23742360</v>
      </c>
      <c r="I11" s="58">
        <f t="shared" si="3"/>
        <v>1314</v>
      </c>
      <c r="J11" s="58">
        <f t="shared" si="3"/>
        <v>1862</v>
      </c>
      <c r="K11" s="58">
        <f t="shared" si="3"/>
        <v>19134890</v>
      </c>
      <c r="L11" s="58">
        <f t="shared" si="3"/>
        <v>182</v>
      </c>
      <c r="M11" s="58">
        <f t="shared" si="3"/>
        <v>389</v>
      </c>
      <c r="N11" s="58">
        <f t="shared" si="3"/>
        <v>2460650</v>
      </c>
      <c r="O11" s="59">
        <f t="shared" si="3"/>
        <v>799</v>
      </c>
      <c r="P11" s="58">
        <f t="shared" si="3"/>
        <v>988</v>
      </c>
      <c r="Q11" s="60">
        <f t="shared" si="3"/>
        <v>49074210</v>
      </c>
      <c r="R11" s="59">
        <f t="shared" si="3"/>
        <v>47</v>
      </c>
      <c r="S11" s="58">
        <f t="shared" si="3"/>
        <v>1203</v>
      </c>
      <c r="T11" s="60">
        <f t="shared" si="3"/>
        <v>848080</v>
      </c>
      <c r="U11" s="59">
        <f t="shared" si="3"/>
        <v>0</v>
      </c>
      <c r="V11" s="58">
        <f t="shared" si="3"/>
        <v>0</v>
      </c>
      <c r="W11" s="60">
        <f t="shared" si="3"/>
        <v>0</v>
      </c>
      <c r="X11" s="59">
        <f t="shared" si="3"/>
        <v>2344</v>
      </c>
      <c r="Y11" s="60">
        <f t="shared" si="3"/>
        <v>95260190</v>
      </c>
      <c r="Z11" s="59">
        <f t="shared" si="3"/>
        <v>54</v>
      </c>
      <c r="AA11" s="58">
        <f t="shared" si="3"/>
        <v>574096</v>
      </c>
      <c r="AB11" s="58">
        <f t="shared" si="3"/>
        <v>0</v>
      </c>
      <c r="AC11" s="60">
        <f t="shared" si="3"/>
        <v>0</v>
      </c>
      <c r="AD11" s="59">
        <f t="shared" si="3"/>
        <v>2398</v>
      </c>
      <c r="AE11" s="60">
        <f t="shared" si="3"/>
        <v>95834286</v>
      </c>
    </row>
    <row r="12" spans="1:31" ht="18" customHeight="1">
      <c r="A12" s="185"/>
      <c r="B12" s="70" t="s">
        <v>56</v>
      </c>
      <c r="C12" s="63">
        <f aca="true" t="shared" si="4" ref="C12:AE12">C31+C32</f>
        <v>2240</v>
      </c>
      <c r="D12" s="62">
        <f t="shared" si="4"/>
        <v>4221</v>
      </c>
      <c r="E12" s="62">
        <f t="shared" si="4"/>
        <v>115509120</v>
      </c>
      <c r="F12" s="61">
        <f t="shared" si="4"/>
        <v>89</v>
      </c>
      <c r="G12" s="62">
        <f t="shared" si="4"/>
        <v>924</v>
      </c>
      <c r="H12" s="62">
        <f t="shared" si="4"/>
        <v>53907470</v>
      </c>
      <c r="I12" s="62">
        <f t="shared" si="4"/>
        <v>1814</v>
      </c>
      <c r="J12" s="62">
        <f t="shared" si="4"/>
        <v>2694</v>
      </c>
      <c r="K12" s="62">
        <f t="shared" si="4"/>
        <v>58198010</v>
      </c>
      <c r="L12" s="62">
        <f t="shared" si="4"/>
        <v>337</v>
      </c>
      <c r="M12" s="62">
        <f t="shared" si="4"/>
        <v>603</v>
      </c>
      <c r="N12" s="62">
        <f t="shared" si="4"/>
        <v>3403640</v>
      </c>
      <c r="O12" s="63">
        <f t="shared" si="4"/>
        <v>1129</v>
      </c>
      <c r="P12" s="62">
        <f t="shared" si="4"/>
        <v>1263</v>
      </c>
      <c r="Q12" s="64">
        <f t="shared" si="4"/>
        <v>32828220</v>
      </c>
      <c r="R12" s="63">
        <f t="shared" si="4"/>
        <v>85</v>
      </c>
      <c r="S12" s="62">
        <f t="shared" si="4"/>
        <v>2368</v>
      </c>
      <c r="T12" s="64">
        <f t="shared" si="4"/>
        <v>1632766</v>
      </c>
      <c r="U12" s="63">
        <f t="shared" si="4"/>
        <v>6</v>
      </c>
      <c r="V12" s="62">
        <f t="shared" si="4"/>
        <v>64</v>
      </c>
      <c r="W12" s="64">
        <f t="shared" si="4"/>
        <v>770150</v>
      </c>
      <c r="X12" s="63">
        <f t="shared" si="4"/>
        <v>3375</v>
      </c>
      <c r="Y12" s="64">
        <f t="shared" si="4"/>
        <v>150740256</v>
      </c>
      <c r="Z12" s="63">
        <f t="shared" si="4"/>
        <v>49</v>
      </c>
      <c r="AA12" s="62">
        <f t="shared" si="4"/>
        <v>558703</v>
      </c>
      <c r="AB12" s="62">
        <f t="shared" si="4"/>
        <v>0</v>
      </c>
      <c r="AC12" s="64">
        <f t="shared" si="4"/>
        <v>0</v>
      </c>
      <c r="AD12" s="63">
        <f t="shared" si="4"/>
        <v>3424</v>
      </c>
      <c r="AE12" s="64">
        <f t="shared" si="4"/>
        <v>151298959</v>
      </c>
    </row>
    <row r="13" spans="1:34" ht="18" customHeight="1">
      <c r="A13" s="68">
        <v>1</v>
      </c>
      <c r="B13" s="68" t="s">
        <v>35</v>
      </c>
      <c r="C13" s="55">
        <f>F13+I13+L13</f>
        <v>17830</v>
      </c>
      <c r="D13" s="54">
        <f>G13+J13+M13</f>
        <v>31222</v>
      </c>
      <c r="E13" s="54">
        <f>H13+K13+N13</f>
        <v>460285054</v>
      </c>
      <c r="F13" s="53">
        <f>'JK第6表の4'!F4</f>
        <v>426</v>
      </c>
      <c r="G13" s="54">
        <f>'JK第6表の4'!G4</f>
        <v>4405</v>
      </c>
      <c r="H13" s="54">
        <f>'JK第6表の4'!H4</f>
        <v>208934994</v>
      </c>
      <c r="I13" s="54">
        <f>'JK第6表の4'!I4</f>
        <v>14641</v>
      </c>
      <c r="J13" s="54">
        <f>'JK第6表の4'!J4</f>
        <v>21535</v>
      </c>
      <c r="K13" s="54">
        <f>'JK第6表の4'!K4</f>
        <v>217044810</v>
      </c>
      <c r="L13" s="54">
        <f>'JK第6表の4'!L4</f>
        <v>2763</v>
      </c>
      <c r="M13" s="54">
        <f>'JK第6表の4'!M4</f>
        <v>5282</v>
      </c>
      <c r="N13" s="54">
        <f>'JK第6表の4'!N4</f>
        <v>34305250</v>
      </c>
      <c r="O13" s="55">
        <f>'JK第6表の4'!O4</f>
        <v>10240</v>
      </c>
      <c r="P13" s="54">
        <f>'JK第6表の4'!P4</f>
        <v>11932</v>
      </c>
      <c r="Q13" s="56">
        <f>'JK第6表の4'!Q4</f>
        <v>123431770</v>
      </c>
      <c r="R13" s="55">
        <f>'JK第6表の4'!R4</f>
        <v>405</v>
      </c>
      <c r="S13" s="54">
        <f>'JK第6表の4'!S4</f>
        <v>10846</v>
      </c>
      <c r="T13" s="56">
        <f>'JK第6表の4'!T4</f>
        <v>7400829</v>
      </c>
      <c r="U13" s="55">
        <f>'JK第6表の4'!U4</f>
        <v>10</v>
      </c>
      <c r="V13" s="54">
        <f>'JK第6表の4'!V4</f>
        <v>98</v>
      </c>
      <c r="W13" s="56">
        <f>'JK第6表の4'!W4</f>
        <v>1209440</v>
      </c>
      <c r="X13" s="55">
        <f>C13+O13+U13</f>
        <v>28080</v>
      </c>
      <c r="Y13" s="56">
        <f>E13+Q13+T13+W13</f>
        <v>592327093</v>
      </c>
      <c r="Z13" s="55">
        <f>'JK第6表の4'!Z4</f>
        <v>538</v>
      </c>
      <c r="AA13" s="54">
        <f>'JK第6表の4'!AA4</f>
        <v>3489688</v>
      </c>
      <c r="AB13" s="54">
        <f>'JK第6表の4'!AB4</f>
        <v>0</v>
      </c>
      <c r="AC13" s="56">
        <f>'JK第6表の4'!AC4</f>
        <v>0</v>
      </c>
      <c r="AD13" s="55">
        <f>X13+Z13+AB13</f>
        <v>28618</v>
      </c>
      <c r="AE13" s="56">
        <f>Y13+AA13+AC13</f>
        <v>595816781</v>
      </c>
      <c r="AH13" s="97">
        <f>AF13+Z13+X13</f>
        <v>28618</v>
      </c>
    </row>
    <row r="14" spans="1:31" ht="18" customHeight="1">
      <c r="A14" s="71">
        <v>2</v>
      </c>
      <c r="B14" s="71" t="s">
        <v>36</v>
      </c>
      <c r="C14" s="59">
        <f aca="true" t="shared" si="5" ref="C14:C32">F14+I14+L14</f>
        <v>3321</v>
      </c>
      <c r="D14" s="58">
        <f aca="true" t="shared" si="6" ref="D14:D32">G14+J14+M14</f>
        <v>6433</v>
      </c>
      <c r="E14" s="58">
        <f aca="true" t="shared" si="7" ref="E14:E32">H14+K14+N14</f>
        <v>105227800</v>
      </c>
      <c r="F14" s="57">
        <f>'JK第6表の4'!F5</f>
        <v>75</v>
      </c>
      <c r="G14" s="58">
        <f>'JK第6表の4'!G5</f>
        <v>1320</v>
      </c>
      <c r="H14" s="58">
        <f>'JK第6表の4'!H5</f>
        <v>57969050</v>
      </c>
      <c r="I14" s="58">
        <f>'JK第6表の4'!I5</f>
        <v>2728</v>
      </c>
      <c r="J14" s="58">
        <f>'JK第6表の4'!J5</f>
        <v>4034</v>
      </c>
      <c r="K14" s="58">
        <f>'JK第6表の4'!K5</f>
        <v>40593210</v>
      </c>
      <c r="L14" s="58">
        <f>'JK第6表の4'!L5</f>
        <v>518</v>
      </c>
      <c r="M14" s="58">
        <f>'JK第6表の4'!M5</f>
        <v>1079</v>
      </c>
      <c r="N14" s="58">
        <f>'JK第6表の4'!N5</f>
        <v>6665540</v>
      </c>
      <c r="O14" s="59">
        <f>'JK第6表の4'!O5</f>
        <v>1699</v>
      </c>
      <c r="P14" s="58">
        <f>'JK第6表の4'!P5</f>
        <v>2020</v>
      </c>
      <c r="Q14" s="60">
        <f>'JK第6表の4'!Q5</f>
        <v>18711029</v>
      </c>
      <c r="R14" s="59">
        <f>'JK第6表の4'!R5</f>
        <v>71</v>
      </c>
      <c r="S14" s="58">
        <f>'JK第6表の4'!S5</f>
        <v>3555</v>
      </c>
      <c r="T14" s="60">
        <f>'JK第6表の4'!T5</f>
        <v>2344727</v>
      </c>
      <c r="U14" s="59">
        <f>'JK第6表の4'!U5</f>
        <v>7</v>
      </c>
      <c r="V14" s="58">
        <f>'JK第6表の4'!V5</f>
        <v>40</v>
      </c>
      <c r="W14" s="60">
        <f>'JK第6表の4'!W5</f>
        <v>399090</v>
      </c>
      <c r="X14" s="59">
        <f aca="true" t="shared" si="8" ref="X14:X32">C14+O14+U14</f>
        <v>5027</v>
      </c>
      <c r="Y14" s="60">
        <f aca="true" t="shared" si="9" ref="Y14:Y32">E14+Q14+T14+W14</f>
        <v>126682646</v>
      </c>
      <c r="Z14" s="59">
        <f>'JK第6表の4'!Z5</f>
        <v>159</v>
      </c>
      <c r="AA14" s="58">
        <f>'JK第6表の4'!AA5</f>
        <v>1153862</v>
      </c>
      <c r="AB14" s="58">
        <f>'JK第6表の4'!AB5</f>
        <v>0</v>
      </c>
      <c r="AC14" s="60">
        <f>'JK第6表の4'!AC5</f>
        <v>0</v>
      </c>
      <c r="AD14" s="59">
        <f aca="true" t="shared" si="10" ref="AD14:AD32">X14+Z14+AB14</f>
        <v>5186</v>
      </c>
      <c r="AE14" s="60">
        <f aca="true" t="shared" si="11" ref="AE14:AE32">Y14+AA14+AC14</f>
        <v>127836508</v>
      </c>
    </row>
    <row r="15" spans="1:31" ht="18" customHeight="1">
      <c r="A15" s="71">
        <v>3</v>
      </c>
      <c r="B15" s="71" t="s">
        <v>37</v>
      </c>
      <c r="C15" s="59">
        <f t="shared" si="5"/>
        <v>2339</v>
      </c>
      <c r="D15" s="58">
        <f t="shared" si="6"/>
        <v>4211</v>
      </c>
      <c r="E15" s="58">
        <f t="shared" si="7"/>
        <v>58000410</v>
      </c>
      <c r="F15" s="57">
        <f>'JK第6表の4'!F6</f>
        <v>57</v>
      </c>
      <c r="G15" s="58">
        <f>'JK第6表の4'!G6</f>
        <v>645</v>
      </c>
      <c r="H15" s="58">
        <f>'JK第6表の4'!H6</f>
        <v>29055848</v>
      </c>
      <c r="I15" s="58">
        <f>'JK第6表の4'!I6</f>
        <v>1885</v>
      </c>
      <c r="J15" s="58">
        <f>'JK第6表の4'!J6</f>
        <v>2720</v>
      </c>
      <c r="K15" s="58">
        <f>'JK第6表の4'!K6</f>
        <v>23785412</v>
      </c>
      <c r="L15" s="58">
        <f>'JK第6表の4'!L6</f>
        <v>397</v>
      </c>
      <c r="M15" s="58">
        <f>'JK第6表の4'!M6</f>
        <v>846</v>
      </c>
      <c r="N15" s="58">
        <f>'JK第6表の4'!N6</f>
        <v>5159150</v>
      </c>
      <c r="O15" s="59">
        <f>'JK第6表の4'!O6</f>
        <v>1169</v>
      </c>
      <c r="P15" s="58">
        <f>'JK第6表の4'!P6</f>
        <v>1340</v>
      </c>
      <c r="Q15" s="60">
        <f>'JK第6表の4'!Q6</f>
        <v>12005200</v>
      </c>
      <c r="R15" s="59">
        <f>'JK第6表の4'!R6</f>
        <v>52</v>
      </c>
      <c r="S15" s="58">
        <f>'JK第6表の4'!S6</f>
        <v>1544</v>
      </c>
      <c r="T15" s="60">
        <f>'JK第6表の4'!T6</f>
        <v>1011505</v>
      </c>
      <c r="U15" s="59">
        <f>'JK第6表の4'!U6</f>
        <v>0</v>
      </c>
      <c r="V15" s="58">
        <f>'JK第6表の4'!V6</f>
        <v>0</v>
      </c>
      <c r="W15" s="60">
        <f>'JK第6表の4'!W6</f>
        <v>0</v>
      </c>
      <c r="X15" s="59">
        <f t="shared" si="8"/>
        <v>3508</v>
      </c>
      <c r="Y15" s="60">
        <f t="shared" si="9"/>
        <v>71017115</v>
      </c>
      <c r="Z15" s="59">
        <f>'JK第6表の4'!Z6</f>
        <v>94</v>
      </c>
      <c r="AA15" s="58">
        <f>'JK第6表の4'!AA6</f>
        <v>687790</v>
      </c>
      <c r="AB15" s="58">
        <f>'JK第6表の4'!AB6</f>
        <v>0</v>
      </c>
      <c r="AC15" s="60">
        <f>'JK第6表の4'!AC6</f>
        <v>0</v>
      </c>
      <c r="AD15" s="59">
        <f t="shared" si="10"/>
        <v>3602</v>
      </c>
      <c r="AE15" s="60">
        <f t="shared" si="11"/>
        <v>71704905</v>
      </c>
    </row>
    <row r="16" spans="1:31" ht="18" customHeight="1">
      <c r="A16" s="71">
        <v>4</v>
      </c>
      <c r="B16" s="71" t="s">
        <v>38</v>
      </c>
      <c r="C16" s="59">
        <f t="shared" si="5"/>
        <v>2472</v>
      </c>
      <c r="D16" s="58">
        <f t="shared" si="6"/>
        <v>4471</v>
      </c>
      <c r="E16" s="58">
        <f t="shared" si="7"/>
        <v>69935660</v>
      </c>
      <c r="F16" s="57">
        <f>'JK第6表の4'!F7</f>
        <v>75</v>
      </c>
      <c r="G16" s="58">
        <f>'JK第6表の4'!G7</f>
        <v>912</v>
      </c>
      <c r="H16" s="58">
        <f>'JK第6表の4'!H7</f>
        <v>37819290</v>
      </c>
      <c r="I16" s="58">
        <f>'JK第6表の4'!I7</f>
        <v>2130</v>
      </c>
      <c r="J16" s="58">
        <f>'JK第6表の4'!J7</f>
        <v>2939</v>
      </c>
      <c r="K16" s="58">
        <f>'JK第6表の4'!K7</f>
        <v>27823270</v>
      </c>
      <c r="L16" s="58">
        <f>'JK第6表の4'!L7</f>
        <v>267</v>
      </c>
      <c r="M16" s="58">
        <f>'JK第6表の4'!M7</f>
        <v>620</v>
      </c>
      <c r="N16" s="58">
        <f>'JK第6表の4'!N7</f>
        <v>4293100</v>
      </c>
      <c r="O16" s="59">
        <f>'JK第6表の4'!O7</f>
        <v>1452</v>
      </c>
      <c r="P16" s="58">
        <f>'JK第6表の4'!P7</f>
        <v>1685</v>
      </c>
      <c r="Q16" s="60">
        <f>'JK第6表の4'!Q7</f>
        <v>14916210</v>
      </c>
      <c r="R16" s="59">
        <f>'JK第6表の4'!R7</f>
        <v>74</v>
      </c>
      <c r="S16" s="58">
        <f>'JK第6表の4'!S7</f>
        <v>2252</v>
      </c>
      <c r="T16" s="60">
        <f>'JK第6表の4'!T7</f>
        <v>1610776</v>
      </c>
      <c r="U16" s="59">
        <f>'JK第6表の4'!U7</f>
        <v>0</v>
      </c>
      <c r="V16" s="58">
        <f>'JK第6表の4'!V7</f>
        <v>0</v>
      </c>
      <c r="W16" s="60">
        <f>'JK第6表の4'!W7</f>
        <v>0</v>
      </c>
      <c r="X16" s="59">
        <f t="shared" si="8"/>
        <v>3924</v>
      </c>
      <c r="Y16" s="60">
        <f t="shared" si="9"/>
        <v>86462646</v>
      </c>
      <c r="Z16" s="59">
        <f>'JK第6表の4'!Z7</f>
        <v>78</v>
      </c>
      <c r="AA16" s="58">
        <f>'JK第6表の4'!AA7</f>
        <v>637801</v>
      </c>
      <c r="AB16" s="58">
        <f>'JK第6表の4'!AB7</f>
        <v>0</v>
      </c>
      <c r="AC16" s="60">
        <f>'JK第6表の4'!AC7</f>
        <v>0</v>
      </c>
      <c r="AD16" s="59">
        <f t="shared" si="10"/>
        <v>4002</v>
      </c>
      <c r="AE16" s="60">
        <f t="shared" si="11"/>
        <v>87100447</v>
      </c>
    </row>
    <row r="17" spans="1:31" ht="18" customHeight="1">
      <c r="A17" s="72">
        <v>5</v>
      </c>
      <c r="B17" s="72" t="s">
        <v>39</v>
      </c>
      <c r="C17" s="63">
        <f t="shared" si="5"/>
        <v>2703</v>
      </c>
      <c r="D17" s="62">
        <f t="shared" si="6"/>
        <v>4916</v>
      </c>
      <c r="E17" s="62">
        <f t="shared" si="7"/>
        <v>76830050</v>
      </c>
      <c r="F17" s="61">
        <f>'JK第6表の4'!F8</f>
        <v>77</v>
      </c>
      <c r="G17" s="62">
        <f>'JK第6表の4'!G8</f>
        <v>1058</v>
      </c>
      <c r="H17" s="62">
        <f>'JK第6表の4'!H8</f>
        <v>42777000</v>
      </c>
      <c r="I17" s="62">
        <f>'JK第6表の4'!I8</f>
        <v>2255</v>
      </c>
      <c r="J17" s="62">
        <f>'JK第6表の4'!J8</f>
        <v>3280</v>
      </c>
      <c r="K17" s="62">
        <f>'JK第6表の4'!K8</f>
        <v>29960390</v>
      </c>
      <c r="L17" s="62">
        <f>'JK第6表の4'!L8</f>
        <v>371</v>
      </c>
      <c r="M17" s="62">
        <f>'JK第6表の4'!M8</f>
        <v>578</v>
      </c>
      <c r="N17" s="62">
        <f>'JK第6表の4'!N8</f>
        <v>4092660</v>
      </c>
      <c r="O17" s="63">
        <f>'JK第6表の4'!O8</f>
        <v>1502</v>
      </c>
      <c r="P17" s="62">
        <f>'JK第6表の4'!P8</f>
        <v>1734</v>
      </c>
      <c r="Q17" s="64">
        <f>'JK第6表の4'!Q8</f>
        <v>23343470</v>
      </c>
      <c r="R17" s="63">
        <f>'JK第6表の4'!R8</f>
        <v>72</v>
      </c>
      <c r="S17" s="62">
        <f>'JK第6表の4'!S8</f>
        <v>2567</v>
      </c>
      <c r="T17" s="64">
        <f>'JK第6表の4'!T8</f>
        <v>1748113</v>
      </c>
      <c r="U17" s="63">
        <f>'JK第6表の4'!U8</f>
        <v>0</v>
      </c>
      <c r="V17" s="62">
        <f>'JK第6表の4'!V8</f>
        <v>0</v>
      </c>
      <c r="W17" s="64">
        <f>'JK第6表の4'!W8</f>
        <v>0</v>
      </c>
      <c r="X17" s="63">
        <f t="shared" si="8"/>
        <v>4205</v>
      </c>
      <c r="Y17" s="64">
        <f t="shared" si="9"/>
        <v>101921633</v>
      </c>
      <c r="Z17" s="63">
        <f>'JK第6表の4'!Z8</f>
        <v>63</v>
      </c>
      <c r="AA17" s="62">
        <f>'JK第6表の4'!AA8</f>
        <v>468583</v>
      </c>
      <c r="AB17" s="62">
        <f>'JK第6表の4'!AB8</f>
        <v>0</v>
      </c>
      <c r="AC17" s="64">
        <f>'JK第6表の4'!AC8</f>
        <v>0</v>
      </c>
      <c r="AD17" s="63">
        <f t="shared" si="10"/>
        <v>4268</v>
      </c>
      <c r="AE17" s="64">
        <f t="shared" si="11"/>
        <v>102390216</v>
      </c>
    </row>
    <row r="18" spans="1:31" ht="18" customHeight="1">
      <c r="A18" s="68">
        <v>6</v>
      </c>
      <c r="B18" s="68" t="s">
        <v>40</v>
      </c>
      <c r="C18" s="55">
        <f t="shared" si="5"/>
        <v>1554</v>
      </c>
      <c r="D18" s="54">
        <f t="shared" si="6"/>
        <v>2459</v>
      </c>
      <c r="E18" s="54">
        <f t="shared" si="7"/>
        <v>31890442</v>
      </c>
      <c r="F18" s="53">
        <f>'JK第6表の4'!F9</f>
        <v>31</v>
      </c>
      <c r="G18" s="54">
        <f>'JK第6表の4'!G9</f>
        <v>243</v>
      </c>
      <c r="H18" s="54">
        <f>'JK第6表の4'!H9</f>
        <v>15293826</v>
      </c>
      <c r="I18" s="54">
        <f>'JK第6表の4'!I9</f>
        <v>1310</v>
      </c>
      <c r="J18" s="54">
        <f>'JK第6表の4'!J9</f>
        <v>1836</v>
      </c>
      <c r="K18" s="54">
        <f>'JK第6表の4'!K9</f>
        <v>14333866</v>
      </c>
      <c r="L18" s="54">
        <f>'JK第6表の4'!L9</f>
        <v>213</v>
      </c>
      <c r="M18" s="54">
        <f>'JK第6表の4'!M9</f>
        <v>380</v>
      </c>
      <c r="N18" s="54">
        <f>'JK第6表の4'!N9</f>
        <v>2262750</v>
      </c>
      <c r="O18" s="55">
        <f>'JK第6表の4'!O9</f>
        <v>706</v>
      </c>
      <c r="P18" s="54">
        <f>'JK第6表の4'!P9</f>
        <v>802</v>
      </c>
      <c r="Q18" s="56">
        <f>'JK第6表の4'!Q9</f>
        <v>8265820</v>
      </c>
      <c r="R18" s="55">
        <f>'JK第6表の4'!R9</f>
        <v>31</v>
      </c>
      <c r="S18" s="54">
        <f>'JK第6表の4'!S9</f>
        <v>571</v>
      </c>
      <c r="T18" s="56">
        <f>'JK第6表の4'!T9</f>
        <v>388081</v>
      </c>
      <c r="U18" s="55">
        <f>'JK第6表の4'!U9</f>
        <v>0</v>
      </c>
      <c r="V18" s="54">
        <f>'JK第6表の4'!V9</f>
        <v>0</v>
      </c>
      <c r="W18" s="56">
        <f>'JK第6表の4'!W9</f>
        <v>0</v>
      </c>
      <c r="X18" s="55">
        <f t="shared" si="8"/>
        <v>2260</v>
      </c>
      <c r="Y18" s="56">
        <f t="shared" si="9"/>
        <v>40544343</v>
      </c>
      <c r="Z18" s="55">
        <f>'JK第6表の4'!Z9</f>
        <v>58</v>
      </c>
      <c r="AA18" s="54">
        <f>'JK第6表の4'!AA9</f>
        <v>602561</v>
      </c>
      <c r="AB18" s="54">
        <f>'JK第6表の4'!AB9</f>
        <v>0</v>
      </c>
      <c r="AC18" s="56">
        <f>'JK第6表の4'!AC9</f>
        <v>0</v>
      </c>
      <c r="AD18" s="55">
        <f t="shared" si="10"/>
        <v>2318</v>
      </c>
      <c r="AE18" s="56">
        <f t="shared" si="11"/>
        <v>41146904</v>
      </c>
    </row>
    <row r="19" spans="1:31" ht="18" customHeight="1">
      <c r="A19" s="71">
        <v>7</v>
      </c>
      <c r="B19" s="71" t="s">
        <v>41</v>
      </c>
      <c r="C19" s="59">
        <f t="shared" si="5"/>
        <v>711</v>
      </c>
      <c r="D19" s="58">
        <f t="shared" si="6"/>
        <v>1434</v>
      </c>
      <c r="E19" s="58">
        <f t="shared" si="7"/>
        <v>23270580</v>
      </c>
      <c r="F19" s="57">
        <f>'JK第6表の4'!F10</f>
        <v>24</v>
      </c>
      <c r="G19" s="58">
        <f>'JK第6表の4'!G10</f>
        <v>290</v>
      </c>
      <c r="H19" s="58">
        <f>'JK第6表の4'!H10</f>
        <v>14518460</v>
      </c>
      <c r="I19" s="58">
        <f>'JK第6表の4'!I10</f>
        <v>591</v>
      </c>
      <c r="J19" s="58">
        <f>'JK第6表の4'!J10</f>
        <v>911</v>
      </c>
      <c r="K19" s="58">
        <f>'JK第6表の4'!K10</f>
        <v>7531940</v>
      </c>
      <c r="L19" s="58">
        <f>'JK第6表の4'!L10</f>
        <v>96</v>
      </c>
      <c r="M19" s="58">
        <f>'JK第6表の4'!M10</f>
        <v>233</v>
      </c>
      <c r="N19" s="58">
        <f>'JK第6表の4'!N10</f>
        <v>1220180</v>
      </c>
      <c r="O19" s="59">
        <f>'JK第6表の4'!O10</f>
        <v>324</v>
      </c>
      <c r="P19" s="58">
        <f>'JK第6表の4'!P10</f>
        <v>378</v>
      </c>
      <c r="Q19" s="60">
        <f>'JK第6表の4'!Q10</f>
        <v>4077270</v>
      </c>
      <c r="R19" s="59">
        <f>'JK第6表の4'!R10</f>
        <v>23</v>
      </c>
      <c r="S19" s="58">
        <f>'JK第6表の4'!S10</f>
        <v>734</v>
      </c>
      <c r="T19" s="60">
        <f>'JK第6表の4'!T10</f>
        <v>504955</v>
      </c>
      <c r="U19" s="59">
        <f>'JK第6表の4'!U10</f>
        <v>0</v>
      </c>
      <c r="V19" s="58">
        <f>'JK第6表の4'!V10</f>
        <v>0</v>
      </c>
      <c r="W19" s="60">
        <f>'JK第6表の4'!W10</f>
        <v>0</v>
      </c>
      <c r="X19" s="59">
        <f t="shared" si="8"/>
        <v>1035</v>
      </c>
      <c r="Y19" s="60">
        <f t="shared" si="9"/>
        <v>27852805</v>
      </c>
      <c r="Z19" s="59">
        <f>'JK第6表の4'!Z10</f>
        <v>14</v>
      </c>
      <c r="AA19" s="58">
        <f>'JK第6表の4'!AA10</f>
        <v>102190</v>
      </c>
      <c r="AB19" s="58">
        <f>'JK第6表の4'!AB10</f>
        <v>0</v>
      </c>
      <c r="AC19" s="60">
        <f>'JK第6表の4'!AC10</f>
        <v>0</v>
      </c>
      <c r="AD19" s="59">
        <f t="shared" si="10"/>
        <v>1049</v>
      </c>
      <c r="AE19" s="60">
        <f t="shared" si="11"/>
        <v>27954995</v>
      </c>
    </row>
    <row r="20" spans="1:31" ht="18" customHeight="1">
      <c r="A20" s="71">
        <v>8</v>
      </c>
      <c r="B20" s="71" t="s">
        <v>42</v>
      </c>
      <c r="C20" s="59">
        <f t="shared" si="5"/>
        <v>1121</v>
      </c>
      <c r="D20" s="58">
        <f t="shared" si="6"/>
        <v>1950</v>
      </c>
      <c r="E20" s="58">
        <f t="shared" si="7"/>
        <v>27814350</v>
      </c>
      <c r="F20" s="57">
        <f>'JK第6表の4'!F11</f>
        <v>34</v>
      </c>
      <c r="G20" s="58">
        <f>'JK第6表の4'!G11</f>
        <v>373</v>
      </c>
      <c r="H20" s="58">
        <f>'JK第6表の4'!H11</f>
        <v>16112200</v>
      </c>
      <c r="I20" s="58">
        <f>'JK第6表の4'!I11</f>
        <v>997</v>
      </c>
      <c r="J20" s="58">
        <f>'JK第6表の4'!J11</f>
        <v>1371</v>
      </c>
      <c r="K20" s="58">
        <f>'JK第6表の4'!K11</f>
        <v>10283770</v>
      </c>
      <c r="L20" s="58">
        <f>'JK第6表の4'!L11</f>
        <v>90</v>
      </c>
      <c r="M20" s="58">
        <f>'JK第6表の4'!M11</f>
        <v>206</v>
      </c>
      <c r="N20" s="58">
        <f>'JK第6表の4'!N11</f>
        <v>1418380</v>
      </c>
      <c r="O20" s="59">
        <f>'JK第6表の4'!O11</f>
        <v>636</v>
      </c>
      <c r="P20" s="58">
        <f>'JK第6表の4'!P11</f>
        <v>811</v>
      </c>
      <c r="Q20" s="60">
        <f>'JK第6表の4'!Q11</f>
        <v>7001340</v>
      </c>
      <c r="R20" s="59">
        <f>'JK第6表の4'!R11</f>
        <v>34</v>
      </c>
      <c r="S20" s="58">
        <f>'JK第6表の4'!S11</f>
        <v>949</v>
      </c>
      <c r="T20" s="60">
        <f>'JK第6表の4'!T11</f>
        <v>636910</v>
      </c>
      <c r="U20" s="59">
        <f>'JK第6表の4'!U11</f>
        <v>0</v>
      </c>
      <c r="V20" s="58">
        <f>'JK第6表の4'!V11</f>
        <v>0</v>
      </c>
      <c r="W20" s="60">
        <f>'JK第6表の4'!W11</f>
        <v>0</v>
      </c>
      <c r="X20" s="59">
        <f t="shared" si="8"/>
        <v>1757</v>
      </c>
      <c r="Y20" s="60">
        <f t="shared" si="9"/>
        <v>35452600</v>
      </c>
      <c r="Z20" s="59">
        <f>'JK第6表の4'!Z11</f>
        <v>24</v>
      </c>
      <c r="AA20" s="58">
        <f>'JK第6表の4'!AA11</f>
        <v>158963</v>
      </c>
      <c r="AB20" s="58">
        <f>'JK第6表の4'!AB11</f>
        <v>0</v>
      </c>
      <c r="AC20" s="60">
        <f>'JK第6表の4'!AC11</f>
        <v>0</v>
      </c>
      <c r="AD20" s="59">
        <f t="shared" si="10"/>
        <v>1781</v>
      </c>
      <c r="AE20" s="60">
        <f t="shared" si="11"/>
        <v>35611563</v>
      </c>
    </row>
    <row r="21" spans="1:31" ht="18" customHeight="1">
      <c r="A21" s="71">
        <v>9</v>
      </c>
      <c r="B21" s="71" t="s">
        <v>43</v>
      </c>
      <c r="C21" s="59">
        <f t="shared" si="5"/>
        <v>651</v>
      </c>
      <c r="D21" s="58">
        <f t="shared" si="6"/>
        <v>1110</v>
      </c>
      <c r="E21" s="58">
        <f t="shared" si="7"/>
        <v>13135120</v>
      </c>
      <c r="F21" s="57">
        <f>'JK第6表の4'!F12</f>
        <v>16</v>
      </c>
      <c r="G21" s="58">
        <f>'JK第6表の4'!G12</f>
        <v>97</v>
      </c>
      <c r="H21" s="58">
        <f>'JK第6表の4'!H12</f>
        <v>5244130</v>
      </c>
      <c r="I21" s="58">
        <f>'JK第6表の4'!I12</f>
        <v>552</v>
      </c>
      <c r="J21" s="58">
        <f>'JK第6表の4'!J12</f>
        <v>812</v>
      </c>
      <c r="K21" s="58">
        <f>'JK第6表の4'!K12</f>
        <v>6451080</v>
      </c>
      <c r="L21" s="58">
        <f>'JK第6表の4'!L12</f>
        <v>83</v>
      </c>
      <c r="M21" s="58">
        <f>'JK第6表の4'!M12</f>
        <v>201</v>
      </c>
      <c r="N21" s="58">
        <f>'JK第6表の4'!N12</f>
        <v>1439910</v>
      </c>
      <c r="O21" s="59">
        <f>'JK第6表の4'!O12</f>
        <v>386</v>
      </c>
      <c r="P21" s="58">
        <f>'JK第6表の4'!P12</f>
        <v>474</v>
      </c>
      <c r="Q21" s="60">
        <f>'JK第6表の4'!Q12</f>
        <v>4643780</v>
      </c>
      <c r="R21" s="59">
        <f>'JK第6表の4'!R12</f>
        <v>14</v>
      </c>
      <c r="S21" s="58">
        <f>'JK第6表の4'!S12</f>
        <v>210</v>
      </c>
      <c r="T21" s="60">
        <f>'JK第6表の4'!T12</f>
        <v>144956</v>
      </c>
      <c r="U21" s="59">
        <f>'JK第6表の4'!U12</f>
        <v>0</v>
      </c>
      <c r="V21" s="58">
        <f>'JK第6表の4'!V12</f>
        <v>0</v>
      </c>
      <c r="W21" s="60">
        <f>'JK第6表の4'!W12</f>
        <v>0</v>
      </c>
      <c r="X21" s="59">
        <f t="shared" si="8"/>
        <v>1037</v>
      </c>
      <c r="Y21" s="60">
        <f t="shared" si="9"/>
        <v>17923856</v>
      </c>
      <c r="Z21" s="59">
        <f>'JK第6表の4'!Z12</f>
        <v>32</v>
      </c>
      <c r="AA21" s="58">
        <f>'JK第6表の4'!AA12</f>
        <v>192713</v>
      </c>
      <c r="AB21" s="58">
        <f>'JK第6表の4'!AB12</f>
        <v>0</v>
      </c>
      <c r="AC21" s="60">
        <f>'JK第6表の4'!AC12</f>
        <v>0</v>
      </c>
      <c r="AD21" s="59">
        <f t="shared" si="10"/>
        <v>1069</v>
      </c>
      <c r="AE21" s="60">
        <f t="shared" si="11"/>
        <v>18116569</v>
      </c>
    </row>
    <row r="22" spans="1:31" ht="18" customHeight="1">
      <c r="A22" s="72">
        <v>10</v>
      </c>
      <c r="B22" s="72" t="s">
        <v>44</v>
      </c>
      <c r="C22" s="63">
        <f t="shared" si="5"/>
        <v>934</v>
      </c>
      <c r="D22" s="62">
        <f t="shared" si="6"/>
        <v>1483</v>
      </c>
      <c r="E22" s="62">
        <f t="shared" si="7"/>
        <v>32208800</v>
      </c>
      <c r="F22" s="61">
        <f>'JK第6表の4'!F13</f>
        <v>17</v>
      </c>
      <c r="G22" s="62">
        <f>'JK第6表の4'!G13</f>
        <v>178</v>
      </c>
      <c r="H22" s="62">
        <f>'JK第6表の4'!H13</f>
        <v>17028230</v>
      </c>
      <c r="I22" s="62">
        <f>'JK第6表の4'!I13</f>
        <v>805</v>
      </c>
      <c r="J22" s="62">
        <f>'JK第6表の4'!J13</f>
        <v>1025</v>
      </c>
      <c r="K22" s="62">
        <f>'JK第6表の4'!K13</f>
        <v>13514320</v>
      </c>
      <c r="L22" s="62">
        <f>'JK第6表の4'!L13</f>
        <v>112</v>
      </c>
      <c r="M22" s="62">
        <f>'JK第6表の4'!M13</f>
        <v>280</v>
      </c>
      <c r="N22" s="62">
        <f>'JK第6表の4'!N13</f>
        <v>1666250</v>
      </c>
      <c r="O22" s="63">
        <f>'JK第6表の4'!O13</f>
        <v>569</v>
      </c>
      <c r="P22" s="62">
        <f>'JK第6表の4'!P13</f>
        <v>647</v>
      </c>
      <c r="Q22" s="64">
        <f>'JK第6表の4'!Q13</f>
        <v>5848680</v>
      </c>
      <c r="R22" s="63">
        <f>'JK第6表の4'!R13</f>
        <v>16</v>
      </c>
      <c r="S22" s="62">
        <f>'JK第6表の4'!S13</f>
        <v>427</v>
      </c>
      <c r="T22" s="64">
        <f>'JK第6表の4'!T13</f>
        <v>296857</v>
      </c>
      <c r="U22" s="63">
        <f>'JK第6表の4'!U13</f>
        <v>0</v>
      </c>
      <c r="V22" s="62">
        <f>'JK第6表の4'!V13</f>
        <v>0</v>
      </c>
      <c r="W22" s="64">
        <f>'JK第6表の4'!W13</f>
        <v>0</v>
      </c>
      <c r="X22" s="63">
        <f t="shared" si="8"/>
        <v>1503</v>
      </c>
      <c r="Y22" s="64">
        <f t="shared" si="9"/>
        <v>38354337</v>
      </c>
      <c r="Z22" s="63">
        <f>'JK第6表の4'!Z13</f>
        <v>39</v>
      </c>
      <c r="AA22" s="62">
        <f>'JK第6表の4'!AA13</f>
        <v>320883</v>
      </c>
      <c r="AB22" s="62">
        <f>'JK第6表の4'!AB13</f>
        <v>0</v>
      </c>
      <c r="AC22" s="64">
        <f>'JK第6表の4'!AC13</f>
        <v>0</v>
      </c>
      <c r="AD22" s="63">
        <f t="shared" si="10"/>
        <v>1542</v>
      </c>
      <c r="AE22" s="64">
        <f t="shared" si="11"/>
        <v>38675220</v>
      </c>
    </row>
    <row r="23" spans="1:31" ht="18" customHeight="1">
      <c r="A23" s="68">
        <v>11</v>
      </c>
      <c r="B23" s="68" t="s">
        <v>45</v>
      </c>
      <c r="C23" s="55">
        <f t="shared" si="5"/>
        <v>1537</v>
      </c>
      <c r="D23" s="54">
        <f t="shared" si="6"/>
        <v>3277</v>
      </c>
      <c r="E23" s="54">
        <f t="shared" si="7"/>
        <v>43673340</v>
      </c>
      <c r="F23" s="53">
        <f>'JK第6表の4'!F14</f>
        <v>53</v>
      </c>
      <c r="G23" s="54">
        <f>'JK第6表の4'!G14</f>
        <v>945</v>
      </c>
      <c r="H23" s="54">
        <f>'JK第6表の4'!H14</f>
        <v>26392060</v>
      </c>
      <c r="I23" s="54">
        <f>'JK第6表の4'!I14</f>
        <v>1275</v>
      </c>
      <c r="J23" s="54">
        <f>'JK第6表の4'!J14</f>
        <v>1906</v>
      </c>
      <c r="K23" s="54">
        <f>'JK第6表の4'!K14</f>
        <v>14497480</v>
      </c>
      <c r="L23" s="54">
        <f>'JK第6表の4'!L14</f>
        <v>209</v>
      </c>
      <c r="M23" s="54">
        <f>'JK第6表の4'!M14</f>
        <v>426</v>
      </c>
      <c r="N23" s="54">
        <f>'JK第6表の4'!N14</f>
        <v>2783800</v>
      </c>
      <c r="O23" s="55">
        <f>'JK第6表の4'!O14</f>
        <v>770</v>
      </c>
      <c r="P23" s="54">
        <f>'JK第6表の4'!P14</f>
        <v>930</v>
      </c>
      <c r="Q23" s="56">
        <f>'JK第6表の4'!Q14</f>
        <v>10941460</v>
      </c>
      <c r="R23" s="55">
        <f>'JK第6表の4'!R14</f>
        <v>53</v>
      </c>
      <c r="S23" s="54">
        <f>'JK第6表の4'!S14</f>
        <v>2666</v>
      </c>
      <c r="T23" s="56">
        <f>'JK第6表の4'!T14</f>
        <v>1829527</v>
      </c>
      <c r="U23" s="55">
        <f>'JK第6表の4'!U14</f>
        <v>11</v>
      </c>
      <c r="V23" s="54">
        <f>'JK第6表の4'!V14</f>
        <v>122</v>
      </c>
      <c r="W23" s="56">
        <f>'JK第6表の4'!W14</f>
        <v>1187020</v>
      </c>
      <c r="X23" s="55">
        <f t="shared" si="8"/>
        <v>2318</v>
      </c>
      <c r="Y23" s="56">
        <f t="shared" si="9"/>
        <v>57631347</v>
      </c>
      <c r="Z23" s="55">
        <f>'JK第6表の4'!Z14</f>
        <v>37</v>
      </c>
      <c r="AA23" s="54">
        <f>'JK第6表の4'!AA14</f>
        <v>428655</v>
      </c>
      <c r="AB23" s="54">
        <f>'JK第6表の4'!AB14</f>
        <v>0</v>
      </c>
      <c r="AC23" s="56">
        <f>'JK第6表の4'!AC14</f>
        <v>0</v>
      </c>
      <c r="AD23" s="55">
        <f t="shared" si="10"/>
        <v>2355</v>
      </c>
      <c r="AE23" s="56">
        <f t="shared" si="11"/>
        <v>58060002</v>
      </c>
    </row>
    <row r="24" spans="1:31" ht="18" customHeight="1">
      <c r="A24" s="71">
        <v>16</v>
      </c>
      <c r="B24" s="71" t="s">
        <v>46</v>
      </c>
      <c r="C24" s="59">
        <f t="shared" si="5"/>
        <v>44</v>
      </c>
      <c r="D24" s="58">
        <f t="shared" si="6"/>
        <v>72</v>
      </c>
      <c r="E24" s="58">
        <f t="shared" si="7"/>
        <v>385240</v>
      </c>
      <c r="F24" s="57">
        <f>'JK第6表の4'!F15</f>
        <v>0</v>
      </c>
      <c r="G24" s="58">
        <f>'JK第6表の4'!G15</f>
        <v>0</v>
      </c>
      <c r="H24" s="58">
        <f>'JK第6表の4'!H15</f>
        <v>0</v>
      </c>
      <c r="I24" s="58">
        <f>'JK第6表の4'!I15</f>
        <v>29</v>
      </c>
      <c r="J24" s="58">
        <f>'JK第6表の4'!J15</f>
        <v>46</v>
      </c>
      <c r="K24" s="58">
        <f>'JK第6表の4'!K15</f>
        <v>249200</v>
      </c>
      <c r="L24" s="58">
        <f>'JK第6表の4'!L15</f>
        <v>15</v>
      </c>
      <c r="M24" s="58">
        <f>'JK第6表の4'!M15</f>
        <v>26</v>
      </c>
      <c r="N24" s="58">
        <f>'JK第6表の4'!N15</f>
        <v>136040</v>
      </c>
      <c r="O24" s="59">
        <f>'JK第6表の4'!O15</f>
        <v>16</v>
      </c>
      <c r="P24" s="58">
        <f>'JK第6表の4'!P15</f>
        <v>20</v>
      </c>
      <c r="Q24" s="60">
        <f>'JK第6表の4'!Q15</f>
        <v>237630</v>
      </c>
      <c r="R24" s="59">
        <f>'JK第6表の4'!R15</f>
        <v>0</v>
      </c>
      <c r="S24" s="58">
        <f>'JK第6表の4'!S15</f>
        <v>0</v>
      </c>
      <c r="T24" s="60">
        <f>'JK第6表の4'!T15</f>
        <v>0</v>
      </c>
      <c r="U24" s="59">
        <f>'JK第6表の4'!U15</f>
        <v>0</v>
      </c>
      <c r="V24" s="58">
        <f>'JK第6表の4'!V15</f>
        <v>0</v>
      </c>
      <c r="W24" s="60">
        <f>'JK第6表の4'!W15</f>
        <v>0</v>
      </c>
      <c r="X24" s="59">
        <f t="shared" si="8"/>
        <v>60</v>
      </c>
      <c r="Y24" s="60">
        <f t="shared" si="9"/>
        <v>622870</v>
      </c>
      <c r="Z24" s="59">
        <f>'JK第6表の4'!Z15</f>
        <v>2</v>
      </c>
      <c r="AA24" s="58">
        <f>'JK第6表の4'!AA15</f>
        <v>19098</v>
      </c>
      <c r="AB24" s="58">
        <f>'JK第6表の4'!AB15</f>
        <v>0</v>
      </c>
      <c r="AC24" s="60">
        <f>'JK第6表の4'!AC15</f>
        <v>0</v>
      </c>
      <c r="AD24" s="59">
        <f t="shared" si="10"/>
        <v>62</v>
      </c>
      <c r="AE24" s="60">
        <f t="shared" si="11"/>
        <v>641968</v>
      </c>
    </row>
    <row r="25" spans="1:31" ht="18" customHeight="1">
      <c r="A25" s="71">
        <v>20</v>
      </c>
      <c r="B25" s="71" t="s">
        <v>47</v>
      </c>
      <c r="C25" s="59">
        <f t="shared" si="5"/>
        <v>759</v>
      </c>
      <c r="D25" s="58">
        <f t="shared" si="6"/>
        <v>1348</v>
      </c>
      <c r="E25" s="58">
        <f t="shared" si="7"/>
        <v>27903540</v>
      </c>
      <c r="F25" s="57">
        <f>'JK第6表の4'!F16</f>
        <v>23</v>
      </c>
      <c r="G25" s="58">
        <f>'JK第6表の4'!G16</f>
        <v>201</v>
      </c>
      <c r="H25" s="58">
        <f>'JK第6表の4'!H16</f>
        <v>14489630</v>
      </c>
      <c r="I25" s="58">
        <f>'JK第6表の4'!I16</f>
        <v>636</v>
      </c>
      <c r="J25" s="58">
        <f>'JK第6表の4'!J16</f>
        <v>918</v>
      </c>
      <c r="K25" s="58">
        <f>'JK第6表の4'!K16</f>
        <v>11907730</v>
      </c>
      <c r="L25" s="58">
        <f>'JK第6表の4'!L16</f>
        <v>100</v>
      </c>
      <c r="M25" s="58">
        <f>'JK第6表の4'!M16</f>
        <v>229</v>
      </c>
      <c r="N25" s="58">
        <f>'JK第6表の4'!N16</f>
        <v>1506180</v>
      </c>
      <c r="O25" s="59">
        <f>'JK第6表の4'!O16</f>
        <v>373</v>
      </c>
      <c r="P25" s="58">
        <f>'JK第6表の4'!P16</f>
        <v>466</v>
      </c>
      <c r="Q25" s="60">
        <f>'JK第6表の4'!Q16</f>
        <v>5526010</v>
      </c>
      <c r="R25" s="59">
        <f>'JK第6表の4'!R16</f>
        <v>21</v>
      </c>
      <c r="S25" s="58">
        <f>'JK第6表の4'!S16</f>
        <v>482</v>
      </c>
      <c r="T25" s="60">
        <f>'JK第6表の4'!T16</f>
        <v>328670</v>
      </c>
      <c r="U25" s="59">
        <f>'JK第6表の4'!U16</f>
        <v>0</v>
      </c>
      <c r="V25" s="58">
        <f>'JK第6表の4'!V16</f>
        <v>0</v>
      </c>
      <c r="W25" s="60">
        <f>'JK第6表の4'!W16</f>
        <v>0</v>
      </c>
      <c r="X25" s="59">
        <f t="shared" si="8"/>
        <v>1132</v>
      </c>
      <c r="Y25" s="60">
        <f t="shared" si="9"/>
        <v>33758220</v>
      </c>
      <c r="Z25" s="59">
        <f>'JK第6表の4'!Z16</f>
        <v>31</v>
      </c>
      <c r="AA25" s="58">
        <f>'JK第6表の4'!AA16</f>
        <v>286204</v>
      </c>
      <c r="AB25" s="58">
        <f>'JK第6表の4'!AB16</f>
        <v>0</v>
      </c>
      <c r="AC25" s="60">
        <f>'JK第6表の4'!AC16</f>
        <v>0</v>
      </c>
      <c r="AD25" s="59">
        <f t="shared" si="10"/>
        <v>1163</v>
      </c>
      <c r="AE25" s="60">
        <f t="shared" si="11"/>
        <v>34044424</v>
      </c>
    </row>
    <row r="26" spans="1:31" ht="18" customHeight="1">
      <c r="A26" s="71">
        <v>46</v>
      </c>
      <c r="B26" s="71" t="s">
        <v>48</v>
      </c>
      <c r="C26" s="59">
        <f t="shared" si="5"/>
        <v>349</v>
      </c>
      <c r="D26" s="58">
        <f t="shared" si="6"/>
        <v>674</v>
      </c>
      <c r="E26" s="58">
        <f t="shared" si="7"/>
        <v>9635780</v>
      </c>
      <c r="F26" s="57">
        <f>'JK第6表の4'!F17</f>
        <v>16</v>
      </c>
      <c r="G26" s="58">
        <f>'JK第6表の4'!G17</f>
        <v>200</v>
      </c>
      <c r="H26" s="58">
        <f>'JK第6表の4'!H17</f>
        <v>6050920</v>
      </c>
      <c r="I26" s="58">
        <f>'JK第6表の4'!I17</f>
        <v>303</v>
      </c>
      <c r="J26" s="58">
        <f>'JK第6表の4'!J17</f>
        <v>419</v>
      </c>
      <c r="K26" s="58">
        <f>'JK第6表の4'!K17</f>
        <v>3240410</v>
      </c>
      <c r="L26" s="58">
        <f>'JK第6表の4'!L17</f>
        <v>30</v>
      </c>
      <c r="M26" s="58">
        <f>'JK第6表の4'!M17</f>
        <v>55</v>
      </c>
      <c r="N26" s="58">
        <f>'JK第6表の4'!N17</f>
        <v>344450</v>
      </c>
      <c r="O26" s="59">
        <f>'JK第6表の4'!O17</f>
        <v>213</v>
      </c>
      <c r="P26" s="58">
        <f>'JK第6表の4'!P17</f>
        <v>249</v>
      </c>
      <c r="Q26" s="60">
        <f>'JK第6表の4'!Q17</f>
        <v>2323630</v>
      </c>
      <c r="R26" s="59">
        <f>'JK第6表の4'!R17</f>
        <v>16</v>
      </c>
      <c r="S26" s="58">
        <f>'JK第6表の4'!S17</f>
        <v>555</v>
      </c>
      <c r="T26" s="60">
        <f>'JK第6表の4'!T17</f>
        <v>404232</v>
      </c>
      <c r="U26" s="59">
        <f>'JK第6表の4'!U17</f>
        <v>0</v>
      </c>
      <c r="V26" s="58">
        <f>'JK第6表の4'!V17</f>
        <v>0</v>
      </c>
      <c r="W26" s="60">
        <f>'JK第6表の4'!W17</f>
        <v>0</v>
      </c>
      <c r="X26" s="59">
        <f t="shared" si="8"/>
        <v>562</v>
      </c>
      <c r="Y26" s="60">
        <f t="shared" si="9"/>
        <v>12363642</v>
      </c>
      <c r="Z26" s="59">
        <f>'JK第6表の4'!Z17</f>
        <v>19</v>
      </c>
      <c r="AA26" s="58">
        <f>'JK第6表の4'!AA17</f>
        <v>260959</v>
      </c>
      <c r="AB26" s="58">
        <f>'JK第6表の4'!AB17</f>
        <v>0</v>
      </c>
      <c r="AC26" s="60">
        <f>'JK第6表の4'!AC17</f>
        <v>0</v>
      </c>
      <c r="AD26" s="59">
        <f t="shared" si="10"/>
        <v>581</v>
      </c>
      <c r="AE26" s="60">
        <f t="shared" si="11"/>
        <v>12624601</v>
      </c>
    </row>
    <row r="27" spans="1:31" ht="18" customHeight="1">
      <c r="A27" s="72">
        <v>47</v>
      </c>
      <c r="B27" s="72" t="s">
        <v>49</v>
      </c>
      <c r="C27" s="63">
        <f t="shared" si="5"/>
        <v>393</v>
      </c>
      <c r="D27" s="62">
        <f t="shared" si="6"/>
        <v>627</v>
      </c>
      <c r="E27" s="62">
        <f t="shared" si="7"/>
        <v>7413340</v>
      </c>
      <c r="F27" s="61">
        <f>'JK第6表の4'!F18</f>
        <v>10</v>
      </c>
      <c r="G27" s="62">
        <f>'JK第6表の4'!G18</f>
        <v>69</v>
      </c>
      <c r="H27" s="62">
        <f>'JK第6表の4'!H18</f>
        <v>3201810</v>
      </c>
      <c r="I27" s="62">
        <f>'JK第6表の4'!I18</f>
        <v>346</v>
      </c>
      <c r="J27" s="62">
        <f>'JK第6表の4'!J18</f>
        <v>479</v>
      </c>
      <c r="K27" s="62">
        <f>'JK第6表の4'!K18</f>
        <v>3737550</v>
      </c>
      <c r="L27" s="62">
        <f>'JK第6表の4'!L18</f>
        <v>37</v>
      </c>
      <c r="M27" s="62">
        <f>'JK第6表の4'!M18</f>
        <v>79</v>
      </c>
      <c r="N27" s="62">
        <f>'JK第6表の4'!N18</f>
        <v>473980</v>
      </c>
      <c r="O27" s="63">
        <f>'JK第6表の4'!O18</f>
        <v>197</v>
      </c>
      <c r="P27" s="62">
        <f>'JK第6表の4'!P18</f>
        <v>253</v>
      </c>
      <c r="Q27" s="64">
        <f>'JK第6表の4'!Q18</f>
        <v>40986940</v>
      </c>
      <c r="R27" s="63">
        <f>'JK第6表の4'!R18</f>
        <v>10</v>
      </c>
      <c r="S27" s="62">
        <f>'JK第6表の4'!S18</f>
        <v>166</v>
      </c>
      <c r="T27" s="64">
        <f>'JK第6表の4'!T18</f>
        <v>115178</v>
      </c>
      <c r="U27" s="63">
        <f>'JK第6表の4'!U18</f>
        <v>0</v>
      </c>
      <c r="V27" s="62">
        <f>'JK第6表の4'!V18</f>
        <v>0</v>
      </c>
      <c r="W27" s="64">
        <f>'JK第6表の4'!W18</f>
        <v>0</v>
      </c>
      <c r="X27" s="63">
        <f t="shared" si="8"/>
        <v>590</v>
      </c>
      <c r="Y27" s="64">
        <f t="shared" si="9"/>
        <v>48515458</v>
      </c>
      <c r="Z27" s="63">
        <f>'JK第6表の4'!Z18</f>
        <v>2</v>
      </c>
      <c r="AA27" s="62">
        <f>'JK第6表の4'!AA18</f>
        <v>7835</v>
      </c>
      <c r="AB27" s="62">
        <f>'JK第6表の4'!AB18</f>
        <v>0</v>
      </c>
      <c r="AC27" s="64">
        <f>'JK第6表の4'!AC18</f>
        <v>0</v>
      </c>
      <c r="AD27" s="63">
        <f t="shared" si="10"/>
        <v>592</v>
      </c>
      <c r="AE27" s="64">
        <f t="shared" si="11"/>
        <v>48523293</v>
      </c>
    </row>
    <row r="28" spans="1:31" ht="18" customHeight="1">
      <c r="A28" s="68">
        <v>101</v>
      </c>
      <c r="B28" s="68" t="s">
        <v>50</v>
      </c>
      <c r="C28" s="55">
        <f t="shared" si="5"/>
        <v>1267</v>
      </c>
      <c r="D28" s="54">
        <f t="shared" si="6"/>
        <v>2156</v>
      </c>
      <c r="E28" s="54">
        <f t="shared" si="7"/>
        <v>38365150</v>
      </c>
      <c r="F28" s="53">
        <f>'JK第6表の4'!F19</f>
        <v>49</v>
      </c>
      <c r="G28" s="54">
        <f>'JK第6表の4'!G19</f>
        <v>444</v>
      </c>
      <c r="H28" s="54">
        <f>'JK第6表の4'!H19</f>
        <v>24476430</v>
      </c>
      <c r="I28" s="54">
        <f>'JK第6表の4'!I19</f>
        <v>1053</v>
      </c>
      <c r="J28" s="54">
        <f>'JK第6表の4'!J19</f>
        <v>1415</v>
      </c>
      <c r="K28" s="54">
        <f>'JK第6表の4'!K19</f>
        <v>11610000</v>
      </c>
      <c r="L28" s="54">
        <f>'JK第6表の4'!L19</f>
        <v>165</v>
      </c>
      <c r="M28" s="54">
        <f>'JK第6表の4'!M19</f>
        <v>297</v>
      </c>
      <c r="N28" s="54">
        <f>'JK第6表の4'!N19</f>
        <v>2278720</v>
      </c>
      <c r="O28" s="55">
        <f>'JK第6表の4'!O19</f>
        <v>816</v>
      </c>
      <c r="P28" s="54">
        <f>'JK第6表の4'!P19</f>
        <v>966</v>
      </c>
      <c r="Q28" s="56">
        <f>'JK第6表の4'!Q19</f>
        <v>9280780</v>
      </c>
      <c r="R28" s="55">
        <f>'JK第6表の4'!R19</f>
        <v>42</v>
      </c>
      <c r="S28" s="54">
        <f>'JK第6表の4'!S19</f>
        <v>1080</v>
      </c>
      <c r="T28" s="56">
        <f>'JK第6表の4'!T19</f>
        <v>700140</v>
      </c>
      <c r="U28" s="55">
        <f>'JK第6表の4'!U19</f>
        <v>0</v>
      </c>
      <c r="V28" s="54">
        <f>'JK第6表の4'!V19</f>
        <v>0</v>
      </c>
      <c r="W28" s="56">
        <f>'JK第6表の4'!W19</f>
        <v>0</v>
      </c>
      <c r="X28" s="55">
        <f t="shared" si="8"/>
        <v>2083</v>
      </c>
      <c r="Y28" s="56">
        <f t="shared" si="9"/>
        <v>48346070</v>
      </c>
      <c r="Z28" s="55">
        <f>'JK第6表の4'!Z19</f>
        <v>30</v>
      </c>
      <c r="AA28" s="54">
        <f>'JK第6表の4'!AA19</f>
        <v>263175</v>
      </c>
      <c r="AB28" s="54">
        <f>'JK第6表の4'!AB19</f>
        <v>0</v>
      </c>
      <c r="AC28" s="56">
        <f>'JK第6表の4'!AC19</f>
        <v>0</v>
      </c>
      <c r="AD28" s="55">
        <f t="shared" si="10"/>
        <v>2113</v>
      </c>
      <c r="AE28" s="56">
        <f t="shared" si="11"/>
        <v>48609245</v>
      </c>
    </row>
    <row r="29" spans="1:31" ht="18" customHeight="1">
      <c r="A29" s="71">
        <v>102</v>
      </c>
      <c r="B29" s="71" t="s">
        <v>51</v>
      </c>
      <c r="C29" s="59">
        <f t="shared" si="5"/>
        <v>1228</v>
      </c>
      <c r="D29" s="58">
        <f t="shared" si="6"/>
        <v>2491</v>
      </c>
      <c r="E29" s="58">
        <f t="shared" si="7"/>
        <v>44256680</v>
      </c>
      <c r="F29" s="57">
        <f>'JK第6表の4'!F20</f>
        <v>39</v>
      </c>
      <c r="G29" s="58">
        <f>'JK第6表の4'!G20</f>
        <v>587</v>
      </c>
      <c r="H29" s="58">
        <f>'JK第6表の4'!H20</f>
        <v>25844960</v>
      </c>
      <c r="I29" s="58">
        <f>'JK第6表の4'!I20</f>
        <v>1027</v>
      </c>
      <c r="J29" s="58">
        <f>'JK第6表の4'!J20</f>
        <v>1522</v>
      </c>
      <c r="K29" s="58">
        <f>'JK第6表の4'!K20</f>
        <v>15809700</v>
      </c>
      <c r="L29" s="58">
        <f>'JK第6表の4'!L20</f>
        <v>162</v>
      </c>
      <c r="M29" s="58">
        <f>'JK第6表の4'!M20</f>
        <v>382</v>
      </c>
      <c r="N29" s="58">
        <f>'JK第6表の4'!N20</f>
        <v>2602020</v>
      </c>
      <c r="O29" s="59">
        <f>'JK第6表の4'!O20</f>
        <v>762</v>
      </c>
      <c r="P29" s="58">
        <f>'JK第6表の4'!P20</f>
        <v>924</v>
      </c>
      <c r="Q29" s="60">
        <f>'JK第6表の4'!Q20</f>
        <v>10842070</v>
      </c>
      <c r="R29" s="59">
        <f>'JK第6表の4'!R20</f>
        <v>37</v>
      </c>
      <c r="S29" s="58">
        <f>'JK第6表の4'!S20</f>
        <v>1595</v>
      </c>
      <c r="T29" s="60">
        <f>'JK第6表の4'!T20</f>
        <v>975423</v>
      </c>
      <c r="U29" s="59">
        <f>'JK第6表の4'!U20</f>
        <v>0</v>
      </c>
      <c r="V29" s="58">
        <f>'JK第6表の4'!V20</f>
        <v>0</v>
      </c>
      <c r="W29" s="60">
        <f>'JK第6表の4'!W20</f>
        <v>0</v>
      </c>
      <c r="X29" s="59">
        <f t="shared" si="8"/>
        <v>1990</v>
      </c>
      <c r="Y29" s="60">
        <f t="shared" si="9"/>
        <v>56074173</v>
      </c>
      <c r="Z29" s="59">
        <f>'JK第6表の4'!Z20</f>
        <v>39</v>
      </c>
      <c r="AA29" s="58">
        <f>'JK第6表の4'!AA20</f>
        <v>238940</v>
      </c>
      <c r="AB29" s="58">
        <f>'JK第6表の4'!AB20</f>
        <v>0</v>
      </c>
      <c r="AC29" s="60">
        <f>'JK第6表の4'!AC20</f>
        <v>0</v>
      </c>
      <c r="AD29" s="59">
        <f t="shared" si="10"/>
        <v>2029</v>
      </c>
      <c r="AE29" s="60">
        <f t="shared" si="11"/>
        <v>56313113</v>
      </c>
    </row>
    <row r="30" spans="1:31" ht="18" customHeight="1">
      <c r="A30" s="72">
        <v>103</v>
      </c>
      <c r="B30" s="72" t="s">
        <v>52</v>
      </c>
      <c r="C30" s="63">
        <f t="shared" si="5"/>
        <v>744</v>
      </c>
      <c r="D30" s="62">
        <f t="shared" si="6"/>
        <v>1226</v>
      </c>
      <c r="E30" s="62">
        <f t="shared" si="7"/>
        <v>30805990</v>
      </c>
      <c r="F30" s="61">
        <f>'JK第6表の4'!F21</f>
        <v>17</v>
      </c>
      <c r="G30" s="62">
        <f>'JK第6表の4'!G21</f>
        <v>128</v>
      </c>
      <c r="H30" s="62">
        <f>'JK第6表の4'!H21</f>
        <v>9246740</v>
      </c>
      <c r="I30" s="62">
        <f>'JK第6表の4'!I21</f>
        <v>627</v>
      </c>
      <c r="J30" s="62">
        <f>'JK第6表の4'!J21</f>
        <v>878</v>
      </c>
      <c r="K30" s="62">
        <f>'JK第6表の4'!K21</f>
        <v>20178800</v>
      </c>
      <c r="L30" s="62">
        <f>'JK第6表の4'!L21</f>
        <v>100</v>
      </c>
      <c r="M30" s="62">
        <f>'JK第6表の4'!M21</f>
        <v>220</v>
      </c>
      <c r="N30" s="62">
        <f>'JK第6表の4'!N21</f>
        <v>1380450</v>
      </c>
      <c r="O30" s="63">
        <f>'JK第6表の4'!O21</f>
        <v>473</v>
      </c>
      <c r="P30" s="62">
        <f>'JK第6表の4'!P21</f>
        <v>541</v>
      </c>
      <c r="Q30" s="64">
        <f>'JK第6表の4'!Q21</f>
        <v>6159770</v>
      </c>
      <c r="R30" s="63">
        <f>'JK第6表の4'!R21</f>
        <v>17</v>
      </c>
      <c r="S30" s="62">
        <f>'JK第6表の4'!S21</f>
        <v>306</v>
      </c>
      <c r="T30" s="64">
        <f>'JK第6表の4'!T21</f>
        <v>207918</v>
      </c>
      <c r="U30" s="63">
        <f>'JK第6表の4'!U21</f>
        <v>0</v>
      </c>
      <c r="V30" s="62">
        <f>'JK第6表の4'!V21</f>
        <v>0</v>
      </c>
      <c r="W30" s="64">
        <f>'JK第6表の4'!W21</f>
        <v>0</v>
      </c>
      <c r="X30" s="63">
        <f t="shared" si="8"/>
        <v>1217</v>
      </c>
      <c r="Y30" s="64">
        <f t="shared" si="9"/>
        <v>37173678</v>
      </c>
      <c r="Z30" s="63">
        <f>'JK第6表の4'!Z21</f>
        <v>16</v>
      </c>
      <c r="AA30" s="62">
        <f>'JK第6表の4'!AA21</f>
        <v>116355</v>
      </c>
      <c r="AB30" s="62">
        <f>'JK第6表の4'!AB21</f>
        <v>0</v>
      </c>
      <c r="AC30" s="64">
        <f>'JK第6表の4'!AC21</f>
        <v>0</v>
      </c>
      <c r="AD30" s="63">
        <f t="shared" si="10"/>
        <v>1233</v>
      </c>
      <c r="AE30" s="64">
        <f t="shared" si="11"/>
        <v>37290033</v>
      </c>
    </row>
    <row r="31" spans="1:31" ht="18" customHeight="1">
      <c r="A31" s="68">
        <v>301</v>
      </c>
      <c r="B31" s="68" t="s">
        <v>53</v>
      </c>
      <c r="C31" s="55">
        <f t="shared" si="5"/>
        <v>910</v>
      </c>
      <c r="D31" s="54">
        <f t="shared" si="6"/>
        <v>1551</v>
      </c>
      <c r="E31" s="54">
        <f t="shared" si="7"/>
        <v>57987950</v>
      </c>
      <c r="F31" s="53">
        <f>'JK第6表の4'!F22</f>
        <v>28</v>
      </c>
      <c r="G31" s="54">
        <f>'JK第6表の4'!G22</f>
        <v>261</v>
      </c>
      <c r="H31" s="54">
        <f>'JK第6表の4'!H22</f>
        <v>17163470</v>
      </c>
      <c r="I31" s="54">
        <f>'JK第6表の4'!I22</f>
        <v>853</v>
      </c>
      <c r="J31" s="54">
        <f>'JK第6表の4'!J22</f>
        <v>1234</v>
      </c>
      <c r="K31" s="54">
        <f>'JK第6表の4'!K22</f>
        <v>40475940</v>
      </c>
      <c r="L31" s="54">
        <f>'JK第6表の4'!L22</f>
        <v>29</v>
      </c>
      <c r="M31" s="54">
        <f>'JK第6表の4'!M22</f>
        <v>56</v>
      </c>
      <c r="N31" s="54">
        <f>'JK第6表の4'!N22</f>
        <v>348540</v>
      </c>
      <c r="O31" s="55">
        <f>'JK第6表の4'!O22</f>
        <v>607</v>
      </c>
      <c r="P31" s="54">
        <f>'JK第6表の4'!P22</f>
        <v>675</v>
      </c>
      <c r="Q31" s="56">
        <f>'JK第6表の4'!Q22</f>
        <v>18297200</v>
      </c>
      <c r="R31" s="55">
        <f>'JK第6表の4'!R22</f>
        <v>28</v>
      </c>
      <c r="S31" s="54">
        <f>'JK第6表の4'!S22</f>
        <v>669</v>
      </c>
      <c r="T31" s="56">
        <f>'JK第6表の4'!T22</f>
        <v>478876</v>
      </c>
      <c r="U31" s="55">
        <f>'JK第6表の4'!U22</f>
        <v>0</v>
      </c>
      <c r="V31" s="54">
        <f>'JK第6表の4'!V22</f>
        <v>0</v>
      </c>
      <c r="W31" s="56">
        <f>'JK第6表の4'!W22</f>
        <v>0</v>
      </c>
      <c r="X31" s="55">
        <f t="shared" si="8"/>
        <v>1517</v>
      </c>
      <c r="Y31" s="56">
        <f t="shared" si="9"/>
        <v>76764026</v>
      </c>
      <c r="Z31" s="55">
        <f>'JK第6表の4'!Z22</f>
        <v>30</v>
      </c>
      <c r="AA31" s="54">
        <f>'JK第6表の4'!AA22</f>
        <v>431610</v>
      </c>
      <c r="AB31" s="54">
        <f>'JK第6表の4'!AB22</f>
        <v>0</v>
      </c>
      <c r="AC31" s="56">
        <f>'JK第6表の4'!AC22</f>
        <v>0</v>
      </c>
      <c r="AD31" s="55">
        <f t="shared" si="10"/>
        <v>1547</v>
      </c>
      <c r="AE31" s="56">
        <f t="shared" si="11"/>
        <v>77195636</v>
      </c>
    </row>
    <row r="32" spans="1:31" ht="18" customHeight="1">
      <c r="A32" s="72">
        <v>302</v>
      </c>
      <c r="B32" s="72" t="s">
        <v>54</v>
      </c>
      <c r="C32" s="63">
        <f t="shared" si="5"/>
        <v>1330</v>
      </c>
      <c r="D32" s="62">
        <f t="shared" si="6"/>
        <v>2670</v>
      </c>
      <c r="E32" s="62">
        <f t="shared" si="7"/>
        <v>57521170</v>
      </c>
      <c r="F32" s="61">
        <f>'JK第6表の4'!F23</f>
        <v>61</v>
      </c>
      <c r="G32" s="62">
        <f>'JK第6表の4'!G23</f>
        <v>663</v>
      </c>
      <c r="H32" s="62">
        <f>'JK第6表の4'!H23</f>
        <v>36744000</v>
      </c>
      <c r="I32" s="62">
        <f>'JK第6表の4'!I23</f>
        <v>961</v>
      </c>
      <c r="J32" s="62">
        <f>'JK第6表の4'!J23</f>
        <v>1460</v>
      </c>
      <c r="K32" s="62">
        <f>'JK第6表の4'!K23</f>
        <v>17722070</v>
      </c>
      <c r="L32" s="62">
        <f>'JK第6表の4'!L23</f>
        <v>308</v>
      </c>
      <c r="M32" s="62">
        <f>'JK第6表の4'!M23</f>
        <v>547</v>
      </c>
      <c r="N32" s="62">
        <f>'JK第6表の4'!N23</f>
        <v>3055100</v>
      </c>
      <c r="O32" s="63">
        <f>'JK第6表の4'!O23</f>
        <v>522</v>
      </c>
      <c r="P32" s="62">
        <f>'JK第6表の4'!P23</f>
        <v>588</v>
      </c>
      <c r="Q32" s="64">
        <f>'JK第6表の4'!Q23</f>
        <v>14531020</v>
      </c>
      <c r="R32" s="63">
        <f>'JK第6表の4'!R23</f>
        <v>57</v>
      </c>
      <c r="S32" s="62">
        <f>'JK第6表の4'!S23</f>
        <v>1699</v>
      </c>
      <c r="T32" s="64">
        <f>'JK第6表の4'!T23</f>
        <v>1153890</v>
      </c>
      <c r="U32" s="63">
        <f>'JK第6表の4'!U23</f>
        <v>6</v>
      </c>
      <c r="V32" s="62">
        <f>'JK第6表の4'!V23</f>
        <v>64</v>
      </c>
      <c r="W32" s="64">
        <f>'JK第6表の4'!W23</f>
        <v>770150</v>
      </c>
      <c r="X32" s="63">
        <f t="shared" si="8"/>
        <v>1858</v>
      </c>
      <c r="Y32" s="64">
        <f t="shared" si="9"/>
        <v>73976230</v>
      </c>
      <c r="Z32" s="63">
        <f>'JK第6表の4'!Z23</f>
        <v>19</v>
      </c>
      <c r="AA32" s="62">
        <f>'JK第6表の4'!AA23</f>
        <v>127093</v>
      </c>
      <c r="AB32" s="62">
        <f>'JK第6表の4'!AB23</f>
        <v>0</v>
      </c>
      <c r="AC32" s="64">
        <f>'JK第6表の4'!AC23</f>
        <v>0</v>
      </c>
      <c r="AD32" s="63">
        <f t="shared" si="10"/>
        <v>1877</v>
      </c>
      <c r="AE32" s="64">
        <f t="shared" si="11"/>
        <v>74103323</v>
      </c>
    </row>
    <row r="33" spans="3:18" ht="10.5" customHeight="1">
      <c r="C33" s="26" t="s">
        <v>269</v>
      </c>
      <c r="R33" s="26" t="str">
        <f>C33</f>
        <v>注）　１．令和元年度国民健康保険事業状況報告書（事業年報）Ｃ表（１）、（３）より作成。</v>
      </c>
    </row>
    <row r="34" spans="3:18" ht="10.5" customHeight="1">
      <c r="C34" s="1" t="s">
        <v>256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3" t="s">
        <v>263</v>
      </c>
      <c r="AE35" s="73" t="s">
        <v>264</v>
      </c>
    </row>
    <row r="36" spans="3:31" ht="12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</row>
  </sheetData>
  <sheetProtection/>
  <mergeCells count="21">
    <mergeCell ref="A8:A12"/>
    <mergeCell ref="X4:Y5"/>
    <mergeCell ref="AB5:AC6"/>
    <mergeCell ref="F5:H6"/>
    <mergeCell ref="I5:K6"/>
    <mergeCell ref="R6:T6"/>
    <mergeCell ref="A4:A7"/>
    <mergeCell ref="B4:B7"/>
    <mergeCell ref="C6:E6"/>
    <mergeCell ref="AD6:AE6"/>
    <mergeCell ref="Z4:AC4"/>
    <mergeCell ref="O6:Q6"/>
    <mergeCell ref="C5:E5"/>
    <mergeCell ref="O4:Q5"/>
    <mergeCell ref="Z5:AA6"/>
    <mergeCell ref="L5:N6"/>
    <mergeCell ref="F4:N4"/>
    <mergeCell ref="U6:W6"/>
    <mergeCell ref="AD4:AE5"/>
    <mergeCell ref="R4:T5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5"/>
  <sheetViews>
    <sheetView zoomScalePageLayoutView="0" workbookViewId="0" topLeftCell="A1">
      <pane xSplit="2" ySplit="7" topLeftCell="C19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C48" sqref="C48:C49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2812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16384" width="9.00390625" style="25" customWidth="1"/>
  </cols>
  <sheetData>
    <row r="1" spans="3:18" ht="12">
      <c r="C1" s="26" t="s">
        <v>268</v>
      </c>
      <c r="R1" s="26" t="str">
        <f>C1</f>
        <v>令和元年度国民健康保険事業状況（大分県）</v>
      </c>
    </row>
    <row r="2" spans="4:19" ht="13.5">
      <c r="D2" s="65" t="s">
        <v>141</v>
      </c>
      <c r="S2" s="65" t="str">
        <f>D2</f>
        <v>第６表－５　一般被保険者保険給付状況［未就学児分再掲］</v>
      </c>
    </row>
    <row r="3" spans="17:31" s="66" customFormat="1" ht="10.5" customHeight="1">
      <c r="Q3" s="99" t="s">
        <v>83</v>
      </c>
      <c r="AE3" s="99" t="s">
        <v>83</v>
      </c>
    </row>
    <row r="4" spans="1:31" s="67" customFormat="1" ht="12" customHeight="1">
      <c r="A4" s="187" t="s">
        <v>0</v>
      </c>
      <c r="B4" s="191" t="s">
        <v>1</v>
      </c>
      <c r="C4" s="77"/>
      <c r="D4" s="78"/>
      <c r="E4" s="78"/>
      <c r="F4" s="160" t="s">
        <v>84</v>
      </c>
      <c r="G4" s="161"/>
      <c r="H4" s="161"/>
      <c r="I4" s="161"/>
      <c r="J4" s="161"/>
      <c r="K4" s="161"/>
      <c r="L4" s="161"/>
      <c r="M4" s="161"/>
      <c r="N4" s="161"/>
      <c r="O4" s="173" t="s">
        <v>85</v>
      </c>
      <c r="P4" s="155"/>
      <c r="Q4" s="174"/>
      <c r="R4" s="173" t="s">
        <v>86</v>
      </c>
      <c r="S4" s="155"/>
      <c r="T4" s="174"/>
      <c r="U4" s="154" t="s">
        <v>87</v>
      </c>
      <c r="V4" s="155"/>
      <c r="W4" s="156"/>
      <c r="X4" s="166" t="s">
        <v>180</v>
      </c>
      <c r="Y4" s="167"/>
      <c r="Z4" s="160" t="s">
        <v>88</v>
      </c>
      <c r="AA4" s="161"/>
      <c r="AB4" s="161"/>
      <c r="AC4" s="180"/>
      <c r="AD4" s="166" t="s">
        <v>89</v>
      </c>
      <c r="AE4" s="167"/>
    </row>
    <row r="5" spans="1:31" s="67" customFormat="1" ht="12" customHeight="1">
      <c r="A5" s="188"/>
      <c r="B5" s="192"/>
      <c r="C5" s="177" t="s">
        <v>177</v>
      </c>
      <c r="D5" s="178"/>
      <c r="E5" s="179"/>
      <c r="F5" s="186" t="s">
        <v>90</v>
      </c>
      <c r="G5" s="153"/>
      <c r="H5" s="153"/>
      <c r="I5" s="153" t="s">
        <v>91</v>
      </c>
      <c r="J5" s="153"/>
      <c r="K5" s="153"/>
      <c r="L5" s="153" t="s">
        <v>92</v>
      </c>
      <c r="M5" s="153"/>
      <c r="N5" s="153"/>
      <c r="O5" s="175"/>
      <c r="P5" s="158"/>
      <c r="Q5" s="176"/>
      <c r="R5" s="175"/>
      <c r="S5" s="158"/>
      <c r="T5" s="176"/>
      <c r="U5" s="157"/>
      <c r="V5" s="158"/>
      <c r="W5" s="159"/>
      <c r="X5" s="168"/>
      <c r="Y5" s="169"/>
      <c r="Z5" s="162" t="s">
        <v>93</v>
      </c>
      <c r="AA5" s="163"/>
      <c r="AB5" s="153" t="s">
        <v>94</v>
      </c>
      <c r="AC5" s="190"/>
      <c r="AD5" s="168"/>
      <c r="AE5" s="169"/>
    </row>
    <row r="6" spans="1:31" s="67" customFormat="1" ht="12" customHeight="1">
      <c r="A6" s="188"/>
      <c r="B6" s="192"/>
      <c r="C6" s="164" t="s">
        <v>95</v>
      </c>
      <c r="D6" s="165"/>
      <c r="E6" s="165"/>
      <c r="F6" s="186"/>
      <c r="G6" s="153"/>
      <c r="H6" s="153"/>
      <c r="I6" s="153"/>
      <c r="J6" s="153"/>
      <c r="K6" s="153"/>
      <c r="L6" s="153"/>
      <c r="M6" s="153"/>
      <c r="N6" s="153"/>
      <c r="O6" s="164" t="s">
        <v>96</v>
      </c>
      <c r="P6" s="165"/>
      <c r="Q6" s="170"/>
      <c r="R6" s="164" t="s">
        <v>97</v>
      </c>
      <c r="S6" s="165"/>
      <c r="T6" s="170"/>
      <c r="U6" s="171" t="s">
        <v>98</v>
      </c>
      <c r="V6" s="165"/>
      <c r="W6" s="172"/>
      <c r="X6" s="79" t="s">
        <v>99</v>
      </c>
      <c r="Y6" s="80" t="s">
        <v>100</v>
      </c>
      <c r="Z6" s="162"/>
      <c r="AA6" s="163"/>
      <c r="AB6" s="153"/>
      <c r="AC6" s="190"/>
      <c r="AD6" s="181" t="s">
        <v>101</v>
      </c>
      <c r="AE6" s="182"/>
    </row>
    <row r="7" spans="1:31" s="67" customFormat="1" ht="12" customHeight="1">
      <c r="A7" s="198"/>
      <c r="B7" s="200"/>
      <c r="C7" s="91" t="s">
        <v>102</v>
      </c>
      <c r="D7" s="27" t="s">
        <v>103</v>
      </c>
      <c r="E7" s="27" t="s">
        <v>178</v>
      </c>
      <c r="F7" s="92" t="s">
        <v>102</v>
      </c>
      <c r="G7" s="27" t="s">
        <v>103</v>
      </c>
      <c r="H7" s="27" t="s">
        <v>178</v>
      </c>
      <c r="I7" s="27" t="s">
        <v>102</v>
      </c>
      <c r="J7" s="27" t="s">
        <v>103</v>
      </c>
      <c r="K7" s="27" t="s">
        <v>178</v>
      </c>
      <c r="L7" s="27" t="s">
        <v>102</v>
      </c>
      <c r="M7" s="27" t="s">
        <v>103</v>
      </c>
      <c r="N7" s="27" t="s">
        <v>178</v>
      </c>
      <c r="O7" s="91" t="s">
        <v>102</v>
      </c>
      <c r="P7" s="100" t="s">
        <v>174</v>
      </c>
      <c r="Q7" s="93" t="s">
        <v>178</v>
      </c>
      <c r="R7" s="91" t="s">
        <v>102</v>
      </c>
      <c r="S7" s="27" t="s">
        <v>181</v>
      </c>
      <c r="T7" s="93" t="s">
        <v>178</v>
      </c>
      <c r="U7" s="92" t="s">
        <v>102</v>
      </c>
      <c r="V7" s="27" t="s">
        <v>103</v>
      </c>
      <c r="W7" s="90" t="s">
        <v>178</v>
      </c>
      <c r="X7" s="91" t="s">
        <v>102</v>
      </c>
      <c r="Y7" s="93" t="s">
        <v>178</v>
      </c>
      <c r="Z7" s="92" t="s">
        <v>102</v>
      </c>
      <c r="AA7" s="27" t="s">
        <v>178</v>
      </c>
      <c r="AB7" s="27" t="s">
        <v>102</v>
      </c>
      <c r="AC7" s="90" t="s">
        <v>178</v>
      </c>
      <c r="AD7" s="91" t="s">
        <v>102</v>
      </c>
      <c r="AE7" s="93" t="s">
        <v>178</v>
      </c>
    </row>
    <row r="8" spans="1:31" ht="18" customHeight="1">
      <c r="A8" s="183"/>
      <c r="B8" s="68" t="s">
        <v>57</v>
      </c>
      <c r="C8" s="55">
        <f aca="true" t="shared" si="0" ref="C8:AE8">C9+C12</f>
        <v>59526</v>
      </c>
      <c r="D8" s="54">
        <f t="shared" si="0"/>
        <v>99915</v>
      </c>
      <c r="E8" s="54">
        <f t="shared" si="0"/>
        <v>1075933850</v>
      </c>
      <c r="F8" s="53">
        <f t="shared" si="0"/>
        <v>1052</v>
      </c>
      <c r="G8" s="54">
        <f t="shared" si="0"/>
        <v>7750</v>
      </c>
      <c r="H8" s="54">
        <f t="shared" si="0"/>
        <v>479336860</v>
      </c>
      <c r="I8" s="54">
        <f t="shared" si="0"/>
        <v>52121</v>
      </c>
      <c r="J8" s="54">
        <f t="shared" si="0"/>
        <v>82541</v>
      </c>
      <c r="K8" s="54">
        <f t="shared" si="0"/>
        <v>527253170</v>
      </c>
      <c r="L8" s="54">
        <f t="shared" si="0"/>
        <v>6353</v>
      </c>
      <c r="M8" s="54">
        <f t="shared" si="0"/>
        <v>9624</v>
      </c>
      <c r="N8" s="54">
        <f t="shared" si="0"/>
        <v>69343820</v>
      </c>
      <c r="O8" s="55">
        <f t="shared" si="0"/>
        <v>38129</v>
      </c>
      <c r="P8" s="54">
        <f t="shared" si="0"/>
        <v>54892</v>
      </c>
      <c r="Q8" s="56">
        <f t="shared" si="0"/>
        <v>169756760</v>
      </c>
      <c r="R8" s="55">
        <f t="shared" si="0"/>
        <v>742</v>
      </c>
      <c r="S8" s="54">
        <f t="shared" si="0"/>
        <v>11887</v>
      </c>
      <c r="T8" s="56">
        <f t="shared" si="0"/>
        <v>7769634</v>
      </c>
      <c r="U8" s="55">
        <f t="shared" si="0"/>
        <v>91</v>
      </c>
      <c r="V8" s="54">
        <f t="shared" si="0"/>
        <v>270</v>
      </c>
      <c r="W8" s="56">
        <f t="shared" si="0"/>
        <v>4040270</v>
      </c>
      <c r="X8" s="55">
        <f t="shared" si="0"/>
        <v>97746</v>
      </c>
      <c r="Y8" s="56">
        <f t="shared" si="0"/>
        <v>1257500514</v>
      </c>
      <c r="Z8" s="55">
        <f t="shared" si="0"/>
        <v>182</v>
      </c>
      <c r="AA8" s="56">
        <f t="shared" si="0"/>
        <v>2765455</v>
      </c>
      <c r="AB8" s="55">
        <f t="shared" si="0"/>
        <v>0</v>
      </c>
      <c r="AC8" s="56">
        <f t="shared" si="0"/>
        <v>0</v>
      </c>
      <c r="AD8" s="55">
        <f t="shared" si="0"/>
        <v>97928</v>
      </c>
      <c r="AE8" s="56">
        <f t="shared" si="0"/>
        <v>1260265969</v>
      </c>
    </row>
    <row r="9" spans="1:31" ht="18" customHeight="1">
      <c r="A9" s="184"/>
      <c r="B9" s="69" t="s">
        <v>55</v>
      </c>
      <c r="C9" s="59">
        <f aca="true" t="shared" si="1" ref="C9:AE9">SUM(C10:C11)</f>
        <v>57359</v>
      </c>
      <c r="D9" s="58">
        <f t="shared" si="1"/>
        <v>96482</v>
      </c>
      <c r="E9" s="58">
        <f t="shared" si="1"/>
        <v>1048584180</v>
      </c>
      <c r="F9" s="57">
        <f t="shared" si="1"/>
        <v>1024</v>
      </c>
      <c r="G9" s="58">
        <f t="shared" si="1"/>
        <v>7577</v>
      </c>
      <c r="H9" s="58">
        <f t="shared" si="1"/>
        <v>469763530</v>
      </c>
      <c r="I9" s="58">
        <f t="shared" si="1"/>
        <v>50227</v>
      </c>
      <c r="J9" s="58">
        <f t="shared" si="1"/>
        <v>79602</v>
      </c>
      <c r="K9" s="58">
        <f t="shared" si="1"/>
        <v>511580590</v>
      </c>
      <c r="L9" s="58">
        <f t="shared" si="1"/>
        <v>6108</v>
      </c>
      <c r="M9" s="58">
        <f t="shared" si="1"/>
        <v>9303</v>
      </c>
      <c r="N9" s="58">
        <f t="shared" si="1"/>
        <v>67240060</v>
      </c>
      <c r="O9" s="59">
        <f t="shared" si="1"/>
        <v>36608</v>
      </c>
      <c r="P9" s="58">
        <f t="shared" si="1"/>
        <v>52656</v>
      </c>
      <c r="Q9" s="60">
        <f t="shared" si="1"/>
        <v>162434330</v>
      </c>
      <c r="R9" s="59">
        <f t="shared" si="1"/>
        <v>720</v>
      </c>
      <c r="S9" s="58">
        <f t="shared" si="1"/>
        <v>11616</v>
      </c>
      <c r="T9" s="60">
        <f t="shared" si="1"/>
        <v>7592644</v>
      </c>
      <c r="U9" s="59">
        <f t="shared" si="1"/>
        <v>91</v>
      </c>
      <c r="V9" s="58">
        <f t="shared" si="1"/>
        <v>270</v>
      </c>
      <c r="W9" s="60">
        <f t="shared" si="1"/>
        <v>4040270</v>
      </c>
      <c r="X9" s="59">
        <f t="shared" si="1"/>
        <v>94058</v>
      </c>
      <c r="Y9" s="60">
        <f t="shared" si="1"/>
        <v>1222651424</v>
      </c>
      <c r="Z9" s="59">
        <f t="shared" si="1"/>
        <v>179</v>
      </c>
      <c r="AA9" s="60">
        <f t="shared" si="1"/>
        <v>2682795</v>
      </c>
      <c r="AB9" s="59">
        <f t="shared" si="1"/>
        <v>0</v>
      </c>
      <c r="AC9" s="60">
        <f t="shared" si="1"/>
        <v>0</v>
      </c>
      <c r="AD9" s="59">
        <f t="shared" si="1"/>
        <v>94237</v>
      </c>
      <c r="AE9" s="60">
        <f t="shared" si="1"/>
        <v>1225334219</v>
      </c>
    </row>
    <row r="10" spans="1:31" ht="18" customHeight="1">
      <c r="A10" s="184"/>
      <c r="B10" s="94" t="s">
        <v>58</v>
      </c>
      <c r="C10" s="57">
        <f aca="true" t="shared" si="2" ref="C10:AE10">SUM(C13:C23)+SUM(C28:C30)</f>
        <v>54414</v>
      </c>
      <c r="D10" s="58">
        <f t="shared" si="2"/>
        <v>91766</v>
      </c>
      <c r="E10" s="58">
        <f t="shared" si="2"/>
        <v>1008211870</v>
      </c>
      <c r="F10" s="57">
        <f t="shared" si="2"/>
        <v>973</v>
      </c>
      <c r="G10" s="58">
        <f t="shared" si="2"/>
        <v>7336</v>
      </c>
      <c r="H10" s="58">
        <f t="shared" si="2"/>
        <v>457903780</v>
      </c>
      <c r="I10" s="58">
        <f t="shared" si="2"/>
        <v>47642</v>
      </c>
      <c r="J10" s="58">
        <f t="shared" si="2"/>
        <v>75621</v>
      </c>
      <c r="K10" s="58">
        <f t="shared" si="2"/>
        <v>487842710</v>
      </c>
      <c r="L10" s="58">
        <f t="shared" si="2"/>
        <v>5799</v>
      </c>
      <c r="M10" s="58">
        <f t="shared" si="2"/>
        <v>8809</v>
      </c>
      <c r="N10" s="58">
        <f t="shared" si="2"/>
        <v>62465380</v>
      </c>
      <c r="O10" s="59">
        <f t="shared" si="2"/>
        <v>34803</v>
      </c>
      <c r="P10" s="58">
        <f t="shared" si="2"/>
        <v>50017</v>
      </c>
      <c r="Q10" s="60">
        <f t="shared" si="2"/>
        <v>155297870</v>
      </c>
      <c r="R10" s="59">
        <f t="shared" si="2"/>
        <v>685</v>
      </c>
      <c r="S10" s="58">
        <f t="shared" si="2"/>
        <v>11260</v>
      </c>
      <c r="T10" s="60">
        <f t="shared" si="2"/>
        <v>7361114</v>
      </c>
      <c r="U10" s="59">
        <f t="shared" si="2"/>
        <v>91</v>
      </c>
      <c r="V10" s="58">
        <f t="shared" si="2"/>
        <v>270</v>
      </c>
      <c r="W10" s="60">
        <f t="shared" si="2"/>
        <v>4040270</v>
      </c>
      <c r="X10" s="59">
        <f t="shared" si="2"/>
        <v>89308</v>
      </c>
      <c r="Y10" s="60">
        <f t="shared" si="2"/>
        <v>1174911124</v>
      </c>
      <c r="Z10" s="59">
        <f t="shared" si="2"/>
        <v>164</v>
      </c>
      <c r="AA10" s="60">
        <f t="shared" si="2"/>
        <v>2446648</v>
      </c>
      <c r="AB10" s="59">
        <f t="shared" si="2"/>
        <v>0</v>
      </c>
      <c r="AC10" s="60">
        <f t="shared" si="2"/>
        <v>0</v>
      </c>
      <c r="AD10" s="59">
        <f t="shared" si="2"/>
        <v>89472</v>
      </c>
      <c r="AE10" s="60">
        <f t="shared" si="2"/>
        <v>1177357772</v>
      </c>
    </row>
    <row r="11" spans="1:31" ht="18" customHeight="1">
      <c r="A11" s="184"/>
      <c r="B11" s="94" t="s">
        <v>59</v>
      </c>
      <c r="C11" s="57">
        <f aca="true" t="shared" si="3" ref="C11:AE11">SUM(C24:C27)</f>
        <v>2945</v>
      </c>
      <c r="D11" s="58">
        <f t="shared" si="3"/>
        <v>4716</v>
      </c>
      <c r="E11" s="58">
        <f t="shared" si="3"/>
        <v>40372310</v>
      </c>
      <c r="F11" s="57">
        <f t="shared" si="3"/>
        <v>51</v>
      </c>
      <c r="G11" s="58">
        <f t="shared" si="3"/>
        <v>241</v>
      </c>
      <c r="H11" s="58">
        <f t="shared" si="3"/>
        <v>11859750</v>
      </c>
      <c r="I11" s="58">
        <f t="shared" si="3"/>
        <v>2585</v>
      </c>
      <c r="J11" s="58">
        <f t="shared" si="3"/>
        <v>3981</v>
      </c>
      <c r="K11" s="58">
        <f t="shared" si="3"/>
        <v>23737880</v>
      </c>
      <c r="L11" s="58">
        <f t="shared" si="3"/>
        <v>309</v>
      </c>
      <c r="M11" s="58">
        <f t="shared" si="3"/>
        <v>494</v>
      </c>
      <c r="N11" s="58">
        <f t="shared" si="3"/>
        <v>4774680</v>
      </c>
      <c r="O11" s="59">
        <f t="shared" si="3"/>
        <v>1805</v>
      </c>
      <c r="P11" s="58">
        <f t="shared" si="3"/>
        <v>2639</v>
      </c>
      <c r="Q11" s="60">
        <f t="shared" si="3"/>
        <v>7136460</v>
      </c>
      <c r="R11" s="59">
        <f t="shared" si="3"/>
        <v>35</v>
      </c>
      <c r="S11" s="58">
        <f t="shared" si="3"/>
        <v>356</v>
      </c>
      <c r="T11" s="60">
        <f t="shared" si="3"/>
        <v>231530</v>
      </c>
      <c r="U11" s="59">
        <f t="shared" si="3"/>
        <v>0</v>
      </c>
      <c r="V11" s="58">
        <f t="shared" si="3"/>
        <v>0</v>
      </c>
      <c r="W11" s="60">
        <f t="shared" si="3"/>
        <v>0</v>
      </c>
      <c r="X11" s="59">
        <f t="shared" si="3"/>
        <v>4750</v>
      </c>
      <c r="Y11" s="60">
        <f t="shared" si="3"/>
        <v>47740300</v>
      </c>
      <c r="Z11" s="59">
        <f t="shared" si="3"/>
        <v>15</v>
      </c>
      <c r="AA11" s="60">
        <f t="shared" si="3"/>
        <v>236147</v>
      </c>
      <c r="AB11" s="59">
        <f t="shared" si="3"/>
        <v>0</v>
      </c>
      <c r="AC11" s="60">
        <f t="shared" si="3"/>
        <v>0</v>
      </c>
      <c r="AD11" s="59">
        <f t="shared" si="3"/>
        <v>4765</v>
      </c>
      <c r="AE11" s="60">
        <f t="shared" si="3"/>
        <v>47976447</v>
      </c>
    </row>
    <row r="12" spans="1:31" ht="18" customHeight="1">
      <c r="A12" s="185"/>
      <c r="B12" s="102" t="s">
        <v>56</v>
      </c>
      <c r="C12" s="63">
        <f aca="true" t="shared" si="4" ref="C12:AE12">C31+C32</f>
        <v>2167</v>
      </c>
      <c r="D12" s="62">
        <f t="shared" si="4"/>
        <v>3433</v>
      </c>
      <c r="E12" s="62">
        <f t="shared" si="4"/>
        <v>27349670</v>
      </c>
      <c r="F12" s="61">
        <f t="shared" si="4"/>
        <v>28</v>
      </c>
      <c r="G12" s="62">
        <f t="shared" si="4"/>
        <v>173</v>
      </c>
      <c r="H12" s="62">
        <f t="shared" si="4"/>
        <v>9573330</v>
      </c>
      <c r="I12" s="62">
        <f t="shared" si="4"/>
        <v>1894</v>
      </c>
      <c r="J12" s="62">
        <f t="shared" si="4"/>
        <v>2939</v>
      </c>
      <c r="K12" s="62">
        <f t="shared" si="4"/>
        <v>15672580</v>
      </c>
      <c r="L12" s="62">
        <f t="shared" si="4"/>
        <v>245</v>
      </c>
      <c r="M12" s="62">
        <f t="shared" si="4"/>
        <v>321</v>
      </c>
      <c r="N12" s="62">
        <f t="shared" si="4"/>
        <v>2103760</v>
      </c>
      <c r="O12" s="63">
        <f t="shared" si="4"/>
        <v>1521</v>
      </c>
      <c r="P12" s="62">
        <f t="shared" si="4"/>
        <v>2236</v>
      </c>
      <c r="Q12" s="64">
        <f t="shared" si="4"/>
        <v>7322430</v>
      </c>
      <c r="R12" s="63">
        <f t="shared" si="4"/>
        <v>22</v>
      </c>
      <c r="S12" s="62">
        <f t="shared" si="4"/>
        <v>271</v>
      </c>
      <c r="T12" s="64">
        <f t="shared" si="4"/>
        <v>176990</v>
      </c>
      <c r="U12" s="63">
        <f t="shared" si="4"/>
        <v>0</v>
      </c>
      <c r="V12" s="62">
        <f t="shared" si="4"/>
        <v>0</v>
      </c>
      <c r="W12" s="64">
        <f t="shared" si="4"/>
        <v>0</v>
      </c>
      <c r="X12" s="63">
        <f t="shared" si="4"/>
        <v>3688</v>
      </c>
      <c r="Y12" s="64">
        <f t="shared" si="4"/>
        <v>34849090</v>
      </c>
      <c r="Z12" s="63">
        <f t="shared" si="4"/>
        <v>3</v>
      </c>
      <c r="AA12" s="64">
        <f t="shared" si="4"/>
        <v>82660</v>
      </c>
      <c r="AB12" s="63">
        <f t="shared" si="4"/>
        <v>0</v>
      </c>
      <c r="AC12" s="64">
        <f t="shared" si="4"/>
        <v>0</v>
      </c>
      <c r="AD12" s="63">
        <f t="shared" si="4"/>
        <v>3691</v>
      </c>
      <c r="AE12" s="64">
        <f t="shared" si="4"/>
        <v>34931750</v>
      </c>
    </row>
    <row r="13" spans="1:34" ht="18" customHeight="1">
      <c r="A13" s="68">
        <v>1</v>
      </c>
      <c r="B13" s="68" t="s">
        <v>35</v>
      </c>
      <c r="C13" s="55">
        <f>F13+I13+L13</f>
        <v>23121</v>
      </c>
      <c r="D13" s="54">
        <f>G13+J13+M13</f>
        <v>38937</v>
      </c>
      <c r="E13" s="54">
        <f>H13+K13+N13</f>
        <v>437173360</v>
      </c>
      <c r="F13" s="53">
        <f>'JK第6表の5'!F4</f>
        <v>409</v>
      </c>
      <c r="G13" s="54">
        <f>'JK第6表の5'!G4</f>
        <v>2901</v>
      </c>
      <c r="H13" s="54">
        <f>'JK第6表の5'!H4</f>
        <v>198713570</v>
      </c>
      <c r="I13" s="54">
        <f>'JK第6表の5'!I4</f>
        <v>20075</v>
      </c>
      <c r="J13" s="54">
        <f>'JK第6表の5'!J4</f>
        <v>32388</v>
      </c>
      <c r="K13" s="54">
        <f>'JK第6表の5'!K4</f>
        <v>209481090</v>
      </c>
      <c r="L13" s="54">
        <f>'JK第6表の5'!L4</f>
        <v>2637</v>
      </c>
      <c r="M13" s="54">
        <f>'JK第6表の5'!M4</f>
        <v>3648</v>
      </c>
      <c r="N13" s="54">
        <f>'JK第6表の5'!N4</f>
        <v>28978700</v>
      </c>
      <c r="O13" s="55">
        <f>'JK第6表の5'!O4</f>
        <v>15395</v>
      </c>
      <c r="P13" s="54">
        <f>'JK第6表の5'!P4</f>
        <v>21984</v>
      </c>
      <c r="Q13" s="56">
        <f>'JK第6表の5'!Q4</f>
        <v>68131280</v>
      </c>
      <c r="R13" s="55">
        <f>'JK第6表の5'!R4</f>
        <v>266</v>
      </c>
      <c r="S13" s="54">
        <f>'JK第6表の5'!S4</f>
        <v>4162</v>
      </c>
      <c r="T13" s="56">
        <f>'JK第6表の5'!T4</f>
        <v>2729552</v>
      </c>
      <c r="U13" s="55">
        <f>'JK第6表の5'!U4</f>
        <v>25</v>
      </c>
      <c r="V13" s="54">
        <f>'JK第6表の5'!V4</f>
        <v>89</v>
      </c>
      <c r="W13" s="56">
        <f>'JK第6表の5'!W4</f>
        <v>1345110</v>
      </c>
      <c r="X13" s="55">
        <f>C13+O13+U13</f>
        <v>38541</v>
      </c>
      <c r="Y13" s="56">
        <f>E13+Q13+T13+W13</f>
        <v>509379302</v>
      </c>
      <c r="Z13" s="55">
        <f>'JK第6表の5'!Z4</f>
        <v>81</v>
      </c>
      <c r="AA13" s="56">
        <f>'JK第6表の5'!AA4</f>
        <v>1210313</v>
      </c>
      <c r="AB13" s="55">
        <f>'JK第6表の5'!AB4</f>
        <v>0</v>
      </c>
      <c r="AC13" s="56">
        <f>'JK第6表の5'!AC4</f>
        <v>0</v>
      </c>
      <c r="AD13" s="55">
        <f>X13+Z13+AB13</f>
        <v>38622</v>
      </c>
      <c r="AE13" s="56">
        <f>Y13+AA13+AC13</f>
        <v>510589615</v>
      </c>
      <c r="AH13" s="97">
        <f>AF13+Z13+X13</f>
        <v>38622</v>
      </c>
    </row>
    <row r="14" spans="1:31" ht="18" customHeight="1">
      <c r="A14" s="71">
        <v>2</v>
      </c>
      <c r="B14" s="71" t="s">
        <v>36</v>
      </c>
      <c r="C14" s="59">
        <f aca="true" t="shared" si="5" ref="C14:C32">F14+I14+L14</f>
        <v>5251</v>
      </c>
      <c r="D14" s="58">
        <f aca="true" t="shared" si="6" ref="D14:D32">G14+J14+M14</f>
        <v>8608</v>
      </c>
      <c r="E14" s="58">
        <f aca="true" t="shared" si="7" ref="E14:E32">H14+K14+N14</f>
        <v>92638650</v>
      </c>
      <c r="F14" s="57">
        <f>'JK第6表の5'!F5</f>
        <v>88</v>
      </c>
      <c r="G14" s="58">
        <f>'JK第6表の5'!G5</f>
        <v>814</v>
      </c>
      <c r="H14" s="58">
        <f>'JK第6表の5'!H5</f>
        <v>42569540</v>
      </c>
      <c r="I14" s="58">
        <f>'JK第6表の5'!I5</f>
        <v>4662</v>
      </c>
      <c r="J14" s="58">
        <f>'JK第6表の5'!J5</f>
        <v>6991</v>
      </c>
      <c r="K14" s="58">
        <f>'JK第6表の5'!K5</f>
        <v>42864000</v>
      </c>
      <c r="L14" s="58">
        <f>'JK第6表の5'!L5</f>
        <v>501</v>
      </c>
      <c r="M14" s="58">
        <f>'JK第6表の5'!M5</f>
        <v>803</v>
      </c>
      <c r="N14" s="58">
        <f>'JK第6表の5'!N5</f>
        <v>7205110</v>
      </c>
      <c r="O14" s="59">
        <f>'JK第6表の5'!O5</f>
        <v>3497</v>
      </c>
      <c r="P14" s="58">
        <f>'JK第6表の5'!P5</f>
        <v>5020</v>
      </c>
      <c r="Q14" s="60">
        <f>'JK第6表の5'!Q5</f>
        <v>15772770</v>
      </c>
      <c r="R14" s="59">
        <f>'JK第6表の5'!R5</f>
        <v>72</v>
      </c>
      <c r="S14" s="58">
        <f>'JK第6表の5'!S5</f>
        <v>1583</v>
      </c>
      <c r="T14" s="60">
        <f>'JK第6表の5'!T5</f>
        <v>1054188</v>
      </c>
      <c r="U14" s="59">
        <f>'JK第6表の5'!U5</f>
        <v>12</v>
      </c>
      <c r="V14" s="58">
        <f>'JK第6表の5'!V5</f>
        <v>51</v>
      </c>
      <c r="W14" s="60">
        <f>'JK第6表の5'!W5</f>
        <v>663890</v>
      </c>
      <c r="X14" s="59">
        <f aca="true" t="shared" si="8" ref="X14:X32">C14+O14+U14</f>
        <v>8760</v>
      </c>
      <c r="Y14" s="60">
        <f aca="true" t="shared" si="9" ref="Y14:Y32">E14+Q14+T14+W14</f>
        <v>110129498</v>
      </c>
      <c r="Z14" s="59">
        <f>'JK第6表の5'!Z5</f>
        <v>24</v>
      </c>
      <c r="AA14" s="60">
        <f>'JK第6表の5'!AA5</f>
        <v>339125</v>
      </c>
      <c r="AB14" s="59">
        <f>'JK第6表の5'!AB5</f>
        <v>0</v>
      </c>
      <c r="AC14" s="60">
        <f>'JK第6表の5'!AC5</f>
        <v>0</v>
      </c>
      <c r="AD14" s="59">
        <f aca="true" t="shared" si="10" ref="AD14:AD32">X14+Z14+AB14</f>
        <v>8784</v>
      </c>
      <c r="AE14" s="60">
        <f aca="true" t="shared" si="11" ref="AE14:AE32">Y14+AA14+AC14</f>
        <v>110468623</v>
      </c>
    </row>
    <row r="15" spans="1:31" ht="18" customHeight="1">
      <c r="A15" s="71">
        <v>3</v>
      </c>
      <c r="B15" s="71" t="s">
        <v>37</v>
      </c>
      <c r="C15" s="59">
        <f t="shared" si="5"/>
        <v>4449</v>
      </c>
      <c r="D15" s="58">
        <f t="shared" si="6"/>
        <v>7966</v>
      </c>
      <c r="E15" s="58">
        <f t="shared" si="7"/>
        <v>108175350</v>
      </c>
      <c r="F15" s="57">
        <f>'JK第6表の5'!F6</f>
        <v>91</v>
      </c>
      <c r="G15" s="58">
        <f>'JK第6表の5'!G6</f>
        <v>945</v>
      </c>
      <c r="H15" s="58">
        <f>'JK第6表の5'!H6</f>
        <v>63472760</v>
      </c>
      <c r="I15" s="58">
        <f>'JK第6表の5'!I6</f>
        <v>3855</v>
      </c>
      <c r="J15" s="58">
        <f>'JK第6表の5'!J6</f>
        <v>6104</v>
      </c>
      <c r="K15" s="58">
        <f>'JK第6表の5'!K6</f>
        <v>38791460</v>
      </c>
      <c r="L15" s="58">
        <f>'JK第6表の5'!L6</f>
        <v>503</v>
      </c>
      <c r="M15" s="58">
        <f>'JK第6表の5'!M6</f>
        <v>917</v>
      </c>
      <c r="N15" s="58">
        <f>'JK第6表の5'!N6</f>
        <v>5911130</v>
      </c>
      <c r="O15" s="59">
        <f>'JK第6表の5'!O6</f>
        <v>2342</v>
      </c>
      <c r="P15" s="58">
        <f>'JK第6表の5'!P6</f>
        <v>3280</v>
      </c>
      <c r="Q15" s="60">
        <f>'JK第6表の5'!Q6</f>
        <v>12478820</v>
      </c>
      <c r="R15" s="59">
        <f>'JK第6表の5'!R6</f>
        <v>67</v>
      </c>
      <c r="S15" s="58">
        <f>'JK第6表の5'!S6</f>
        <v>1625</v>
      </c>
      <c r="T15" s="60">
        <f>'JK第6表の5'!T6</f>
        <v>1057522</v>
      </c>
      <c r="U15" s="59">
        <f>'JK第6表の5'!U6</f>
        <v>0</v>
      </c>
      <c r="V15" s="58">
        <f>'JK第6表の5'!V6</f>
        <v>0</v>
      </c>
      <c r="W15" s="60">
        <f>'JK第6表の5'!W6</f>
        <v>0</v>
      </c>
      <c r="X15" s="59">
        <f t="shared" si="8"/>
        <v>6791</v>
      </c>
      <c r="Y15" s="60">
        <f t="shared" si="9"/>
        <v>121711692</v>
      </c>
      <c r="Z15" s="59">
        <f>'JK第6表の5'!Z6</f>
        <v>15</v>
      </c>
      <c r="AA15" s="60">
        <f>'JK第6表の5'!AA6</f>
        <v>179238</v>
      </c>
      <c r="AB15" s="59">
        <f>'JK第6表の5'!AB6</f>
        <v>0</v>
      </c>
      <c r="AC15" s="60">
        <f>'JK第6表の5'!AC6</f>
        <v>0</v>
      </c>
      <c r="AD15" s="59">
        <f t="shared" si="10"/>
        <v>6806</v>
      </c>
      <c r="AE15" s="60">
        <f t="shared" si="11"/>
        <v>121890930</v>
      </c>
    </row>
    <row r="16" spans="1:31" ht="18" customHeight="1">
      <c r="A16" s="71">
        <v>4</v>
      </c>
      <c r="B16" s="71" t="s">
        <v>38</v>
      </c>
      <c r="C16" s="59">
        <f t="shared" si="5"/>
        <v>3887</v>
      </c>
      <c r="D16" s="58">
        <f t="shared" si="6"/>
        <v>6365</v>
      </c>
      <c r="E16" s="58">
        <f t="shared" si="7"/>
        <v>49127340</v>
      </c>
      <c r="F16" s="57">
        <f>'JK第6表の5'!F7</f>
        <v>36</v>
      </c>
      <c r="G16" s="58">
        <f>'JK第6表の5'!G7</f>
        <v>232</v>
      </c>
      <c r="H16" s="58">
        <f>'JK第6表の5'!H7</f>
        <v>15752950</v>
      </c>
      <c r="I16" s="58">
        <f>'JK第6表の5'!I7</f>
        <v>3452</v>
      </c>
      <c r="J16" s="58">
        <f>'JK第6表の5'!J7</f>
        <v>5534</v>
      </c>
      <c r="K16" s="58">
        <f>'JK第6表の5'!K7</f>
        <v>29772010</v>
      </c>
      <c r="L16" s="58">
        <f>'JK第6表の5'!L7</f>
        <v>399</v>
      </c>
      <c r="M16" s="58">
        <f>'JK第6表の5'!M7</f>
        <v>599</v>
      </c>
      <c r="N16" s="58">
        <f>'JK第6表の5'!N7</f>
        <v>3602380</v>
      </c>
      <c r="O16" s="59">
        <f>'JK第6表の5'!O7</f>
        <v>1704</v>
      </c>
      <c r="P16" s="58">
        <f>'JK第6表の5'!P7</f>
        <v>2449</v>
      </c>
      <c r="Q16" s="60">
        <f>'JK第6表の5'!Q7</f>
        <v>7653790</v>
      </c>
      <c r="R16" s="59">
        <f>'JK第6表の5'!R7</f>
        <v>23</v>
      </c>
      <c r="S16" s="58">
        <f>'JK第6表の5'!S7</f>
        <v>316</v>
      </c>
      <c r="T16" s="60">
        <f>'JK第6表の5'!T7</f>
        <v>208590</v>
      </c>
      <c r="U16" s="59">
        <f>'JK第6表の5'!U7</f>
        <v>13</v>
      </c>
      <c r="V16" s="58">
        <f>'JK第6表の5'!V7</f>
        <v>29</v>
      </c>
      <c r="W16" s="60">
        <f>'JK第6表の5'!W7</f>
        <v>355150</v>
      </c>
      <c r="X16" s="59">
        <f t="shared" si="8"/>
        <v>5604</v>
      </c>
      <c r="Y16" s="60">
        <f t="shared" si="9"/>
        <v>57344870</v>
      </c>
      <c r="Z16" s="59">
        <f>'JK第6表の5'!Z7</f>
        <v>5</v>
      </c>
      <c r="AA16" s="60">
        <f>'JK第6表の5'!AA7</f>
        <v>54220</v>
      </c>
      <c r="AB16" s="59">
        <f>'JK第6表の5'!AB7</f>
        <v>0</v>
      </c>
      <c r="AC16" s="60">
        <f>'JK第6表の5'!AC7</f>
        <v>0</v>
      </c>
      <c r="AD16" s="59">
        <f t="shared" si="10"/>
        <v>5609</v>
      </c>
      <c r="AE16" s="60">
        <f t="shared" si="11"/>
        <v>57399090</v>
      </c>
    </row>
    <row r="17" spans="1:31" ht="18" customHeight="1">
      <c r="A17" s="72">
        <v>5</v>
      </c>
      <c r="B17" s="72" t="s">
        <v>39</v>
      </c>
      <c r="C17" s="63">
        <f t="shared" si="5"/>
        <v>3671</v>
      </c>
      <c r="D17" s="62">
        <f t="shared" si="6"/>
        <v>6536</v>
      </c>
      <c r="E17" s="62">
        <f t="shared" si="7"/>
        <v>58506790</v>
      </c>
      <c r="F17" s="61">
        <f>'JK第6表の5'!F8</f>
        <v>114</v>
      </c>
      <c r="G17" s="62">
        <f>'JK第6表の5'!G8</f>
        <v>570</v>
      </c>
      <c r="H17" s="62">
        <f>'JK第6表の5'!H8</f>
        <v>19630870</v>
      </c>
      <c r="I17" s="62">
        <f>'JK第6表の5'!I8</f>
        <v>3159</v>
      </c>
      <c r="J17" s="62">
        <f>'JK第6表の5'!J8</f>
        <v>5434</v>
      </c>
      <c r="K17" s="62">
        <f>'JK第6表の5'!K8</f>
        <v>35920730</v>
      </c>
      <c r="L17" s="62">
        <f>'JK第6表の5'!L8</f>
        <v>398</v>
      </c>
      <c r="M17" s="62">
        <f>'JK第6表の5'!M8</f>
        <v>532</v>
      </c>
      <c r="N17" s="62">
        <f>'JK第6表の5'!N8</f>
        <v>2955190</v>
      </c>
      <c r="O17" s="63">
        <f>'JK第6表の5'!O8</f>
        <v>2394</v>
      </c>
      <c r="P17" s="62">
        <f>'JK第6表の5'!P8</f>
        <v>3757</v>
      </c>
      <c r="Q17" s="64">
        <f>'JK第6表の5'!Q8</f>
        <v>9711450</v>
      </c>
      <c r="R17" s="63">
        <f>'JK第6表の5'!R8</f>
        <v>88</v>
      </c>
      <c r="S17" s="62">
        <f>'JK第6表の5'!S8</f>
        <v>888</v>
      </c>
      <c r="T17" s="64">
        <f>'JK第6表の5'!T8</f>
        <v>570606</v>
      </c>
      <c r="U17" s="63">
        <f>'JK第6表の5'!U8</f>
        <v>6</v>
      </c>
      <c r="V17" s="62">
        <f>'JK第6表の5'!V8</f>
        <v>7</v>
      </c>
      <c r="W17" s="64">
        <f>'JK第6表の5'!W8</f>
        <v>96810</v>
      </c>
      <c r="X17" s="63">
        <f t="shared" si="8"/>
        <v>6071</v>
      </c>
      <c r="Y17" s="64">
        <f t="shared" si="9"/>
        <v>68885656</v>
      </c>
      <c r="Z17" s="63">
        <f>'JK第6表の5'!Z8</f>
        <v>8</v>
      </c>
      <c r="AA17" s="64">
        <f>'JK第6表の5'!AA8</f>
        <v>278133</v>
      </c>
      <c r="AB17" s="63">
        <f>'JK第6表の5'!AB8</f>
        <v>0</v>
      </c>
      <c r="AC17" s="64">
        <f>'JK第6表の5'!AC8</f>
        <v>0</v>
      </c>
      <c r="AD17" s="63">
        <f t="shared" si="10"/>
        <v>6079</v>
      </c>
      <c r="AE17" s="64">
        <f t="shared" si="11"/>
        <v>69163789</v>
      </c>
    </row>
    <row r="18" spans="1:31" ht="18" customHeight="1">
      <c r="A18" s="68">
        <v>6</v>
      </c>
      <c r="B18" s="68" t="s">
        <v>40</v>
      </c>
      <c r="C18" s="55">
        <f t="shared" si="5"/>
        <v>1733</v>
      </c>
      <c r="D18" s="54">
        <f t="shared" si="6"/>
        <v>3011</v>
      </c>
      <c r="E18" s="54">
        <f t="shared" si="7"/>
        <v>27361050</v>
      </c>
      <c r="F18" s="53">
        <f>'JK第6表の5'!F9</f>
        <v>28</v>
      </c>
      <c r="G18" s="54">
        <f>'JK第6表の5'!G9</f>
        <v>218</v>
      </c>
      <c r="H18" s="54">
        <f>'JK第6表の5'!H9</f>
        <v>10133200</v>
      </c>
      <c r="I18" s="54">
        <f>'JK第6表の5'!I9</f>
        <v>1558</v>
      </c>
      <c r="J18" s="54">
        <f>'JK第6表の5'!J9</f>
        <v>2545</v>
      </c>
      <c r="K18" s="54">
        <f>'JK第6表の5'!K9</f>
        <v>15849750</v>
      </c>
      <c r="L18" s="54">
        <f>'JK第6表の5'!L9</f>
        <v>147</v>
      </c>
      <c r="M18" s="54">
        <f>'JK第6表の5'!M9</f>
        <v>248</v>
      </c>
      <c r="N18" s="54">
        <f>'JK第6表の5'!N9</f>
        <v>1378100</v>
      </c>
      <c r="O18" s="55">
        <f>'JK第6表の5'!O9</f>
        <v>1227</v>
      </c>
      <c r="P18" s="54">
        <f>'JK第6表の5'!P9</f>
        <v>1844</v>
      </c>
      <c r="Q18" s="56">
        <f>'JK第6表の5'!Q9</f>
        <v>6154200</v>
      </c>
      <c r="R18" s="55">
        <f>'JK第6表の5'!R9</f>
        <v>24</v>
      </c>
      <c r="S18" s="54">
        <f>'JK第6表の5'!S9</f>
        <v>410</v>
      </c>
      <c r="T18" s="56">
        <f>'JK第6表の5'!T9</f>
        <v>263970</v>
      </c>
      <c r="U18" s="55">
        <f>'JK第6表の5'!U9</f>
        <v>10</v>
      </c>
      <c r="V18" s="54">
        <f>'JK第6表の5'!V9</f>
        <v>28</v>
      </c>
      <c r="W18" s="56">
        <f>'JK第6表の5'!W9</f>
        <v>585060</v>
      </c>
      <c r="X18" s="55">
        <f t="shared" si="8"/>
        <v>2970</v>
      </c>
      <c r="Y18" s="56">
        <f t="shared" si="9"/>
        <v>34364280</v>
      </c>
      <c r="Z18" s="55">
        <f>'JK第6表の5'!Z9</f>
        <v>3</v>
      </c>
      <c r="AA18" s="56">
        <f>'JK第6表の5'!AA9</f>
        <v>34150</v>
      </c>
      <c r="AB18" s="55">
        <f>'JK第6表の5'!AB9</f>
        <v>0</v>
      </c>
      <c r="AC18" s="56">
        <f>'JK第6表の5'!AC9</f>
        <v>0</v>
      </c>
      <c r="AD18" s="55">
        <f t="shared" si="10"/>
        <v>2973</v>
      </c>
      <c r="AE18" s="56">
        <f t="shared" si="11"/>
        <v>34398430</v>
      </c>
    </row>
    <row r="19" spans="1:31" ht="18" customHeight="1">
      <c r="A19" s="71">
        <v>7</v>
      </c>
      <c r="B19" s="71" t="s">
        <v>41</v>
      </c>
      <c r="C19" s="59">
        <f t="shared" si="5"/>
        <v>484</v>
      </c>
      <c r="D19" s="58">
        <f t="shared" si="6"/>
        <v>856</v>
      </c>
      <c r="E19" s="58">
        <f t="shared" si="7"/>
        <v>10123880</v>
      </c>
      <c r="F19" s="57">
        <f>'JK第6表の5'!F10</f>
        <v>12</v>
      </c>
      <c r="G19" s="58">
        <f>'JK第6表の5'!G10</f>
        <v>91</v>
      </c>
      <c r="H19" s="58">
        <f>'JK第6表の5'!H10</f>
        <v>5110140</v>
      </c>
      <c r="I19" s="58">
        <f>'JK第6表の5'!I10</f>
        <v>410</v>
      </c>
      <c r="J19" s="58">
        <f>'JK第6表の5'!J10</f>
        <v>637</v>
      </c>
      <c r="K19" s="58">
        <f>'JK第6表の5'!K10</f>
        <v>4378440</v>
      </c>
      <c r="L19" s="58">
        <f>'JK第6表の5'!L10</f>
        <v>62</v>
      </c>
      <c r="M19" s="58">
        <f>'JK第6表の5'!M10</f>
        <v>128</v>
      </c>
      <c r="N19" s="58">
        <f>'JK第6表の5'!N10</f>
        <v>635300</v>
      </c>
      <c r="O19" s="59">
        <f>'JK第6表の5'!O10</f>
        <v>245</v>
      </c>
      <c r="P19" s="58">
        <f>'JK第6表の5'!P10</f>
        <v>347</v>
      </c>
      <c r="Q19" s="60">
        <f>'JK第6表の5'!Q10</f>
        <v>1249520</v>
      </c>
      <c r="R19" s="59">
        <f>'JK第6表の5'!R10</f>
        <v>5</v>
      </c>
      <c r="S19" s="58">
        <f>'JK第6表の5'!S10</f>
        <v>148</v>
      </c>
      <c r="T19" s="60">
        <f>'JK第6表の5'!T10</f>
        <v>99364</v>
      </c>
      <c r="U19" s="59">
        <f>'JK第6表の5'!U10</f>
        <v>0</v>
      </c>
      <c r="V19" s="58">
        <f>'JK第6表の5'!V10</f>
        <v>0</v>
      </c>
      <c r="W19" s="60">
        <f>'JK第6表の5'!W10</f>
        <v>0</v>
      </c>
      <c r="X19" s="59">
        <f t="shared" si="8"/>
        <v>729</v>
      </c>
      <c r="Y19" s="60">
        <f t="shared" si="9"/>
        <v>11472764</v>
      </c>
      <c r="Z19" s="59">
        <f>'JK第6表の5'!Z10</f>
        <v>1</v>
      </c>
      <c r="AA19" s="60">
        <f>'JK第6表の5'!AA10</f>
        <v>5455</v>
      </c>
      <c r="AB19" s="59">
        <f>'JK第6表の5'!AB10</f>
        <v>0</v>
      </c>
      <c r="AC19" s="60">
        <f>'JK第6表の5'!AC10</f>
        <v>0</v>
      </c>
      <c r="AD19" s="59">
        <f t="shared" si="10"/>
        <v>730</v>
      </c>
      <c r="AE19" s="60">
        <f t="shared" si="11"/>
        <v>11478219</v>
      </c>
    </row>
    <row r="20" spans="1:31" ht="18" customHeight="1">
      <c r="A20" s="71">
        <v>8</v>
      </c>
      <c r="B20" s="71" t="s">
        <v>42</v>
      </c>
      <c r="C20" s="59">
        <f t="shared" si="5"/>
        <v>905</v>
      </c>
      <c r="D20" s="58">
        <f t="shared" si="6"/>
        <v>1352</v>
      </c>
      <c r="E20" s="58">
        <f t="shared" si="7"/>
        <v>12349570</v>
      </c>
      <c r="F20" s="57">
        <f>'JK第6表の5'!F11</f>
        <v>6</v>
      </c>
      <c r="G20" s="58">
        <f>'JK第6表の5'!G11</f>
        <v>54</v>
      </c>
      <c r="H20" s="58">
        <f>'JK第6表の5'!H11</f>
        <v>2926050</v>
      </c>
      <c r="I20" s="58">
        <f>'JK第6表の5'!I11</f>
        <v>784</v>
      </c>
      <c r="J20" s="58">
        <f>'JK第6表の5'!J11</f>
        <v>1106</v>
      </c>
      <c r="K20" s="58">
        <f>'JK第6表の5'!K11</f>
        <v>7825070</v>
      </c>
      <c r="L20" s="58">
        <f>'JK第6表の5'!L11</f>
        <v>115</v>
      </c>
      <c r="M20" s="58">
        <f>'JK第6表の5'!M11</f>
        <v>192</v>
      </c>
      <c r="N20" s="58">
        <f>'JK第6表の5'!N11</f>
        <v>1598450</v>
      </c>
      <c r="O20" s="59">
        <f>'JK第6表の5'!O11</f>
        <v>577</v>
      </c>
      <c r="P20" s="58">
        <f>'JK第6表の5'!P11</f>
        <v>727</v>
      </c>
      <c r="Q20" s="60">
        <f>'JK第6表の5'!Q11</f>
        <v>2156610</v>
      </c>
      <c r="R20" s="59">
        <f>'JK第6表の5'!R11</f>
        <v>4</v>
      </c>
      <c r="S20" s="58">
        <f>'JK第6表の5'!S11</f>
        <v>85</v>
      </c>
      <c r="T20" s="60">
        <f>'JK第6表の5'!T11</f>
        <v>55450</v>
      </c>
      <c r="U20" s="59">
        <f>'JK第6表の5'!U11</f>
        <v>0</v>
      </c>
      <c r="V20" s="58">
        <f>'JK第6表の5'!V11</f>
        <v>0</v>
      </c>
      <c r="W20" s="60">
        <f>'JK第6表の5'!W11</f>
        <v>0</v>
      </c>
      <c r="X20" s="59">
        <f t="shared" si="8"/>
        <v>1482</v>
      </c>
      <c r="Y20" s="60">
        <f t="shared" si="9"/>
        <v>14561630</v>
      </c>
      <c r="Z20" s="59">
        <f>'JK第6表の5'!Z11</f>
        <v>2</v>
      </c>
      <c r="AA20" s="60">
        <f>'JK第6表の5'!AA11</f>
        <v>22260</v>
      </c>
      <c r="AB20" s="59">
        <f>'JK第6表の5'!AB11</f>
        <v>0</v>
      </c>
      <c r="AC20" s="60">
        <f>'JK第6表の5'!AC11</f>
        <v>0</v>
      </c>
      <c r="AD20" s="59">
        <f t="shared" si="10"/>
        <v>1484</v>
      </c>
      <c r="AE20" s="60">
        <f t="shared" si="11"/>
        <v>14583890</v>
      </c>
    </row>
    <row r="21" spans="1:31" ht="18" customHeight="1">
      <c r="A21" s="71">
        <v>9</v>
      </c>
      <c r="B21" s="71" t="s">
        <v>43</v>
      </c>
      <c r="C21" s="59">
        <f t="shared" si="5"/>
        <v>1181</v>
      </c>
      <c r="D21" s="58">
        <f t="shared" si="6"/>
        <v>1857</v>
      </c>
      <c r="E21" s="58">
        <f t="shared" si="7"/>
        <v>17974340</v>
      </c>
      <c r="F21" s="57">
        <f>'JK第6表の5'!F12</f>
        <v>16</v>
      </c>
      <c r="G21" s="58">
        <f>'JK第6表の5'!G12</f>
        <v>108</v>
      </c>
      <c r="H21" s="58">
        <f>'JK第6表の5'!H12</f>
        <v>7613080</v>
      </c>
      <c r="I21" s="58">
        <f>'JK第6表の5'!I12</f>
        <v>1005</v>
      </c>
      <c r="J21" s="58">
        <f>'JK第6表の5'!J12</f>
        <v>1488</v>
      </c>
      <c r="K21" s="58">
        <f>'JK第6表の5'!K12</f>
        <v>8496140</v>
      </c>
      <c r="L21" s="58">
        <f>'JK第6表の5'!L12</f>
        <v>160</v>
      </c>
      <c r="M21" s="58">
        <f>'JK第6表の5'!M12</f>
        <v>261</v>
      </c>
      <c r="N21" s="58">
        <f>'JK第6表の5'!N12</f>
        <v>1865120</v>
      </c>
      <c r="O21" s="59">
        <f>'JK第6表の5'!O12</f>
        <v>569</v>
      </c>
      <c r="P21" s="58">
        <f>'JK第6表の5'!P12</f>
        <v>791</v>
      </c>
      <c r="Q21" s="60">
        <f>'JK第6表の5'!Q12</f>
        <v>2620360</v>
      </c>
      <c r="R21" s="59">
        <f>'JK第6表の5'!R12</f>
        <v>13</v>
      </c>
      <c r="S21" s="58">
        <f>'JK第6表の5'!S12</f>
        <v>191</v>
      </c>
      <c r="T21" s="60">
        <f>'JK第6表の5'!T12</f>
        <v>125186</v>
      </c>
      <c r="U21" s="59">
        <f>'JK第6表の5'!U12</f>
        <v>2</v>
      </c>
      <c r="V21" s="58">
        <f>'JK第6表の5'!V12</f>
        <v>4</v>
      </c>
      <c r="W21" s="60">
        <f>'JK第6表の5'!W12</f>
        <v>47940</v>
      </c>
      <c r="X21" s="59">
        <f t="shared" si="8"/>
        <v>1752</v>
      </c>
      <c r="Y21" s="60">
        <f t="shared" si="9"/>
        <v>20767826</v>
      </c>
      <c r="Z21" s="59">
        <f>'JK第6表の5'!Z12</f>
        <v>2</v>
      </c>
      <c r="AA21" s="60">
        <f>'JK第6表の5'!AA12</f>
        <v>16535</v>
      </c>
      <c r="AB21" s="59">
        <f>'JK第6表の5'!AB12</f>
        <v>0</v>
      </c>
      <c r="AC21" s="60">
        <f>'JK第6表の5'!AC12</f>
        <v>0</v>
      </c>
      <c r="AD21" s="59">
        <f t="shared" si="10"/>
        <v>1754</v>
      </c>
      <c r="AE21" s="60">
        <f t="shared" si="11"/>
        <v>20784361</v>
      </c>
    </row>
    <row r="22" spans="1:31" ht="18" customHeight="1">
      <c r="A22" s="72">
        <v>10</v>
      </c>
      <c r="B22" s="72" t="s">
        <v>44</v>
      </c>
      <c r="C22" s="63">
        <f t="shared" si="5"/>
        <v>2000</v>
      </c>
      <c r="D22" s="62">
        <f t="shared" si="6"/>
        <v>3468</v>
      </c>
      <c r="E22" s="62">
        <f t="shared" si="7"/>
        <v>39085270</v>
      </c>
      <c r="F22" s="61">
        <f>'JK第6表の5'!F13</f>
        <v>43</v>
      </c>
      <c r="G22" s="62">
        <f>'JK第6表の5'!G13</f>
        <v>275</v>
      </c>
      <c r="H22" s="62">
        <f>'JK第6表の5'!H13</f>
        <v>20091860</v>
      </c>
      <c r="I22" s="62">
        <f>'JK第6表の5'!I13</f>
        <v>1781</v>
      </c>
      <c r="J22" s="62">
        <f>'JK第6表の5'!J13</f>
        <v>2842</v>
      </c>
      <c r="K22" s="62">
        <f>'JK第6表の5'!K13</f>
        <v>17226790</v>
      </c>
      <c r="L22" s="62">
        <f>'JK第6表の5'!L13</f>
        <v>176</v>
      </c>
      <c r="M22" s="62">
        <f>'JK第6表の5'!M13</f>
        <v>351</v>
      </c>
      <c r="N22" s="62">
        <f>'JK第6表の5'!N13</f>
        <v>1766620</v>
      </c>
      <c r="O22" s="63">
        <f>'JK第6表の5'!O13</f>
        <v>1468</v>
      </c>
      <c r="P22" s="62">
        <f>'JK第6表の5'!P13</f>
        <v>2174</v>
      </c>
      <c r="Q22" s="64">
        <f>'JK第6表の5'!Q13</f>
        <v>6352390</v>
      </c>
      <c r="R22" s="63">
        <f>'JK第6表の5'!R13</f>
        <v>36</v>
      </c>
      <c r="S22" s="62">
        <f>'JK第6表の5'!S13</f>
        <v>626</v>
      </c>
      <c r="T22" s="64">
        <f>'JK第6表の5'!T13</f>
        <v>407840</v>
      </c>
      <c r="U22" s="63">
        <f>'JK第6表の5'!U13</f>
        <v>0</v>
      </c>
      <c r="V22" s="62">
        <f>'JK第6表の5'!V13</f>
        <v>0</v>
      </c>
      <c r="W22" s="64">
        <f>'JK第6表の5'!W13</f>
        <v>0</v>
      </c>
      <c r="X22" s="63">
        <f t="shared" si="8"/>
        <v>3468</v>
      </c>
      <c r="Y22" s="64">
        <f t="shared" si="9"/>
        <v>45845500</v>
      </c>
      <c r="Z22" s="63">
        <f>'JK第6表の5'!Z13</f>
        <v>3</v>
      </c>
      <c r="AA22" s="64">
        <f>'JK第6表の5'!AA13</f>
        <v>12645</v>
      </c>
      <c r="AB22" s="63">
        <f>'JK第6表の5'!AB13</f>
        <v>0</v>
      </c>
      <c r="AC22" s="64">
        <f>'JK第6表の5'!AC13</f>
        <v>0</v>
      </c>
      <c r="AD22" s="63">
        <f t="shared" si="10"/>
        <v>3471</v>
      </c>
      <c r="AE22" s="64">
        <f t="shared" si="11"/>
        <v>45858145</v>
      </c>
    </row>
    <row r="23" spans="1:31" ht="18" customHeight="1">
      <c r="A23" s="68">
        <v>11</v>
      </c>
      <c r="B23" s="68" t="s">
        <v>45</v>
      </c>
      <c r="C23" s="55">
        <f t="shared" si="5"/>
        <v>2729</v>
      </c>
      <c r="D23" s="54">
        <f t="shared" si="6"/>
        <v>4792</v>
      </c>
      <c r="E23" s="54">
        <f t="shared" si="7"/>
        <v>61328520</v>
      </c>
      <c r="F23" s="53">
        <f>'JK第6表の5'!F14</f>
        <v>57</v>
      </c>
      <c r="G23" s="54">
        <f>'JK第6表の5'!G14</f>
        <v>683</v>
      </c>
      <c r="H23" s="54">
        <f>'JK第6表の5'!H14</f>
        <v>38020120</v>
      </c>
      <c r="I23" s="54">
        <f>'JK第6表の5'!I14</f>
        <v>2488</v>
      </c>
      <c r="J23" s="54">
        <f>'JK第6表の5'!J14</f>
        <v>3821</v>
      </c>
      <c r="K23" s="54">
        <f>'JK第6表の5'!K14</f>
        <v>21370070</v>
      </c>
      <c r="L23" s="54">
        <f>'JK第6表の5'!L14</f>
        <v>184</v>
      </c>
      <c r="M23" s="54">
        <f>'JK第6表の5'!M14</f>
        <v>288</v>
      </c>
      <c r="N23" s="54">
        <f>'JK第6表の5'!N14</f>
        <v>1938330</v>
      </c>
      <c r="O23" s="55">
        <f>'JK第6表の5'!O14</f>
        <v>1921</v>
      </c>
      <c r="P23" s="54">
        <f>'JK第6表の5'!P14</f>
        <v>2740</v>
      </c>
      <c r="Q23" s="56">
        <f>'JK第6表の5'!Q14</f>
        <v>8804600</v>
      </c>
      <c r="R23" s="55">
        <f>'JK第6表の5'!R14</f>
        <v>32</v>
      </c>
      <c r="S23" s="54">
        <f>'JK第6表の5'!S14</f>
        <v>417</v>
      </c>
      <c r="T23" s="56">
        <f>'JK第6表の5'!T14</f>
        <v>270418</v>
      </c>
      <c r="U23" s="55">
        <f>'JK第6表の5'!U14</f>
        <v>0</v>
      </c>
      <c r="V23" s="54">
        <f>'JK第6表の5'!V14</f>
        <v>0</v>
      </c>
      <c r="W23" s="56">
        <f>'JK第6表の5'!W14</f>
        <v>0</v>
      </c>
      <c r="X23" s="55">
        <f t="shared" si="8"/>
        <v>4650</v>
      </c>
      <c r="Y23" s="56">
        <f t="shared" si="9"/>
        <v>70403538</v>
      </c>
      <c r="Z23" s="55">
        <f>'JK第6表の5'!Z14</f>
        <v>11</v>
      </c>
      <c r="AA23" s="56">
        <f>'JK第6表の5'!AA14</f>
        <v>166281</v>
      </c>
      <c r="AB23" s="55">
        <f>'JK第6表の5'!AB14</f>
        <v>0</v>
      </c>
      <c r="AC23" s="56">
        <f>'JK第6表の5'!AC14</f>
        <v>0</v>
      </c>
      <c r="AD23" s="55">
        <f t="shared" si="10"/>
        <v>4661</v>
      </c>
      <c r="AE23" s="56">
        <f t="shared" si="11"/>
        <v>70569819</v>
      </c>
    </row>
    <row r="24" spans="1:31" ht="18" customHeight="1">
      <c r="A24" s="71">
        <v>16</v>
      </c>
      <c r="B24" s="71" t="s">
        <v>46</v>
      </c>
      <c r="C24" s="59">
        <f t="shared" si="5"/>
        <v>46</v>
      </c>
      <c r="D24" s="58">
        <f t="shared" si="6"/>
        <v>80</v>
      </c>
      <c r="E24" s="58">
        <f t="shared" si="7"/>
        <v>561110</v>
      </c>
      <c r="F24" s="57">
        <f>'JK第6表の5'!F15</f>
        <v>1</v>
      </c>
      <c r="G24" s="58">
        <f>'JK第6表の5'!G15</f>
        <v>11</v>
      </c>
      <c r="H24" s="58">
        <f>'JK第6表の5'!H15</f>
        <v>137150</v>
      </c>
      <c r="I24" s="58">
        <f>'JK第6表の5'!I15</f>
        <v>25</v>
      </c>
      <c r="J24" s="58">
        <f>'JK第6表の5'!J15</f>
        <v>32</v>
      </c>
      <c r="K24" s="58">
        <f>'JK第6表の5'!K15</f>
        <v>205330</v>
      </c>
      <c r="L24" s="58">
        <f>'JK第6表の5'!L15</f>
        <v>20</v>
      </c>
      <c r="M24" s="58">
        <f>'JK第6表の5'!M15</f>
        <v>37</v>
      </c>
      <c r="N24" s="58">
        <f>'JK第6表の5'!N15</f>
        <v>218630</v>
      </c>
      <c r="O24" s="59">
        <f>'JK第6表の5'!O15</f>
        <v>4</v>
      </c>
      <c r="P24" s="58">
        <f>'JK第6表の5'!P15</f>
        <v>5</v>
      </c>
      <c r="Q24" s="60">
        <f>'JK第6表の5'!Q15</f>
        <v>22500</v>
      </c>
      <c r="R24" s="59">
        <f>'JK第6表の5'!R15</f>
        <v>0</v>
      </c>
      <c r="S24" s="58">
        <f>'JK第6表の5'!S15</f>
        <v>0</v>
      </c>
      <c r="T24" s="60">
        <f>'JK第6表の5'!T15</f>
        <v>0</v>
      </c>
      <c r="U24" s="59">
        <f>'JK第6表の5'!U15</f>
        <v>0</v>
      </c>
      <c r="V24" s="58">
        <f>'JK第6表の5'!V15</f>
        <v>0</v>
      </c>
      <c r="W24" s="60">
        <f>'JK第6表の5'!W15</f>
        <v>0</v>
      </c>
      <c r="X24" s="59">
        <f t="shared" si="8"/>
        <v>50</v>
      </c>
      <c r="Y24" s="60">
        <f t="shared" si="9"/>
        <v>583610</v>
      </c>
      <c r="Z24" s="59">
        <f>'JK第6表の5'!Z15</f>
        <v>0</v>
      </c>
      <c r="AA24" s="60">
        <f>'JK第6表の5'!AA15</f>
        <v>0</v>
      </c>
      <c r="AB24" s="59">
        <f>'JK第6表の5'!AB15</f>
        <v>0</v>
      </c>
      <c r="AC24" s="60">
        <f>'JK第6表の5'!AC15</f>
        <v>0</v>
      </c>
      <c r="AD24" s="59">
        <f t="shared" si="10"/>
        <v>50</v>
      </c>
      <c r="AE24" s="60">
        <f t="shared" si="11"/>
        <v>583610</v>
      </c>
    </row>
    <row r="25" spans="1:31" ht="18" customHeight="1">
      <c r="A25" s="71">
        <v>20</v>
      </c>
      <c r="B25" s="71" t="s">
        <v>47</v>
      </c>
      <c r="C25" s="59">
        <f t="shared" si="5"/>
        <v>1469</v>
      </c>
      <c r="D25" s="58">
        <f t="shared" si="6"/>
        <v>2477</v>
      </c>
      <c r="E25" s="58">
        <f t="shared" si="7"/>
        <v>20493320</v>
      </c>
      <c r="F25" s="57">
        <f>'JK第6表の5'!F16</f>
        <v>26</v>
      </c>
      <c r="G25" s="58">
        <f>'JK第6表の5'!G16</f>
        <v>102</v>
      </c>
      <c r="H25" s="58">
        <f>'JK第6表の5'!H16</f>
        <v>6334330</v>
      </c>
      <c r="I25" s="58">
        <f>'JK第6表の5'!I16</f>
        <v>1302</v>
      </c>
      <c r="J25" s="58">
        <f>'JK第6表の5'!J16</f>
        <v>2159</v>
      </c>
      <c r="K25" s="58">
        <f>'JK第6表の5'!K16</f>
        <v>11317470</v>
      </c>
      <c r="L25" s="58">
        <f>'JK第6表の5'!L16</f>
        <v>141</v>
      </c>
      <c r="M25" s="58">
        <f>'JK第6表の5'!M16</f>
        <v>216</v>
      </c>
      <c r="N25" s="58">
        <f>'JK第6表の5'!N16</f>
        <v>2841520</v>
      </c>
      <c r="O25" s="59">
        <f>'JK第6表の5'!O16</f>
        <v>1078</v>
      </c>
      <c r="P25" s="58">
        <f>'JK第6表の5'!P16</f>
        <v>1663</v>
      </c>
      <c r="Q25" s="60">
        <f>'JK第6表の5'!Q16</f>
        <v>4388560</v>
      </c>
      <c r="R25" s="59">
        <f>'JK第6表の5'!R16</f>
        <v>18</v>
      </c>
      <c r="S25" s="58">
        <f>'JK第6表の5'!S16</f>
        <v>152</v>
      </c>
      <c r="T25" s="60">
        <f>'JK第6表の5'!T16</f>
        <v>100328</v>
      </c>
      <c r="U25" s="59">
        <f>'JK第6表の5'!U16</f>
        <v>0</v>
      </c>
      <c r="V25" s="58">
        <f>'JK第6表の5'!V16</f>
        <v>0</v>
      </c>
      <c r="W25" s="60">
        <f>'JK第6表の5'!W16</f>
        <v>0</v>
      </c>
      <c r="X25" s="59">
        <f t="shared" si="8"/>
        <v>2547</v>
      </c>
      <c r="Y25" s="60">
        <f t="shared" si="9"/>
        <v>24982208</v>
      </c>
      <c r="Z25" s="59">
        <f>'JK第6表の5'!Z16</f>
        <v>9</v>
      </c>
      <c r="AA25" s="60">
        <f>'JK第6表の5'!AA16</f>
        <v>103696</v>
      </c>
      <c r="AB25" s="59">
        <f>'JK第6表の5'!AB16</f>
        <v>0</v>
      </c>
      <c r="AC25" s="60">
        <f>'JK第6表の5'!AC16</f>
        <v>0</v>
      </c>
      <c r="AD25" s="59">
        <f t="shared" si="10"/>
        <v>2556</v>
      </c>
      <c r="AE25" s="60">
        <f t="shared" si="11"/>
        <v>25085904</v>
      </c>
    </row>
    <row r="26" spans="1:31" ht="18" customHeight="1">
      <c r="A26" s="71">
        <v>46</v>
      </c>
      <c r="B26" s="71" t="s">
        <v>48</v>
      </c>
      <c r="C26" s="59">
        <f t="shared" si="5"/>
        <v>594</v>
      </c>
      <c r="D26" s="58">
        <f t="shared" si="6"/>
        <v>916</v>
      </c>
      <c r="E26" s="58">
        <f t="shared" si="7"/>
        <v>6869720</v>
      </c>
      <c r="F26" s="57">
        <f>'JK第6表の5'!F17</f>
        <v>10</v>
      </c>
      <c r="G26" s="58">
        <f>'JK第6表の5'!G17</f>
        <v>52</v>
      </c>
      <c r="H26" s="58">
        <f>'JK第6表の5'!H17</f>
        <v>1792860</v>
      </c>
      <c r="I26" s="58">
        <f>'JK第6表の5'!I17</f>
        <v>511</v>
      </c>
      <c r="J26" s="58">
        <f>'JK第6表の5'!J17</f>
        <v>737</v>
      </c>
      <c r="K26" s="58">
        <f>'JK第6表の5'!K17</f>
        <v>4171440</v>
      </c>
      <c r="L26" s="58">
        <f>'JK第6表の5'!L17</f>
        <v>73</v>
      </c>
      <c r="M26" s="58">
        <f>'JK第6表の5'!M17</f>
        <v>127</v>
      </c>
      <c r="N26" s="58">
        <f>'JK第6表の5'!N17</f>
        <v>905420</v>
      </c>
      <c r="O26" s="59">
        <f>'JK第6表の5'!O17</f>
        <v>341</v>
      </c>
      <c r="P26" s="58">
        <f>'JK第6表の5'!P17</f>
        <v>485</v>
      </c>
      <c r="Q26" s="60">
        <f>'JK第6表の5'!Q17</f>
        <v>1379370</v>
      </c>
      <c r="R26" s="59">
        <f>'JK第6表の5'!R17</f>
        <v>7</v>
      </c>
      <c r="S26" s="58">
        <f>'JK第6表の5'!S17</f>
        <v>74</v>
      </c>
      <c r="T26" s="60">
        <f>'JK第6表の5'!T17</f>
        <v>47856</v>
      </c>
      <c r="U26" s="59">
        <f>'JK第6表の5'!U17</f>
        <v>0</v>
      </c>
      <c r="V26" s="58">
        <f>'JK第6表の5'!V17</f>
        <v>0</v>
      </c>
      <c r="W26" s="60">
        <f>'JK第6表の5'!W17</f>
        <v>0</v>
      </c>
      <c r="X26" s="59">
        <f t="shared" si="8"/>
        <v>935</v>
      </c>
      <c r="Y26" s="60">
        <f t="shared" si="9"/>
        <v>8296946</v>
      </c>
      <c r="Z26" s="59">
        <f>'JK第6表の5'!Z17</f>
        <v>0</v>
      </c>
      <c r="AA26" s="60">
        <f>'JK第6表の5'!AA17</f>
        <v>0</v>
      </c>
      <c r="AB26" s="59">
        <f>'JK第6表の5'!AB17</f>
        <v>0</v>
      </c>
      <c r="AC26" s="60">
        <f>'JK第6表の5'!AC17</f>
        <v>0</v>
      </c>
      <c r="AD26" s="59">
        <f t="shared" si="10"/>
        <v>935</v>
      </c>
      <c r="AE26" s="60">
        <f t="shared" si="11"/>
        <v>8296946</v>
      </c>
    </row>
    <row r="27" spans="1:31" ht="18" customHeight="1">
      <c r="A27" s="72">
        <v>47</v>
      </c>
      <c r="B27" s="72" t="s">
        <v>49</v>
      </c>
      <c r="C27" s="63">
        <f t="shared" si="5"/>
        <v>836</v>
      </c>
      <c r="D27" s="62">
        <f t="shared" si="6"/>
        <v>1243</v>
      </c>
      <c r="E27" s="62">
        <f t="shared" si="7"/>
        <v>12448160</v>
      </c>
      <c r="F27" s="61">
        <f>'JK第6表の5'!F18</f>
        <v>14</v>
      </c>
      <c r="G27" s="62">
        <f>'JK第6表の5'!G18</f>
        <v>76</v>
      </c>
      <c r="H27" s="62">
        <f>'JK第6表の5'!H18</f>
        <v>3595410</v>
      </c>
      <c r="I27" s="62">
        <f>'JK第6表の5'!I18</f>
        <v>747</v>
      </c>
      <c r="J27" s="62">
        <f>'JK第6表の5'!J18</f>
        <v>1053</v>
      </c>
      <c r="K27" s="62">
        <f>'JK第6表の5'!K18</f>
        <v>8043640</v>
      </c>
      <c r="L27" s="62">
        <f>'JK第6表の5'!L18</f>
        <v>75</v>
      </c>
      <c r="M27" s="62">
        <f>'JK第6表の5'!M18</f>
        <v>114</v>
      </c>
      <c r="N27" s="62">
        <f>'JK第6表の5'!N18</f>
        <v>809110</v>
      </c>
      <c r="O27" s="63">
        <f>'JK第6表の5'!O18</f>
        <v>382</v>
      </c>
      <c r="P27" s="62">
        <f>'JK第6表の5'!P18</f>
        <v>486</v>
      </c>
      <c r="Q27" s="64">
        <f>'JK第6表の5'!Q18</f>
        <v>1346030</v>
      </c>
      <c r="R27" s="63">
        <f>'JK第6表の5'!R18</f>
        <v>10</v>
      </c>
      <c r="S27" s="62">
        <f>'JK第6表の5'!S18</f>
        <v>130</v>
      </c>
      <c r="T27" s="64">
        <f>'JK第6表の5'!T18</f>
        <v>83346</v>
      </c>
      <c r="U27" s="63">
        <f>'JK第6表の5'!U18</f>
        <v>0</v>
      </c>
      <c r="V27" s="62">
        <f>'JK第6表の5'!V18</f>
        <v>0</v>
      </c>
      <c r="W27" s="64">
        <f>'JK第6表の5'!W18</f>
        <v>0</v>
      </c>
      <c r="X27" s="63">
        <f t="shared" si="8"/>
        <v>1218</v>
      </c>
      <c r="Y27" s="64">
        <f t="shared" si="9"/>
        <v>13877536</v>
      </c>
      <c r="Z27" s="63">
        <f>'JK第6表の5'!Z18</f>
        <v>6</v>
      </c>
      <c r="AA27" s="64">
        <f>'JK第6表の5'!AA18</f>
        <v>132451</v>
      </c>
      <c r="AB27" s="63">
        <f>'JK第6表の5'!AB18</f>
        <v>0</v>
      </c>
      <c r="AC27" s="64">
        <f>'JK第6表の5'!AC18</f>
        <v>0</v>
      </c>
      <c r="AD27" s="63">
        <f t="shared" si="10"/>
        <v>1224</v>
      </c>
      <c r="AE27" s="64">
        <f t="shared" si="11"/>
        <v>14009987</v>
      </c>
    </row>
    <row r="28" spans="1:31" ht="18" customHeight="1">
      <c r="A28" s="68">
        <v>101</v>
      </c>
      <c r="B28" s="68" t="s">
        <v>50</v>
      </c>
      <c r="C28" s="55">
        <f t="shared" si="5"/>
        <v>1744</v>
      </c>
      <c r="D28" s="54">
        <f t="shared" si="6"/>
        <v>2694</v>
      </c>
      <c r="E28" s="54">
        <f t="shared" si="7"/>
        <v>25656500</v>
      </c>
      <c r="F28" s="53">
        <f>'JK第6表の5'!F19</f>
        <v>25</v>
      </c>
      <c r="G28" s="54">
        <f>'JK第6表の5'!G19</f>
        <v>151</v>
      </c>
      <c r="H28" s="54">
        <f>'JK第6表の5'!H19</f>
        <v>7836860</v>
      </c>
      <c r="I28" s="54">
        <f>'JK第6表の5'!I19</f>
        <v>1523</v>
      </c>
      <c r="J28" s="54">
        <f>'JK第6表の5'!J19</f>
        <v>2218</v>
      </c>
      <c r="K28" s="54">
        <f>'JK第6表の5'!K19</f>
        <v>15776110</v>
      </c>
      <c r="L28" s="54">
        <f>'JK第6表の5'!L19</f>
        <v>196</v>
      </c>
      <c r="M28" s="54">
        <f>'JK第6表の5'!M19</f>
        <v>325</v>
      </c>
      <c r="N28" s="54">
        <f>'JK第6表の5'!N19</f>
        <v>2043530</v>
      </c>
      <c r="O28" s="55">
        <f>'JK第6表の5'!O19</f>
        <v>1224</v>
      </c>
      <c r="P28" s="54">
        <f>'JK第6表の5'!P19</f>
        <v>1671</v>
      </c>
      <c r="Q28" s="56">
        <f>'JK第6表の5'!Q19</f>
        <v>4989320</v>
      </c>
      <c r="R28" s="55">
        <f>'JK第6表の5'!R19</f>
        <v>19</v>
      </c>
      <c r="S28" s="54">
        <f>'JK第6表の5'!S19</f>
        <v>281</v>
      </c>
      <c r="T28" s="56">
        <f>'JK第6表の5'!T19</f>
        <v>175002</v>
      </c>
      <c r="U28" s="55">
        <f>'JK第6表の5'!U19</f>
        <v>12</v>
      </c>
      <c r="V28" s="54">
        <f>'JK第6表の5'!V19</f>
        <v>30</v>
      </c>
      <c r="W28" s="56">
        <f>'JK第6表の5'!W19</f>
        <v>491470</v>
      </c>
      <c r="X28" s="55">
        <f t="shared" si="8"/>
        <v>2980</v>
      </c>
      <c r="Y28" s="56">
        <f t="shared" si="9"/>
        <v>31312292</v>
      </c>
      <c r="Z28" s="55">
        <f>'JK第6表の5'!Z19</f>
        <v>1</v>
      </c>
      <c r="AA28" s="56">
        <f>'JK第6表の5'!AA19</f>
        <v>20900</v>
      </c>
      <c r="AB28" s="55">
        <f>'JK第6表の5'!AB19</f>
        <v>0</v>
      </c>
      <c r="AC28" s="56">
        <f>'JK第6表の5'!AC19</f>
        <v>0</v>
      </c>
      <c r="AD28" s="55">
        <f t="shared" si="10"/>
        <v>2981</v>
      </c>
      <c r="AE28" s="56">
        <f t="shared" si="11"/>
        <v>31333192</v>
      </c>
    </row>
    <row r="29" spans="1:31" ht="18" customHeight="1">
      <c r="A29" s="71">
        <v>102</v>
      </c>
      <c r="B29" s="71" t="s">
        <v>51</v>
      </c>
      <c r="C29" s="59">
        <f t="shared" si="5"/>
        <v>2040</v>
      </c>
      <c r="D29" s="58">
        <f t="shared" si="6"/>
        <v>3537</v>
      </c>
      <c r="E29" s="58">
        <f t="shared" si="7"/>
        <v>56040080</v>
      </c>
      <c r="F29" s="57">
        <f>'JK第6表の5'!F20</f>
        <v>34</v>
      </c>
      <c r="G29" s="58">
        <f>'JK第6表の5'!G20</f>
        <v>232</v>
      </c>
      <c r="H29" s="58">
        <f>'JK第6表の5'!H20</f>
        <v>22686950</v>
      </c>
      <c r="I29" s="58">
        <f>'JK第6表の5'!I20</f>
        <v>1809</v>
      </c>
      <c r="J29" s="58">
        <f>'JK第6表の5'!J20</f>
        <v>3034</v>
      </c>
      <c r="K29" s="58">
        <f>'JK第6表の5'!K20</f>
        <v>31983030</v>
      </c>
      <c r="L29" s="58">
        <f>'JK第6表の5'!L20</f>
        <v>197</v>
      </c>
      <c r="M29" s="58">
        <f>'JK第6表の5'!M20</f>
        <v>271</v>
      </c>
      <c r="N29" s="58">
        <f>'JK第6表の5'!N20</f>
        <v>1370100</v>
      </c>
      <c r="O29" s="59">
        <f>'JK第6表の5'!O20</f>
        <v>1382</v>
      </c>
      <c r="P29" s="58">
        <f>'JK第6表の5'!P20</f>
        <v>2127</v>
      </c>
      <c r="Q29" s="60">
        <f>'JK第6表の5'!Q20</f>
        <v>6120470</v>
      </c>
      <c r="R29" s="59">
        <f>'JK第6表の5'!R20</f>
        <v>23</v>
      </c>
      <c r="S29" s="58">
        <f>'JK第6表の5'!S20</f>
        <v>407</v>
      </c>
      <c r="T29" s="60">
        <f>'JK第6表の5'!T20</f>
        <v>264256</v>
      </c>
      <c r="U29" s="59">
        <f>'JK第6表の5'!U20</f>
        <v>11</v>
      </c>
      <c r="V29" s="58">
        <f>'JK第6表の5'!V20</f>
        <v>32</v>
      </c>
      <c r="W29" s="60">
        <f>'JK第6表の5'!W20</f>
        <v>454840</v>
      </c>
      <c r="X29" s="59">
        <f t="shared" si="8"/>
        <v>3433</v>
      </c>
      <c r="Y29" s="60">
        <f t="shared" si="9"/>
        <v>62879646</v>
      </c>
      <c r="Z29" s="59">
        <f>'JK第6表の5'!Z20</f>
        <v>4</v>
      </c>
      <c r="AA29" s="60">
        <f>'JK第6表の5'!AA20</f>
        <v>90798</v>
      </c>
      <c r="AB29" s="59">
        <f>'JK第6表の5'!AB20</f>
        <v>0</v>
      </c>
      <c r="AC29" s="60">
        <f>'JK第6表の5'!AC20</f>
        <v>0</v>
      </c>
      <c r="AD29" s="59">
        <f t="shared" si="10"/>
        <v>3437</v>
      </c>
      <c r="AE29" s="60">
        <f t="shared" si="11"/>
        <v>62970444</v>
      </c>
    </row>
    <row r="30" spans="1:31" ht="18" customHeight="1">
      <c r="A30" s="72">
        <v>103</v>
      </c>
      <c r="B30" s="72" t="s">
        <v>52</v>
      </c>
      <c r="C30" s="63">
        <f t="shared" si="5"/>
        <v>1219</v>
      </c>
      <c r="D30" s="62">
        <f t="shared" si="6"/>
        <v>1787</v>
      </c>
      <c r="E30" s="62">
        <f t="shared" si="7"/>
        <v>12671170</v>
      </c>
      <c r="F30" s="61">
        <f>'JK第6表の5'!F21</f>
        <v>14</v>
      </c>
      <c r="G30" s="62">
        <f>'JK第6表の5'!G21</f>
        <v>62</v>
      </c>
      <c r="H30" s="62">
        <f>'JK第6表の5'!H21</f>
        <v>3345830</v>
      </c>
      <c r="I30" s="62">
        <f>'JK第6表の5'!I21</f>
        <v>1081</v>
      </c>
      <c r="J30" s="62">
        <f>'JK第6表の5'!J21</f>
        <v>1479</v>
      </c>
      <c r="K30" s="62">
        <f>'JK第6表の5'!K21</f>
        <v>8108020</v>
      </c>
      <c r="L30" s="62">
        <f>'JK第6表の5'!L21</f>
        <v>124</v>
      </c>
      <c r="M30" s="62">
        <f>'JK第6表の5'!M21</f>
        <v>246</v>
      </c>
      <c r="N30" s="62">
        <f>'JK第6表の5'!N21</f>
        <v>1217320</v>
      </c>
      <c r="O30" s="63">
        <f>'JK第6表の5'!O21</f>
        <v>858</v>
      </c>
      <c r="P30" s="62">
        <f>'JK第6表の5'!P21</f>
        <v>1106</v>
      </c>
      <c r="Q30" s="64">
        <f>'JK第6表の5'!Q21</f>
        <v>3102290</v>
      </c>
      <c r="R30" s="63">
        <f>'JK第6表の5'!R21</f>
        <v>13</v>
      </c>
      <c r="S30" s="62">
        <f>'JK第6表の5'!S21</f>
        <v>121</v>
      </c>
      <c r="T30" s="64">
        <f>'JK第6表の5'!T21</f>
        <v>79170</v>
      </c>
      <c r="U30" s="63">
        <f>'JK第6表の5'!U21</f>
        <v>0</v>
      </c>
      <c r="V30" s="62">
        <f>'JK第6表の5'!V21</f>
        <v>0</v>
      </c>
      <c r="W30" s="64">
        <f>'JK第6表の5'!W21</f>
        <v>0</v>
      </c>
      <c r="X30" s="63">
        <f t="shared" si="8"/>
        <v>2077</v>
      </c>
      <c r="Y30" s="64">
        <f t="shared" si="9"/>
        <v>15852630</v>
      </c>
      <c r="Z30" s="63">
        <f>'JK第6表の5'!Z21</f>
        <v>4</v>
      </c>
      <c r="AA30" s="64">
        <f>'JK第6表の5'!AA21</f>
        <v>16595</v>
      </c>
      <c r="AB30" s="63">
        <f>'JK第6表の5'!AB21</f>
        <v>0</v>
      </c>
      <c r="AC30" s="64">
        <f>'JK第6表の5'!AC21</f>
        <v>0</v>
      </c>
      <c r="AD30" s="63">
        <f t="shared" si="10"/>
        <v>2081</v>
      </c>
      <c r="AE30" s="64">
        <f t="shared" si="11"/>
        <v>15869225</v>
      </c>
    </row>
    <row r="31" spans="1:31" ht="18" customHeight="1">
      <c r="A31" s="68">
        <v>301</v>
      </c>
      <c r="B31" s="68" t="s">
        <v>53</v>
      </c>
      <c r="C31" s="55">
        <f t="shared" si="5"/>
        <v>1133</v>
      </c>
      <c r="D31" s="54">
        <f t="shared" si="6"/>
        <v>1750</v>
      </c>
      <c r="E31" s="54">
        <f t="shared" si="7"/>
        <v>12670180</v>
      </c>
      <c r="F31" s="53">
        <f>'JK第6表の5'!F22</f>
        <v>12</v>
      </c>
      <c r="G31" s="54">
        <f>'JK第6表の5'!G22</f>
        <v>62</v>
      </c>
      <c r="H31" s="54">
        <f>'JK第6表の5'!H22</f>
        <v>3517880</v>
      </c>
      <c r="I31" s="54">
        <f>'JK第6表の5'!I22</f>
        <v>1020</v>
      </c>
      <c r="J31" s="54">
        <f>'JK第6表の5'!J22</f>
        <v>1556</v>
      </c>
      <c r="K31" s="54">
        <f>'JK第6表の5'!K22</f>
        <v>8365600</v>
      </c>
      <c r="L31" s="54">
        <f>'JK第6表の5'!L22</f>
        <v>101</v>
      </c>
      <c r="M31" s="54">
        <f>'JK第6表の5'!M22</f>
        <v>132</v>
      </c>
      <c r="N31" s="54">
        <f>'JK第6表の5'!N22</f>
        <v>786700</v>
      </c>
      <c r="O31" s="55">
        <f>'JK第6表の5'!O22</f>
        <v>813</v>
      </c>
      <c r="P31" s="54">
        <f>'JK第6表の5'!P22</f>
        <v>1184</v>
      </c>
      <c r="Q31" s="56">
        <f>'JK第6表の5'!Q22</f>
        <v>3780820</v>
      </c>
      <c r="R31" s="55">
        <f>'JK第6表の5'!R22</f>
        <v>10</v>
      </c>
      <c r="S31" s="54">
        <f>'JK第6表の5'!S22</f>
        <v>95</v>
      </c>
      <c r="T31" s="56">
        <f>'JK第6表の5'!T22</f>
        <v>59436</v>
      </c>
      <c r="U31" s="55">
        <f>'JK第6表の5'!U22</f>
        <v>0</v>
      </c>
      <c r="V31" s="54">
        <f>'JK第6表の5'!V22</f>
        <v>0</v>
      </c>
      <c r="W31" s="56">
        <f>'JK第6表の5'!W22</f>
        <v>0</v>
      </c>
      <c r="X31" s="55">
        <f t="shared" si="8"/>
        <v>1946</v>
      </c>
      <c r="Y31" s="56">
        <f t="shared" si="9"/>
        <v>16510436</v>
      </c>
      <c r="Z31" s="55">
        <f>'JK第6表の5'!Z22</f>
        <v>1</v>
      </c>
      <c r="AA31" s="56">
        <f>'JK第6表の5'!AA22</f>
        <v>35600</v>
      </c>
      <c r="AB31" s="55">
        <f>'JK第6表の5'!AB22</f>
        <v>0</v>
      </c>
      <c r="AC31" s="56">
        <f>'JK第6表の5'!AC22</f>
        <v>0</v>
      </c>
      <c r="AD31" s="55">
        <f t="shared" si="10"/>
        <v>1947</v>
      </c>
      <c r="AE31" s="56">
        <f t="shared" si="11"/>
        <v>16546036</v>
      </c>
    </row>
    <row r="32" spans="1:31" ht="18" customHeight="1">
      <c r="A32" s="72">
        <v>302</v>
      </c>
      <c r="B32" s="72" t="s">
        <v>54</v>
      </c>
      <c r="C32" s="63">
        <f t="shared" si="5"/>
        <v>1034</v>
      </c>
      <c r="D32" s="62">
        <f t="shared" si="6"/>
        <v>1683</v>
      </c>
      <c r="E32" s="62">
        <f t="shared" si="7"/>
        <v>14679490</v>
      </c>
      <c r="F32" s="61">
        <f>'JK第6表の5'!F23</f>
        <v>16</v>
      </c>
      <c r="G32" s="62">
        <f>'JK第6表の5'!G23</f>
        <v>111</v>
      </c>
      <c r="H32" s="62">
        <f>'JK第6表の5'!H23</f>
        <v>6055450</v>
      </c>
      <c r="I32" s="62">
        <f>'JK第6表の5'!I23</f>
        <v>874</v>
      </c>
      <c r="J32" s="62">
        <f>'JK第6表の5'!J23</f>
        <v>1383</v>
      </c>
      <c r="K32" s="62">
        <f>'JK第6表の5'!K23</f>
        <v>7306980</v>
      </c>
      <c r="L32" s="62">
        <f>'JK第6表の5'!L23</f>
        <v>144</v>
      </c>
      <c r="M32" s="62">
        <f>'JK第6表の5'!M23</f>
        <v>189</v>
      </c>
      <c r="N32" s="62">
        <f>'JK第6表の5'!N23</f>
        <v>1317060</v>
      </c>
      <c r="O32" s="63">
        <f>'JK第6表の5'!O23</f>
        <v>708</v>
      </c>
      <c r="P32" s="62">
        <f>'JK第6表の5'!P23</f>
        <v>1052</v>
      </c>
      <c r="Q32" s="64">
        <f>'JK第6表の5'!Q23</f>
        <v>3541610</v>
      </c>
      <c r="R32" s="63">
        <f>'JK第6表の5'!R23</f>
        <v>12</v>
      </c>
      <c r="S32" s="62">
        <f>'JK第6表の5'!S23</f>
        <v>176</v>
      </c>
      <c r="T32" s="64">
        <f>'JK第6表の5'!T23</f>
        <v>117554</v>
      </c>
      <c r="U32" s="63">
        <f>'JK第6表の5'!U23</f>
        <v>0</v>
      </c>
      <c r="V32" s="62">
        <f>'JK第6表の5'!V23</f>
        <v>0</v>
      </c>
      <c r="W32" s="64">
        <f>'JK第6表の5'!W23</f>
        <v>0</v>
      </c>
      <c r="X32" s="63">
        <f t="shared" si="8"/>
        <v>1742</v>
      </c>
      <c r="Y32" s="64">
        <f t="shared" si="9"/>
        <v>18338654</v>
      </c>
      <c r="Z32" s="63">
        <f>'JK第6表の5'!Z23</f>
        <v>2</v>
      </c>
      <c r="AA32" s="64">
        <f>'JK第6表の5'!AA23</f>
        <v>47060</v>
      </c>
      <c r="AB32" s="63">
        <f>'JK第6表の5'!AB23</f>
        <v>0</v>
      </c>
      <c r="AC32" s="64">
        <f>'JK第6表の5'!AC23</f>
        <v>0</v>
      </c>
      <c r="AD32" s="63">
        <f t="shared" si="10"/>
        <v>1744</v>
      </c>
      <c r="AE32" s="64">
        <f t="shared" si="11"/>
        <v>18385714</v>
      </c>
    </row>
    <row r="33" spans="3:18" ht="10.5" customHeight="1">
      <c r="C33" s="26" t="s">
        <v>269</v>
      </c>
      <c r="R33" s="26" t="str">
        <f>C33</f>
        <v>注）　１．令和元年度国民健康保険事業状況報告書（事業年報）Ｃ表（１）、（３）より作成。</v>
      </c>
    </row>
    <row r="34" spans="3:18" ht="10.5" customHeight="1">
      <c r="C34" s="26" t="s">
        <v>256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3" t="s">
        <v>265</v>
      </c>
      <c r="AE35" s="73" t="s">
        <v>267</v>
      </c>
    </row>
  </sheetData>
  <sheetProtection/>
  <mergeCells count="21">
    <mergeCell ref="F4:N4"/>
    <mergeCell ref="R4:T5"/>
    <mergeCell ref="I5:K6"/>
    <mergeCell ref="A8:A12"/>
    <mergeCell ref="O4:Q5"/>
    <mergeCell ref="F5:H6"/>
    <mergeCell ref="O6:Q6"/>
    <mergeCell ref="A4:A7"/>
    <mergeCell ref="B4:B7"/>
    <mergeCell ref="C6:E6"/>
    <mergeCell ref="C5:E5"/>
    <mergeCell ref="L5:N6"/>
    <mergeCell ref="AD6:AE6"/>
    <mergeCell ref="R6:T6"/>
    <mergeCell ref="Z5:AA6"/>
    <mergeCell ref="X4:Y5"/>
    <mergeCell ref="AD4:AE5"/>
    <mergeCell ref="AB5:AC6"/>
    <mergeCell ref="U4:W5"/>
    <mergeCell ref="U6:W6"/>
    <mergeCell ref="Z4:AC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91"/>
  <sheetViews>
    <sheetView zoomScalePageLayoutView="0" workbookViewId="0" topLeftCell="W1">
      <selection activeCell="AN4" sqref="AN4"/>
    </sheetView>
  </sheetViews>
  <sheetFormatPr defaultColWidth="9.140625" defaultRowHeight="15"/>
  <cols>
    <col min="3" max="4" width="9.140625" style="0" bestFit="1" customWidth="1"/>
    <col min="5" max="5" width="13.421875" style="0" bestFit="1" customWidth="1"/>
    <col min="6" max="7" width="9.140625" style="0" bestFit="1" customWidth="1"/>
    <col min="8" max="8" width="13.421875" style="0" bestFit="1" customWidth="1"/>
    <col min="9" max="10" width="9.140625" style="0" bestFit="1" customWidth="1"/>
    <col min="11" max="11" width="13.421875" style="0" bestFit="1" customWidth="1"/>
    <col min="12" max="13" width="9.140625" style="0" bestFit="1" customWidth="1"/>
    <col min="14" max="14" width="12.421875" style="0" bestFit="1" customWidth="1"/>
    <col min="15" max="16" width="9.140625" style="0" bestFit="1" customWidth="1"/>
    <col min="17" max="17" width="13.421875" style="0" bestFit="1" customWidth="1"/>
    <col min="18" max="19" width="9.140625" style="0" bestFit="1" customWidth="1"/>
    <col min="20" max="20" width="12.421875" style="0" bestFit="1" customWidth="1"/>
    <col min="21" max="22" width="9.140625" style="0" bestFit="1" customWidth="1"/>
    <col min="23" max="23" width="11.28125" style="0" bestFit="1" customWidth="1"/>
    <col min="24" max="24" width="9.140625" style="0" bestFit="1" customWidth="1"/>
    <col min="25" max="25" width="14.57421875" style="0" bestFit="1" customWidth="1"/>
    <col min="26" max="26" width="9.140625" style="0" bestFit="1" customWidth="1"/>
    <col min="27" max="27" width="11.28125" style="0" bestFit="1" customWidth="1"/>
    <col min="28" max="28" width="9.140625" style="0" bestFit="1" customWidth="1"/>
    <col min="29" max="29" width="10.140625" style="0" bestFit="1" customWidth="1"/>
    <col min="30" max="30" width="9.140625" style="0" bestFit="1" customWidth="1"/>
    <col min="31" max="31" width="11.28125" style="0" bestFit="1" customWidth="1"/>
    <col min="32" max="32" width="9.140625" style="0" bestFit="1" customWidth="1"/>
    <col min="33" max="33" width="11.28125" style="0" bestFit="1" customWidth="1"/>
    <col min="34" max="34" width="9.140625" style="0" bestFit="1" customWidth="1"/>
    <col min="35" max="35" width="10.140625" style="0" bestFit="1" customWidth="1"/>
    <col min="36" max="36" width="9.140625" style="0" bestFit="1" customWidth="1"/>
    <col min="37" max="37" width="10.140625" style="0" bestFit="1" customWidth="1"/>
    <col min="38" max="44" width="9.140625" style="0" bestFit="1" customWidth="1"/>
    <col min="45" max="45" width="14.57421875" style="0" bestFit="1" customWidth="1"/>
  </cols>
  <sheetData>
    <row r="2" spans="1:45" ht="13.5">
      <c r="A2" t="s">
        <v>271</v>
      </c>
      <c r="C2" t="s">
        <v>195</v>
      </c>
      <c r="D2" t="s">
        <v>195</v>
      </c>
      <c r="E2" t="s">
        <v>195</v>
      </c>
      <c r="X2" t="s">
        <v>195</v>
      </c>
      <c r="Y2" t="s">
        <v>195</v>
      </c>
      <c r="Z2" t="s">
        <v>195</v>
      </c>
      <c r="AA2" t="s">
        <v>195</v>
      </c>
      <c r="AD2" t="s">
        <v>191</v>
      </c>
      <c r="AE2" t="s">
        <v>191</v>
      </c>
      <c r="AF2" t="s">
        <v>191</v>
      </c>
      <c r="AG2" t="s">
        <v>191</v>
      </c>
      <c r="AH2" t="s">
        <v>191</v>
      </c>
      <c r="AI2" t="s">
        <v>191</v>
      </c>
      <c r="AJ2" t="s">
        <v>191</v>
      </c>
      <c r="AK2" t="s">
        <v>191</v>
      </c>
      <c r="AL2" t="s">
        <v>191</v>
      </c>
      <c r="AM2" t="s">
        <v>191</v>
      </c>
      <c r="AN2" t="s">
        <v>196</v>
      </c>
      <c r="AO2" t="s">
        <v>196</v>
      </c>
      <c r="AR2" t="s">
        <v>195</v>
      </c>
      <c r="AS2" t="s">
        <v>195</v>
      </c>
    </row>
    <row r="3" spans="1:45" s="43" customFormat="1" ht="94.5">
      <c r="A3" s="43" t="s">
        <v>0</v>
      </c>
      <c r="B3" s="43" t="s">
        <v>1</v>
      </c>
      <c r="C3" s="43" t="s">
        <v>11</v>
      </c>
      <c r="D3" s="43" t="s">
        <v>12</v>
      </c>
      <c r="E3" s="43" t="s">
        <v>13</v>
      </c>
      <c r="F3" s="43" t="s">
        <v>2</v>
      </c>
      <c r="G3" s="43" t="s">
        <v>3</v>
      </c>
      <c r="H3" s="43" t="s">
        <v>4</v>
      </c>
      <c r="I3" s="43" t="s">
        <v>5</v>
      </c>
      <c r="J3" s="43" t="s">
        <v>6</v>
      </c>
      <c r="K3" s="43" t="s">
        <v>7</v>
      </c>
      <c r="L3" s="43" t="s">
        <v>8</v>
      </c>
      <c r="M3" s="43" t="s">
        <v>9</v>
      </c>
      <c r="N3" s="43" t="s">
        <v>10</v>
      </c>
      <c r="O3" s="43" t="s">
        <v>14</v>
      </c>
      <c r="P3" s="43" t="s">
        <v>15</v>
      </c>
      <c r="Q3" s="43" t="s">
        <v>16</v>
      </c>
      <c r="R3" s="43" t="s">
        <v>17</v>
      </c>
      <c r="S3" s="43" t="s">
        <v>18</v>
      </c>
      <c r="T3" s="43" t="s">
        <v>19</v>
      </c>
      <c r="U3" s="43" t="s">
        <v>20</v>
      </c>
      <c r="V3" s="43" t="s">
        <v>21</v>
      </c>
      <c r="W3" s="43" t="s">
        <v>22</v>
      </c>
      <c r="X3" s="43" t="s">
        <v>23</v>
      </c>
      <c r="Y3" s="43" t="s">
        <v>24</v>
      </c>
      <c r="Z3" s="43" t="s">
        <v>192</v>
      </c>
      <c r="AA3" s="43" t="s">
        <v>193</v>
      </c>
      <c r="AB3" s="43" t="s">
        <v>25</v>
      </c>
      <c r="AC3" s="43" t="s">
        <v>26</v>
      </c>
      <c r="AD3" s="43" t="s">
        <v>27</v>
      </c>
      <c r="AE3" s="43" t="s">
        <v>28</v>
      </c>
      <c r="AF3" s="43" t="s">
        <v>29</v>
      </c>
      <c r="AG3" s="43" t="s">
        <v>30</v>
      </c>
      <c r="AH3" s="43" t="s">
        <v>183</v>
      </c>
      <c r="AI3" s="43" t="s">
        <v>184</v>
      </c>
      <c r="AJ3" s="43" t="s">
        <v>185</v>
      </c>
      <c r="AK3" s="43" t="s">
        <v>186</v>
      </c>
      <c r="AL3" s="43" t="s">
        <v>187</v>
      </c>
      <c r="AM3" s="43" t="s">
        <v>188</v>
      </c>
      <c r="AN3" s="43" t="s">
        <v>189</v>
      </c>
      <c r="AO3" s="43" t="s">
        <v>190</v>
      </c>
      <c r="AP3" s="43" t="s">
        <v>31</v>
      </c>
      <c r="AQ3" s="43" t="s">
        <v>32</v>
      </c>
      <c r="AR3" s="43" t="s">
        <v>33</v>
      </c>
      <c r="AS3" s="43" t="s">
        <v>34</v>
      </c>
    </row>
    <row r="4" spans="1:45" s="103" customFormat="1" ht="13.5">
      <c r="A4" s="103">
        <v>1</v>
      </c>
      <c r="B4" s="103" t="s">
        <v>35</v>
      </c>
      <c r="C4" s="201">
        <v>1006528</v>
      </c>
      <c r="D4" s="201">
        <v>2119410</v>
      </c>
      <c r="E4" s="201">
        <v>31808645753</v>
      </c>
      <c r="F4" s="201">
        <v>31926</v>
      </c>
      <c r="G4" s="201">
        <v>542247</v>
      </c>
      <c r="H4" s="201">
        <v>16358660573</v>
      </c>
      <c r="I4" s="201">
        <v>817674</v>
      </c>
      <c r="J4" s="201">
        <v>1270837</v>
      </c>
      <c r="K4" s="201">
        <v>13331230507</v>
      </c>
      <c r="L4" s="201">
        <v>156928</v>
      </c>
      <c r="M4" s="201">
        <v>306326</v>
      </c>
      <c r="N4" s="201">
        <v>2118754673</v>
      </c>
      <c r="O4" s="201">
        <v>570131</v>
      </c>
      <c r="P4" s="201">
        <v>688071</v>
      </c>
      <c r="Q4" s="201">
        <v>6985476968</v>
      </c>
      <c r="R4" s="201">
        <v>30346</v>
      </c>
      <c r="S4" s="201">
        <v>1466190</v>
      </c>
      <c r="T4" s="201">
        <v>965461961</v>
      </c>
      <c r="U4" s="201">
        <v>3922</v>
      </c>
      <c r="V4" s="201">
        <v>31381</v>
      </c>
      <c r="W4" s="201">
        <v>382379270</v>
      </c>
      <c r="X4" s="201">
        <v>1580581</v>
      </c>
      <c r="Y4" s="201">
        <v>40141963952</v>
      </c>
      <c r="Z4" s="201">
        <v>40704</v>
      </c>
      <c r="AA4" s="201">
        <v>331057104</v>
      </c>
      <c r="AB4" s="201">
        <v>1059</v>
      </c>
      <c r="AC4" s="201">
        <v>33571361</v>
      </c>
      <c r="AD4" s="201">
        <v>1329</v>
      </c>
      <c r="AE4" s="201">
        <v>35344731</v>
      </c>
      <c r="AF4" s="201">
        <v>37031</v>
      </c>
      <c r="AG4" s="201">
        <v>233148982</v>
      </c>
      <c r="AH4" s="201">
        <v>571</v>
      </c>
      <c r="AI4" s="201">
        <v>20646410</v>
      </c>
      <c r="AJ4" s="201">
        <v>714</v>
      </c>
      <c r="AK4" s="201">
        <v>8345620</v>
      </c>
      <c r="AL4" s="201">
        <v>0</v>
      </c>
      <c r="AM4" s="201">
        <v>0</v>
      </c>
      <c r="AN4" s="201">
        <v>77</v>
      </c>
      <c r="AO4" s="201">
        <v>609790</v>
      </c>
      <c r="AP4" s="201">
        <v>1</v>
      </c>
      <c r="AQ4" s="201">
        <v>48980</v>
      </c>
      <c r="AR4" s="201">
        <v>1621363</v>
      </c>
      <c r="AS4" s="201">
        <v>40473070036</v>
      </c>
    </row>
    <row r="5" spans="1:45" s="103" customFormat="1" ht="13.5">
      <c r="A5" s="103">
        <v>2</v>
      </c>
      <c r="B5" s="103" t="s">
        <v>36</v>
      </c>
      <c r="C5" s="201">
        <v>266857</v>
      </c>
      <c r="D5" s="201">
        <v>598300</v>
      </c>
      <c r="E5" s="201">
        <v>9200000452</v>
      </c>
      <c r="F5" s="201">
        <v>9474</v>
      </c>
      <c r="G5" s="201">
        <v>172021</v>
      </c>
      <c r="H5" s="201">
        <v>5190846152</v>
      </c>
      <c r="I5" s="201">
        <v>217672</v>
      </c>
      <c r="J5" s="201">
        <v>343858</v>
      </c>
      <c r="K5" s="201">
        <v>3417073090</v>
      </c>
      <c r="L5" s="201">
        <v>39711</v>
      </c>
      <c r="M5" s="201">
        <v>82421</v>
      </c>
      <c r="N5" s="201">
        <v>592081210</v>
      </c>
      <c r="O5" s="201">
        <v>140447</v>
      </c>
      <c r="P5" s="201">
        <v>169005</v>
      </c>
      <c r="Q5" s="201">
        <v>1647175230</v>
      </c>
      <c r="R5" s="201">
        <v>9127</v>
      </c>
      <c r="S5" s="201">
        <v>470847</v>
      </c>
      <c r="T5" s="201">
        <v>312338318</v>
      </c>
      <c r="U5" s="201">
        <v>1061</v>
      </c>
      <c r="V5" s="201">
        <v>8293</v>
      </c>
      <c r="W5" s="201">
        <v>95318510</v>
      </c>
      <c r="X5" s="201">
        <v>408365</v>
      </c>
      <c r="Y5" s="201">
        <v>11254832510</v>
      </c>
      <c r="Z5" s="201">
        <v>13059</v>
      </c>
      <c r="AA5" s="201">
        <v>104314953</v>
      </c>
      <c r="AB5" s="201">
        <v>202</v>
      </c>
      <c r="AC5" s="201">
        <v>1634239</v>
      </c>
      <c r="AD5" s="201">
        <v>324</v>
      </c>
      <c r="AE5" s="201">
        <v>7858261</v>
      </c>
      <c r="AF5" s="201">
        <v>12177</v>
      </c>
      <c r="AG5" s="201">
        <v>84501906</v>
      </c>
      <c r="AH5" s="201">
        <v>243</v>
      </c>
      <c r="AI5" s="201">
        <v>8444720</v>
      </c>
      <c r="AJ5" s="201">
        <v>96</v>
      </c>
      <c r="AK5" s="201">
        <v>1196730</v>
      </c>
      <c r="AL5" s="201">
        <v>17</v>
      </c>
      <c r="AM5" s="201">
        <v>679097</v>
      </c>
      <c r="AN5" s="201">
        <v>30</v>
      </c>
      <c r="AO5" s="201">
        <v>67760</v>
      </c>
      <c r="AP5" s="201">
        <v>0</v>
      </c>
      <c r="AQ5" s="201">
        <v>0</v>
      </c>
      <c r="AR5" s="201">
        <v>421454</v>
      </c>
      <c r="AS5" s="201">
        <v>11359147463</v>
      </c>
    </row>
    <row r="6" spans="1:45" s="103" customFormat="1" ht="13.5">
      <c r="A6" s="103">
        <v>3</v>
      </c>
      <c r="B6" s="103" t="s">
        <v>37</v>
      </c>
      <c r="C6" s="201">
        <v>194729</v>
      </c>
      <c r="D6" s="201">
        <v>438752</v>
      </c>
      <c r="E6" s="201">
        <v>6379984640</v>
      </c>
      <c r="F6" s="201">
        <v>6508</v>
      </c>
      <c r="G6" s="201">
        <v>116701</v>
      </c>
      <c r="H6" s="201">
        <v>3363294995</v>
      </c>
      <c r="I6" s="201">
        <v>157369</v>
      </c>
      <c r="J6" s="201">
        <v>259204</v>
      </c>
      <c r="K6" s="201">
        <v>2600990045</v>
      </c>
      <c r="L6" s="201">
        <v>30852</v>
      </c>
      <c r="M6" s="201">
        <v>62847</v>
      </c>
      <c r="N6" s="201">
        <v>415699600</v>
      </c>
      <c r="O6" s="201">
        <v>91165</v>
      </c>
      <c r="P6" s="201">
        <v>110516</v>
      </c>
      <c r="Q6" s="201">
        <v>1075426973</v>
      </c>
      <c r="R6" s="201">
        <v>6196</v>
      </c>
      <c r="S6" s="201">
        <v>313836</v>
      </c>
      <c r="T6" s="201">
        <v>209612821</v>
      </c>
      <c r="U6" s="201">
        <v>539</v>
      </c>
      <c r="V6" s="201">
        <v>4107</v>
      </c>
      <c r="W6" s="201">
        <v>41300050</v>
      </c>
      <c r="X6" s="201">
        <v>286433</v>
      </c>
      <c r="Y6" s="201">
        <v>7706324484</v>
      </c>
      <c r="Z6" s="201">
        <v>6282</v>
      </c>
      <c r="AA6" s="201">
        <v>49476080</v>
      </c>
      <c r="AB6" s="201">
        <v>147</v>
      </c>
      <c r="AC6" s="201">
        <v>2069518</v>
      </c>
      <c r="AD6" s="201">
        <v>225</v>
      </c>
      <c r="AE6" s="201">
        <v>8793988</v>
      </c>
      <c r="AF6" s="201">
        <v>5849</v>
      </c>
      <c r="AG6" s="201">
        <v>37646349</v>
      </c>
      <c r="AH6" s="201">
        <v>38</v>
      </c>
      <c r="AI6" s="201">
        <v>735220</v>
      </c>
      <c r="AJ6" s="201">
        <v>22</v>
      </c>
      <c r="AK6" s="201">
        <v>179660</v>
      </c>
      <c r="AL6" s="201">
        <v>1</v>
      </c>
      <c r="AM6" s="201">
        <v>51345</v>
      </c>
      <c r="AN6" s="201">
        <v>236</v>
      </c>
      <c r="AO6" s="201">
        <v>1307040</v>
      </c>
      <c r="AP6" s="201">
        <v>0</v>
      </c>
      <c r="AQ6" s="201">
        <v>0</v>
      </c>
      <c r="AR6" s="201">
        <v>292951</v>
      </c>
      <c r="AS6" s="201">
        <v>7755800564</v>
      </c>
    </row>
    <row r="7" spans="1:45" s="103" customFormat="1" ht="13.5">
      <c r="A7" s="103">
        <v>4</v>
      </c>
      <c r="B7" s="103" t="s">
        <v>38</v>
      </c>
      <c r="C7" s="201">
        <v>172965</v>
      </c>
      <c r="D7" s="201">
        <v>379595</v>
      </c>
      <c r="E7" s="201">
        <v>5488981973</v>
      </c>
      <c r="F7" s="201">
        <v>5818</v>
      </c>
      <c r="G7" s="201">
        <v>103079</v>
      </c>
      <c r="H7" s="201">
        <v>2970438006</v>
      </c>
      <c r="I7" s="201">
        <v>141837</v>
      </c>
      <c r="J7" s="201">
        <v>223538</v>
      </c>
      <c r="K7" s="201">
        <v>2176915833</v>
      </c>
      <c r="L7" s="201">
        <v>25310</v>
      </c>
      <c r="M7" s="201">
        <v>52978</v>
      </c>
      <c r="N7" s="201">
        <v>341628134</v>
      </c>
      <c r="O7" s="201">
        <v>91417</v>
      </c>
      <c r="P7" s="201">
        <v>110705</v>
      </c>
      <c r="Q7" s="201">
        <v>1063725468</v>
      </c>
      <c r="R7" s="201">
        <v>5538</v>
      </c>
      <c r="S7" s="201">
        <v>279770</v>
      </c>
      <c r="T7" s="201">
        <v>188003260</v>
      </c>
      <c r="U7" s="201">
        <v>392</v>
      </c>
      <c r="V7" s="201">
        <v>2123</v>
      </c>
      <c r="W7" s="201">
        <v>21805650</v>
      </c>
      <c r="X7" s="201">
        <v>264774</v>
      </c>
      <c r="Y7" s="201">
        <v>6762516351</v>
      </c>
      <c r="Z7" s="201">
        <v>6344</v>
      </c>
      <c r="AA7" s="201">
        <v>49290922</v>
      </c>
      <c r="AB7" s="201">
        <v>101</v>
      </c>
      <c r="AC7" s="201">
        <v>1388633</v>
      </c>
      <c r="AD7" s="201">
        <v>259</v>
      </c>
      <c r="AE7" s="201">
        <v>6796240</v>
      </c>
      <c r="AF7" s="201">
        <v>5729</v>
      </c>
      <c r="AG7" s="201">
        <v>37870179</v>
      </c>
      <c r="AH7" s="201">
        <v>80</v>
      </c>
      <c r="AI7" s="201">
        <v>1412620</v>
      </c>
      <c r="AJ7" s="201">
        <v>175</v>
      </c>
      <c r="AK7" s="201">
        <v>1823250</v>
      </c>
      <c r="AL7" s="201">
        <v>0</v>
      </c>
      <c r="AM7" s="201">
        <v>0</v>
      </c>
      <c r="AN7" s="201">
        <v>61</v>
      </c>
      <c r="AO7" s="201">
        <v>303540</v>
      </c>
      <c r="AP7" s="201">
        <v>0</v>
      </c>
      <c r="AQ7" s="201">
        <v>0</v>
      </c>
      <c r="AR7" s="201">
        <v>271179</v>
      </c>
      <c r="AS7" s="201">
        <v>6811807273</v>
      </c>
    </row>
    <row r="8" spans="1:45" s="103" customFormat="1" ht="13.5">
      <c r="A8" s="103">
        <v>5</v>
      </c>
      <c r="B8" s="103" t="s">
        <v>39</v>
      </c>
      <c r="C8" s="201">
        <v>192892</v>
      </c>
      <c r="D8" s="201">
        <v>400527</v>
      </c>
      <c r="E8" s="201">
        <v>6191428135</v>
      </c>
      <c r="F8" s="201">
        <v>6694</v>
      </c>
      <c r="G8" s="201">
        <v>111697</v>
      </c>
      <c r="H8" s="201">
        <v>3375389709</v>
      </c>
      <c r="I8" s="201">
        <v>153959</v>
      </c>
      <c r="J8" s="201">
        <v>232765</v>
      </c>
      <c r="K8" s="201">
        <v>2398204560</v>
      </c>
      <c r="L8" s="201">
        <v>32239</v>
      </c>
      <c r="M8" s="201">
        <v>56065</v>
      </c>
      <c r="N8" s="201">
        <v>417833866</v>
      </c>
      <c r="O8" s="201">
        <v>100014</v>
      </c>
      <c r="P8" s="201">
        <v>119179</v>
      </c>
      <c r="Q8" s="201">
        <v>1317501132</v>
      </c>
      <c r="R8" s="201">
        <v>6265</v>
      </c>
      <c r="S8" s="201">
        <v>297273</v>
      </c>
      <c r="T8" s="201">
        <v>196872247</v>
      </c>
      <c r="U8" s="201">
        <v>521</v>
      </c>
      <c r="V8" s="201">
        <v>4379</v>
      </c>
      <c r="W8" s="201">
        <v>46081120</v>
      </c>
      <c r="X8" s="201">
        <v>293427</v>
      </c>
      <c r="Y8" s="201">
        <v>7751882634</v>
      </c>
      <c r="Z8" s="201">
        <v>6544</v>
      </c>
      <c r="AA8" s="201">
        <v>47105556</v>
      </c>
      <c r="AB8" s="201">
        <v>60</v>
      </c>
      <c r="AC8" s="201">
        <v>667240</v>
      </c>
      <c r="AD8" s="201">
        <v>278</v>
      </c>
      <c r="AE8" s="201">
        <v>6898287</v>
      </c>
      <c r="AF8" s="201">
        <v>6181</v>
      </c>
      <c r="AG8" s="201">
        <v>38678606</v>
      </c>
      <c r="AH8" s="201">
        <v>19</v>
      </c>
      <c r="AI8" s="201">
        <v>650820</v>
      </c>
      <c r="AJ8" s="201">
        <v>6</v>
      </c>
      <c r="AK8" s="201">
        <v>65150</v>
      </c>
      <c r="AL8" s="201">
        <v>0</v>
      </c>
      <c r="AM8" s="201">
        <v>145453</v>
      </c>
      <c r="AN8" s="201">
        <v>7</v>
      </c>
      <c r="AO8" s="201">
        <v>17850</v>
      </c>
      <c r="AP8" s="201">
        <v>1</v>
      </c>
      <c r="AQ8" s="201">
        <v>137240</v>
      </c>
      <c r="AR8" s="201">
        <v>299979</v>
      </c>
      <c r="AS8" s="201">
        <v>7799125430</v>
      </c>
    </row>
    <row r="9" spans="1:45" s="103" customFormat="1" ht="13.5">
      <c r="A9" s="103">
        <v>6</v>
      </c>
      <c r="B9" s="103" t="s">
        <v>40</v>
      </c>
      <c r="C9" s="201">
        <v>111184</v>
      </c>
      <c r="D9" s="201">
        <v>238548</v>
      </c>
      <c r="E9" s="201">
        <v>3696964089</v>
      </c>
      <c r="F9" s="201">
        <v>4203</v>
      </c>
      <c r="G9" s="201">
        <v>75575</v>
      </c>
      <c r="H9" s="201">
        <v>2207597326</v>
      </c>
      <c r="I9" s="201">
        <v>90454</v>
      </c>
      <c r="J9" s="201">
        <v>130844</v>
      </c>
      <c r="K9" s="201">
        <v>1275335543</v>
      </c>
      <c r="L9" s="201">
        <v>16527</v>
      </c>
      <c r="M9" s="201">
        <v>32129</v>
      </c>
      <c r="N9" s="201">
        <v>214031220</v>
      </c>
      <c r="O9" s="201">
        <v>54652</v>
      </c>
      <c r="P9" s="201">
        <v>65348</v>
      </c>
      <c r="Q9" s="201">
        <v>693366624</v>
      </c>
      <c r="R9" s="201">
        <v>4029</v>
      </c>
      <c r="S9" s="201">
        <v>206635</v>
      </c>
      <c r="T9" s="201">
        <v>133639998</v>
      </c>
      <c r="U9" s="201">
        <v>470</v>
      </c>
      <c r="V9" s="201">
        <v>2717</v>
      </c>
      <c r="W9" s="201">
        <v>29868220</v>
      </c>
      <c r="X9" s="201">
        <v>166306</v>
      </c>
      <c r="Y9" s="201">
        <v>4553838931</v>
      </c>
      <c r="Z9" s="201">
        <v>3695</v>
      </c>
      <c r="AA9" s="201">
        <v>31145793</v>
      </c>
      <c r="AB9" s="201">
        <v>78</v>
      </c>
      <c r="AC9" s="201">
        <v>1037021</v>
      </c>
      <c r="AD9" s="201">
        <v>159</v>
      </c>
      <c r="AE9" s="201">
        <v>4529504</v>
      </c>
      <c r="AF9" s="201">
        <v>3354</v>
      </c>
      <c r="AG9" s="201">
        <v>23553618</v>
      </c>
      <c r="AH9" s="201">
        <v>79</v>
      </c>
      <c r="AI9" s="201">
        <v>1876040</v>
      </c>
      <c r="AJ9" s="201">
        <v>25</v>
      </c>
      <c r="AK9" s="201">
        <v>149610</v>
      </c>
      <c r="AL9" s="201">
        <v>0</v>
      </c>
      <c r="AM9" s="201">
        <v>0</v>
      </c>
      <c r="AN9" s="201">
        <v>5</v>
      </c>
      <c r="AO9" s="201">
        <v>18320</v>
      </c>
      <c r="AP9" s="201">
        <v>0</v>
      </c>
      <c r="AQ9" s="201">
        <v>0</v>
      </c>
      <c r="AR9" s="201">
        <v>170006</v>
      </c>
      <c r="AS9" s="201">
        <v>4584984724</v>
      </c>
    </row>
    <row r="10" spans="1:45" s="103" customFormat="1" ht="13.5">
      <c r="A10" s="103">
        <v>7</v>
      </c>
      <c r="B10" s="103" t="s">
        <v>41</v>
      </c>
      <c r="C10" s="201">
        <v>48833</v>
      </c>
      <c r="D10" s="201">
        <v>101766</v>
      </c>
      <c r="E10" s="201">
        <v>1546357001</v>
      </c>
      <c r="F10" s="201">
        <v>1502</v>
      </c>
      <c r="G10" s="201">
        <v>24752</v>
      </c>
      <c r="H10" s="201">
        <v>815826323</v>
      </c>
      <c r="I10" s="201">
        <v>41441</v>
      </c>
      <c r="J10" s="201">
        <v>63113</v>
      </c>
      <c r="K10" s="201">
        <v>640869402</v>
      </c>
      <c r="L10" s="201">
        <v>5890</v>
      </c>
      <c r="M10" s="201">
        <v>13901</v>
      </c>
      <c r="N10" s="201">
        <v>89661276</v>
      </c>
      <c r="O10" s="201">
        <v>22560</v>
      </c>
      <c r="P10" s="201">
        <v>28004</v>
      </c>
      <c r="Q10" s="201">
        <v>291504727</v>
      </c>
      <c r="R10" s="201">
        <v>1421</v>
      </c>
      <c r="S10" s="201">
        <v>66322</v>
      </c>
      <c r="T10" s="201">
        <v>43753129</v>
      </c>
      <c r="U10" s="201">
        <v>97</v>
      </c>
      <c r="V10" s="201">
        <v>612</v>
      </c>
      <c r="W10" s="201">
        <v>7263940</v>
      </c>
      <c r="X10" s="201">
        <v>71490</v>
      </c>
      <c r="Y10" s="201">
        <v>1888878797</v>
      </c>
      <c r="Z10" s="201">
        <v>1741</v>
      </c>
      <c r="AA10" s="201">
        <v>13600527</v>
      </c>
      <c r="AB10" s="201">
        <v>43</v>
      </c>
      <c r="AC10" s="201">
        <v>390430</v>
      </c>
      <c r="AD10" s="201">
        <v>45</v>
      </c>
      <c r="AE10" s="201">
        <v>1814170</v>
      </c>
      <c r="AF10" s="201">
        <v>1606</v>
      </c>
      <c r="AG10" s="201">
        <v>10650987</v>
      </c>
      <c r="AH10" s="201">
        <v>19</v>
      </c>
      <c r="AI10" s="201">
        <v>620000</v>
      </c>
      <c r="AJ10" s="201">
        <v>28</v>
      </c>
      <c r="AK10" s="201">
        <v>124940</v>
      </c>
      <c r="AL10" s="201">
        <v>0</v>
      </c>
      <c r="AM10" s="201">
        <v>0</v>
      </c>
      <c r="AN10" s="201">
        <v>0</v>
      </c>
      <c r="AO10" s="201">
        <v>0</v>
      </c>
      <c r="AP10" s="201">
        <v>0</v>
      </c>
      <c r="AQ10" s="201">
        <v>0</v>
      </c>
      <c r="AR10" s="201">
        <v>73231</v>
      </c>
      <c r="AS10" s="201">
        <v>1902479324</v>
      </c>
    </row>
    <row r="11" spans="1:45" s="103" customFormat="1" ht="13.5">
      <c r="A11" s="103">
        <v>8</v>
      </c>
      <c r="B11" s="103" t="s">
        <v>42</v>
      </c>
      <c r="C11" s="201">
        <v>61824</v>
      </c>
      <c r="D11" s="201">
        <v>139362</v>
      </c>
      <c r="E11" s="201">
        <v>2114255610</v>
      </c>
      <c r="F11" s="201">
        <v>2439</v>
      </c>
      <c r="G11" s="201">
        <v>40268</v>
      </c>
      <c r="H11" s="201">
        <v>1135153460</v>
      </c>
      <c r="I11" s="201">
        <v>51745</v>
      </c>
      <c r="J11" s="201">
        <v>84070</v>
      </c>
      <c r="K11" s="201">
        <v>867565960</v>
      </c>
      <c r="L11" s="201">
        <v>7640</v>
      </c>
      <c r="M11" s="201">
        <v>15024</v>
      </c>
      <c r="N11" s="201">
        <v>111536190</v>
      </c>
      <c r="O11" s="201">
        <v>34855</v>
      </c>
      <c r="P11" s="201">
        <v>43863</v>
      </c>
      <c r="Q11" s="201">
        <v>438545900</v>
      </c>
      <c r="R11" s="201">
        <v>2347</v>
      </c>
      <c r="S11" s="201">
        <v>111640</v>
      </c>
      <c r="T11" s="201">
        <v>73693831</v>
      </c>
      <c r="U11" s="201">
        <v>91</v>
      </c>
      <c r="V11" s="201">
        <v>459</v>
      </c>
      <c r="W11" s="201">
        <v>4581570</v>
      </c>
      <c r="X11" s="201">
        <v>96770</v>
      </c>
      <c r="Y11" s="201">
        <v>2631076911</v>
      </c>
      <c r="Z11" s="201">
        <v>1676</v>
      </c>
      <c r="AA11" s="201">
        <v>11889047</v>
      </c>
      <c r="AB11" s="201">
        <v>9</v>
      </c>
      <c r="AC11" s="201">
        <v>277660</v>
      </c>
      <c r="AD11" s="201">
        <v>102</v>
      </c>
      <c r="AE11" s="201">
        <v>3022644</v>
      </c>
      <c r="AF11" s="201">
        <v>1563</v>
      </c>
      <c r="AG11" s="201">
        <v>8577603</v>
      </c>
      <c r="AH11" s="201">
        <v>0</v>
      </c>
      <c r="AI11" s="201">
        <v>0</v>
      </c>
      <c r="AJ11" s="201">
        <v>2</v>
      </c>
      <c r="AK11" s="201">
        <v>11140</v>
      </c>
      <c r="AL11" s="201">
        <v>0</v>
      </c>
      <c r="AM11" s="201">
        <v>0</v>
      </c>
      <c r="AN11" s="201">
        <v>0</v>
      </c>
      <c r="AO11" s="201">
        <v>0</v>
      </c>
      <c r="AP11" s="201">
        <v>0</v>
      </c>
      <c r="AQ11" s="201">
        <v>0</v>
      </c>
      <c r="AR11" s="201">
        <v>98446</v>
      </c>
      <c r="AS11" s="201">
        <v>2642965958</v>
      </c>
    </row>
    <row r="12" spans="1:45" s="103" customFormat="1" ht="13.5">
      <c r="A12" s="103">
        <v>9</v>
      </c>
      <c r="B12" s="103" t="s">
        <v>43</v>
      </c>
      <c r="C12" s="201">
        <v>57947</v>
      </c>
      <c r="D12" s="201">
        <v>133273</v>
      </c>
      <c r="E12" s="201">
        <v>2080318071</v>
      </c>
      <c r="F12" s="201">
        <v>2281</v>
      </c>
      <c r="G12" s="201">
        <v>40872</v>
      </c>
      <c r="H12" s="201">
        <v>1176339621</v>
      </c>
      <c r="I12" s="201">
        <v>48320</v>
      </c>
      <c r="J12" s="201">
        <v>75810</v>
      </c>
      <c r="K12" s="201">
        <v>773705400</v>
      </c>
      <c r="L12" s="201">
        <v>7346</v>
      </c>
      <c r="M12" s="201">
        <v>16591</v>
      </c>
      <c r="N12" s="201">
        <v>130273050</v>
      </c>
      <c r="O12" s="201">
        <v>33402</v>
      </c>
      <c r="P12" s="201">
        <v>41302</v>
      </c>
      <c r="Q12" s="201">
        <v>401539780</v>
      </c>
      <c r="R12" s="201">
        <v>2201</v>
      </c>
      <c r="S12" s="201">
        <v>112200</v>
      </c>
      <c r="T12" s="201">
        <v>74251759</v>
      </c>
      <c r="U12" s="201">
        <v>80</v>
      </c>
      <c r="V12" s="201">
        <v>662</v>
      </c>
      <c r="W12" s="201">
        <v>7328330</v>
      </c>
      <c r="X12" s="201">
        <v>91429</v>
      </c>
      <c r="Y12" s="201">
        <v>2563437940</v>
      </c>
      <c r="Z12" s="201">
        <v>1803</v>
      </c>
      <c r="AA12" s="201">
        <v>12666965</v>
      </c>
      <c r="AB12" s="201">
        <v>36</v>
      </c>
      <c r="AC12" s="201">
        <v>371459</v>
      </c>
      <c r="AD12" s="201">
        <v>204</v>
      </c>
      <c r="AE12" s="201">
        <v>2886119</v>
      </c>
      <c r="AF12" s="201">
        <v>1502</v>
      </c>
      <c r="AG12" s="201">
        <v>9182697</v>
      </c>
      <c r="AH12" s="201">
        <v>14</v>
      </c>
      <c r="AI12" s="201">
        <v>42500</v>
      </c>
      <c r="AJ12" s="201">
        <v>47</v>
      </c>
      <c r="AK12" s="201">
        <v>184190</v>
      </c>
      <c r="AL12" s="201">
        <v>0</v>
      </c>
      <c r="AM12" s="201">
        <v>0</v>
      </c>
      <c r="AN12" s="201">
        <v>9</v>
      </c>
      <c r="AO12" s="201">
        <v>99500</v>
      </c>
      <c r="AP12" s="201">
        <v>0</v>
      </c>
      <c r="AQ12" s="201">
        <v>0</v>
      </c>
      <c r="AR12" s="201">
        <v>93241</v>
      </c>
      <c r="AS12" s="201">
        <v>2576104905</v>
      </c>
    </row>
    <row r="13" spans="1:45" s="103" customFormat="1" ht="13.5">
      <c r="A13" s="103">
        <v>10</v>
      </c>
      <c r="B13" s="103" t="s">
        <v>44</v>
      </c>
      <c r="C13" s="201">
        <v>72365</v>
      </c>
      <c r="D13" s="201">
        <v>158608</v>
      </c>
      <c r="E13" s="201">
        <v>2616620465</v>
      </c>
      <c r="F13" s="201">
        <v>2843</v>
      </c>
      <c r="G13" s="201">
        <v>47309</v>
      </c>
      <c r="H13" s="201">
        <v>1510846431</v>
      </c>
      <c r="I13" s="201">
        <v>60529</v>
      </c>
      <c r="J13" s="201">
        <v>90192</v>
      </c>
      <c r="K13" s="201">
        <v>970626151</v>
      </c>
      <c r="L13" s="201">
        <v>8993</v>
      </c>
      <c r="M13" s="201">
        <v>21107</v>
      </c>
      <c r="N13" s="201">
        <v>135147883</v>
      </c>
      <c r="O13" s="201">
        <v>42374</v>
      </c>
      <c r="P13" s="201">
        <v>50663</v>
      </c>
      <c r="Q13" s="201">
        <v>525164733</v>
      </c>
      <c r="R13" s="201">
        <v>2727</v>
      </c>
      <c r="S13" s="201">
        <v>128017</v>
      </c>
      <c r="T13" s="201">
        <v>85547512</v>
      </c>
      <c r="U13" s="201">
        <v>381</v>
      </c>
      <c r="V13" s="201">
        <v>3186</v>
      </c>
      <c r="W13" s="201">
        <v>39032150</v>
      </c>
      <c r="X13" s="201">
        <v>115120</v>
      </c>
      <c r="Y13" s="201">
        <v>3266364860</v>
      </c>
      <c r="Z13" s="201">
        <v>2763</v>
      </c>
      <c r="AA13" s="201">
        <v>21644681</v>
      </c>
      <c r="AB13" s="201">
        <v>30</v>
      </c>
      <c r="AC13" s="201">
        <v>227600</v>
      </c>
      <c r="AD13" s="201">
        <v>84</v>
      </c>
      <c r="AE13" s="201">
        <v>2149075</v>
      </c>
      <c r="AF13" s="201">
        <v>2611</v>
      </c>
      <c r="AG13" s="201">
        <v>18999721</v>
      </c>
      <c r="AH13" s="201">
        <v>2</v>
      </c>
      <c r="AI13" s="201">
        <v>1360</v>
      </c>
      <c r="AJ13" s="201">
        <v>34</v>
      </c>
      <c r="AK13" s="201">
        <v>197360</v>
      </c>
      <c r="AL13" s="201">
        <v>2</v>
      </c>
      <c r="AM13" s="201">
        <v>69565</v>
      </c>
      <c r="AN13" s="201">
        <v>32</v>
      </c>
      <c r="AO13" s="201">
        <v>205960</v>
      </c>
      <c r="AP13" s="201">
        <v>0</v>
      </c>
      <c r="AQ13" s="201">
        <v>0</v>
      </c>
      <c r="AR13" s="201">
        <v>117915</v>
      </c>
      <c r="AS13" s="201">
        <v>3288009541</v>
      </c>
    </row>
    <row r="14" spans="1:45" s="103" customFormat="1" ht="13.5">
      <c r="A14" s="103">
        <v>11</v>
      </c>
      <c r="B14" s="103" t="s">
        <v>45</v>
      </c>
      <c r="C14" s="201">
        <v>136243</v>
      </c>
      <c r="D14" s="201">
        <v>306350</v>
      </c>
      <c r="E14" s="201">
        <v>4525062744</v>
      </c>
      <c r="F14" s="201">
        <v>5095</v>
      </c>
      <c r="G14" s="201">
        <v>93624</v>
      </c>
      <c r="H14" s="201">
        <v>2559043150</v>
      </c>
      <c r="I14" s="201">
        <v>113845</v>
      </c>
      <c r="J14" s="201">
        <v>176945</v>
      </c>
      <c r="K14" s="201">
        <v>1712055877</v>
      </c>
      <c r="L14" s="201">
        <v>17303</v>
      </c>
      <c r="M14" s="201">
        <v>35781</v>
      </c>
      <c r="N14" s="201">
        <v>253963717</v>
      </c>
      <c r="O14" s="201">
        <v>73307</v>
      </c>
      <c r="P14" s="201">
        <v>90533</v>
      </c>
      <c r="Q14" s="201">
        <v>888471328</v>
      </c>
      <c r="R14" s="201">
        <v>4920</v>
      </c>
      <c r="S14" s="201">
        <v>258588</v>
      </c>
      <c r="T14" s="201">
        <v>170341113</v>
      </c>
      <c r="U14" s="201">
        <v>317</v>
      </c>
      <c r="V14" s="201">
        <v>2793</v>
      </c>
      <c r="W14" s="201">
        <v>32263220</v>
      </c>
      <c r="X14" s="201">
        <v>209867</v>
      </c>
      <c r="Y14" s="201">
        <v>5616138405</v>
      </c>
      <c r="Z14" s="201">
        <v>4655</v>
      </c>
      <c r="AA14" s="201">
        <v>37473869</v>
      </c>
      <c r="AB14" s="201">
        <v>102</v>
      </c>
      <c r="AC14" s="201">
        <v>1497087</v>
      </c>
      <c r="AD14" s="201">
        <v>193</v>
      </c>
      <c r="AE14" s="201">
        <v>6113955</v>
      </c>
      <c r="AF14" s="201">
        <v>4309</v>
      </c>
      <c r="AG14" s="201">
        <v>29341657</v>
      </c>
      <c r="AH14" s="201">
        <v>29</v>
      </c>
      <c r="AI14" s="201">
        <v>393050</v>
      </c>
      <c r="AJ14" s="201">
        <v>22</v>
      </c>
      <c r="AK14" s="201">
        <v>128120</v>
      </c>
      <c r="AL14" s="201">
        <v>0</v>
      </c>
      <c r="AM14" s="201">
        <v>0</v>
      </c>
      <c r="AN14" s="201">
        <v>9</v>
      </c>
      <c r="AO14" s="201">
        <v>24640</v>
      </c>
      <c r="AP14" s="201">
        <v>0</v>
      </c>
      <c r="AQ14" s="201">
        <v>0</v>
      </c>
      <c r="AR14" s="201">
        <v>214531</v>
      </c>
      <c r="AS14" s="201">
        <v>5653612274</v>
      </c>
    </row>
    <row r="15" spans="1:45" s="103" customFormat="1" ht="13.5">
      <c r="A15" s="103">
        <v>16</v>
      </c>
      <c r="B15" s="103" t="s">
        <v>46</v>
      </c>
      <c r="C15" s="201">
        <v>7542</v>
      </c>
      <c r="D15" s="201">
        <v>16785</v>
      </c>
      <c r="E15" s="201">
        <v>305956810</v>
      </c>
      <c r="F15" s="201">
        <v>319</v>
      </c>
      <c r="G15" s="201">
        <v>5513</v>
      </c>
      <c r="H15" s="201">
        <v>172830100</v>
      </c>
      <c r="I15" s="201">
        <v>6128</v>
      </c>
      <c r="J15" s="201">
        <v>8996</v>
      </c>
      <c r="K15" s="201">
        <v>118319570</v>
      </c>
      <c r="L15" s="201">
        <v>1095</v>
      </c>
      <c r="M15" s="201">
        <v>2276</v>
      </c>
      <c r="N15" s="201">
        <v>14807140</v>
      </c>
      <c r="O15" s="201">
        <v>1953</v>
      </c>
      <c r="P15" s="201">
        <v>2304</v>
      </c>
      <c r="Q15" s="201">
        <v>26396640</v>
      </c>
      <c r="R15" s="201">
        <v>311</v>
      </c>
      <c r="S15" s="201">
        <v>15424</v>
      </c>
      <c r="T15" s="201">
        <v>10260021</v>
      </c>
      <c r="U15" s="201">
        <v>-1</v>
      </c>
      <c r="V15" s="201">
        <v>6</v>
      </c>
      <c r="W15" s="201">
        <v>44560</v>
      </c>
      <c r="X15" s="201">
        <v>9494</v>
      </c>
      <c r="Y15" s="201">
        <v>342658031</v>
      </c>
      <c r="Z15" s="201">
        <v>337</v>
      </c>
      <c r="AA15" s="201">
        <v>2495333</v>
      </c>
      <c r="AB15" s="201">
        <v>0</v>
      </c>
      <c r="AC15" s="201">
        <v>0</v>
      </c>
      <c r="AD15" s="201">
        <v>11</v>
      </c>
      <c r="AE15" s="201">
        <v>243084</v>
      </c>
      <c r="AF15" s="201">
        <v>326</v>
      </c>
      <c r="AG15" s="201">
        <v>2252249</v>
      </c>
      <c r="AH15" s="201">
        <v>0</v>
      </c>
      <c r="AI15" s="201">
        <v>0</v>
      </c>
      <c r="AJ15" s="201">
        <v>0</v>
      </c>
      <c r="AK15" s="201">
        <v>0</v>
      </c>
      <c r="AL15" s="201">
        <v>0</v>
      </c>
      <c r="AM15" s="201">
        <v>0</v>
      </c>
      <c r="AN15" s="201">
        <v>0</v>
      </c>
      <c r="AO15" s="201">
        <v>0</v>
      </c>
      <c r="AP15" s="201">
        <v>3</v>
      </c>
      <c r="AQ15" s="201">
        <v>32810</v>
      </c>
      <c r="AR15" s="201">
        <v>9834</v>
      </c>
      <c r="AS15" s="201">
        <v>345186174</v>
      </c>
    </row>
    <row r="16" spans="1:45" s="103" customFormat="1" ht="13.5">
      <c r="A16" s="103">
        <v>20</v>
      </c>
      <c r="B16" s="103" t="s">
        <v>47</v>
      </c>
      <c r="C16" s="201">
        <v>61980</v>
      </c>
      <c r="D16" s="201">
        <v>126492</v>
      </c>
      <c r="E16" s="201">
        <v>2097507211</v>
      </c>
      <c r="F16" s="201">
        <v>2074</v>
      </c>
      <c r="G16" s="201">
        <v>33474</v>
      </c>
      <c r="H16" s="201">
        <v>1148503590</v>
      </c>
      <c r="I16" s="201">
        <v>52196</v>
      </c>
      <c r="J16" s="201">
        <v>76698</v>
      </c>
      <c r="K16" s="201">
        <v>831499311</v>
      </c>
      <c r="L16" s="201">
        <v>7710</v>
      </c>
      <c r="M16" s="201">
        <v>16320</v>
      </c>
      <c r="N16" s="201">
        <v>117504310</v>
      </c>
      <c r="O16" s="201">
        <v>31745</v>
      </c>
      <c r="P16" s="201">
        <v>38390</v>
      </c>
      <c r="Q16" s="201">
        <v>414343314</v>
      </c>
      <c r="R16" s="201">
        <v>1965</v>
      </c>
      <c r="S16" s="201">
        <v>89452</v>
      </c>
      <c r="T16" s="201">
        <v>59429239</v>
      </c>
      <c r="U16" s="201">
        <v>238</v>
      </c>
      <c r="V16" s="201">
        <v>1802</v>
      </c>
      <c r="W16" s="201">
        <v>21057360</v>
      </c>
      <c r="X16" s="201">
        <v>93963</v>
      </c>
      <c r="Y16" s="201">
        <v>2592337124</v>
      </c>
      <c r="Z16" s="201">
        <v>2247</v>
      </c>
      <c r="AA16" s="201">
        <v>18639571</v>
      </c>
      <c r="AB16" s="201">
        <v>67</v>
      </c>
      <c r="AC16" s="201">
        <v>579700</v>
      </c>
      <c r="AD16" s="201">
        <v>69</v>
      </c>
      <c r="AE16" s="201">
        <v>2828728</v>
      </c>
      <c r="AF16" s="201">
        <v>2104</v>
      </c>
      <c r="AG16" s="201">
        <v>15182731</v>
      </c>
      <c r="AH16" s="201">
        <v>1</v>
      </c>
      <c r="AI16" s="201">
        <v>-33000</v>
      </c>
      <c r="AJ16" s="201">
        <v>2</v>
      </c>
      <c r="AK16" s="201">
        <v>6230</v>
      </c>
      <c r="AL16" s="201">
        <v>4</v>
      </c>
      <c r="AM16" s="201">
        <v>75182</v>
      </c>
      <c r="AN16" s="201">
        <v>2</v>
      </c>
      <c r="AO16" s="201">
        <v>25500</v>
      </c>
      <c r="AP16" s="201">
        <v>0</v>
      </c>
      <c r="AQ16" s="201">
        <v>0</v>
      </c>
      <c r="AR16" s="201">
        <v>96212</v>
      </c>
      <c r="AS16" s="201">
        <v>2610976695</v>
      </c>
    </row>
    <row r="17" spans="1:45" s="103" customFormat="1" ht="13.5">
      <c r="A17" s="103">
        <v>46</v>
      </c>
      <c r="B17" s="103" t="s">
        <v>48</v>
      </c>
      <c r="C17" s="201">
        <v>29114</v>
      </c>
      <c r="D17" s="201">
        <v>63216</v>
      </c>
      <c r="E17" s="201">
        <v>1007194430</v>
      </c>
      <c r="F17" s="201">
        <v>1111</v>
      </c>
      <c r="G17" s="201">
        <v>18084</v>
      </c>
      <c r="H17" s="201">
        <v>576855220</v>
      </c>
      <c r="I17" s="201">
        <v>24500</v>
      </c>
      <c r="J17" s="201">
        <v>38015</v>
      </c>
      <c r="K17" s="201">
        <v>382074380</v>
      </c>
      <c r="L17" s="201">
        <v>3503</v>
      </c>
      <c r="M17" s="201">
        <v>7117</v>
      </c>
      <c r="N17" s="201">
        <v>48264830</v>
      </c>
      <c r="O17" s="201">
        <v>14329</v>
      </c>
      <c r="P17" s="201">
        <v>17603</v>
      </c>
      <c r="Q17" s="201">
        <v>147767790</v>
      </c>
      <c r="R17" s="201">
        <v>1074</v>
      </c>
      <c r="S17" s="201">
        <v>49163</v>
      </c>
      <c r="T17" s="201">
        <v>33071156</v>
      </c>
      <c r="U17" s="201">
        <v>65</v>
      </c>
      <c r="V17" s="201">
        <v>473</v>
      </c>
      <c r="W17" s="201">
        <v>4787900</v>
      </c>
      <c r="X17" s="201">
        <v>43508</v>
      </c>
      <c r="Y17" s="201">
        <v>1192821276</v>
      </c>
      <c r="Z17" s="201">
        <v>862</v>
      </c>
      <c r="AA17" s="201">
        <v>7486352</v>
      </c>
      <c r="AB17" s="201">
        <v>5</v>
      </c>
      <c r="AC17" s="201">
        <v>84120</v>
      </c>
      <c r="AD17" s="201">
        <v>48</v>
      </c>
      <c r="AE17" s="201">
        <v>1877138</v>
      </c>
      <c r="AF17" s="201">
        <v>795</v>
      </c>
      <c r="AG17" s="201">
        <v>5482104</v>
      </c>
      <c r="AH17" s="201">
        <v>0</v>
      </c>
      <c r="AI17" s="201">
        <v>0</v>
      </c>
      <c r="AJ17" s="201">
        <v>14</v>
      </c>
      <c r="AK17" s="201">
        <v>42990</v>
      </c>
      <c r="AL17" s="201">
        <v>0</v>
      </c>
      <c r="AM17" s="201">
        <v>0</v>
      </c>
      <c r="AN17" s="201">
        <v>1</v>
      </c>
      <c r="AO17" s="201">
        <v>1750</v>
      </c>
      <c r="AP17" s="201">
        <v>0</v>
      </c>
      <c r="AQ17" s="201">
        <v>0</v>
      </c>
      <c r="AR17" s="201">
        <v>44371</v>
      </c>
      <c r="AS17" s="201">
        <v>1200307628</v>
      </c>
    </row>
    <row r="18" spans="1:45" s="103" customFormat="1" ht="13.5">
      <c r="A18" s="103">
        <v>47</v>
      </c>
      <c r="B18" s="103" t="s">
        <v>49</v>
      </c>
      <c r="C18" s="201">
        <v>44231</v>
      </c>
      <c r="D18" s="201">
        <v>97945</v>
      </c>
      <c r="E18" s="201">
        <v>1496821422</v>
      </c>
      <c r="F18" s="201">
        <v>1594</v>
      </c>
      <c r="G18" s="201">
        <v>27178</v>
      </c>
      <c r="H18" s="201">
        <v>813829540</v>
      </c>
      <c r="I18" s="201">
        <v>37208</v>
      </c>
      <c r="J18" s="201">
        <v>58996</v>
      </c>
      <c r="K18" s="201">
        <v>598603912</v>
      </c>
      <c r="L18" s="201">
        <v>5429</v>
      </c>
      <c r="M18" s="201">
        <v>11771</v>
      </c>
      <c r="N18" s="201">
        <v>84387970</v>
      </c>
      <c r="O18" s="201">
        <v>20523</v>
      </c>
      <c r="P18" s="201">
        <v>25040</v>
      </c>
      <c r="Q18" s="201">
        <v>302932570</v>
      </c>
      <c r="R18" s="201">
        <v>1517</v>
      </c>
      <c r="S18" s="201">
        <v>73098</v>
      </c>
      <c r="T18" s="201">
        <v>49073117</v>
      </c>
      <c r="U18" s="201">
        <v>41</v>
      </c>
      <c r="V18" s="201">
        <v>135</v>
      </c>
      <c r="W18" s="201">
        <v>1503970</v>
      </c>
      <c r="X18" s="201">
        <v>64795</v>
      </c>
      <c r="Y18" s="201">
        <v>1850331079</v>
      </c>
      <c r="Z18" s="201">
        <v>1181</v>
      </c>
      <c r="AA18" s="201">
        <v>12195215</v>
      </c>
      <c r="AB18" s="201">
        <v>20</v>
      </c>
      <c r="AC18" s="201">
        <v>275970</v>
      </c>
      <c r="AD18" s="201">
        <v>73</v>
      </c>
      <c r="AE18" s="201">
        <v>1709715</v>
      </c>
      <c r="AF18" s="201">
        <v>1081</v>
      </c>
      <c r="AG18" s="201">
        <v>10161580</v>
      </c>
      <c r="AH18" s="201">
        <v>0</v>
      </c>
      <c r="AI18" s="201">
        <v>0</v>
      </c>
      <c r="AJ18" s="201">
        <v>7</v>
      </c>
      <c r="AK18" s="201">
        <v>47950</v>
      </c>
      <c r="AL18" s="201">
        <v>0</v>
      </c>
      <c r="AM18" s="201">
        <v>0</v>
      </c>
      <c r="AN18" s="201">
        <v>3</v>
      </c>
      <c r="AO18" s="201">
        <v>64250</v>
      </c>
      <c r="AP18" s="201">
        <v>0</v>
      </c>
      <c r="AQ18" s="201">
        <v>0</v>
      </c>
      <c r="AR18" s="201">
        <v>65979</v>
      </c>
      <c r="AS18" s="201">
        <v>1862526294</v>
      </c>
    </row>
    <row r="19" spans="1:45" s="103" customFormat="1" ht="13.5">
      <c r="A19" s="103">
        <v>101</v>
      </c>
      <c r="B19" s="103" t="s">
        <v>50</v>
      </c>
      <c r="C19" s="201">
        <v>95452</v>
      </c>
      <c r="D19" s="201">
        <v>202318</v>
      </c>
      <c r="E19" s="201">
        <v>3155623689</v>
      </c>
      <c r="F19" s="201">
        <v>3587</v>
      </c>
      <c r="G19" s="201">
        <v>58391</v>
      </c>
      <c r="H19" s="201">
        <v>1721563433</v>
      </c>
      <c r="I19" s="201">
        <v>78335</v>
      </c>
      <c r="J19" s="201">
        <v>117925</v>
      </c>
      <c r="K19" s="201">
        <v>1239611196</v>
      </c>
      <c r="L19" s="201">
        <v>13530</v>
      </c>
      <c r="M19" s="201">
        <v>26002</v>
      </c>
      <c r="N19" s="201">
        <v>194449060</v>
      </c>
      <c r="O19" s="201">
        <v>59241</v>
      </c>
      <c r="P19" s="201">
        <v>72145</v>
      </c>
      <c r="Q19" s="201">
        <v>756324539</v>
      </c>
      <c r="R19" s="201">
        <v>3349</v>
      </c>
      <c r="S19" s="201">
        <v>156810</v>
      </c>
      <c r="T19" s="201">
        <v>103033655</v>
      </c>
      <c r="U19" s="201">
        <v>239</v>
      </c>
      <c r="V19" s="201">
        <v>1262</v>
      </c>
      <c r="W19" s="201">
        <v>14715470</v>
      </c>
      <c r="X19" s="201">
        <v>154932</v>
      </c>
      <c r="Y19" s="201">
        <v>4029697353</v>
      </c>
      <c r="Z19" s="201">
        <v>3357</v>
      </c>
      <c r="AA19" s="201">
        <v>25050119</v>
      </c>
      <c r="AB19" s="201">
        <v>40</v>
      </c>
      <c r="AC19" s="201">
        <v>513080</v>
      </c>
      <c r="AD19" s="201">
        <v>133</v>
      </c>
      <c r="AE19" s="201">
        <v>4025397</v>
      </c>
      <c r="AF19" s="201">
        <v>2991</v>
      </c>
      <c r="AG19" s="201">
        <v>18295502</v>
      </c>
      <c r="AH19" s="201">
        <v>44</v>
      </c>
      <c r="AI19" s="201">
        <v>1107420</v>
      </c>
      <c r="AJ19" s="201">
        <v>149</v>
      </c>
      <c r="AK19" s="201">
        <v>1108720</v>
      </c>
      <c r="AL19" s="201">
        <v>0</v>
      </c>
      <c r="AM19" s="201">
        <v>0</v>
      </c>
      <c r="AN19" s="201">
        <v>0</v>
      </c>
      <c r="AO19" s="201">
        <v>0</v>
      </c>
      <c r="AP19" s="201">
        <v>0</v>
      </c>
      <c r="AQ19" s="201">
        <v>0</v>
      </c>
      <c r="AR19" s="201">
        <v>158289</v>
      </c>
      <c r="AS19" s="201">
        <v>4054747472</v>
      </c>
    </row>
    <row r="20" spans="1:45" s="103" customFormat="1" ht="13.5">
      <c r="A20" s="103">
        <v>102</v>
      </c>
      <c r="B20" s="103" t="s">
        <v>51</v>
      </c>
      <c r="C20" s="201">
        <v>82527</v>
      </c>
      <c r="D20" s="201">
        <v>172663</v>
      </c>
      <c r="E20" s="201">
        <v>2658104313</v>
      </c>
      <c r="F20" s="201">
        <v>2629</v>
      </c>
      <c r="G20" s="201">
        <v>42529</v>
      </c>
      <c r="H20" s="201">
        <v>1392558894</v>
      </c>
      <c r="I20" s="201">
        <v>68082</v>
      </c>
      <c r="J20" s="201">
        <v>106316</v>
      </c>
      <c r="K20" s="201">
        <v>1098366627</v>
      </c>
      <c r="L20" s="201">
        <v>11816</v>
      </c>
      <c r="M20" s="201">
        <v>23818</v>
      </c>
      <c r="N20" s="201">
        <v>167178792</v>
      </c>
      <c r="O20" s="201">
        <v>52067</v>
      </c>
      <c r="P20" s="201">
        <v>64246</v>
      </c>
      <c r="Q20" s="201">
        <v>630327930</v>
      </c>
      <c r="R20" s="201">
        <v>2522</v>
      </c>
      <c r="S20" s="201">
        <v>115861</v>
      </c>
      <c r="T20" s="201">
        <v>76984504</v>
      </c>
      <c r="U20" s="201">
        <v>313</v>
      </c>
      <c r="V20" s="201">
        <v>2578</v>
      </c>
      <c r="W20" s="201">
        <v>32863120</v>
      </c>
      <c r="X20" s="201">
        <v>134907</v>
      </c>
      <c r="Y20" s="201">
        <v>3398279867</v>
      </c>
      <c r="Z20" s="201">
        <v>2871</v>
      </c>
      <c r="AA20" s="201">
        <v>22190440</v>
      </c>
      <c r="AB20" s="201">
        <v>20</v>
      </c>
      <c r="AC20" s="201">
        <v>111020</v>
      </c>
      <c r="AD20" s="201">
        <v>90</v>
      </c>
      <c r="AE20" s="201">
        <v>3546685</v>
      </c>
      <c r="AF20" s="201">
        <v>2702</v>
      </c>
      <c r="AG20" s="201">
        <v>17450121</v>
      </c>
      <c r="AH20" s="201">
        <v>18</v>
      </c>
      <c r="AI20" s="201">
        <v>406020</v>
      </c>
      <c r="AJ20" s="201">
        <v>28</v>
      </c>
      <c r="AK20" s="201">
        <v>318020</v>
      </c>
      <c r="AL20" s="201">
        <v>13</v>
      </c>
      <c r="AM20" s="201">
        <v>358574</v>
      </c>
      <c r="AN20" s="201">
        <v>0</v>
      </c>
      <c r="AO20" s="201">
        <v>0</v>
      </c>
      <c r="AP20" s="201">
        <v>0</v>
      </c>
      <c r="AQ20" s="201">
        <v>0</v>
      </c>
      <c r="AR20" s="201">
        <v>137778</v>
      </c>
      <c r="AS20" s="201">
        <v>3420470307</v>
      </c>
    </row>
    <row r="21" spans="1:45" s="103" customFormat="1" ht="13.5">
      <c r="A21" s="103">
        <v>103</v>
      </c>
      <c r="B21" s="103" t="s">
        <v>52</v>
      </c>
      <c r="C21" s="201">
        <v>78959</v>
      </c>
      <c r="D21" s="201">
        <v>163618</v>
      </c>
      <c r="E21" s="201">
        <v>2654431458</v>
      </c>
      <c r="F21" s="201">
        <v>2636</v>
      </c>
      <c r="G21" s="201">
        <v>44133</v>
      </c>
      <c r="H21" s="201">
        <v>1442852790</v>
      </c>
      <c r="I21" s="201">
        <v>66033</v>
      </c>
      <c r="J21" s="201">
        <v>96823</v>
      </c>
      <c r="K21" s="201">
        <v>1061919988</v>
      </c>
      <c r="L21" s="201">
        <v>10290</v>
      </c>
      <c r="M21" s="201">
        <v>22662</v>
      </c>
      <c r="N21" s="201">
        <v>149658680</v>
      </c>
      <c r="O21" s="201">
        <v>45953</v>
      </c>
      <c r="P21" s="201">
        <v>53258</v>
      </c>
      <c r="Q21" s="201">
        <v>536766360</v>
      </c>
      <c r="R21" s="201">
        <v>2576</v>
      </c>
      <c r="S21" s="201">
        <v>121408</v>
      </c>
      <c r="T21" s="201">
        <v>81166686</v>
      </c>
      <c r="U21" s="201">
        <v>346</v>
      </c>
      <c r="V21" s="201">
        <v>2314</v>
      </c>
      <c r="W21" s="201">
        <v>23947430</v>
      </c>
      <c r="X21" s="201">
        <v>125258</v>
      </c>
      <c r="Y21" s="201">
        <v>3296311934</v>
      </c>
      <c r="Z21" s="201">
        <v>2575</v>
      </c>
      <c r="AA21" s="201">
        <v>20243907</v>
      </c>
      <c r="AB21" s="201">
        <v>48</v>
      </c>
      <c r="AC21" s="201">
        <v>2334630</v>
      </c>
      <c r="AD21" s="201">
        <v>107</v>
      </c>
      <c r="AE21" s="201">
        <v>2865684</v>
      </c>
      <c r="AF21" s="201">
        <v>2404</v>
      </c>
      <c r="AG21" s="201">
        <v>14572093</v>
      </c>
      <c r="AH21" s="201">
        <v>5</v>
      </c>
      <c r="AI21" s="201">
        <v>142770</v>
      </c>
      <c r="AJ21" s="201">
        <v>11</v>
      </c>
      <c r="AK21" s="201">
        <v>328730</v>
      </c>
      <c r="AL21" s="201">
        <v>0</v>
      </c>
      <c r="AM21" s="201">
        <v>0</v>
      </c>
      <c r="AN21" s="201">
        <v>3</v>
      </c>
      <c r="AO21" s="201">
        <v>13800</v>
      </c>
      <c r="AP21" s="201">
        <v>0</v>
      </c>
      <c r="AQ21" s="201">
        <v>0</v>
      </c>
      <c r="AR21" s="201">
        <v>127836</v>
      </c>
      <c r="AS21" s="201">
        <v>3316555841</v>
      </c>
    </row>
    <row r="22" spans="1:45" s="103" customFormat="1" ht="13.5">
      <c r="A22" s="103">
        <v>301</v>
      </c>
      <c r="B22" s="103" t="s">
        <v>53</v>
      </c>
      <c r="C22" s="201">
        <v>21847</v>
      </c>
      <c r="D22" s="201">
        <v>32570</v>
      </c>
      <c r="E22" s="201">
        <v>408954463</v>
      </c>
      <c r="F22" s="201">
        <v>313</v>
      </c>
      <c r="G22" s="201">
        <v>3131</v>
      </c>
      <c r="H22" s="201">
        <v>129590330</v>
      </c>
      <c r="I22" s="201">
        <v>18853</v>
      </c>
      <c r="J22" s="201">
        <v>25421</v>
      </c>
      <c r="K22" s="201">
        <v>253512753</v>
      </c>
      <c r="L22" s="201">
        <v>2681</v>
      </c>
      <c r="M22" s="201">
        <v>4018</v>
      </c>
      <c r="N22" s="201">
        <v>25851380</v>
      </c>
      <c r="O22" s="201">
        <v>11601</v>
      </c>
      <c r="P22" s="201">
        <v>13558</v>
      </c>
      <c r="Q22" s="201">
        <v>130281057</v>
      </c>
      <c r="R22" s="201">
        <v>276</v>
      </c>
      <c r="S22" s="201">
        <v>7561</v>
      </c>
      <c r="T22" s="201">
        <v>5023636</v>
      </c>
      <c r="U22" s="201">
        <v>34</v>
      </c>
      <c r="V22" s="201">
        <v>247</v>
      </c>
      <c r="W22" s="201">
        <v>2947990</v>
      </c>
      <c r="X22" s="201">
        <v>33482</v>
      </c>
      <c r="Y22" s="201">
        <v>547207146</v>
      </c>
      <c r="Z22" s="201">
        <v>1293</v>
      </c>
      <c r="AA22" s="201">
        <v>7231492</v>
      </c>
      <c r="AB22" s="201">
        <v>1</v>
      </c>
      <c r="AC22" s="201">
        <v>21530</v>
      </c>
      <c r="AD22" s="201">
        <v>9</v>
      </c>
      <c r="AE22" s="201">
        <v>378766</v>
      </c>
      <c r="AF22" s="201">
        <v>1262</v>
      </c>
      <c r="AG22" s="201">
        <v>6273135</v>
      </c>
      <c r="AH22" s="201">
        <v>12</v>
      </c>
      <c r="AI22" s="201">
        <v>385020</v>
      </c>
      <c r="AJ22" s="201">
        <v>5</v>
      </c>
      <c r="AK22" s="201">
        <v>20980</v>
      </c>
      <c r="AL22" s="201">
        <v>4</v>
      </c>
      <c r="AM22" s="201">
        <v>152061</v>
      </c>
      <c r="AN22" s="201">
        <v>0</v>
      </c>
      <c r="AO22" s="201">
        <v>0</v>
      </c>
      <c r="AP22" s="201">
        <v>0</v>
      </c>
      <c r="AQ22" s="201">
        <v>0</v>
      </c>
      <c r="AR22" s="201">
        <v>34775</v>
      </c>
      <c r="AS22" s="201">
        <v>554438638</v>
      </c>
    </row>
    <row r="23" spans="1:45" s="103" customFormat="1" ht="13.5">
      <c r="A23" s="103">
        <v>302</v>
      </c>
      <c r="B23" s="103" t="s">
        <v>54</v>
      </c>
      <c r="C23" s="201">
        <v>27118</v>
      </c>
      <c r="D23" s="201">
        <v>42308</v>
      </c>
      <c r="E23" s="201">
        <v>530166347</v>
      </c>
      <c r="F23" s="201">
        <v>451</v>
      </c>
      <c r="G23" s="201">
        <v>4464</v>
      </c>
      <c r="H23" s="201">
        <v>212662780</v>
      </c>
      <c r="I23" s="201">
        <v>20604</v>
      </c>
      <c r="J23" s="201">
        <v>27704</v>
      </c>
      <c r="K23" s="201">
        <v>248715547</v>
      </c>
      <c r="L23" s="201">
        <v>6063</v>
      </c>
      <c r="M23" s="201">
        <v>10140</v>
      </c>
      <c r="N23" s="201">
        <v>68788020</v>
      </c>
      <c r="O23" s="201">
        <v>12378</v>
      </c>
      <c r="P23" s="201">
        <v>14644</v>
      </c>
      <c r="Q23" s="201">
        <v>140066801</v>
      </c>
      <c r="R23" s="201">
        <v>388</v>
      </c>
      <c r="S23" s="201">
        <v>10596</v>
      </c>
      <c r="T23" s="201">
        <v>6906474</v>
      </c>
      <c r="U23" s="201">
        <v>18</v>
      </c>
      <c r="V23" s="201">
        <v>169</v>
      </c>
      <c r="W23" s="201">
        <v>1808450</v>
      </c>
      <c r="X23" s="201">
        <v>39514</v>
      </c>
      <c r="Y23" s="201">
        <v>678948072</v>
      </c>
      <c r="Z23" s="201">
        <v>969</v>
      </c>
      <c r="AA23" s="201">
        <v>5851257</v>
      </c>
      <c r="AB23" s="201">
        <v>12</v>
      </c>
      <c r="AC23" s="201">
        <v>101462</v>
      </c>
      <c r="AD23" s="201">
        <v>26</v>
      </c>
      <c r="AE23" s="201">
        <v>852925</v>
      </c>
      <c r="AF23" s="201">
        <v>891</v>
      </c>
      <c r="AG23" s="201">
        <v>4511720</v>
      </c>
      <c r="AH23" s="201">
        <v>8</v>
      </c>
      <c r="AI23" s="201">
        <v>163920</v>
      </c>
      <c r="AJ23" s="201">
        <v>32</v>
      </c>
      <c r="AK23" s="201">
        <v>221230</v>
      </c>
      <c r="AL23" s="201">
        <v>0</v>
      </c>
      <c r="AM23" s="201">
        <v>0</v>
      </c>
      <c r="AN23" s="201">
        <v>0</v>
      </c>
      <c r="AO23" s="201">
        <v>0</v>
      </c>
      <c r="AP23" s="201">
        <v>0</v>
      </c>
      <c r="AQ23" s="201">
        <v>0</v>
      </c>
      <c r="AR23" s="201">
        <v>40483</v>
      </c>
      <c r="AS23" s="201">
        <v>684799329</v>
      </c>
    </row>
    <row r="24" spans="1:45" s="103" customFormat="1" ht="13.5">
      <c r="A24" s="103" t="s">
        <v>55</v>
      </c>
      <c r="C24" s="201">
        <v>2722172</v>
      </c>
      <c r="D24" s="201">
        <v>5857528</v>
      </c>
      <c r="E24" s="201">
        <v>89024258266</v>
      </c>
      <c r="F24" s="201">
        <v>92733</v>
      </c>
      <c r="G24" s="201">
        <v>1597447</v>
      </c>
      <c r="H24" s="201">
        <v>47932429313</v>
      </c>
      <c r="I24" s="201">
        <v>2227327</v>
      </c>
      <c r="J24" s="201">
        <v>3454945</v>
      </c>
      <c r="K24" s="201">
        <v>35494967352</v>
      </c>
      <c r="L24" s="201">
        <v>402112</v>
      </c>
      <c r="M24" s="201">
        <v>805136</v>
      </c>
      <c r="N24" s="201">
        <v>5596861601</v>
      </c>
      <c r="O24" s="201">
        <v>1480135</v>
      </c>
      <c r="P24" s="201">
        <v>1790175</v>
      </c>
      <c r="Q24" s="201">
        <v>18142758006</v>
      </c>
      <c r="R24" s="201">
        <v>88431</v>
      </c>
      <c r="S24" s="201">
        <v>4332534</v>
      </c>
      <c r="T24" s="201">
        <v>2866534327</v>
      </c>
      <c r="U24" s="201">
        <v>9112</v>
      </c>
      <c r="V24" s="201">
        <v>69282</v>
      </c>
      <c r="W24" s="201">
        <v>806141840</v>
      </c>
      <c r="X24" s="201">
        <v>4211419</v>
      </c>
      <c r="Y24" s="201">
        <v>110839692439</v>
      </c>
      <c r="Z24" s="201">
        <v>102696</v>
      </c>
      <c r="AA24" s="201">
        <v>817966434</v>
      </c>
      <c r="AB24" s="201">
        <v>2067</v>
      </c>
      <c r="AC24" s="201">
        <v>47030768</v>
      </c>
      <c r="AD24" s="201">
        <v>3733</v>
      </c>
      <c r="AE24" s="201">
        <v>103303405</v>
      </c>
      <c r="AF24" s="201">
        <v>94315</v>
      </c>
      <c r="AG24" s="201">
        <v>615548685</v>
      </c>
      <c r="AH24" s="201">
        <v>1162</v>
      </c>
      <c r="AI24" s="201">
        <v>36445950</v>
      </c>
      <c r="AJ24" s="201">
        <v>1382</v>
      </c>
      <c r="AK24" s="201">
        <v>14258410</v>
      </c>
      <c r="AL24" s="201">
        <v>37</v>
      </c>
      <c r="AM24" s="201">
        <v>1379216</v>
      </c>
      <c r="AN24" s="201">
        <v>475</v>
      </c>
      <c r="AO24" s="201">
        <v>2759700</v>
      </c>
      <c r="AP24" s="201">
        <v>5</v>
      </c>
      <c r="AQ24" s="201">
        <v>219030</v>
      </c>
      <c r="AR24" s="201">
        <v>4314595</v>
      </c>
      <c r="AS24" s="201">
        <v>111657877903</v>
      </c>
    </row>
    <row r="25" spans="1:45" s="103" customFormat="1" ht="13.5">
      <c r="A25" s="103" t="s">
        <v>56</v>
      </c>
      <c r="C25" s="201">
        <v>48965</v>
      </c>
      <c r="D25" s="201">
        <v>74878</v>
      </c>
      <c r="E25" s="201">
        <v>939120810</v>
      </c>
      <c r="F25" s="201">
        <v>764</v>
      </c>
      <c r="G25" s="201">
        <v>7595</v>
      </c>
      <c r="H25" s="201">
        <v>342253110</v>
      </c>
      <c r="I25" s="201">
        <v>39457</v>
      </c>
      <c r="J25" s="201">
        <v>53125</v>
      </c>
      <c r="K25" s="201">
        <v>502228300</v>
      </c>
      <c r="L25" s="201">
        <v>8744</v>
      </c>
      <c r="M25" s="201">
        <v>14158</v>
      </c>
      <c r="N25" s="201">
        <v>94639400</v>
      </c>
      <c r="O25" s="201">
        <v>23979</v>
      </c>
      <c r="P25" s="201">
        <v>28202</v>
      </c>
      <c r="Q25" s="201">
        <v>270347858</v>
      </c>
      <c r="R25" s="201">
        <v>664</v>
      </c>
      <c r="S25" s="201">
        <v>18157</v>
      </c>
      <c r="T25" s="201">
        <v>11930110</v>
      </c>
      <c r="U25" s="201">
        <v>52</v>
      </c>
      <c r="V25" s="201">
        <v>416</v>
      </c>
      <c r="W25" s="201">
        <v>4756440</v>
      </c>
      <c r="X25" s="201">
        <v>72996</v>
      </c>
      <c r="Y25" s="201">
        <v>1226155218</v>
      </c>
      <c r="Z25" s="201">
        <v>2262</v>
      </c>
      <c r="AA25" s="201">
        <v>13082749</v>
      </c>
      <c r="AB25" s="201">
        <v>13</v>
      </c>
      <c r="AC25" s="201">
        <v>122992</v>
      </c>
      <c r="AD25" s="201">
        <v>35</v>
      </c>
      <c r="AE25" s="201">
        <v>1231691</v>
      </c>
      <c r="AF25" s="201">
        <v>2153</v>
      </c>
      <c r="AG25" s="201">
        <v>10784855</v>
      </c>
      <c r="AH25" s="201">
        <v>20</v>
      </c>
      <c r="AI25" s="201">
        <v>548940</v>
      </c>
      <c r="AJ25" s="201">
        <v>37</v>
      </c>
      <c r="AK25" s="201">
        <v>242210</v>
      </c>
      <c r="AL25" s="201">
        <v>4</v>
      </c>
      <c r="AM25" s="201">
        <v>152061</v>
      </c>
      <c r="AN25" s="201">
        <v>0</v>
      </c>
      <c r="AO25" s="201">
        <v>0</v>
      </c>
      <c r="AP25" s="201">
        <v>0</v>
      </c>
      <c r="AQ25" s="201">
        <v>0</v>
      </c>
      <c r="AR25" s="201">
        <v>75258</v>
      </c>
      <c r="AS25" s="201">
        <v>1239237967</v>
      </c>
    </row>
    <row r="26" spans="1:45" s="103" customFormat="1" ht="13.5">
      <c r="A26" s="103" t="s">
        <v>194</v>
      </c>
      <c r="C26" s="201">
        <v>2771137</v>
      </c>
      <c r="D26" s="201">
        <v>5932406</v>
      </c>
      <c r="E26" s="201">
        <v>89963379076</v>
      </c>
      <c r="F26" s="201">
        <v>93497</v>
      </c>
      <c r="G26" s="201">
        <v>1605042</v>
      </c>
      <c r="H26" s="201">
        <v>48274682423</v>
      </c>
      <c r="I26" s="201">
        <v>2266784</v>
      </c>
      <c r="J26" s="201">
        <v>3508070</v>
      </c>
      <c r="K26" s="201">
        <v>35997195652</v>
      </c>
      <c r="L26" s="201">
        <v>410856</v>
      </c>
      <c r="M26" s="201">
        <v>819294</v>
      </c>
      <c r="N26" s="201">
        <v>5691501001</v>
      </c>
      <c r="O26" s="201">
        <v>1504114</v>
      </c>
      <c r="P26" s="201">
        <v>1818377</v>
      </c>
      <c r="Q26" s="201">
        <v>18413105864</v>
      </c>
      <c r="R26" s="201">
        <v>89095</v>
      </c>
      <c r="S26" s="201">
        <v>4350691</v>
      </c>
      <c r="T26" s="201">
        <v>2878464437</v>
      </c>
      <c r="U26" s="201">
        <v>9164</v>
      </c>
      <c r="V26" s="201">
        <v>69698</v>
      </c>
      <c r="W26" s="201">
        <v>810898280</v>
      </c>
      <c r="X26" s="201">
        <v>4284415</v>
      </c>
      <c r="Y26" s="201">
        <v>112065847657</v>
      </c>
      <c r="Z26" s="201">
        <v>104958</v>
      </c>
      <c r="AA26" s="201">
        <v>831049183</v>
      </c>
      <c r="AB26" s="201">
        <v>2080</v>
      </c>
      <c r="AC26" s="201">
        <v>47153760</v>
      </c>
      <c r="AD26" s="201">
        <v>3768</v>
      </c>
      <c r="AE26" s="201">
        <v>104535096</v>
      </c>
      <c r="AF26" s="201">
        <v>96468</v>
      </c>
      <c r="AG26" s="201">
        <v>626333540</v>
      </c>
      <c r="AH26" s="201">
        <v>1182</v>
      </c>
      <c r="AI26" s="201">
        <v>36994890</v>
      </c>
      <c r="AJ26" s="201">
        <v>1419</v>
      </c>
      <c r="AK26" s="201">
        <v>14500620</v>
      </c>
      <c r="AL26" s="201">
        <v>41</v>
      </c>
      <c r="AM26" s="201">
        <v>1531277</v>
      </c>
      <c r="AN26" s="201">
        <v>475</v>
      </c>
      <c r="AO26" s="201">
        <v>2759700</v>
      </c>
      <c r="AP26" s="201">
        <v>5</v>
      </c>
      <c r="AQ26" s="201">
        <v>219030</v>
      </c>
      <c r="AR26" s="201">
        <v>4389853</v>
      </c>
      <c r="AS26" s="201">
        <v>112897115870</v>
      </c>
    </row>
    <row r="27" s="103" customFormat="1" ht="13.5"/>
    <row r="30" spans="3:45" ht="13.5">
      <c r="C30" t="b">
        <f>+EXACT(C3,C34)</f>
        <v>1</v>
      </c>
      <c r="D30" t="b">
        <f aca="true" t="shared" si="0" ref="D30:AS30">+EXACT(D3,D34)</f>
        <v>1</v>
      </c>
      <c r="E30" t="b">
        <f t="shared" si="0"/>
        <v>1</v>
      </c>
      <c r="F30" t="b">
        <f t="shared" si="0"/>
        <v>1</v>
      </c>
      <c r="G30" t="b">
        <f t="shared" si="0"/>
        <v>1</v>
      </c>
      <c r="H30" t="b">
        <f t="shared" si="0"/>
        <v>1</v>
      </c>
      <c r="I30" t="b">
        <f t="shared" si="0"/>
        <v>1</v>
      </c>
      <c r="J30" t="b">
        <f t="shared" si="0"/>
        <v>1</v>
      </c>
      <c r="K30" t="b">
        <f t="shared" si="0"/>
        <v>1</v>
      </c>
      <c r="L30" t="b">
        <f t="shared" si="0"/>
        <v>1</v>
      </c>
      <c r="M30" t="b">
        <f t="shared" si="0"/>
        <v>1</v>
      </c>
      <c r="N30" t="b">
        <f t="shared" si="0"/>
        <v>1</v>
      </c>
      <c r="O30" t="b">
        <f t="shared" si="0"/>
        <v>1</v>
      </c>
      <c r="P30" t="b">
        <f t="shared" si="0"/>
        <v>1</v>
      </c>
      <c r="Q30" t="b">
        <f t="shared" si="0"/>
        <v>1</v>
      </c>
      <c r="R30" t="b">
        <f t="shared" si="0"/>
        <v>1</v>
      </c>
      <c r="S30" t="b">
        <f t="shared" si="0"/>
        <v>1</v>
      </c>
      <c r="T30" t="b">
        <f t="shared" si="0"/>
        <v>1</v>
      </c>
      <c r="U30" t="b">
        <f t="shared" si="0"/>
        <v>1</v>
      </c>
      <c r="V30" t="b">
        <f t="shared" si="0"/>
        <v>1</v>
      </c>
      <c r="W30" t="b">
        <f t="shared" si="0"/>
        <v>1</v>
      </c>
      <c r="X30" t="b">
        <f t="shared" si="0"/>
        <v>1</v>
      </c>
      <c r="Y30" t="b">
        <f t="shared" si="0"/>
        <v>1</v>
      </c>
      <c r="Z30" t="b">
        <f t="shared" si="0"/>
        <v>1</v>
      </c>
      <c r="AA30" t="b">
        <f t="shared" si="0"/>
        <v>1</v>
      </c>
      <c r="AB30" t="b">
        <f t="shared" si="0"/>
        <v>1</v>
      </c>
      <c r="AC30" t="b">
        <f t="shared" si="0"/>
        <v>1</v>
      </c>
      <c r="AD30" t="b">
        <f t="shared" si="0"/>
        <v>1</v>
      </c>
      <c r="AE30" t="b">
        <f t="shared" si="0"/>
        <v>1</v>
      </c>
      <c r="AF30" t="b">
        <f t="shared" si="0"/>
        <v>1</v>
      </c>
      <c r="AG30" t="b">
        <f t="shared" si="0"/>
        <v>1</v>
      </c>
      <c r="AH30" t="b">
        <f t="shared" si="0"/>
        <v>1</v>
      </c>
      <c r="AI30" t="b">
        <f t="shared" si="0"/>
        <v>1</v>
      </c>
      <c r="AJ30" t="b">
        <f t="shared" si="0"/>
        <v>1</v>
      </c>
      <c r="AK30" t="b">
        <f t="shared" si="0"/>
        <v>1</v>
      </c>
      <c r="AL30" t="b">
        <f t="shared" si="0"/>
        <v>1</v>
      </c>
      <c r="AM30" t="b">
        <f t="shared" si="0"/>
        <v>1</v>
      </c>
      <c r="AN30" t="b">
        <f t="shared" si="0"/>
        <v>1</v>
      </c>
      <c r="AO30" t="b">
        <f t="shared" si="0"/>
        <v>1</v>
      </c>
      <c r="AP30" t="b">
        <f t="shared" si="0"/>
        <v>1</v>
      </c>
      <c r="AQ30" t="b">
        <f t="shared" si="0"/>
        <v>1</v>
      </c>
      <c r="AR30" t="b">
        <f t="shared" si="0"/>
        <v>1</v>
      </c>
      <c r="AS30" t="b">
        <f t="shared" si="0"/>
        <v>1</v>
      </c>
    </row>
    <row r="33" ht="13.5">
      <c r="A33" t="s">
        <v>271</v>
      </c>
    </row>
    <row r="34" spans="1:45" ht="13.5">
      <c r="A34" t="s">
        <v>0</v>
      </c>
      <c r="B34" t="s">
        <v>1</v>
      </c>
      <c r="C34" t="s">
        <v>11</v>
      </c>
      <c r="D34" t="s">
        <v>12</v>
      </c>
      <c r="E34" t="s">
        <v>13</v>
      </c>
      <c r="F34" t="s">
        <v>2</v>
      </c>
      <c r="G34" t="s">
        <v>3</v>
      </c>
      <c r="H34" t="s">
        <v>4</v>
      </c>
      <c r="I34" t="s">
        <v>5</v>
      </c>
      <c r="J34" t="s">
        <v>6</v>
      </c>
      <c r="K34" t="s">
        <v>7</v>
      </c>
      <c r="L34" t="s">
        <v>8</v>
      </c>
      <c r="M34" t="s">
        <v>9</v>
      </c>
      <c r="N34" t="s">
        <v>10</v>
      </c>
      <c r="O34" t="s">
        <v>14</v>
      </c>
      <c r="P34" t="s">
        <v>15</v>
      </c>
      <c r="Q34" t="s">
        <v>16</v>
      </c>
      <c r="R34" t="s">
        <v>17</v>
      </c>
      <c r="S34" t="s">
        <v>18</v>
      </c>
      <c r="T34" t="s">
        <v>19</v>
      </c>
      <c r="U34" t="s">
        <v>20</v>
      </c>
      <c r="V34" t="s">
        <v>21</v>
      </c>
      <c r="W34" t="s">
        <v>22</v>
      </c>
      <c r="X34" t="s">
        <v>23</v>
      </c>
      <c r="Y34" t="s">
        <v>24</v>
      </c>
      <c r="Z34" t="s">
        <v>192</v>
      </c>
      <c r="AA34" t="s">
        <v>193</v>
      </c>
      <c r="AB34" t="s">
        <v>25</v>
      </c>
      <c r="AC34" t="s">
        <v>26</v>
      </c>
      <c r="AD34" t="s">
        <v>27</v>
      </c>
      <c r="AE34" t="s">
        <v>28</v>
      </c>
      <c r="AF34" t="s">
        <v>29</v>
      </c>
      <c r="AG34" t="s">
        <v>30</v>
      </c>
      <c r="AH34" t="s">
        <v>183</v>
      </c>
      <c r="AI34" t="s">
        <v>184</v>
      </c>
      <c r="AJ34" t="s">
        <v>185</v>
      </c>
      <c r="AK34" t="s">
        <v>186</v>
      </c>
      <c r="AL34" t="s">
        <v>187</v>
      </c>
      <c r="AM34" t="s">
        <v>188</v>
      </c>
      <c r="AN34" t="s">
        <v>189</v>
      </c>
      <c r="AO34" t="s">
        <v>190</v>
      </c>
      <c r="AP34" t="s">
        <v>31</v>
      </c>
      <c r="AQ34" t="s">
        <v>32</v>
      </c>
      <c r="AR34" t="s">
        <v>33</v>
      </c>
      <c r="AS34" t="s">
        <v>34</v>
      </c>
    </row>
    <row r="35" spans="1:45" ht="13.5">
      <c r="A35">
        <v>1</v>
      </c>
      <c r="B35" t="s">
        <v>35</v>
      </c>
      <c r="C35">
        <v>1006528</v>
      </c>
      <c r="D35">
        <v>2119410</v>
      </c>
      <c r="E35">
        <v>31808645753</v>
      </c>
      <c r="F35">
        <v>31926</v>
      </c>
      <c r="G35">
        <v>542247</v>
      </c>
      <c r="H35">
        <v>16358660573</v>
      </c>
      <c r="I35">
        <v>817674</v>
      </c>
      <c r="J35">
        <v>1270837</v>
      </c>
      <c r="K35">
        <v>13331230507</v>
      </c>
      <c r="L35">
        <v>156928</v>
      </c>
      <c r="M35">
        <v>306326</v>
      </c>
      <c r="N35">
        <v>2118754673</v>
      </c>
      <c r="O35">
        <v>570131</v>
      </c>
      <c r="P35">
        <v>688071</v>
      </c>
      <c r="Q35">
        <v>6985476968</v>
      </c>
      <c r="R35">
        <v>30346</v>
      </c>
      <c r="S35">
        <v>1466190</v>
      </c>
      <c r="T35">
        <v>965461961</v>
      </c>
      <c r="U35">
        <v>3922</v>
      </c>
      <c r="V35">
        <v>31381</v>
      </c>
      <c r="W35">
        <v>382379270</v>
      </c>
      <c r="X35">
        <v>1580581</v>
      </c>
      <c r="Y35">
        <v>40141963952</v>
      </c>
      <c r="Z35">
        <v>40704</v>
      </c>
      <c r="AA35">
        <v>331057104</v>
      </c>
      <c r="AB35">
        <v>1059</v>
      </c>
      <c r="AC35">
        <v>33571361</v>
      </c>
      <c r="AD35">
        <v>1329</v>
      </c>
      <c r="AE35">
        <v>35344731</v>
      </c>
      <c r="AF35">
        <v>37031</v>
      </c>
      <c r="AG35">
        <v>233148982</v>
      </c>
      <c r="AH35">
        <v>571</v>
      </c>
      <c r="AI35">
        <v>20646410</v>
      </c>
      <c r="AJ35">
        <v>714</v>
      </c>
      <c r="AK35">
        <v>8345620</v>
      </c>
      <c r="AL35">
        <v>0</v>
      </c>
      <c r="AM35">
        <v>0</v>
      </c>
      <c r="AN35">
        <v>77</v>
      </c>
      <c r="AO35">
        <v>609790</v>
      </c>
      <c r="AP35">
        <v>1</v>
      </c>
      <c r="AQ35">
        <v>48980</v>
      </c>
      <c r="AR35">
        <v>1621363</v>
      </c>
      <c r="AS35">
        <v>40473070036</v>
      </c>
    </row>
    <row r="36" spans="1:45" ht="13.5">
      <c r="A36">
        <v>2</v>
      </c>
      <c r="B36" t="s">
        <v>36</v>
      </c>
      <c r="C36">
        <v>266857</v>
      </c>
      <c r="D36">
        <v>598300</v>
      </c>
      <c r="E36">
        <v>9200000452</v>
      </c>
      <c r="F36">
        <v>9474</v>
      </c>
      <c r="G36">
        <v>172021</v>
      </c>
      <c r="H36">
        <v>5190846152</v>
      </c>
      <c r="I36">
        <v>217672</v>
      </c>
      <c r="J36">
        <v>343858</v>
      </c>
      <c r="K36">
        <v>3417073090</v>
      </c>
      <c r="L36">
        <v>39711</v>
      </c>
      <c r="M36">
        <v>82421</v>
      </c>
      <c r="N36">
        <v>592081210</v>
      </c>
      <c r="O36">
        <v>140447</v>
      </c>
      <c r="P36">
        <v>169005</v>
      </c>
      <c r="Q36">
        <v>1647175230</v>
      </c>
      <c r="R36">
        <v>9127</v>
      </c>
      <c r="S36">
        <v>470847</v>
      </c>
      <c r="T36">
        <v>312338318</v>
      </c>
      <c r="U36">
        <v>1061</v>
      </c>
      <c r="V36">
        <v>8293</v>
      </c>
      <c r="W36">
        <v>95318510</v>
      </c>
      <c r="X36">
        <v>408365</v>
      </c>
      <c r="Y36">
        <v>11254832510</v>
      </c>
      <c r="Z36">
        <v>13059</v>
      </c>
      <c r="AA36">
        <v>104314953</v>
      </c>
      <c r="AB36">
        <v>202</v>
      </c>
      <c r="AC36">
        <v>1634239</v>
      </c>
      <c r="AD36">
        <v>324</v>
      </c>
      <c r="AE36">
        <v>7858261</v>
      </c>
      <c r="AF36">
        <v>12177</v>
      </c>
      <c r="AG36">
        <v>84501906</v>
      </c>
      <c r="AH36">
        <v>243</v>
      </c>
      <c r="AI36">
        <v>8444720</v>
      </c>
      <c r="AJ36">
        <v>96</v>
      </c>
      <c r="AK36">
        <v>1196730</v>
      </c>
      <c r="AL36">
        <v>17</v>
      </c>
      <c r="AM36">
        <v>679097</v>
      </c>
      <c r="AN36">
        <v>30</v>
      </c>
      <c r="AO36">
        <v>67760</v>
      </c>
      <c r="AP36">
        <v>0</v>
      </c>
      <c r="AQ36">
        <v>0</v>
      </c>
      <c r="AR36">
        <v>421454</v>
      </c>
      <c r="AS36">
        <v>11359147463</v>
      </c>
    </row>
    <row r="37" spans="1:45" ht="13.5">
      <c r="A37">
        <v>3</v>
      </c>
      <c r="B37" t="s">
        <v>37</v>
      </c>
      <c r="C37">
        <v>194729</v>
      </c>
      <c r="D37">
        <v>438752</v>
      </c>
      <c r="E37">
        <v>6379984640</v>
      </c>
      <c r="F37">
        <v>6508</v>
      </c>
      <c r="G37">
        <v>116701</v>
      </c>
      <c r="H37">
        <v>3363294995</v>
      </c>
      <c r="I37">
        <v>157369</v>
      </c>
      <c r="J37">
        <v>259204</v>
      </c>
      <c r="K37">
        <v>2600990045</v>
      </c>
      <c r="L37">
        <v>30852</v>
      </c>
      <c r="M37">
        <v>62847</v>
      </c>
      <c r="N37">
        <v>415699600</v>
      </c>
      <c r="O37">
        <v>91165</v>
      </c>
      <c r="P37">
        <v>110516</v>
      </c>
      <c r="Q37">
        <v>1075426973</v>
      </c>
      <c r="R37">
        <v>6196</v>
      </c>
      <c r="S37">
        <v>313836</v>
      </c>
      <c r="T37">
        <v>209612821</v>
      </c>
      <c r="U37">
        <v>539</v>
      </c>
      <c r="V37">
        <v>4107</v>
      </c>
      <c r="W37">
        <v>41300050</v>
      </c>
      <c r="X37">
        <v>286433</v>
      </c>
      <c r="Y37">
        <v>7706324484</v>
      </c>
      <c r="Z37">
        <v>6282</v>
      </c>
      <c r="AA37">
        <v>49476080</v>
      </c>
      <c r="AB37">
        <v>147</v>
      </c>
      <c r="AC37">
        <v>2069518</v>
      </c>
      <c r="AD37">
        <v>225</v>
      </c>
      <c r="AE37">
        <v>8793988</v>
      </c>
      <c r="AF37">
        <v>5849</v>
      </c>
      <c r="AG37">
        <v>37646349</v>
      </c>
      <c r="AH37">
        <v>38</v>
      </c>
      <c r="AI37">
        <v>735220</v>
      </c>
      <c r="AJ37">
        <v>22</v>
      </c>
      <c r="AK37">
        <v>179660</v>
      </c>
      <c r="AL37">
        <v>1</v>
      </c>
      <c r="AM37">
        <v>51345</v>
      </c>
      <c r="AN37">
        <v>236</v>
      </c>
      <c r="AO37">
        <v>1307040</v>
      </c>
      <c r="AP37">
        <v>0</v>
      </c>
      <c r="AQ37">
        <v>0</v>
      </c>
      <c r="AR37">
        <v>292951</v>
      </c>
      <c r="AS37">
        <v>7755800564</v>
      </c>
    </row>
    <row r="38" spans="1:45" ht="13.5">
      <c r="A38">
        <v>4</v>
      </c>
      <c r="B38" t="s">
        <v>38</v>
      </c>
      <c r="C38">
        <v>172965</v>
      </c>
      <c r="D38">
        <v>379595</v>
      </c>
      <c r="E38">
        <v>5488981973</v>
      </c>
      <c r="F38">
        <v>5818</v>
      </c>
      <c r="G38">
        <v>103079</v>
      </c>
      <c r="H38">
        <v>2970438006</v>
      </c>
      <c r="I38">
        <v>141837</v>
      </c>
      <c r="J38">
        <v>223538</v>
      </c>
      <c r="K38">
        <v>2176915833</v>
      </c>
      <c r="L38">
        <v>25310</v>
      </c>
      <c r="M38">
        <v>52978</v>
      </c>
      <c r="N38">
        <v>341628134</v>
      </c>
      <c r="O38">
        <v>91417</v>
      </c>
      <c r="P38">
        <v>110705</v>
      </c>
      <c r="Q38">
        <v>1063725468</v>
      </c>
      <c r="R38">
        <v>5538</v>
      </c>
      <c r="S38">
        <v>279770</v>
      </c>
      <c r="T38">
        <v>188003260</v>
      </c>
      <c r="U38">
        <v>392</v>
      </c>
      <c r="V38">
        <v>2123</v>
      </c>
      <c r="W38">
        <v>21805650</v>
      </c>
      <c r="X38">
        <v>264774</v>
      </c>
      <c r="Y38">
        <v>6762516351</v>
      </c>
      <c r="Z38">
        <v>6344</v>
      </c>
      <c r="AA38">
        <v>49290922</v>
      </c>
      <c r="AB38">
        <v>101</v>
      </c>
      <c r="AC38">
        <v>1388633</v>
      </c>
      <c r="AD38">
        <v>259</v>
      </c>
      <c r="AE38">
        <v>6796240</v>
      </c>
      <c r="AF38">
        <v>5729</v>
      </c>
      <c r="AG38">
        <v>37870179</v>
      </c>
      <c r="AH38">
        <v>80</v>
      </c>
      <c r="AI38">
        <v>1412620</v>
      </c>
      <c r="AJ38">
        <v>175</v>
      </c>
      <c r="AK38">
        <v>1823250</v>
      </c>
      <c r="AL38">
        <v>0</v>
      </c>
      <c r="AM38">
        <v>0</v>
      </c>
      <c r="AN38">
        <v>61</v>
      </c>
      <c r="AO38">
        <v>303540</v>
      </c>
      <c r="AP38">
        <v>0</v>
      </c>
      <c r="AQ38">
        <v>0</v>
      </c>
      <c r="AR38">
        <v>271179</v>
      </c>
      <c r="AS38">
        <v>6811807273</v>
      </c>
    </row>
    <row r="39" spans="1:45" ht="13.5">
      <c r="A39">
        <v>5</v>
      </c>
      <c r="B39" t="s">
        <v>39</v>
      </c>
      <c r="C39">
        <v>192892</v>
      </c>
      <c r="D39">
        <v>400527</v>
      </c>
      <c r="E39">
        <v>6191428135</v>
      </c>
      <c r="F39">
        <v>6694</v>
      </c>
      <c r="G39">
        <v>111697</v>
      </c>
      <c r="H39">
        <v>3375389709</v>
      </c>
      <c r="I39">
        <v>153959</v>
      </c>
      <c r="J39">
        <v>232765</v>
      </c>
      <c r="K39">
        <v>2398204560</v>
      </c>
      <c r="L39">
        <v>32239</v>
      </c>
      <c r="M39">
        <v>56065</v>
      </c>
      <c r="N39">
        <v>417833866</v>
      </c>
      <c r="O39">
        <v>100014</v>
      </c>
      <c r="P39">
        <v>119179</v>
      </c>
      <c r="Q39">
        <v>1317501132</v>
      </c>
      <c r="R39">
        <v>6265</v>
      </c>
      <c r="S39">
        <v>297273</v>
      </c>
      <c r="T39">
        <v>196872247</v>
      </c>
      <c r="U39">
        <v>521</v>
      </c>
      <c r="V39">
        <v>4379</v>
      </c>
      <c r="W39">
        <v>46081120</v>
      </c>
      <c r="X39">
        <v>293427</v>
      </c>
      <c r="Y39">
        <v>7751882634</v>
      </c>
      <c r="Z39">
        <v>6544</v>
      </c>
      <c r="AA39">
        <v>47105556</v>
      </c>
      <c r="AB39">
        <v>60</v>
      </c>
      <c r="AC39">
        <v>667240</v>
      </c>
      <c r="AD39">
        <v>278</v>
      </c>
      <c r="AE39">
        <v>6898287</v>
      </c>
      <c r="AF39">
        <v>6181</v>
      </c>
      <c r="AG39">
        <v>38678606</v>
      </c>
      <c r="AH39">
        <v>19</v>
      </c>
      <c r="AI39">
        <v>650820</v>
      </c>
      <c r="AJ39">
        <v>6</v>
      </c>
      <c r="AK39">
        <v>65150</v>
      </c>
      <c r="AL39">
        <v>0</v>
      </c>
      <c r="AM39">
        <v>145453</v>
      </c>
      <c r="AN39">
        <v>7</v>
      </c>
      <c r="AO39">
        <v>17850</v>
      </c>
      <c r="AP39">
        <v>1</v>
      </c>
      <c r="AQ39">
        <v>137240</v>
      </c>
      <c r="AR39">
        <v>299979</v>
      </c>
      <c r="AS39">
        <v>7799125430</v>
      </c>
    </row>
    <row r="40" spans="1:45" ht="13.5">
      <c r="A40">
        <v>6</v>
      </c>
      <c r="B40" t="s">
        <v>40</v>
      </c>
      <c r="C40">
        <v>111184</v>
      </c>
      <c r="D40">
        <v>238548</v>
      </c>
      <c r="E40">
        <v>3696964089</v>
      </c>
      <c r="F40">
        <v>4203</v>
      </c>
      <c r="G40">
        <v>75575</v>
      </c>
      <c r="H40">
        <v>2207597326</v>
      </c>
      <c r="I40">
        <v>90454</v>
      </c>
      <c r="J40">
        <v>130844</v>
      </c>
      <c r="K40">
        <v>1275335543</v>
      </c>
      <c r="L40">
        <v>16527</v>
      </c>
      <c r="M40">
        <v>32129</v>
      </c>
      <c r="N40">
        <v>214031220</v>
      </c>
      <c r="O40">
        <v>54652</v>
      </c>
      <c r="P40">
        <v>65348</v>
      </c>
      <c r="Q40">
        <v>693366624</v>
      </c>
      <c r="R40">
        <v>4029</v>
      </c>
      <c r="S40">
        <v>206635</v>
      </c>
      <c r="T40">
        <v>133639998</v>
      </c>
      <c r="U40">
        <v>470</v>
      </c>
      <c r="V40">
        <v>2717</v>
      </c>
      <c r="W40">
        <v>29868220</v>
      </c>
      <c r="X40">
        <v>166306</v>
      </c>
      <c r="Y40">
        <v>4553838931</v>
      </c>
      <c r="Z40">
        <v>3695</v>
      </c>
      <c r="AA40">
        <v>31145793</v>
      </c>
      <c r="AB40">
        <v>78</v>
      </c>
      <c r="AC40">
        <v>1037021</v>
      </c>
      <c r="AD40">
        <v>159</v>
      </c>
      <c r="AE40">
        <v>4529504</v>
      </c>
      <c r="AF40">
        <v>3354</v>
      </c>
      <c r="AG40">
        <v>23553618</v>
      </c>
      <c r="AH40">
        <v>79</v>
      </c>
      <c r="AI40">
        <v>1876040</v>
      </c>
      <c r="AJ40">
        <v>25</v>
      </c>
      <c r="AK40">
        <v>149610</v>
      </c>
      <c r="AL40">
        <v>0</v>
      </c>
      <c r="AM40">
        <v>0</v>
      </c>
      <c r="AN40">
        <v>5</v>
      </c>
      <c r="AO40">
        <v>18320</v>
      </c>
      <c r="AP40">
        <v>0</v>
      </c>
      <c r="AQ40">
        <v>0</v>
      </c>
      <c r="AR40">
        <v>170006</v>
      </c>
      <c r="AS40">
        <v>4584984724</v>
      </c>
    </row>
    <row r="41" spans="1:45" ht="13.5">
      <c r="A41">
        <v>7</v>
      </c>
      <c r="B41" t="s">
        <v>41</v>
      </c>
      <c r="C41">
        <v>48833</v>
      </c>
      <c r="D41">
        <v>101766</v>
      </c>
      <c r="E41">
        <v>1546357001</v>
      </c>
      <c r="F41">
        <v>1502</v>
      </c>
      <c r="G41">
        <v>24752</v>
      </c>
      <c r="H41">
        <v>815826323</v>
      </c>
      <c r="I41">
        <v>41441</v>
      </c>
      <c r="J41">
        <v>63113</v>
      </c>
      <c r="K41">
        <v>640869402</v>
      </c>
      <c r="L41">
        <v>5890</v>
      </c>
      <c r="M41">
        <v>13901</v>
      </c>
      <c r="N41">
        <v>89661276</v>
      </c>
      <c r="O41">
        <v>22560</v>
      </c>
      <c r="P41">
        <v>28004</v>
      </c>
      <c r="Q41">
        <v>291504727</v>
      </c>
      <c r="R41">
        <v>1421</v>
      </c>
      <c r="S41">
        <v>66322</v>
      </c>
      <c r="T41">
        <v>43753129</v>
      </c>
      <c r="U41">
        <v>97</v>
      </c>
      <c r="V41">
        <v>612</v>
      </c>
      <c r="W41">
        <v>7263940</v>
      </c>
      <c r="X41">
        <v>71490</v>
      </c>
      <c r="Y41">
        <v>1888878797</v>
      </c>
      <c r="Z41">
        <v>1741</v>
      </c>
      <c r="AA41">
        <v>13600527</v>
      </c>
      <c r="AB41">
        <v>43</v>
      </c>
      <c r="AC41">
        <v>390430</v>
      </c>
      <c r="AD41">
        <v>45</v>
      </c>
      <c r="AE41">
        <v>1814170</v>
      </c>
      <c r="AF41">
        <v>1606</v>
      </c>
      <c r="AG41">
        <v>10650987</v>
      </c>
      <c r="AH41">
        <v>19</v>
      </c>
      <c r="AI41">
        <v>620000</v>
      </c>
      <c r="AJ41">
        <v>28</v>
      </c>
      <c r="AK41">
        <v>124940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73231</v>
      </c>
      <c r="AS41">
        <v>1902479324</v>
      </c>
    </row>
    <row r="42" spans="1:45" ht="13.5">
      <c r="A42">
        <v>8</v>
      </c>
      <c r="B42" t="s">
        <v>42</v>
      </c>
      <c r="C42">
        <v>61824</v>
      </c>
      <c r="D42">
        <v>139362</v>
      </c>
      <c r="E42">
        <v>2114255610</v>
      </c>
      <c r="F42">
        <v>2439</v>
      </c>
      <c r="G42">
        <v>40268</v>
      </c>
      <c r="H42">
        <v>1135153460</v>
      </c>
      <c r="I42">
        <v>51745</v>
      </c>
      <c r="J42">
        <v>84070</v>
      </c>
      <c r="K42">
        <v>867565960</v>
      </c>
      <c r="L42">
        <v>7640</v>
      </c>
      <c r="M42">
        <v>15024</v>
      </c>
      <c r="N42">
        <v>111536190</v>
      </c>
      <c r="O42">
        <v>34855</v>
      </c>
      <c r="P42">
        <v>43863</v>
      </c>
      <c r="Q42">
        <v>438545900</v>
      </c>
      <c r="R42">
        <v>2347</v>
      </c>
      <c r="S42">
        <v>111640</v>
      </c>
      <c r="T42">
        <v>73693831</v>
      </c>
      <c r="U42">
        <v>91</v>
      </c>
      <c r="V42">
        <v>459</v>
      </c>
      <c r="W42">
        <v>4581570</v>
      </c>
      <c r="X42">
        <v>96770</v>
      </c>
      <c r="Y42">
        <v>2631076911</v>
      </c>
      <c r="Z42">
        <v>1676</v>
      </c>
      <c r="AA42">
        <v>11889047</v>
      </c>
      <c r="AB42">
        <v>9</v>
      </c>
      <c r="AC42">
        <v>277660</v>
      </c>
      <c r="AD42">
        <v>102</v>
      </c>
      <c r="AE42">
        <v>3022644</v>
      </c>
      <c r="AF42">
        <v>1563</v>
      </c>
      <c r="AG42">
        <v>8577603</v>
      </c>
      <c r="AH42">
        <v>0</v>
      </c>
      <c r="AI42">
        <v>0</v>
      </c>
      <c r="AJ42">
        <v>2</v>
      </c>
      <c r="AK42">
        <v>11140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98446</v>
      </c>
      <c r="AS42">
        <v>2642965958</v>
      </c>
    </row>
    <row r="43" spans="1:45" ht="13.5">
      <c r="A43">
        <v>9</v>
      </c>
      <c r="B43" t="s">
        <v>43</v>
      </c>
      <c r="C43">
        <v>57947</v>
      </c>
      <c r="D43">
        <v>133273</v>
      </c>
      <c r="E43">
        <v>2080318071</v>
      </c>
      <c r="F43">
        <v>2281</v>
      </c>
      <c r="G43">
        <v>40872</v>
      </c>
      <c r="H43">
        <v>1176339621</v>
      </c>
      <c r="I43">
        <v>48320</v>
      </c>
      <c r="J43">
        <v>75810</v>
      </c>
      <c r="K43">
        <v>773705400</v>
      </c>
      <c r="L43">
        <v>7346</v>
      </c>
      <c r="M43">
        <v>16591</v>
      </c>
      <c r="N43">
        <v>130273050</v>
      </c>
      <c r="O43">
        <v>33402</v>
      </c>
      <c r="P43">
        <v>41302</v>
      </c>
      <c r="Q43">
        <v>401539780</v>
      </c>
      <c r="R43">
        <v>2201</v>
      </c>
      <c r="S43">
        <v>112200</v>
      </c>
      <c r="T43">
        <v>74251759</v>
      </c>
      <c r="U43">
        <v>80</v>
      </c>
      <c r="V43">
        <v>662</v>
      </c>
      <c r="W43">
        <v>7328330</v>
      </c>
      <c r="X43">
        <v>91429</v>
      </c>
      <c r="Y43">
        <v>2563437940</v>
      </c>
      <c r="Z43">
        <v>1803</v>
      </c>
      <c r="AA43">
        <v>12666965</v>
      </c>
      <c r="AB43">
        <v>36</v>
      </c>
      <c r="AC43">
        <v>371459</v>
      </c>
      <c r="AD43">
        <v>204</v>
      </c>
      <c r="AE43">
        <v>2886119</v>
      </c>
      <c r="AF43">
        <v>1502</v>
      </c>
      <c r="AG43">
        <v>9182697</v>
      </c>
      <c r="AH43">
        <v>14</v>
      </c>
      <c r="AI43">
        <v>42500</v>
      </c>
      <c r="AJ43">
        <v>47</v>
      </c>
      <c r="AK43">
        <v>184190</v>
      </c>
      <c r="AL43">
        <v>0</v>
      </c>
      <c r="AM43">
        <v>0</v>
      </c>
      <c r="AN43">
        <v>9</v>
      </c>
      <c r="AO43">
        <v>99500</v>
      </c>
      <c r="AP43">
        <v>0</v>
      </c>
      <c r="AQ43">
        <v>0</v>
      </c>
      <c r="AR43">
        <v>93241</v>
      </c>
      <c r="AS43">
        <v>2576104905</v>
      </c>
    </row>
    <row r="44" spans="1:45" ht="13.5">
      <c r="A44">
        <v>10</v>
      </c>
      <c r="B44" t="s">
        <v>44</v>
      </c>
      <c r="C44">
        <v>72365</v>
      </c>
      <c r="D44">
        <v>158608</v>
      </c>
      <c r="E44">
        <v>2616620465</v>
      </c>
      <c r="F44">
        <v>2843</v>
      </c>
      <c r="G44">
        <v>47309</v>
      </c>
      <c r="H44">
        <v>1510846431</v>
      </c>
      <c r="I44">
        <v>60529</v>
      </c>
      <c r="J44">
        <v>90192</v>
      </c>
      <c r="K44">
        <v>970626151</v>
      </c>
      <c r="L44">
        <v>8993</v>
      </c>
      <c r="M44">
        <v>21107</v>
      </c>
      <c r="N44">
        <v>135147883</v>
      </c>
      <c r="O44">
        <v>42374</v>
      </c>
      <c r="P44">
        <v>50663</v>
      </c>
      <c r="Q44">
        <v>525164733</v>
      </c>
      <c r="R44">
        <v>2727</v>
      </c>
      <c r="S44">
        <v>128017</v>
      </c>
      <c r="T44">
        <v>85547512</v>
      </c>
      <c r="U44">
        <v>381</v>
      </c>
      <c r="V44">
        <v>3186</v>
      </c>
      <c r="W44">
        <v>39032150</v>
      </c>
      <c r="X44">
        <v>115120</v>
      </c>
      <c r="Y44">
        <v>3266364860</v>
      </c>
      <c r="Z44">
        <v>2763</v>
      </c>
      <c r="AA44">
        <v>21644681</v>
      </c>
      <c r="AB44">
        <v>30</v>
      </c>
      <c r="AC44">
        <v>227600</v>
      </c>
      <c r="AD44">
        <v>84</v>
      </c>
      <c r="AE44">
        <v>2149075</v>
      </c>
      <c r="AF44">
        <v>2611</v>
      </c>
      <c r="AG44">
        <v>18999721</v>
      </c>
      <c r="AH44">
        <v>2</v>
      </c>
      <c r="AI44">
        <v>1360</v>
      </c>
      <c r="AJ44">
        <v>34</v>
      </c>
      <c r="AK44">
        <v>197360</v>
      </c>
      <c r="AL44">
        <v>2</v>
      </c>
      <c r="AM44">
        <v>69565</v>
      </c>
      <c r="AN44">
        <v>32</v>
      </c>
      <c r="AO44">
        <v>205960</v>
      </c>
      <c r="AP44">
        <v>0</v>
      </c>
      <c r="AQ44">
        <v>0</v>
      </c>
      <c r="AR44">
        <v>117915</v>
      </c>
      <c r="AS44">
        <v>3288009541</v>
      </c>
    </row>
    <row r="45" spans="1:45" ht="13.5">
      <c r="A45">
        <v>11</v>
      </c>
      <c r="B45" t="s">
        <v>45</v>
      </c>
      <c r="C45">
        <v>136243</v>
      </c>
      <c r="D45">
        <v>306350</v>
      </c>
      <c r="E45">
        <v>4525062744</v>
      </c>
      <c r="F45">
        <v>5095</v>
      </c>
      <c r="G45">
        <v>93624</v>
      </c>
      <c r="H45">
        <v>2559043150</v>
      </c>
      <c r="I45">
        <v>113845</v>
      </c>
      <c r="J45">
        <v>176945</v>
      </c>
      <c r="K45">
        <v>1712055877</v>
      </c>
      <c r="L45">
        <v>17303</v>
      </c>
      <c r="M45">
        <v>35781</v>
      </c>
      <c r="N45">
        <v>253963717</v>
      </c>
      <c r="O45">
        <v>73307</v>
      </c>
      <c r="P45">
        <v>90533</v>
      </c>
      <c r="Q45">
        <v>888471328</v>
      </c>
      <c r="R45">
        <v>4920</v>
      </c>
      <c r="S45">
        <v>258588</v>
      </c>
      <c r="T45">
        <v>170341113</v>
      </c>
      <c r="U45">
        <v>317</v>
      </c>
      <c r="V45">
        <v>2793</v>
      </c>
      <c r="W45">
        <v>32263220</v>
      </c>
      <c r="X45">
        <v>209867</v>
      </c>
      <c r="Y45">
        <v>5616138405</v>
      </c>
      <c r="Z45">
        <v>4655</v>
      </c>
      <c r="AA45">
        <v>37473869</v>
      </c>
      <c r="AB45">
        <v>102</v>
      </c>
      <c r="AC45">
        <v>1497087</v>
      </c>
      <c r="AD45">
        <v>193</v>
      </c>
      <c r="AE45">
        <v>6113955</v>
      </c>
      <c r="AF45">
        <v>4309</v>
      </c>
      <c r="AG45">
        <v>29341657</v>
      </c>
      <c r="AH45">
        <v>29</v>
      </c>
      <c r="AI45">
        <v>393050</v>
      </c>
      <c r="AJ45">
        <v>22</v>
      </c>
      <c r="AK45">
        <v>128120</v>
      </c>
      <c r="AL45">
        <v>0</v>
      </c>
      <c r="AM45">
        <v>0</v>
      </c>
      <c r="AN45">
        <v>9</v>
      </c>
      <c r="AO45">
        <v>24640</v>
      </c>
      <c r="AP45">
        <v>0</v>
      </c>
      <c r="AQ45">
        <v>0</v>
      </c>
      <c r="AR45">
        <v>214531</v>
      </c>
      <c r="AS45">
        <v>5653612274</v>
      </c>
    </row>
    <row r="46" spans="1:45" ht="13.5">
      <c r="A46">
        <v>16</v>
      </c>
      <c r="B46" t="s">
        <v>46</v>
      </c>
      <c r="C46">
        <v>7542</v>
      </c>
      <c r="D46">
        <v>16785</v>
      </c>
      <c r="E46">
        <v>305956810</v>
      </c>
      <c r="F46">
        <v>319</v>
      </c>
      <c r="G46">
        <v>5513</v>
      </c>
      <c r="H46">
        <v>172830100</v>
      </c>
      <c r="I46">
        <v>6128</v>
      </c>
      <c r="J46">
        <v>8996</v>
      </c>
      <c r="K46">
        <v>118319570</v>
      </c>
      <c r="L46">
        <v>1095</v>
      </c>
      <c r="M46">
        <v>2276</v>
      </c>
      <c r="N46">
        <v>14807140</v>
      </c>
      <c r="O46">
        <v>1953</v>
      </c>
      <c r="P46">
        <v>2304</v>
      </c>
      <c r="Q46">
        <v>26396640</v>
      </c>
      <c r="R46">
        <v>311</v>
      </c>
      <c r="S46">
        <v>15424</v>
      </c>
      <c r="T46">
        <v>10260021</v>
      </c>
      <c r="U46">
        <v>-1</v>
      </c>
      <c r="V46">
        <v>6</v>
      </c>
      <c r="W46">
        <v>44560</v>
      </c>
      <c r="X46">
        <v>9494</v>
      </c>
      <c r="Y46">
        <v>342658031</v>
      </c>
      <c r="Z46">
        <v>337</v>
      </c>
      <c r="AA46">
        <v>2495333</v>
      </c>
      <c r="AB46">
        <v>0</v>
      </c>
      <c r="AC46">
        <v>0</v>
      </c>
      <c r="AD46">
        <v>11</v>
      </c>
      <c r="AE46">
        <v>243084</v>
      </c>
      <c r="AF46">
        <v>326</v>
      </c>
      <c r="AG46">
        <v>2252249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3</v>
      </c>
      <c r="AQ46">
        <v>32810</v>
      </c>
      <c r="AR46">
        <v>9834</v>
      </c>
      <c r="AS46">
        <v>345186174</v>
      </c>
    </row>
    <row r="47" spans="1:45" ht="13.5">
      <c r="A47">
        <v>20</v>
      </c>
      <c r="B47" t="s">
        <v>47</v>
      </c>
      <c r="C47">
        <v>61980</v>
      </c>
      <c r="D47">
        <v>126492</v>
      </c>
      <c r="E47">
        <v>2097507211</v>
      </c>
      <c r="F47">
        <v>2074</v>
      </c>
      <c r="G47">
        <v>33474</v>
      </c>
      <c r="H47">
        <v>1148503590</v>
      </c>
      <c r="I47">
        <v>52196</v>
      </c>
      <c r="J47">
        <v>76698</v>
      </c>
      <c r="K47">
        <v>831499311</v>
      </c>
      <c r="L47">
        <v>7710</v>
      </c>
      <c r="M47">
        <v>16320</v>
      </c>
      <c r="N47">
        <v>117504310</v>
      </c>
      <c r="O47">
        <v>31745</v>
      </c>
      <c r="P47">
        <v>38390</v>
      </c>
      <c r="Q47">
        <v>414343314</v>
      </c>
      <c r="R47">
        <v>1965</v>
      </c>
      <c r="S47">
        <v>89452</v>
      </c>
      <c r="T47">
        <v>59429239</v>
      </c>
      <c r="U47">
        <v>238</v>
      </c>
      <c r="V47">
        <v>1802</v>
      </c>
      <c r="W47">
        <v>21057360</v>
      </c>
      <c r="X47">
        <v>93963</v>
      </c>
      <c r="Y47">
        <v>2592337124</v>
      </c>
      <c r="Z47">
        <v>2247</v>
      </c>
      <c r="AA47">
        <v>18639571</v>
      </c>
      <c r="AB47">
        <v>67</v>
      </c>
      <c r="AC47">
        <v>579700</v>
      </c>
      <c r="AD47">
        <v>69</v>
      </c>
      <c r="AE47">
        <v>2828728</v>
      </c>
      <c r="AF47">
        <v>2104</v>
      </c>
      <c r="AG47">
        <v>15182731</v>
      </c>
      <c r="AH47">
        <v>1</v>
      </c>
      <c r="AI47">
        <v>-33000</v>
      </c>
      <c r="AJ47">
        <v>2</v>
      </c>
      <c r="AK47">
        <v>6230</v>
      </c>
      <c r="AL47">
        <v>4</v>
      </c>
      <c r="AM47">
        <v>75182</v>
      </c>
      <c r="AN47">
        <v>2</v>
      </c>
      <c r="AO47">
        <v>25500</v>
      </c>
      <c r="AP47">
        <v>0</v>
      </c>
      <c r="AQ47">
        <v>0</v>
      </c>
      <c r="AR47">
        <v>96212</v>
      </c>
      <c r="AS47">
        <v>2610976695</v>
      </c>
    </row>
    <row r="48" spans="1:45" ht="13.5">
      <c r="A48">
        <v>46</v>
      </c>
      <c r="B48" t="s">
        <v>48</v>
      </c>
      <c r="C48">
        <v>29114</v>
      </c>
      <c r="D48">
        <v>63216</v>
      </c>
      <c r="E48">
        <v>1007194430</v>
      </c>
      <c r="F48">
        <v>1111</v>
      </c>
      <c r="G48">
        <v>18084</v>
      </c>
      <c r="H48">
        <v>576855220</v>
      </c>
      <c r="I48">
        <v>24500</v>
      </c>
      <c r="J48">
        <v>38015</v>
      </c>
      <c r="K48">
        <v>382074380</v>
      </c>
      <c r="L48">
        <v>3503</v>
      </c>
      <c r="M48">
        <v>7117</v>
      </c>
      <c r="N48">
        <v>48264830</v>
      </c>
      <c r="O48">
        <v>14329</v>
      </c>
      <c r="P48">
        <v>17603</v>
      </c>
      <c r="Q48">
        <v>147767790</v>
      </c>
      <c r="R48">
        <v>1074</v>
      </c>
      <c r="S48">
        <v>49163</v>
      </c>
      <c r="T48">
        <v>33071156</v>
      </c>
      <c r="U48">
        <v>65</v>
      </c>
      <c r="V48">
        <v>473</v>
      </c>
      <c r="W48">
        <v>4787900</v>
      </c>
      <c r="X48">
        <v>43508</v>
      </c>
      <c r="Y48">
        <v>1192821276</v>
      </c>
      <c r="Z48">
        <v>862</v>
      </c>
      <c r="AA48">
        <v>7486352</v>
      </c>
      <c r="AB48">
        <v>5</v>
      </c>
      <c r="AC48">
        <v>84120</v>
      </c>
      <c r="AD48">
        <v>48</v>
      </c>
      <c r="AE48">
        <v>1877138</v>
      </c>
      <c r="AF48">
        <v>795</v>
      </c>
      <c r="AG48">
        <v>5482104</v>
      </c>
      <c r="AH48">
        <v>0</v>
      </c>
      <c r="AI48">
        <v>0</v>
      </c>
      <c r="AJ48">
        <v>14</v>
      </c>
      <c r="AK48">
        <v>42990</v>
      </c>
      <c r="AL48">
        <v>0</v>
      </c>
      <c r="AM48">
        <v>0</v>
      </c>
      <c r="AN48">
        <v>1</v>
      </c>
      <c r="AO48">
        <v>1750</v>
      </c>
      <c r="AP48">
        <v>0</v>
      </c>
      <c r="AQ48">
        <v>0</v>
      </c>
      <c r="AR48">
        <v>44371</v>
      </c>
      <c r="AS48">
        <v>1200307628</v>
      </c>
    </row>
    <row r="49" spans="1:45" ht="13.5">
      <c r="A49">
        <v>47</v>
      </c>
      <c r="B49" t="s">
        <v>49</v>
      </c>
      <c r="C49">
        <v>44231</v>
      </c>
      <c r="D49">
        <v>97945</v>
      </c>
      <c r="E49">
        <v>1496821422</v>
      </c>
      <c r="F49">
        <v>1594</v>
      </c>
      <c r="G49">
        <v>27178</v>
      </c>
      <c r="H49">
        <v>813829540</v>
      </c>
      <c r="I49">
        <v>37208</v>
      </c>
      <c r="J49">
        <v>58996</v>
      </c>
      <c r="K49">
        <v>598603912</v>
      </c>
      <c r="L49">
        <v>5429</v>
      </c>
      <c r="M49">
        <v>11771</v>
      </c>
      <c r="N49">
        <v>84387970</v>
      </c>
      <c r="O49">
        <v>20523</v>
      </c>
      <c r="P49">
        <v>25040</v>
      </c>
      <c r="Q49">
        <v>302932570</v>
      </c>
      <c r="R49">
        <v>1517</v>
      </c>
      <c r="S49">
        <v>73098</v>
      </c>
      <c r="T49">
        <v>49073117</v>
      </c>
      <c r="U49">
        <v>41</v>
      </c>
      <c r="V49">
        <v>135</v>
      </c>
      <c r="W49">
        <v>1503970</v>
      </c>
      <c r="X49">
        <v>64795</v>
      </c>
      <c r="Y49">
        <v>1850331079</v>
      </c>
      <c r="Z49">
        <v>1181</v>
      </c>
      <c r="AA49">
        <v>12195215</v>
      </c>
      <c r="AB49">
        <v>20</v>
      </c>
      <c r="AC49">
        <v>275970</v>
      </c>
      <c r="AD49">
        <v>73</v>
      </c>
      <c r="AE49">
        <v>1709715</v>
      </c>
      <c r="AF49">
        <v>1081</v>
      </c>
      <c r="AG49">
        <v>10161580</v>
      </c>
      <c r="AH49">
        <v>0</v>
      </c>
      <c r="AI49">
        <v>0</v>
      </c>
      <c r="AJ49">
        <v>7</v>
      </c>
      <c r="AK49">
        <v>47950</v>
      </c>
      <c r="AL49">
        <v>0</v>
      </c>
      <c r="AM49">
        <v>0</v>
      </c>
      <c r="AN49">
        <v>3</v>
      </c>
      <c r="AO49">
        <v>64250</v>
      </c>
      <c r="AP49">
        <v>0</v>
      </c>
      <c r="AQ49">
        <v>0</v>
      </c>
      <c r="AR49">
        <v>65979</v>
      </c>
      <c r="AS49">
        <v>1862526294</v>
      </c>
    </row>
    <row r="50" spans="1:45" ht="13.5">
      <c r="A50">
        <v>101</v>
      </c>
      <c r="B50" t="s">
        <v>50</v>
      </c>
      <c r="C50">
        <v>95452</v>
      </c>
      <c r="D50">
        <v>202318</v>
      </c>
      <c r="E50">
        <v>3155623689</v>
      </c>
      <c r="F50">
        <v>3587</v>
      </c>
      <c r="G50">
        <v>58391</v>
      </c>
      <c r="H50">
        <v>1721563433</v>
      </c>
      <c r="I50">
        <v>78335</v>
      </c>
      <c r="J50">
        <v>117925</v>
      </c>
      <c r="K50">
        <v>1239611196</v>
      </c>
      <c r="L50">
        <v>13530</v>
      </c>
      <c r="M50">
        <v>26002</v>
      </c>
      <c r="N50">
        <v>194449060</v>
      </c>
      <c r="O50">
        <v>59241</v>
      </c>
      <c r="P50">
        <v>72145</v>
      </c>
      <c r="Q50">
        <v>756324539</v>
      </c>
      <c r="R50">
        <v>3349</v>
      </c>
      <c r="S50">
        <v>156810</v>
      </c>
      <c r="T50">
        <v>103033655</v>
      </c>
      <c r="U50">
        <v>239</v>
      </c>
      <c r="V50">
        <v>1262</v>
      </c>
      <c r="W50">
        <v>14715470</v>
      </c>
      <c r="X50">
        <v>154932</v>
      </c>
      <c r="Y50">
        <v>4029697353</v>
      </c>
      <c r="Z50">
        <v>3357</v>
      </c>
      <c r="AA50">
        <v>25050119</v>
      </c>
      <c r="AB50">
        <v>40</v>
      </c>
      <c r="AC50">
        <v>513080</v>
      </c>
      <c r="AD50">
        <v>133</v>
      </c>
      <c r="AE50">
        <v>4025397</v>
      </c>
      <c r="AF50">
        <v>2991</v>
      </c>
      <c r="AG50">
        <v>18295502</v>
      </c>
      <c r="AH50">
        <v>44</v>
      </c>
      <c r="AI50">
        <v>1107420</v>
      </c>
      <c r="AJ50">
        <v>149</v>
      </c>
      <c r="AK50">
        <v>1108720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158289</v>
      </c>
      <c r="AS50">
        <v>4054747472</v>
      </c>
    </row>
    <row r="51" spans="1:45" ht="13.5">
      <c r="A51">
        <v>102</v>
      </c>
      <c r="B51" t="s">
        <v>51</v>
      </c>
      <c r="C51">
        <v>82527</v>
      </c>
      <c r="D51">
        <v>172663</v>
      </c>
      <c r="E51">
        <v>2658104313</v>
      </c>
      <c r="F51">
        <v>2629</v>
      </c>
      <c r="G51">
        <v>42529</v>
      </c>
      <c r="H51">
        <v>1392558894</v>
      </c>
      <c r="I51">
        <v>68082</v>
      </c>
      <c r="J51">
        <v>106316</v>
      </c>
      <c r="K51">
        <v>1098366627</v>
      </c>
      <c r="L51">
        <v>11816</v>
      </c>
      <c r="M51">
        <v>23818</v>
      </c>
      <c r="N51">
        <v>167178792</v>
      </c>
      <c r="O51">
        <v>52067</v>
      </c>
      <c r="P51">
        <v>64246</v>
      </c>
      <c r="Q51">
        <v>630327930</v>
      </c>
      <c r="R51">
        <v>2522</v>
      </c>
      <c r="S51">
        <v>115861</v>
      </c>
      <c r="T51">
        <v>76984504</v>
      </c>
      <c r="U51">
        <v>313</v>
      </c>
      <c r="V51">
        <v>2578</v>
      </c>
      <c r="W51">
        <v>32863120</v>
      </c>
      <c r="X51">
        <v>134907</v>
      </c>
      <c r="Y51">
        <v>3398279867</v>
      </c>
      <c r="Z51">
        <v>2871</v>
      </c>
      <c r="AA51">
        <v>22190440</v>
      </c>
      <c r="AB51">
        <v>20</v>
      </c>
      <c r="AC51">
        <v>111020</v>
      </c>
      <c r="AD51">
        <v>90</v>
      </c>
      <c r="AE51">
        <v>3546685</v>
      </c>
      <c r="AF51">
        <v>2702</v>
      </c>
      <c r="AG51">
        <v>17450121</v>
      </c>
      <c r="AH51">
        <v>18</v>
      </c>
      <c r="AI51">
        <v>406020</v>
      </c>
      <c r="AJ51">
        <v>28</v>
      </c>
      <c r="AK51">
        <v>318020</v>
      </c>
      <c r="AL51">
        <v>13</v>
      </c>
      <c r="AM51">
        <v>358574</v>
      </c>
      <c r="AN51">
        <v>0</v>
      </c>
      <c r="AO51">
        <v>0</v>
      </c>
      <c r="AP51">
        <v>0</v>
      </c>
      <c r="AQ51">
        <v>0</v>
      </c>
      <c r="AR51">
        <v>137778</v>
      </c>
      <c r="AS51">
        <v>3420470307</v>
      </c>
    </row>
    <row r="52" spans="1:45" ht="13.5">
      <c r="A52">
        <v>103</v>
      </c>
      <c r="B52" t="s">
        <v>52</v>
      </c>
      <c r="C52">
        <v>78959</v>
      </c>
      <c r="D52">
        <v>163618</v>
      </c>
      <c r="E52">
        <v>2654431458</v>
      </c>
      <c r="F52">
        <v>2636</v>
      </c>
      <c r="G52">
        <v>44133</v>
      </c>
      <c r="H52">
        <v>1442852790</v>
      </c>
      <c r="I52">
        <v>66033</v>
      </c>
      <c r="J52">
        <v>96823</v>
      </c>
      <c r="K52">
        <v>1061919988</v>
      </c>
      <c r="L52">
        <v>10290</v>
      </c>
      <c r="M52">
        <v>22662</v>
      </c>
      <c r="N52">
        <v>149658680</v>
      </c>
      <c r="O52">
        <v>45953</v>
      </c>
      <c r="P52">
        <v>53258</v>
      </c>
      <c r="Q52">
        <v>536766360</v>
      </c>
      <c r="R52">
        <v>2576</v>
      </c>
      <c r="S52">
        <v>121408</v>
      </c>
      <c r="T52">
        <v>81166686</v>
      </c>
      <c r="U52">
        <v>346</v>
      </c>
      <c r="V52">
        <v>2314</v>
      </c>
      <c r="W52">
        <v>23947430</v>
      </c>
      <c r="X52">
        <v>125258</v>
      </c>
      <c r="Y52">
        <v>3296311934</v>
      </c>
      <c r="Z52">
        <v>2575</v>
      </c>
      <c r="AA52">
        <v>20243907</v>
      </c>
      <c r="AB52">
        <v>48</v>
      </c>
      <c r="AC52">
        <v>2334630</v>
      </c>
      <c r="AD52">
        <v>107</v>
      </c>
      <c r="AE52">
        <v>2865684</v>
      </c>
      <c r="AF52">
        <v>2404</v>
      </c>
      <c r="AG52">
        <v>14572093</v>
      </c>
      <c r="AH52">
        <v>5</v>
      </c>
      <c r="AI52">
        <v>142770</v>
      </c>
      <c r="AJ52">
        <v>11</v>
      </c>
      <c r="AK52">
        <v>328730</v>
      </c>
      <c r="AL52">
        <v>0</v>
      </c>
      <c r="AM52">
        <v>0</v>
      </c>
      <c r="AN52">
        <v>3</v>
      </c>
      <c r="AO52">
        <v>13800</v>
      </c>
      <c r="AP52">
        <v>0</v>
      </c>
      <c r="AQ52">
        <v>0</v>
      </c>
      <c r="AR52">
        <v>127836</v>
      </c>
      <c r="AS52">
        <v>3316555841</v>
      </c>
    </row>
    <row r="53" spans="1:45" ht="13.5">
      <c r="A53">
        <v>301</v>
      </c>
      <c r="B53" t="s">
        <v>53</v>
      </c>
      <c r="C53">
        <v>21847</v>
      </c>
      <c r="D53">
        <v>32570</v>
      </c>
      <c r="E53">
        <v>408954463</v>
      </c>
      <c r="F53">
        <v>313</v>
      </c>
      <c r="G53">
        <v>3131</v>
      </c>
      <c r="H53">
        <v>129590330</v>
      </c>
      <c r="I53">
        <v>18853</v>
      </c>
      <c r="J53">
        <v>25421</v>
      </c>
      <c r="K53">
        <v>253512753</v>
      </c>
      <c r="L53">
        <v>2681</v>
      </c>
      <c r="M53">
        <v>4018</v>
      </c>
      <c r="N53">
        <v>25851380</v>
      </c>
      <c r="O53">
        <v>11601</v>
      </c>
      <c r="P53">
        <v>13558</v>
      </c>
      <c r="Q53">
        <v>130281057</v>
      </c>
      <c r="R53">
        <v>276</v>
      </c>
      <c r="S53">
        <v>7561</v>
      </c>
      <c r="T53">
        <v>5023636</v>
      </c>
      <c r="U53">
        <v>34</v>
      </c>
      <c r="V53">
        <v>247</v>
      </c>
      <c r="W53">
        <v>2947990</v>
      </c>
      <c r="X53">
        <v>33482</v>
      </c>
      <c r="Y53">
        <v>547207146</v>
      </c>
      <c r="Z53">
        <v>1293</v>
      </c>
      <c r="AA53">
        <v>7231492</v>
      </c>
      <c r="AB53">
        <v>1</v>
      </c>
      <c r="AC53">
        <v>21530</v>
      </c>
      <c r="AD53">
        <v>9</v>
      </c>
      <c r="AE53">
        <v>378766</v>
      </c>
      <c r="AF53">
        <v>1262</v>
      </c>
      <c r="AG53">
        <v>6273135</v>
      </c>
      <c r="AH53">
        <v>12</v>
      </c>
      <c r="AI53">
        <v>385020</v>
      </c>
      <c r="AJ53">
        <v>5</v>
      </c>
      <c r="AK53">
        <v>20980</v>
      </c>
      <c r="AL53">
        <v>4</v>
      </c>
      <c r="AM53">
        <v>152061</v>
      </c>
      <c r="AN53">
        <v>0</v>
      </c>
      <c r="AO53">
        <v>0</v>
      </c>
      <c r="AP53">
        <v>0</v>
      </c>
      <c r="AQ53">
        <v>0</v>
      </c>
      <c r="AR53">
        <v>34775</v>
      </c>
      <c r="AS53">
        <v>554438638</v>
      </c>
    </row>
    <row r="54" spans="1:45" ht="13.5">
      <c r="A54">
        <v>302</v>
      </c>
      <c r="B54" t="s">
        <v>54</v>
      </c>
      <c r="C54">
        <v>27118</v>
      </c>
      <c r="D54">
        <v>42308</v>
      </c>
      <c r="E54">
        <v>530166347</v>
      </c>
      <c r="F54">
        <v>451</v>
      </c>
      <c r="G54">
        <v>4464</v>
      </c>
      <c r="H54">
        <v>212662780</v>
      </c>
      <c r="I54">
        <v>20604</v>
      </c>
      <c r="J54">
        <v>27704</v>
      </c>
      <c r="K54">
        <v>248715547</v>
      </c>
      <c r="L54">
        <v>6063</v>
      </c>
      <c r="M54">
        <v>10140</v>
      </c>
      <c r="N54">
        <v>68788020</v>
      </c>
      <c r="O54">
        <v>12378</v>
      </c>
      <c r="P54">
        <v>14644</v>
      </c>
      <c r="Q54">
        <v>140066801</v>
      </c>
      <c r="R54">
        <v>388</v>
      </c>
      <c r="S54">
        <v>10596</v>
      </c>
      <c r="T54">
        <v>6906474</v>
      </c>
      <c r="U54">
        <v>18</v>
      </c>
      <c r="V54">
        <v>169</v>
      </c>
      <c r="W54">
        <v>1808450</v>
      </c>
      <c r="X54">
        <v>39514</v>
      </c>
      <c r="Y54">
        <v>678948072</v>
      </c>
      <c r="Z54">
        <v>969</v>
      </c>
      <c r="AA54">
        <v>5851257</v>
      </c>
      <c r="AB54">
        <v>12</v>
      </c>
      <c r="AC54">
        <v>101462</v>
      </c>
      <c r="AD54">
        <v>26</v>
      </c>
      <c r="AE54">
        <v>852925</v>
      </c>
      <c r="AF54">
        <v>891</v>
      </c>
      <c r="AG54">
        <v>4511720</v>
      </c>
      <c r="AH54">
        <v>8</v>
      </c>
      <c r="AI54">
        <v>163920</v>
      </c>
      <c r="AJ54">
        <v>32</v>
      </c>
      <c r="AK54">
        <v>221230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40483</v>
      </c>
      <c r="AS54">
        <v>684799329</v>
      </c>
    </row>
    <row r="55" spans="1:45" ht="13.5">
      <c r="A55" t="s">
        <v>55</v>
      </c>
      <c r="C55">
        <v>2722172</v>
      </c>
      <c r="D55">
        <v>5857528</v>
      </c>
      <c r="E55">
        <v>89024258266</v>
      </c>
      <c r="F55">
        <v>92733</v>
      </c>
      <c r="G55">
        <v>1597447</v>
      </c>
      <c r="H55">
        <v>47932429313</v>
      </c>
      <c r="I55">
        <v>2227327</v>
      </c>
      <c r="J55">
        <v>3454945</v>
      </c>
      <c r="K55">
        <v>35494967352</v>
      </c>
      <c r="L55">
        <v>402112</v>
      </c>
      <c r="M55">
        <v>805136</v>
      </c>
      <c r="N55">
        <v>5596861601</v>
      </c>
      <c r="O55">
        <v>1480135</v>
      </c>
      <c r="P55">
        <v>1790175</v>
      </c>
      <c r="Q55">
        <v>18142758006</v>
      </c>
      <c r="R55">
        <v>88431</v>
      </c>
      <c r="S55">
        <v>4332534</v>
      </c>
      <c r="T55">
        <v>2866534327</v>
      </c>
      <c r="U55">
        <v>9112</v>
      </c>
      <c r="V55">
        <v>69282</v>
      </c>
      <c r="W55">
        <v>806141840</v>
      </c>
      <c r="X55">
        <v>4211419</v>
      </c>
      <c r="Y55">
        <v>110839692439</v>
      </c>
      <c r="Z55">
        <v>102696</v>
      </c>
      <c r="AA55">
        <v>817966434</v>
      </c>
      <c r="AB55">
        <v>2067</v>
      </c>
      <c r="AC55">
        <v>47030768</v>
      </c>
      <c r="AD55">
        <v>3733</v>
      </c>
      <c r="AE55">
        <v>103303405</v>
      </c>
      <c r="AF55">
        <v>94315</v>
      </c>
      <c r="AG55">
        <v>615548685</v>
      </c>
      <c r="AH55">
        <v>1162</v>
      </c>
      <c r="AI55">
        <v>36445950</v>
      </c>
      <c r="AJ55">
        <v>1382</v>
      </c>
      <c r="AK55">
        <v>14258410</v>
      </c>
      <c r="AL55">
        <v>37</v>
      </c>
      <c r="AM55">
        <v>1379216</v>
      </c>
      <c r="AN55">
        <v>475</v>
      </c>
      <c r="AO55">
        <v>2759700</v>
      </c>
      <c r="AP55">
        <v>5</v>
      </c>
      <c r="AQ55">
        <v>219030</v>
      </c>
      <c r="AR55">
        <v>4314595</v>
      </c>
      <c r="AS55">
        <v>111657877903</v>
      </c>
    </row>
    <row r="56" spans="1:45" ht="13.5">
      <c r="A56" t="s">
        <v>56</v>
      </c>
      <c r="C56">
        <v>48965</v>
      </c>
      <c r="D56">
        <v>74878</v>
      </c>
      <c r="E56">
        <v>939120810</v>
      </c>
      <c r="F56">
        <v>764</v>
      </c>
      <c r="G56">
        <v>7595</v>
      </c>
      <c r="H56">
        <v>342253110</v>
      </c>
      <c r="I56">
        <v>39457</v>
      </c>
      <c r="J56">
        <v>53125</v>
      </c>
      <c r="K56">
        <v>502228300</v>
      </c>
      <c r="L56">
        <v>8744</v>
      </c>
      <c r="M56">
        <v>14158</v>
      </c>
      <c r="N56">
        <v>94639400</v>
      </c>
      <c r="O56">
        <v>23979</v>
      </c>
      <c r="P56">
        <v>28202</v>
      </c>
      <c r="Q56">
        <v>270347858</v>
      </c>
      <c r="R56">
        <v>664</v>
      </c>
      <c r="S56">
        <v>18157</v>
      </c>
      <c r="T56">
        <v>11930110</v>
      </c>
      <c r="U56">
        <v>52</v>
      </c>
      <c r="V56">
        <v>416</v>
      </c>
      <c r="W56">
        <v>4756440</v>
      </c>
      <c r="X56">
        <v>72996</v>
      </c>
      <c r="Y56">
        <v>1226155218</v>
      </c>
      <c r="Z56">
        <v>2262</v>
      </c>
      <c r="AA56">
        <v>13082749</v>
      </c>
      <c r="AB56">
        <v>13</v>
      </c>
      <c r="AC56">
        <v>122992</v>
      </c>
      <c r="AD56">
        <v>35</v>
      </c>
      <c r="AE56">
        <v>1231691</v>
      </c>
      <c r="AF56">
        <v>2153</v>
      </c>
      <c r="AG56">
        <v>10784855</v>
      </c>
      <c r="AH56">
        <v>20</v>
      </c>
      <c r="AI56">
        <v>548940</v>
      </c>
      <c r="AJ56">
        <v>37</v>
      </c>
      <c r="AK56">
        <v>242210</v>
      </c>
      <c r="AL56">
        <v>4</v>
      </c>
      <c r="AM56">
        <v>152061</v>
      </c>
      <c r="AN56">
        <v>0</v>
      </c>
      <c r="AO56">
        <v>0</v>
      </c>
      <c r="AP56">
        <v>0</v>
      </c>
      <c r="AQ56">
        <v>0</v>
      </c>
      <c r="AR56">
        <v>75258</v>
      </c>
      <c r="AS56">
        <v>1239237967</v>
      </c>
    </row>
    <row r="57" spans="1:45" ht="13.5">
      <c r="A57" t="s">
        <v>194</v>
      </c>
      <c r="C57">
        <v>2771137</v>
      </c>
      <c r="D57">
        <v>5932406</v>
      </c>
      <c r="E57">
        <v>89963379076</v>
      </c>
      <c r="F57">
        <v>93497</v>
      </c>
      <c r="G57">
        <v>1605042</v>
      </c>
      <c r="H57">
        <v>48274682423</v>
      </c>
      <c r="I57">
        <v>2266784</v>
      </c>
      <c r="J57">
        <v>3508070</v>
      </c>
      <c r="K57">
        <v>35997195652</v>
      </c>
      <c r="L57">
        <v>410856</v>
      </c>
      <c r="M57">
        <v>819294</v>
      </c>
      <c r="N57">
        <v>5691501001</v>
      </c>
      <c r="O57">
        <v>1504114</v>
      </c>
      <c r="P57">
        <v>1818377</v>
      </c>
      <c r="Q57">
        <v>18413105864</v>
      </c>
      <c r="R57">
        <v>89095</v>
      </c>
      <c r="S57">
        <v>4350691</v>
      </c>
      <c r="T57">
        <v>2878464437</v>
      </c>
      <c r="U57">
        <v>9164</v>
      </c>
      <c r="V57">
        <v>69698</v>
      </c>
      <c r="W57">
        <v>810898280</v>
      </c>
      <c r="X57">
        <v>4284415</v>
      </c>
      <c r="Y57">
        <v>112065847657</v>
      </c>
      <c r="Z57">
        <v>104958</v>
      </c>
      <c r="AA57">
        <v>831049183</v>
      </c>
      <c r="AB57">
        <v>2080</v>
      </c>
      <c r="AC57">
        <v>47153760</v>
      </c>
      <c r="AD57">
        <v>3768</v>
      </c>
      <c r="AE57">
        <v>104535096</v>
      </c>
      <c r="AF57">
        <v>96468</v>
      </c>
      <c r="AG57">
        <v>626333540</v>
      </c>
      <c r="AH57">
        <v>1182</v>
      </c>
      <c r="AI57">
        <v>36994890</v>
      </c>
      <c r="AJ57">
        <v>1419</v>
      </c>
      <c r="AK57">
        <v>14500620</v>
      </c>
      <c r="AL57">
        <v>41</v>
      </c>
      <c r="AM57">
        <v>1531277</v>
      </c>
      <c r="AN57">
        <v>475</v>
      </c>
      <c r="AO57">
        <v>2759700</v>
      </c>
      <c r="AP57">
        <v>5</v>
      </c>
      <c r="AQ57">
        <v>219030</v>
      </c>
      <c r="AR57">
        <v>4389853</v>
      </c>
      <c r="AS57">
        <v>112897115870</v>
      </c>
    </row>
    <row r="67" ht="13.5">
      <c r="B67" t="s">
        <v>272</v>
      </c>
    </row>
    <row r="68" spans="1:45" s="43" customFormat="1" ht="60" customHeight="1">
      <c r="A68" s="43" t="s">
        <v>0</v>
      </c>
      <c r="B68" s="43" t="s">
        <v>1</v>
      </c>
      <c r="C68" s="43" t="s">
        <v>11</v>
      </c>
      <c r="D68" s="43" t="s">
        <v>12</v>
      </c>
      <c r="E68" s="43" t="s">
        <v>13</v>
      </c>
      <c r="F68" s="43" t="s">
        <v>2</v>
      </c>
      <c r="G68" s="43" t="s">
        <v>3</v>
      </c>
      <c r="H68" s="43" t="s">
        <v>4</v>
      </c>
      <c r="I68" s="43" t="s">
        <v>5</v>
      </c>
      <c r="J68" s="43" t="s">
        <v>6</v>
      </c>
      <c r="K68" s="43" t="s">
        <v>7</v>
      </c>
      <c r="L68" s="43" t="s">
        <v>8</v>
      </c>
      <c r="M68" s="43" t="s">
        <v>9</v>
      </c>
      <c r="N68" s="43" t="s">
        <v>10</v>
      </c>
      <c r="O68" s="43" t="s">
        <v>14</v>
      </c>
      <c r="P68" s="43" t="s">
        <v>15</v>
      </c>
      <c r="Q68" s="43" t="s">
        <v>16</v>
      </c>
      <c r="R68" s="43" t="s">
        <v>17</v>
      </c>
      <c r="S68" s="43" t="s">
        <v>18</v>
      </c>
      <c r="T68" s="43" t="s">
        <v>19</v>
      </c>
      <c r="U68" s="43" t="s">
        <v>20</v>
      </c>
      <c r="V68" s="43" t="s">
        <v>21</v>
      </c>
      <c r="W68" s="43" t="s">
        <v>22</v>
      </c>
      <c r="X68" s="43" t="s">
        <v>23</v>
      </c>
      <c r="Y68" s="43" t="s">
        <v>24</v>
      </c>
      <c r="Z68" s="43" t="s">
        <v>192</v>
      </c>
      <c r="AA68" s="43" t="s">
        <v>193</v>
      </c>
      <c r="AB68" s="43" t="s">
        <v>25</v>
      </c>
      <c r="AC68" s="43" t="s">
        <v>26</v>
      </c>
      <c r="AD68" s="43" t="s">
        <v>27</v>
      </c>
      <c r="AE68" s="43" t="s">
        <v>28</v>
      </c>
      <c r="AF68" s="43" t="s">
        <v>29</v>
      </c>
      <c r="AG68" s="43" t="s">
        <v>30</v>
      </c>
      <c r="AH68" s="43" t="s">
        <v>183</v>
      </c>
      <c r="AI68" s="43" t="s">
        <v>184</v>
      </c>
      <c r="AJ68" s="43" t="s">
        <v>185</v>
      </c>
      <c r="AK68" s="43" t="s">
        <v>186</v>
      </c>
      <c r="AL68" s="43" t="s">
        <v>187</v>
      </c>
      <c r="AM68" s="43" t="s">
        <v>188</v>
      </c>
      <c r="AN68" s="43" t="s">
        <v>189</v>
      </c>
      <c r="AO68" s="43" t="s">
        <v>190</v>
      </c>
      <c r="AP68" s="43" t="s">
        <v>31</v>
      </c>
      <c r="AQ68" s="43" t="s">
        <v>32</v>
      </c>
      <c r="AR68" s="43" t="s">
        <v>33</v>
      </c>
      <c r="AS68" s="43" t="s">
        <v>34</v>
      </c>
    </row>
    <row r="69" spans="1:45" ht="13.5">
      <c r="A69">
        <v>1</v>
      </c>
      <c r="B69" t="s">
        <v>35</v>
      </c>
      <c r="C69">
        <v>1006528</v>
      </c>
      <c r="D69">
        <v>2119410</v>
      </c>
      <c r="E69">
        <v>31808645753</v>
      </c>
      <c r="F69">
        <v>31926</v>
      </c>
      <c r="G69">
        <v>542247</v>
      </c>
      <c r="H69">
        <v>16358660573</v>
      </c>
      <c r="I69">
        <v>817674</v>
      </c>
      <c r="J69">
        <v>1270837</v>
      </c>
      <c r="K69">
        <v>13331230507</v>
      </c>
      <c r="L69">
        <v>156928</v>
      </c>
      <c r="M69">
        <v>306326</v>
      </c>
      <c r="N69">
        <v>2118754673</v>
      </c>
      <c r="O69">
        <v>570131</v>
      </c>
      <c r="P69">
        <v>688071</v>
      </c>
      <c r="Q69">
        <v>6985476968</v>
      </c>
      <c r="R69">
        <v>30346</v>
      </c>
      <c r="S69">
        <v>1466190</v>
      </c>
      <c r="T69">
        <v>965461961</v>
      </c>
      <c r="U69">
        <v>3922</v>
      </c>
      <c r="V69">
        <v>31381</v>
      </c>
      <c r="W69">
        <v>382379270</v>
      </c>
      <c r="X69">
        <v>1580581</v>
      </c>
      <c r="Y69">
        <v>40141963952</v>
      </c>
      <c r="Z69">
        <v>40704</v>
      </c>
      <c r="AA69">
        <v>331057104</v>
      </c>
      <c r="AB69">
        <v>1059</v>
      </c>
      <c r="AC69">
        <v>33571361</v>
      </c>
      <c r="AD69">
        <v>1329</v>
      </c>
      <c r="AE69">
        <v>35344731</v>
      </c>
      <c r="AF69">
        <v>37031</v>
      </c>
      <c r="AG69">
        <v>233148982</v>
      </c>
      <c r="AH69">
        <v>571</v>
      </c>
      <c r="AI69">
        <v>20646410</v>
      </c>
      <c r="AJ69">
        <v>714</v>
      </c>
      <c r="AK69">
        <v>8345620</v>
      </c>
      <c r="AL69">
        <v>0</v>
      </c>
      <c r="AM69">
        <v>0</v>
      </c>
      <c r="AN69">
        <v>77</v>
      </c>
      <c r="AO69">
        <v>609790</v>
      </c>
      <c r="AP69">
        <v>1</v>
      </c>
      <c r="AQ69">
        <v>0</v>
      </c>
      <c r="AR69">
        <v>1621363</v>
      </c>
      <c r="AS69">
        <v>40473021056</v>
      </c>
    </row>
    <row r="70" spans="1:45" ht="13.5">
      <c r="A70">
        <v>2</v>
      </c>
      <c r="B70" t="s">
        <v>36</v>
      </c>
      <c r="C70">
        <v>266857</v>
      </c>
      <c r="D70">
        <v>598300</v>
      </c>
      <c r="E70">
        <v>9200000452</v>
      </c>
      <c r="F70">
        <v>9474</v>
      </c>
      <c r="G70">
        <v>172021</v>
      </c>
      <c r="H70">
        <v>5190846152</v>
      </c>
      <c r="I70">
        <v>217672</v>
      </c>
      <c r="J70">
        <v>343858</v>
      </c>
      <c r="K70">
        <v>3417073090</v>
      </c>
      <c r="L70">
        <v>39711</v>
      </c>
      <c r="M70">
        <v>82421</v>
      </c>
      <c r="N70">
        <v>592081210</v>
      </c>
      <c r="O70">
        <v>140447</v>
      </c>
      <c r="P70">
        <v>169005</v>
      </c>
      <c r="Q70">
        <v>1647175230</v>
      </c>
      <c r="R70">
        <v>9127</v>
      </c>
      <c r="S70">
        <v>470847</v>
      </c>
      <c r="T70">
        <v>312338318</v>
      </c>
      <c r="U70">
        <v>1061</v>
      </c>
      <c r="V70">
        <v>8293</v>
      </c>
      <c r="W70">
        <v>95318510</v>
      </c>
      <c r="X70">
        <v>408365</v>
      </c>
      <c r="Y70">
        <v>11254832510</v>
      </c>
      <c r="Z70">
        <v>13059</v>
      </c>
      <c r="AA70">
        <v>104314953</v>
      </c>
      <c r="AB70">
        <v>202</v>
      </c>
      <c r="AC70">
        <v>1634239</v>
      </c>
      <c r="AD70">
        <v>324</v>
      </c>
      <c r="AE70">
        <v>7858261</v>
      </c>
      <c r="AF70">
        <v>12177</v>
      </c>
      <c r="AG70">
        <v>84501906</v>
      </c>
      <c r="AH70">
        <v>243</v>
      </c>
      <c r="AI70">
        <v>8444720</v>
      </c>
      <c r="AJ70">
        <v>96</v>
      </c>
      <c r="AK70">
        <v>1196730</v>
      </c>
      <c r="AL70">
        <v>17</v>
      </c>
      <c r="AM70">
        <v>679097</v>
      </c>
      <c r="AN70">
        <v>30</v>
      </c>
      <c r="AO70">
        <v>67760</v>
      </c>
      <c r="AP70">
        <v>0</v>
      </c>
      <c r="AQ70">
        <v>0</v>
      </c>
      <c r="AR70">
        <v>421454</v>
      </c>
      <c r="AS70">
        <v>11359147463</v>
      </c>
    </row>
    <row r="71" spans="1:45" ht="13.5">
      <c r="A71">
        <v>3</v>
      </c>
      <c r="B71" t="s">
        <v>37</v>
      </c>
      <c r="C71">
        <v>194729</v>
      </c>
      <c r="D71">
        <v>438752</v>
      </c>
      <c r="E71">
        <v>6379984640</v>
      </c>
      <c r="F71">
        <v>6508</v>
      </c>
      <c r="G71">
        <v>116701</v>
      </c>
      <c r="H71">
        <v>3363294995</v>
      </c>
      <c r="I71">
        <v>157369</v>
      </c>
      <c r="J71">
        <v>259204</v>
      </c>
      <c r="K71">
        <v>2600990045</v>
      </c>
      <c r="L71">
        <v>30852</v>
      </c>
      <c r="M71">
        <v>62847</v>
      </c>
      <c r="N71">
        <v>415699600</v>
      </c>
      <c r="O71">
        <v>91165</v>
      </c>
      <c r="P71">
        <v>110516</v>
      </c>
      <c r="Q71">
        <v>1075426973</v>
      </c>
      <c r="R71">
        <v>6196</v>
      </c>
      <c r="S71">
        <v>313836</v>
      </c>
      <c r="T71">
        <v>209612821</v>
      </c>
      <c r="U71">
        <v>539</v>
      </c>
      <c r="V71">
        <v>4107</v>
      </c>
      <c r="W71">
        <v>41300050</v>
      </c>
      <c r="X71">
        <v>286433</v>
      </c>
      <c r="Y71">
        <v>7706324484</v>
      </c>
      <c r="Z71">
        <v>6282</v>
      </c>
      <c r="AA71">
        <v>49476080</v>
      </c>
      <c r="AB71">
        <v>147</v>
      </c>
      <c r="AC71">
        <v>2069518</v>
      </c>
      <c r="AD71">
        <v>225</v>
      </c>
      <c r="AE71">
        <v>8793988</v>
      </c>
      <c r="AF71">
        <v>5849</v>
      </c>
      <c r="AG71">
        <v>37646349</v>
      </c>
      <c r="AH71">
        <v>38</v>
      </c>
      <c r="AI71">
        <v>735220</v>
      </c>
      <c r="AJ71">
        <v>22</v>
      </c>
      <c r="AK71">
        <v>179660</v>
      </c>
      <c r="AL71">
        <v>1</v>
      </c>
      <c r="AM71">
        <v>51345</v>
      </c>
      <c r="AN71">
        <v>236</v>
      </c>
      <c r="AO71">
        <v>1307040</v>
      </c>
      <c r="AP71">
        <v>0</v>
      </c>
      <c r="AQ71">
        <v>0</v>
      </c>
      <c r="AR71">
        <v>292951</v>
      </c>
      <c r="AS71">
        <v>7755800564</v>
      </c>
    </row>
    <row r="72" spans="1:45" ht="13.5">
      <c r="A72">
        <v>4</v>
      </c>
      <c r="B72" t="s">
        <v>38</v>
      </c>
      <c r="C72">
        <v>172965</v>
      </c>
      <c r="D72">
        <v>379595</v>
      </c>
      <c r="E72">
        <v>5488981973</v>
      </c>
      <c r="F72">
        <v>5818</v>
      </c>
      <c r="G72">
        <v>103079</v>
      </c>
      <c r="H72">
        <v>2970438006</v>
      </c>
      <c r="I72">
        <v>141837</v>
      </c>
      <c r="J72">
        <v>223538</v>
      </c>
      <c r="K72">
        <v>2176915833</v>
      </c>
      <c r="L72">
        <v>25310</v>
      </c>
      <c r="M72">
        <v>52978</v>
      </c>
      <c r="N72">
        <v>341628134</v>
      </c>
      <c r="O72">
        <v>91417</v>
      </c>
      <c r="P72">
        <v>110705</v>
      </c>
      <c r="Q72">
        <v>1063725468</v>
      </c>
      <c r="R72">
        <v>5538</v>
      </c>
      <c r="S72">
        <v>279770</v>
      </c>
      <c r="T72">
        <v>188003260</v>
      </c>
      <c r="U72">
        <v>392</v>
      </c>
      <c r="V72">
        <v>2123</v>
      </c>
      <c r="W72">
        <v>21805650</v>
      </c>
      <c r="X72">
        <v>264774</v>
      </c>
      <c r="Y72">
        <v>6762516351</v>
      </c>
      <c r="Z72">
        <v>6344</v>
      </c>
      <c r="AA72">
        <v>49290922</v>
      </c>
      <c r="AB72">
        <v>101</v>
      </c>
      <c r="AC72">
        <v>1388633</v>
      </c>
      <c r="AD72">
        <v>259</v>
      </c>
      <c r="AE72">
        <v>6796240</v>
      </c>
      <c r="AF72">
        <v>5729</v>
      </c>
      <c r="AG72">
        <v>37870179</v>
      </c>
      <c r="AH72">
        <v>80</v>
      </c>
      <c r="AI72">
        <v>1412620</v>
      </c>
      <c r="AJ72">
        <v>175</v>
      </c>
      <c r="AK72">
        <v>1823250</v>
      </c>
      <c r="AL72">
        <v>0</v>
      </c>
      <c r="AM72">
        <v>0</v>
      </c>
      <c r="AN72">
        <v>61</v>
      </c>
      <c r="AO72">
        <v>303540</v>
      </c>
      <c r="AP72">
        <v>0</v>
      </c>
      <c r="AQ72">
        <v>0</v>
      </c>
      <c r="AR72">
        <v>271179</v>
      </c>
      <c r="AS72">
        <v>6811807273</v>
      </c>
    </row>
    <row r="73" spans="1:45" ht="13.5">
      <c r="A73">
        <v>5</v>
      </c>
      <c r="B73" t="s">
        <v>39</v>
      </c>
      <c r="C73">
        <v>192892</v>
      </c>
      <c r="D73">
        <v>400527</v>
      </c>
      <c r="E73">
        <v>6191428135</v>
      </c>
      <c r="F73">
        <v>6694</v>
      </c>
      <c r="G73">
        <v>111697</v>
      </c>
      <c r="H73">
        <v>3375389709</v>
      </c>
      <c r="I73">
        <v>153959</v>
      </c>
      <c r="J73">
        <v>232765</v>
      </c>
      <c r="K73">
        <v>2398204560</v>
      </c>
      <c r="L73">
        <v>32239</v>
      </c>
      <c r="M73">
        <v>56065</v>
      </c>
      <c r="N73">
        <v>417833866</v>
      </c>
      <c r="O73">
        <v>100014</v>
      </c>
      <c r="P73">
        <v>119179</v>
      </c>
      <c r="Q73">
        <v>1317501132</v>
      </c>
      <c r="R73">
        <v>6265</v>
      </c>
      <c r="S73">
        <v>297273</v>
      </c>
      <c r="T73">
        <v>196872247</v>
      </c>
      <c r="U73">
        <v>521</v>
      </c>
      <c r="V73">
        <v>4379</v>
      </c>
      <c r="W73">
        <v>46081120</v>
      </c>
      <c r="X73">
        <v>293427</v>
      </c>
      <c r="Y73">
        <v>7751882634</v>
      </c>
      <c r="Z73">
        <v>6544</v>
      </c>
      <c r="AA73">
        <v>47105556</v>
      </c>
      <c r="AB73">
        <v>60</v>
      </c>
      <c r="AC73">
        <v>667240</v>
      </c>
      <c r="AD73">
        <v>278</v>
      </c>
      <c r="AE73">
        <v>6898287</v>
      </c>
      <c r="AF73">
        <v>6181</v>
      </c>
      <c r="AG73">
        <v>38678606</v>
      </c>
      <c r="AH73">
        <v>19</v>
      </c>
      <c r="AI73">
        <v>650820</v>
      </c>
      <c r="AJ73">
        <v>6</v>
      </c>
      <c r="AK73">
        <v>65150</v>
      </c>
      <c r="AL73">
        <v>0</v>
      </c>
      <c r="AM73">
        <v>145453</v>
      </c>
      <c r="AN73">
        <v>7</v>
      </c>
      <c r="AO73">
        <v>17850</v>
      </c>
      <c r="AP73">
        <v>1</v>
      </c>
      <c r="AQ73">
        <v>137240</v>
      </c>
      <c r="AR73">
        <v>299979</v>
      </c>
      <c r="AS73">
        <v>7799125430</v>
      </c>
    </row>
    <row r="74" spans="1:45" ht="13.5">
      <c r="A74">
        <v>6</v>
      </c>
      <c r="B74" t="s">
        <v>40</v>
      </c>
      <c r="C74">
        <v>111184</v>
      </c>
      <c r="D74">
        <v>238548</v>
      </c>
      <c r="E74">
        <v>3696964089</v>
      </c>
      <c r="F74">
        <v>4203</v>
      </c>
      <c r="G74">
        <v>75575</v>
      </c>
      <c r="H74">
        <v>2207597326</v>
      </c>
      <c r="I74">
        <v>90454</v>
      </c>
      <c r="J74">
        <v>130844</v>
      </c>
      <c r="K74">
        <v>1275335543</v>
      </c>
      <c r="L74">
        <v>16527</v>
      </c>
      <c r="M74">
        <v>32129</v>
      </c>
      <c r="N74">
        <v>214031220</v>
      </c>
      <c r="O74">
        <v>54652</v>
      </c>
      <c r="P74">
        <v>65348</v>
      </c>
      <c r="Q74">
        <v>693366624</v>
      </c>
      <c r="R74">
        <v>4029</v>
      </c>
      <c r="S74">
        <v>206635</v>
      </c>
      <c r="T74">
        <v>133639998</v>
      </c>
      <c r="U74">
        <v>470</v>
      </c>
      <c r="V74">
        <v>2717</v>
      </c>
      <c r="W74">
        <v>29868220</v>
      </c>
      <c r="X74">
        <v>166306</v>
      </c>
      <c r="Y74">
        <v>4553838931</v>
      </c>
      <c r="Z74">
        <v>3695</v>
      </c>
      <c r="AA74">
        <v>31145793</v>
      </c>
      <c r="AB74">
        <v>78</v>
      </c>
      <c r="AC74">
        <v>1037021</v>
      </c>
      <c r="AD74">
        <v>159</v>
      </c>
      <c r="AE74">
        <v>4529504</v>
      </c>
      <c r="AF74">
        <v>3354</v>
      </c>
      <c r="AG74">
        <v>23553618</v>
      </c>
      <c r="AH74">
        <v>79</v>
      </c>
      <c r="AI74">
        <v>1876040</v>
      </c>
      <c r="AJ74">
        <v>25</v>
      </c>
      <c r="AK74">
        <v>149610</v>
      </c>
      <c r="AL74">
        <v>0</v>
      </c>
      <c r="AM74">
        <v>0</v>
      </c>
      <c r="AN74">
        <v>5</v>
      </c>
      <c r="AO74">
        <v>18320</v>
      </c>
      <c r="AP74">
        <v>0</v>
      </c>
      <c r="AQ74">
        <v>0</v>
      </c>
      <c r="AR74">
        <v>170006</v>
      </c>
      <c r="AS74">
        <v>4584984724</v>
      </c>
    </row>
    <row r="75" spans="1:45" ht="13.5">
      <c r="A75">
        <v>7</v>
      </c>
      <c r="B75" t="s">
        <v>41</v>
      </c>
      <c r="C75">
        <v>48833</v>
      </c>
      <c r="D75">
        <v>101766</v>
      </c>
      <c r="E75">
        <v>1546357001</v>
      </c>
      <c r="F75">
        <v>1502</v>
      </c>
      <c r="G75">
        <v>24752</v>
      </c>
      <c r="H75">
        <v>815826323</v>
      </c>
      <c r="I75">
        <v>41441</v>
      </c>
      <c r="J75">
        <v>63113</v>
      </c>
      <c r="K75">
        <v>640869402</v>
      </c>
      <c r="L75">
        <v>5890</v>
      </c>
      <c r="M75">
        <v>13901</v>
      </c>
      <c r="N75">
        <v>89661276</v>
      </c>
      <c r="O75">
        <v>22560</v>
      </c>
      <c r="P75">
        <v>28004</v>
      </c>
      <c r="Q75">
        <v>291504727</v>
      </c>
      <c r="R75">
        <v>1421</v>
      </c>
      <c r="S75">
        <v>66322</v>
      </c>
      <c r="T75">
        <v>43753129</v>
      </c>
      <c r="U75">
        <v>97</v>
      </c>
      <c r="V75">
        <v>612</v>
      </c>
      <c r="W75">
        <v>7263940</v>
      </c>
      <c r="X75">
        <v>71490</v>
      </c>
      <c r="Y75">
        <v>1888878797</v>
      </c>
      <c r="Z75">
        <v>1741</v>
      </c>
      <c r="AA75">
        <v>13600527</v>
      </c>
      <c r="AB75">
        <v>43</v>
      </c>
      <c r="AC75">
        <v>390430</v>
      </c>
      <c r="AD75">
        <v>45</v>
      </c>
      <c r="AE75">
        <v>1814170</v>
      </c>
      <c r="AF75">
        <v>1606</v>
      </c>
      <c r="AG75">
        <v>10650987</v>
      </c>
      <c r="AH75">
        <v>19</v>
      </c>
      <c r="AI75">
        <v>620000</v>
      </c>
      <c r="AJ75">
        <v>28</v>
      </c>
      <c r="AK75">
        <v>124940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73231</v>
      </c>
      <c r="AS75">
        <v>1902479324</v>
      </c>
    </row>
    <row r="76" spans="1:45" ht="13.5">
      <c r="A76">
        <v>8</v>
      </c>
      <c r="B76" t="s">
        <v>42</v>
      </c>
      <c r="C76">
        <v>61824</v>
      </c>
      <c r="D76">
        <v>139362</v>
      </c>
      <c r="E76">
        <v>2114255610</v>
      </c>
      <c r="F76">
        <v>2439</v>
      </c>
      <c r="G76">
        <v>40268</v>
      </c>
      <c r="H76">
        <v>1135153460</v>
      </c>
      <c r="I76">
        <v>51745</v>
      </c>
      <c r="J76">
        <v>84070</v>
      </c>
      <c r="K76">
        <v>867565960</v>
      </c>
      <c r="L76">
        <v>7640</v>
      </c>
      <c r="M76">
        <v>15024</v>
      </c>
      <c r="N76">
        <v>111536190</v>
      </c>
      <c r="O76">
        <v>34855</v>
      </c>
      <c r="P76">
        <v>43863</v>
      </c>
      <c r="Q76">
        <v>438545900</v>
      </c>
      <c r="R76">
        <v>2347</v>
      </c>
      <c r="S76">
        <v>111640</v>
      </c>
      <c r="T76">
        <v>73693831</v>
      </c>
      <c r="U76">
        <v>91</v>
      </c>
      <c r="V76">
        <v>459</v>
      </c>
      <c r="W76">
        <v>4581570</v>
      </c>
      <c r="X76">
        <v>96770</v>
      </c>
      <c r="Y76">
        <v>2631076911</v>
      </c>
      <c r="Z76">
        <v>1676</v>
      </c>
      <c r="AA76">
        <v>11889047</v>
      </c>
      <c r="AB76">
        <v>9</v>
      </c>
      <c r="AC76">
        <v>277660</v>
      </c>
      <c r="AD76">
        <v>102</v>
      </c>
      <c r="AE76">
        <v>3022644</v>
      </c>
      <c r="AF76">
        <v>1563</v>
      </c>
      <c r="AG76">
        <v>8577603</v>
      </c>
      <c r="AH76">
        <v>0</v>
      </c>
      <c r="AI76">
        <v>0</v>
      </c>
      <c r="AJ76">
        <v>2</v>
      </c>
      <c r="AK76">
        <v>11140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98446</v>
      </c>
      <c r="AS76">
        <v>2642965958</v>
      </c>
    </row>
    <row r="77" spans="1:45" ht="13.5">
      <c r="A77">
        <v>9</v>
      </c>
      <c r="B77" t="s">
        <v>43</v>
      </c>
      <c r="C77">
        <v>57947</v>
      </c>
      <c r="D77">
        <v>133273</v>
      </c>
      <c r="E77">
        <v>2080318071</v>
      </c>
      <c r="F77">
        <v>2281</v>
      </c>
      <c r="G77">
        <v>40872</v>
      </c>
      <c r="H77">
        <v>1176339621</v>
      </c>
      <c r="I77">
        <v>48320</v>
      </c>
      <c r="J77">
        <v>75810</v>
      </c>
      <c r="K77">
        <v>773705400</v>
      </c>
      <c r="L77">
        <v>7346</v>
      </c>
      <c r="M77">
        <v>16591</v>
      </c>
      <c r="N77">
        <v>130273050</v>
      </c>
      <c r="O77">
        <v>33402</v>
      </c>
      <c r="P77">
        <v>41302</v>
      </c>
      <c r="Q77">
        <v>401539780</v>
      </c>
      <c r="R77">
        <v>2201</v>
      </c>
      <c r="S77">
        <v>112200</v>
      </c>
      <c r="T77">
        <v>74251759</v>
      </c>
      <c r="U77">
        <v>80</v>
      </c>
      <c r="V77">
        <v>662</v>
      </c>
      <c r="W77">
        <v>7328330</v>
      </c>
      <c r="X77">
        <v>91429</v>
      </c>
      <c r="Y77">
        <v>2563437940</v>
      </c>
      <c r="Z77">
        <v>1803</v>
      </c>
      <c r="AA77">
        <v>12666965</v>
      </c>
      <c r="AB77">
        <v>36</v>
      </c>
      <c r="AC77">
        <v>371459</v>
      </c>
      <c r="AD77">
        <v>204</v>
      </c>
      <c r="AE77">
        <v>2886119</v>
      </c>
      <c r="AF77">
        <v>1502</v>
      </c>
      <c r="AG77">
        <v>9182697</v>
      </c>
      <c r="AH77">
        <v>14</v>
      </c>
      <c r="AI77">
        <v>42500</v>
      </c>
      <c r="AJ77">
        <v>47</v>
      </c>
      <c r="AK77">
        <v>184190</v>
      </c>
      <c r="AL77">
        <v>0</v>
      </c>
      <c r="AM77">
        <v>0</v>
      </c>
      <c r="AN77">
        <v>9</v>
      </c>
      <c r="AO77">
        <v>99500</v>
      </c>
      <c r="AP77">
        <v>0</v>
      </c>
      <c r="AQ77">
        <v>0</v>
      </c>
      <c r="AR77">
        <v>93241</v>
      </c>
      <c r="AS77">
        <v>2576104905</v>
      </c>
    </row>
    <row r="78" spans="1:45" ht="13.5">
      <c r="A78">
        <v>10</v>
      </c>
      <c r="B78" t="s">
        <v>44</v>
      </c>
      <c r="C78">
        <v>72365</v>
      </c>
      <c r="D78">
        <v>158608</v>
      </c>
      <c r="E78">
        <v>2616620465</v>
      </c>
      <c r="F78">
        <v>2843</v>
      </c>
      <c r="G78">
        <v>47309</v>
      </c>
      <c r="H78">
        <v>1510846431</v>
      </c>
      <c r="I78">
        <v>60529</v>
      </c>
      <c r="J78">
        <v>90192</v>
      </c>
      <c r="K78">
        <v>970626151</v>
      </c>
      <c r="L78">
        <v>8993</v>
      </c>
      <c r="M78">
        <v>21107</v>
      </c>
      <c r="N78">
        <v>135147883</v>
      </c>
      <c r="O78">
        <v>42374</v>
      </c>
      <c r="P78">
        <v>50663</v>
      </c>
      <c r="Q78">
        <v>525164733</v>
      </c>
      <c r="R78">
        <v>2727</v>
      </c>
      <c r="S78">
        <v>128017</v>
      </c>
      <c r="T78">
        <v>85547512</v>
      </c>
      <c r="U78">
        <v>381</v>
      </c>
      <c r="V78">
        <v>3186</v>
      </c>
      <c r="W78">
        <v>39032150</v>
      </c>
      <c r="X78">
        <v>115120</v>
      </c>
      <c r="Y78">
        <v>3266364860</v>
      </c>
      <c r="Z78">
        <v>2763</v>
      </c>
      <c r="AA78">
        <v>21644681</v>
      </c>
      <c r="AB78">
        <v>30</v>
      </c>
      <c r="AC78">
        <v>227600</v>
      </c>
      <c r="AD78">
        <v>84</v>
      </c>
      <c r="AE78">
        <v>2149075</v>
      </c>
      <c r="AF78">
        <v>2611</v>
      </c>
      <c r="AG78">
        <v>18999721</v>
      </c>
      <c r="AH78">
        <v>2</v>
      </c>
      <c r="AI78">
        <v>1360</v>
      </c>
      <c r="AJ78">
        <v>34</v>
      </c>
      <c r="AK78">
        <v>197360</v>
      </c>
      <c r="AL78">
        <v>2</v>
      </c>
      <c r="AM78">
        <v>69565</v>
      </c>
      <c r="AN78">
        <v>32</v>
      </c>
      <c r="AO78">
        <v>205960</v>
      </c>
      <c r="AP78">
        <v>0</v>
      </c>
      <c r="AQ78">
        <v>0</v>
      </c>
      <c r="AR78">
        <v>117915</v>
      </c>
      <c r="AS78">
        <v>3288009541</v>
      </c>
    </row>
    <row r="79" spans="1:45" ht="13.5">
      <c r="A79">
        <v>11</v>
      </c>
      <c r="B79" t="s">
        <v>45</v>
      </c>
      <c r="C79">
        <v>136243</v>
      </c>
      <c r="D79">
        <v>306350</v>
      </c>
      <c r="E79">
        <v>4525062744</v>
      </c>
      <c r="F79">
        <v>5095</v>
      </c>
      <c r="G79">
        <v>93624</v>
      </c>
      <c r="H79">
        <v>2559043150</v>
      </c>
      <c r="I79">
        <v>113845</v>
      </c>
      <c r="J79">
        <v>176945</v>
      </c>
      <c r="K79">
        <v>1712055877</v>
      </c>
      <c r="L79">
        <v>17303</v>
      </c>
      <c r="M79">
        <v>35781</v>
      </c>
      <c r="N79">
        <v>253963717</v>
      </c>
      <c r="O79">
        <v>73307</v>
      </c>
      <c r="P79">
        <v>90533</v>
      </c>
      <c r="Q79">
        <v>888471328</v>
      </c>
      <c r="R79">
        <v>4920</v>
      </c>
      <c r="S79">
        <v>258588</v>
      </c>
      <c r="T79">
        <v>170341113</v>
      </c>
      <c r="U79">
        <v>317</v>
      </c>
      <c r="V79">
        <v>2793</v>
      </c>
      <c r="W79">
        <v>32263220</v>
      </c>
      <c r="X79">
        <v>209867</v>
      </c>
      <c r="Y79">
        <v>5616138405</v>
      </c>
      <c r="Z79">
        <v>4655</v>
      </c>
      <c r="AA79">
        <v>37473869</v>
      </c>
      <c r="AB79">
        <v>102</v>
      </c>
      <c r="AC79">
        <v>1497087</v>
      </c>
      <c r="AD79">
        <v>193</v>
      </c>
      <c r="AE79">
        <v>6113955</v>
      </c>
      <c r="AF79">
        <v>4309</v>
      </c>
      <c r="AG79">
        <v>29341657</v>
      </c>
      <c r="AH79">
        <v>29</v>
      </c>
      <c r="AI79">
        <v>393050</v>
      </c>
      <c r="AJ79">
        <v>22</v>
      </c>
      <c r="AK79">
        <v>128120</v>
      </c>
      <c r="AL79">
        <v>0</v>
      </c>
      <c r="AM79">
        <v>0</v>
      </c>
      <c r="AN79">
        <v>9</v>
      </c>
      <c r="AO79">
        <v>24640</v>
      </c>
      <c r="AP79">
        <v>0</v>
      </c>
      <c r="AQ79">
        <v>0</v>
      </c>
      <c r="AR79">
        <v>214531</v>
      </c>
      <c r="AS79">
        <v>5653612274</v>
      </c>
    </row>
    <row r="80" spans="1:45" ht="13.5">
      <c r="A80">
        <v>16</v>
      </c>
      <c r="B80" t="s">
        <v>46</v>
      </c>
      <c r="C80">
        <v>7542</v>
      </c>
      <c r="D80">
        <v>16785</v>
      </c>
      <c r="E80">
        <v>305956810</v>
      </c>
      <c r="F80">
        <v>319</v>
      </c>
      <c r="G80">
        <v>5513</v>
      </c>
      <c r="H80">
        <v>172830100</v>
      </c>
      <c r="I80">
        <v>6128</v>
      </c>
      <c r="J80">
        <v>8996</v>
      </c>
      <c r="K80">
        <v>118319570</v>
      </c>
      <c r="L80">
        <v>1095</v>
      </c>
      <c r="M80">
        <v>2276</v>
      </c>
      <c r="N80">
        <v>14807140</v>
      </c>
      <c r="O80">
        <v>1953</v>
      </c>
      <c r="P80">
        <v>2304</v>
      </c>
      <c r="Q80">
        <v>26396640</v>
      </c>
      <c r="R80">
        <v>311</v>
      </c>
      <c r="S80">
        <v>15424</v>
      </c>
      <c r="T80">
        <v>10260021</v>
      </c>
      <c r="U80">
        <v>-1</v>
      </c>
      <c r="V80">
        <v>6</v>
      </c>
      <c r="W80">
        <v>44560</v>
      </c>
      <c r="X80">
        <v>9494</v>
      </c>
      <c r="Y80">
        <v>342658031</v>
      </c>
      <c r="Z80">
        <v>337</v>
      </c>
      <c r="AA80">
        <v>2495333</v>
      </c>
      <c r="AB80">
        <v>0</v>
      </c>
      <c r="AC80">
        <v>0</v>
      </c>
      <c r="AD80">
        <v>11</v>
      </c>
      <c r="AE80">
        <v>243084</v>
      </c>
      <c r="AF80">
        <v>326</v>
      </c>
      <c r="AG80">
        <v>2252249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3</v>
      </c>
      <c r="AQ80">
        <v>32810</v>
      </c>
      <c r="AR80">
        <v>9834</v>
      </c>
      <c r="AS80">
        <v>345186174</v>
      </c>
    </row>
    <row r="81" spans="1:45" ht="13.5">
      <c r="A81">
        <v>20</v>
      </c>
      <c r="B81" t="s">
        <v>47</v>
      </c>
      <c r="C81">
        <v>61980</v>
      </c>
      <c r="D81">
        <v>126492</v>
      </c>
      <c r="E81">
        <v>2097507211</v>
      </c>
      <c r="F81">
        <v>2074</v>
      </c>
      <c r="G81">
        <v>33474</v>
      </c>
      <c r="H81">
        <v>1148503590</v>
      </c>
      <c r="I81">
        <v>52196</v>
      </c>
      <c r="J81">
        <v>76698</v>
      </c>
      <c r="K81">
        <v>831499311</v>
      </c>
      <c r="L81">
        <v>7710</v>
      </c>
      <c r="M81">
        <v>16320</v>
      </c>
      <c r="N81">
        <v>117504310</v>
      </c>
      <c r="O81">
        <v>31745</v>
      </c>
      <c r="P81">
        <v>38390</v>
      </c>
      <c r="Q81">
        <v>414343314</v>
      </c>
      <c r="R81">
        <v>1965</v>
      </c>
      <c r="S81">
        <v>89452</v>
      </c>
      <c r="T81">
        <v>59429239</v>
      </c>
      <c r="U81">
        <v>238</v>
      </c>
      <c r="V81">
        <v>1802</v>
      </c>
      <c r="W81">
        <v>21057360</v>
      </c>
      <c r="X81">
        <v>93963</v>
      </c>
      <c r="Y81">
        <v>2592337124</v>
      </c>
      <c r="Z81">
        <v>2247</v>
      </c>
      <c r="AA81">
        <v>18639571</v>
      </c>
      <c r="AB81">
        <v>67</v>
      </c>
      <c r="AC81">
        <v>579700</v>
      </c>
      <c r="AD81">
        <v>69</v>
      </c>
      <c r="AE81">
        <v>2828728</v>
      </c>
      <c r="AF81">
        <v>2104</v>
      </c>
      <c r="AG81">
        <v>15182731</v>
      </c>
      <c r="AH81">
        <v>1</v>
      </c>
      <c r="AI81">
        <v>-33000</v>
      </c>
      <c r="AJ81">
        <v>2</v>
      </c>
      <c r="AK81">
        <v>6230</v>
      </c>
      <c r="AL81">
        <v>4</v>
      </c>
      <c r="AM81">
        <v>75182</v>
      </c>
      <c r="AN81">
        <v>2</v>
      </c>
      <c r="AO81">
        <v>25500</v>
      </c>
      <c r="AP81">
        <v>0</v>
      </c>
      <c r="AQ81">
        <v>0</v>
      </c>
      <c r="AR81">
        <v>96212</v>
      </c>
      <c r="AS81">
        <v>2610976695</v>
      </c>
    </row>
    <row r="82" spans="1:45" ht="13.5">
      <c r="A82">
        <v>46</v>
      </c>
      <c r="B82" t="s">
        <v>48</v>
      </c>
      <c r="C82">
        <v>29114</v>
      </c>
      <c r="D82">
        <v>63216</v>
      </c>
      <c r="E82">
        <v>1007194430</v>
      </c>
      <c r="F82">
        <v>1111</v>
      </c>
      <c r="G82">
        <v>18084</v>
      </c>
      <c r="H82">
        <v>576855220</v>
      </c>
      <c r="I82">
        <v>24500</v>
      </c>
      <c r="J82">
        <v>38015</v>
      </c>
      <c r="K82">
        <v>382074380</v>
      </c>
      <c r="L82">
        <v>3503</v>
      </c>
      <c r="M82">
        <v>7117</v>
      </c>
      <c r="N82">
        <v>48264830</v>
      </c>
      <c r="O82">
        <v>14329</v>
      </c>
      <c r="P82">
        <v>17603</v>
      </c>
      <c r="Q82">
        <v>147767790</v>
      </c>
      <c r="R82">
        <v>1074</v>
      </c>
      <c r="S82">
        <v>49163</v>
      </c>
      <c r="T82">
        <v>33071156</v>
      </c>
      <c r="U82">
        <v>65</v>
      </c>
      <c r="V82">
        <v>473</v>
      </c>
      <c r="W82">
        <v>4787900</v>
      </c>
      <c r="X82">
        <v>43508</v>
      </c>
      <c r="Y82">
        <v>1192821276</v>
      </c>
      <c r="Z82">
        <v>862</v>
      </c>
      <c r="AA82">
        <v>7486352</v>
      </c>
      <c r="AB82">
        <v>5</v>
      </c>
      <c r="AC82">
        <v>84120</v>
      </c>
      <c r="AD82">
        <v>48</v>
      </c>
      <c r="AE82">
        <v>1877138</v>
      </c>
      <c r="AF82">
        <v>795</v>
      </c>
      <c r="AG82">
        <v>5482104</v>
      </c>
      <c r="AH82">
        <v>0</v>
      </c>
      <c r="AI82">
        <v>0</v>
      </c>
      <c r="AJ82">
        <v>14</v>
      </c>
      <c r="AK82">
        <v>42990</v>
      </c>
      <c r="AL82">
        <v>0</v>
      </c>
      <c r="AM82">
        <v>0</v>
      </c>
      <c r="AN82">
        <v>1</v>
      </c>
      <c r="AO82">
        <v>1750</v>
      </c>
      <c r="AP82">
        <v>0</v>
      </c>
      <c r="AQ82">
        <v>0</v>
      </c>
      <c r="AR82">
        <v>44371</v>
      </c>
      <c r="AS82">
        <v>1200307628</v>
      </c>
    </row>
    <row r="83" spans="1:45" ht="13.5">
      <c r="A83">
        <v>47</v>
      </c>
      <c r="B83" t="s">
        <v>49</v>
      </c>
      <c r="C83">
        <v>44231</v>
      </c>
      <c r="D83">
        <v>97945</v>
      </c>
      <c r="E83">
        <v>1496821422</v>
      </c>
      <c r="F83">
        <v>1594</v>
      </c>
      <c r="G83">
        <v>27178</v>
      </c>
      <c r="H83">
        <v>813829540</v>
      </c>
      <c r="I83">
        <v>37208</v>
      </c>
      <c r="J83">
        <v>58996</v>
      </c>
      <c r="K83">
        <v>598603912</v>
      </c>
      <c r="L83">
        <v>5429</v>
      </c>
      <c r="M83">
        <v>11771</v>
      </c>
      <c r="N83">
        <v>84387970</v>
      </c>
      <c r="O83">
        <v>20523</v>
      </c>
      <c r="P83">
        <v>25040</v>
      </c>
      <c r="Q83">
        <v>302932570</v>
      </c>
      <c r="R83">
        <v>1517</v>
      </c>
      <c r="S83">
        <v>73098</v>
      </c>
      <c r="T83">
        <v>49073117</v>
      </c>
      <c r="U83">
        <v>41</v>
      </c>
      <c r="V83">
        <v>135</v>
      </c>
      <c r="W83">
        <v>1503970</v>
      </c>
      <c r="X83">
        <v>64795</v>
      </c>
      <c r="Y83">
        <v>1850331079</v>
      </c>
      <c r="Z83">
        <v>1181</v>
      </c>
      <c r="AA83">
        <v>12195215</v>
      </c>
      <c r="AB83">
        <v>20</v>
      </c>
      <c r="AC83">
        <v>275970</v>
      </c>
      <c r="AD83">
        <v>73</v>
      </c>
      <c r="AE83">
        <v>1709715</v>
      </c>
      <c r="AF83">
        <v>1081</v>
      </c>
      <c r="AG83">
        <v>10161580</v>
      </c>
      <c r="AH83">
        <v>0</v>
      </c>
      <c r="AI83">
        <v>0</v>
      </c>
      <c r="AJ83">
        <v>7</v>
      </c>
      <c r="AK83">
        <v>47950</v>
      </c>
      <c r="AL83">
        <v>0</v>
      </c>
      <c r="AM83">
        <v>0</v>
      </c>
      <c r="AN83">
        <v>3</v>
      </c>
      <c r="AO83">
        <v>64250</v>
      </c>
      <c r="AP83">
        <v>0</v>
      </c>
      <c r="AQ83">
        <v>0</v>
      </c>
      <c r="AR83">
        <v>65979</v>
      </c>
      <c r="AS83">
        <v>1862526294</v>
      </c>
    </row>
    <row r="84" spans="1:45" ht="13.5">
      <c r="A84">
        <v>101</v>
      </c>
      <c r="B84" t="s">
        <v>50</v>
      </c>
      <c r="C84">
        <v>95452</v>
      </c>
      <c r="D84">
        <v>202318</v>
      </c>
      <c r="E84">
        <v>3155623689</v>
      </c>
      <c r="F84">
        <v>3587</v>
      </c>
      <c r="G84">
        <v>58391</v>
      </c>
      <c r="H84">
        <v>1721563433</v>
      </c>
      <c r="I84">
        <v>78335</v>
      </c>
      <c r="J84">
        <v>117925</v>
      </c>
      <c r="K84">
        <v>1239611196</v>
      </c>
      <c r="L84">
        <v>13530</v>
      </c>
      <c r="M84">
        <v>26002</v>
      </c>
      <c r="N84">
        <v>194449060</v>
      </c>
      <c r="O84">
        <v>59241</v>
      </c>
      <c r="P84">
        <v>72145</v>
      </c>
      <c r="Q84">
        <v>756324539</v>
      </c>
      <c r="R84">
        <v>3349</v>
      </c>
      <c r="S84">
        <v>156810</v>
      </c>
      <c r="T84">
        <v>103033655</v>
      </c>
      <c r="U84">
        <v>239</v>
      </c>
      <c r="V84">
        <v>1262</v>
      </c>
      <c r="W84">
        <v>14715470</v>
      </c>
      <c r="X84">
        <v>154932</v>
      </c>
      <c r="Y84">
        <v>4029697353</v>
      </c>
      <c r="Z84">
        <v>3357</v>
      </c>
      <c r="AA84">
        <v>25050119</v>
      </c>
      <c r="AB84">
        <v>40</v>
      </c>
      <c r="AC84">
        <v>513080</v>
      </c>
      <c r="AD84">
        <v>133</v>
      </c>
      <c r="AE84">
        <v>4025397</v>
      </c>
      <c r="AF84">
        <v>2991</v>
      </c>
      <c r="AG84">
        <v>18295502</v>
      </c>
      <c r="AH84">
        <v>44</v>
      </c>
      <c r="AI84">
        <v>1107420</v>
      </c>
      <c r="AJ84">
        <v>149</v>
      </c>
      <c r="AK84">
        <v>1108720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158289</v>
      </c>
      <c r="AS84">
        <v>4054747472</v>
      </c>
    </row>
    <row r="85" spans="1:45" ht="13.5">
      <c r="A85">
        <v>102</v>
      </c>
      <c r="B85" t="s">
        <v>51</v>
      </c>
      <c r="C85">
        <v>82527</v>
      </c>
      <c r="D85">
        <v>172663</v>
      </c>
      <c r="E85">
        <v>2658104313</v>
      </c>
      <c r="F85">
        <v>2629</v>
      </c>
      <c r="G85">
        <v>42529</v>
      </c>
      <c r="H85">
        <v>1392558894</v>
      </c>
      <c r="I85">
        <v>68082</v>
      </c>
      <c r="J85">
        <v>106316</v>
      </c>
      <c r="K85">
        <v>1098366627</v>
      </c>
      <c r="L85">
        <v>11816</v>
      </c>
      <c r="M85">
        <v>23818</v>
      </c>
      <c r="N85">
        <v>167178792</v>
      </c>
      <c r="O85">
        <v>52067</v>
      </c>
      <c r="P85">
        <v>64246</v>
      </c>
      <c r="Q85">
        <v>630327930</v>
      </c>
      <c r="R85">
        <v>2522</v>
      </c>
      <c r="S85">
        <v>115861</v>
      </c>
      <c r="T85">
        <v>76984504</v>
      </c>
      <c r="U85">
        <v>313</v>
      </c>
      <c r="V85">
        <v>2578</v>
      </c>
      <c r="W85">
        <v>32863120</v>
      </c>
      <c r="X85">
        <v>134907</v>
      </c>
      <c r="Y85">
        <v>3398279867</v>
      </c>
      <c r="Z85">
        <v>2871</v>
      </c>
      <c r="AA85">
        <v>22190440</v>
      </c>
      <c r="AB85">
        <v>20</v>
      </c>
      <c r="AC85">
        <v>111020</v>
      </c>
      <c r="AD85">
        <v>90</v>
      </c>
      <c r="AE85">
        <v>3546685</v>
      </c>
      <c r="AF85">
        <v>2702</v>
      </c>
      <c r="AG85">
        <v>17450121</v>
      </c>
      <c r="AH85">
        <v>18</v>
      </c>
      <c r="AI85">
        <v>406020</v>
      </c>
      <c r="AJ85">
        <v>28</v>
      </c>
      <c r="AK85">
        <v>318020</v>
      </c>
      <c r="AL85">
        <v>13</v>
      </c>
      <c r="AM85">
        <v>358574</v>
      </c>
      <c r="AN85">
        <v>0</v>
      </c>
      <c r="AO85">
        <v>0</v>
      </c>
      <c r="AP85">
        <v>0</v>
      </c>
      <c r="AQ85">
        <v>0</v>
      </c>
      <c r="AR85">
        <v>137778</v>
      </c>
      <c r="AS85">
        <v>3420470307</v>
      </c>
    </row>
    <row r="86" spans="1:45" ht="13.5">
      <c r="A86">
        <v>103</v>
      </c>
      <c r="B86" t="s">
        <v>52</v>
      </c>
      <c r="C86">
        <v>78959</v>
      </c>
      <c r="D86">
        <v>163618</v>
      </c>
      <c r="E86">
        <v>2654431458</v>
      </c>
      <c r="F86">
        <v>2636</v>
      </c>
      <c r="G86">
        <v>44133</v>
      </c>
      <c r="H86">
        <v>1442852790</v>
      </c>
      <c r="I86">
        <v>66033</v>
      </c>
      <c r="J86">
        <v>96823</v>
      </c>
      <c r="K86">
        <v>1061919988</v>
      </c>
      <c r="L86">
        <v>10290</v>
      </c>
      <c r="M86">
        <v>22662</v>
      </c>
      <c r="N86">
        <v>149658680</v>
      </c>
      <c r="O86">
        <v>45953</v>
      </c>
      <c r="P86">
        <v>53258</v>
      </c>
      <c r="Q86">
        <v>536766360</v>
      </c>
      <c r="R86">
        <v>2576</v>
      </c>
      <c r="S86">
        <v>121408</v>
      </c>
      <c r="T86">
        <v>81166686</v>
      </c>
      <c r="U86">
        <v>346</v>
      </c>
      <c r="V86">
        <v>2314</v>
      </c>
      <c r="W86">
        <v>23947430</v>
      </c>
      <c r="X86">
        <v>125258</v>
      </c>
      <c r="Y86">
        <v>3296311934</v>
      </c>
      <c r="Z86">
        <v>2575</v>
      </c>
      <c r="AA86">
        <v>20243907</v>
      </c>
      <c r="AB86">
        <v>48</v>
      </c>
      <c r="AC86">
        <v>2334630</v>
      </c>
      <c r="AD86">
        <v>107</v>
      </c>
      <c r="AE86">
        <v>2865684</v>
      </c>
      <c r="AF86">
        <v>2404</v>
      </c>
      <c r="AG86">
        <v>14572093</v>
      </c>
      <c r="AH86">
        <v>5</v>
      </c>
      <c r="AI86">
        <v>142770</v>
      </c>
      <c r="AJ86">
        <v>11</v>
      </c>
      <c r="AK86">
        <v>328730</v>
      </c>
      <c r="AL86">
        <v>0</v>
      </c>
      <c r="AM86">
        <v>0</v>
      </c>
      <c r="AN86">
        <v>3</v>
      </c>
      <c r="AO86">
        <v>13800</v>
      </c>
      <c r="AP86">
        <v>0</v>
      </c>
      <c r="AQ86">
        <v>0</v>
      </c>
      <c r="AR86">
        <v>127836</v>
      </c>
      <c r="AS86">
        <v>3316555841</v>
      </c>
    </row>
    <row r="87" spans="1:45" ht="13.5">
      <c r="A87">
        <v>301</v>
      </c>
      <c r="B87" t="s">
        <v>53</v>
      </c>
      <c r="C87">
        <v>21847</v>
      </c>
      <c r="D87">
        <v>32570</v>
      </c>
      <c r="E87">
        <v>408954463</v>
      </c>
      <c r="F87">
        <v>313</v>
      </c>
      <c r="G87">
        <v>3131</v>
      </c>
      <c r="H87">
        <v>129590330</v>
      </c>
      <c r="I87">
        <v>18853</v>
      </c>
      <c r="J87">
        <v>25421</v>
      </c>
      <c r="K87">
        <v>253512753</v>
      </c>
      <c r="L87">
        <v>2681</v>
      </c>
      <c r="M87">
        <v>4018</v>
      </c>
      <c r="N87">
        <v>25851380</v>
      </c>
      <c r="O87">
        <v>11601</v>
      </c>
      <c r="P87">
        <v>13558</v>
      </c>
      <c r="Q87">
        <v>130281057</v>
      </c>
      <c r="R87">
        <v>276</v>
      </c>
      <c r="S87">
        <v>7561</v>
      </c>
      <c r="T87">
        <v>5023636</v>
      </c>
      <c r="U87">
        <v>34</v>
      </c>
      <c r="V87">
        <v>247</v>
      </c>
      <c r="W87">
        <v>2947990</v>
      </c>
      <c r="X87">
        <v>33482</v>
      </c>
      <c r="Y87">
        <v>547207146</v>
      </c>
      <c r="Z87">
        <v>1293</v>
      </c>
      <c r="AA87">
        <v>7231492</v>
      </c>
      <c r="AB87">
        <v>1</v>
      </c>
      <c r="AC87">
        <v>21530</v>
      </c>
      <c r="AD87">
        <v>9</v>
      </c>
      <c r="AE87">
        <v>378766</v>
      </c>
      <c r="AF87">
        <v>1262</v>
      </c>
      <c r="AG87">
        <v>6273135</v>
      </c>
      <c r="AH87">
        <v>12</v>
      </c>
      <c r="AI87">
        <v>385020</v>
      </c>
      <c r="AJ87">
        <v>5</v>
      </c>
      <c r="AK87">
        <v>20980</v>
      </c>
      <c r="AL87">
        <v>4</v>
      </c>
      <c r="AM87">
        <v>152061</v>
      </c>
      <c r="AN87">
        <v>0</v>
      </c>
      <c r="AO87">
        <v>0</v>
      </c>
      <c r="AP87">
        <v>0</v>
      </c>
      <c r="AQ87">
        <v>0</v>
      </c>
      <c r="AR87">
        <v>34775</v>
      </c>
      <c r="AS87">
        <v>554438638</v>
      </c>
    </row>
    <row r="88" spans="1:45" ht="13.5">
      <c r="A88">
        <v>302</v>
      </c>
      <c r="B88" t="s">
        <v>54</v>
      </c>
      <c r="C88">
        <v>27118</v>
      </c>
      <c r="D88">
        <v>42308</v>
      </c>
      <c r="E88">
        <v>530166347</v>
      </c>
      <c r="F88">
        <v>451</v>
      </c>
      <c r="G88">
        <v>4464</v>
      </c>
      <c r="H88">
        <v>212662780</v>
      </c>
      <c r="I88">
        <v>20604</v>
      </c>
      <c r="J88">
        <v>27704</v>
      </c>
      <c r="K88">
        <v>248715547</v>
      </c>
      <c r="L88">
        <v>6063</v>
      </c>
      <c r="M88">
        <v>10140</v>
      </c>
      <c r="N88">
        <v>68788020</v>
      </c>
      <c r="O88">
        <v>12378</v>
      </c>
      <c r="P88">
        <v>14644</v>
      </c>
      <c r="Q88">
        <v>140066801</v>
      </c>
      <c r="R88">
        <v>388</v>
      </c>
      <c r="S88">
        <v>10596</v>
      </c>
      <c r="T88">
        <v>6906474</v>
      </c>
      <c r="U88">
        <v>18</v>
      </c>
      <c r="V88">
        <v>169</v>
      </c>
      <c r="W88">
        <v>1808450</v>
      </c>
      <c r="X88">
        <v>39514</v>
      </c>
      <c r="Y88">
        <v>678948072</v>
      </c>
      <c r="Z88">
        <v>969</v>
      </c>
      <c r="AA88">
        <v>5851257</v>
      </c>
      <c r="AB88">
        <v>12</v>
      </c>
      <c r="AC88">
        <v>101462</v>
      </c>
      <c r="AD88">
        <v>26</v>
      </c>
      <c r="AE88">
        <v>852925</v>
      </c>
      <c r="AF88">
        <v>891</v>
      </c>
      <c r="AG88">
        <v>4511720</v>
      </c>
      <c r="AH88">
        <v>8</v>
      </c>
      <c r="AI88">
        <v>163920</v>
      </c>
      <c r="AJ88">
        <v>32</v>
      </c>
      <c r="AK88">
        <v>221230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40483</v>
      </c>
      <c r="AS88">
        <v>684799329</v>
      </c>
    </row>
    <row r="89" spans="1:45" ht="13.5">
      <c r="A89" t="s">
        <v>55</v>
      </c>
      <c r="C89">
        <v>2722172</v>
      </c>
      <c r="D89">
        <v>5857528</v>
      </c>
      <c r="E89">
        <v>89024258266</v>
      </c>
      <c r="F89">
        <v>92733</v>
      </c>
      <c r="G89">
        <v>1597447</v>
      </c>
      <c r="H89">
        <v>47932429313</v>
      </c>
      <c r="I89">
        <v>2227327</v>
      </c>
      <c r="J89">
        <v>3454945</v>
      </c>
      <c r="K89">
        <v>35494967352</v>
      </c>
      <c r="L89">
        <v>402112</v>
      </c>
      <c r="M89">
        <v>805136</v>
      </c>
      <c r="N89">
        <v>5596861601</v>
      </c>
      <c r="O89">
        <v>1480135</v>
      </c>
      <c r="P89">
        <v>1790175</v>
      </c>
      <c r="Q89">
        <v>18142758006</v>
      </c>
      <c r="R89">
        <v>88431</v>
      </c>
      <c r="S89">
        <v>4332534</v>
      </c>
      <c r="T89">
        <v>2866534327</v>
      </c>
      <c r="U89">
        <v>9112</v>
      </c>
      <c r="V89">
        <v>69282</v>
      </c>
      <c r="W89">
        <v>806141840</v>
      </c>
      <c r="X89">
        <v>4211419</v>
      </c>
      <c r="Y89">
        <v>110839692439</v>
      </c>
      <c r="Z89">
        <v>102696</v>
      </c>
      <c r="AA89">
        <v>817966434</v>
      </c>
      <c r="AB89">
        <v>2067</v>
      </c>
      <c r="AC89">
        <v>47030768</v>
      </c>
      <c r="AD89">
        <v>3733</v>
      </c>
      <c r="AE89">
        <v>103303405</v>
      </c>
      <c r="AF89">
        <v>94315</v>
      </c>
      <c r="AG89">
        <v>615548685</v>
      </c>
      <c r="AH89">
        <v>1162</v>
      </c>
      <c r="AI89">
        <v>36445950</v>
      </c>
      <c r="AJ89">
        <v>1382</v>
      </c>
      <c r="AK89">
        <v>14258410</v>
      </c>
      <c r="AL89">
        <v>37</v>
      </c>
      <c r="AM89">
        <v>1379216</v>
      </c>
      <c r="AN89">
        <v>475</v>
      </c>
      <c r="AO89">
        <v>2759700</v>
      </c>
      <c r="AP89">
        <v>5</v>
      </c>
      <c r="AQ89">
        <v>170050</v>
      </c>
      <c r="AR89">
        <v>4314595</v>
      </c>
      <c r="AS89">
        <v>111657828923</v>
      </c>
    </row>
    <row r="90" spans="1:45" ht="13.5">
      <c r="A90" t="s">
        <v>56</v>
      </c>
      <c r="C90">
        <v>48965</v>
      </c>
      <c r="D90">
        <v>74878</v>
      </c>
      <c r="E90">
        <v>939120810</v>
      </c>
      <c r="F90">
        <v>764</v>
      </c>
      <c r="G90">
        <v>7595</v>
      </c>
      <c r="H90">
        <v>342253110</v>
      </c>
      <c r="I90">
        <v>39457</v>
      </c>
      <c r="J90">
        <v>53125</v>
      </c>
      <c r="K90">
        <v>502228300</v>
      </c>
      <c r="L90">
        <v>8744</v>
      </c>
      <c r="M90">
        <v>14158</v>
      </c>
      <c r="N90">
        <v>94639400</v>
      </c>
      <c r="O90">
        <v>23979</v>
      </c>
      <c r="P90">
        <v>28202</v>
      </c>
      <c r="Q90">
        <v>270347858</v>
      </c>
      <c r="R90">
        <v>664</v>
      </c>
      <c r="S90">
        <v>18157</v>
      </c>
      <c r="T90">
        <v>11930110</v>
      </c>
      <c r="U90">
        <v>52</v>
      </c>
      <c r="V90">
        <v>416</v>
      </c>
      <c r="W90">
        <v>4756440</v>
      </c>
      <c r="X90">
        <v>72996</v>
      </c>
      <c r="Y90">
        <v>1226155218</v>
      </c>
      <c r="Z90">
        <v>2262</v>
      </c>
      <c r="AA90">
        <v>13082749</v>
      </c>
      <c r="AB90">
        <v>13</v>
      </c>
      <c r="AC90">
        <v>122992</v>
      </c>
      <c r="AD90">
        <v>35</v>
      </c>
      <c r="AE90">
        <v>1231691</v>
      </c>
      <c r="AF90">
        <v>2153</v>
      </c>
      <c r="AG90">
        <v>10784855</v>
      </c>
      <c r="AH90">
        <v>20</v>
      </c>
      <c r="AI90">
        <v>548940</v>
      </c>
      <c r="AJ90">
        <v>37</v>
      </c>
      <c r="AK90">
        <v>242210</v>
      </c>
      <c r="AL90">
        <v>4</v>
      </c>
      <c r="AM90">
        <v>152061</v>
      </c>
      <c r="AN90">
        <v>0</v>
      </c>
      <c r="AO90">
        <v>0</v>
      </c>
      <c r="AP90">
        <v>0</v>
      </c>
      <c r="AQ90">
        <v>0</v>
      </c>
      <c r="AR90">
        <v>75258</v>
      </c>
      <c r="AS90">
        <v>1239237967</v>
      </c>
    </row>
    <row r="91" spans="1:45" ht="13.5">
      <c r="A91" t="s">
        <v>194</v>
      </c>
      <c r="C91">
        <v>2771137</v>
      </c>
      <c r="D91">
        <v>5932406</v>
      </c>
      <c r="E91">
        <v>89963379076</v>
      </c>
      <c r="F91">
        <v>93497</v>
      </c>
      <c r="G91">
        <v>1605042</v>
      </c>
      <c r="H91">
        <v>48274682423</v>
      </c>
      <c r="I91">
        <v>2266784</v>
      </c>
      <c r="J91">
        <v>3508070</v>
      </c>
      <c r="K91">
        <v>35997195652</v>
      </c>
      <c r="L91">
        <v>410856</v>
      </c>
      <c r="M91">
        <v>819294</v>
      </c>
      <c r="N91">
        <v>5691501001</v>
      </c>
      <c r="O91">
        <v>1504114</v>
      </c>
      <c r="P91">
        <v>1818377</v>
      </c>
      <c r="Q91">
        <v>18413105864</v>
      </c>
      <c r="R91">
        <v>89095</v>
      </c>
      <c r="S91">
        <v>4350691</v>
      </c>
      <c r="T91">
        <v>2878464437</v>
      </c>
      <c r="U91">
        <v>9164</v>
      </c>
      <c r="V91">
        <v>69698</v>
      </c>
      <c r="W91">
        <v>810898280</v>
      </c>
      <c r="X91">
        <v>4284415</v>
      </c>
      <c r="Y91">
        <v>112065847657</v>
      </c>
      <c r="Z91">
        <v>104958</v>
      </c>
      <c r="AA91">
        <v>831049183</v>
      </c>
      <c r="AB91">
        <v>2080</v>
      </c>
      <c r="AC91">
        <v>47153760</v>
      </c>
      <c r="AD91">
        <v>3768</v>
      </c>
      <c r="AE91">
        <v>104535096</v>
      </c>
      <c r="AF91">
        <v>96468</v>
      </c>
      <c r="AG91">
        <v>626333540</v>
      </c>
      <c r="AH91">
        <v>1182</v>
      </c>
      <c r="AI91">
        <v>36994890</v>
      </c>
      <c r="AJ91">
        <v>1419</v>
      </c>
      <c r="AK91">
        <v>14500620</v>
      </c>
      <c r="AL91">
        <v>41</v>
      </c>
      <c r="AM91">
        <v>1531277</v>
      </c>
      <c r="AN91">
        <v>475</v>
      </c>
      <c r="AO91">
        <v>2759700</v>
      </c>
      <c r="AP91">
        <v>5</v>
      </c>
      <c r="AQ91">
        <v>170050</v>
      </c>
      <c r="AR91">
        <v>4389853</v>
      </c>
      <c r="AS91">
        <v>112897066890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90"/>
  <sheetViews>
    <sheetView zoomScale="95" zoomScaleNormal="95" zoomScalePageLayoutView="0" workbookViewId="0" topLeftCell="I1">
      <selection activeCell="AE26" sqref="AE26"/>
    </sheetView>
  </sheetViews>
  <sheetFormatPr defaultColWidth="9.140625" defaultRowHeight="15"/>
  <cols>
    <col min="3" max="4" width="9.140625" style="0" bestFit="1" customWidth="1"/>
    <col min="5" max="5" width="13.421875" style="0" bestFit="1" customWidth="1"/>
    <col min="6" max="7" width="9.140625" style="0" bestFit="1" customWidth="1"/>
    <col min="8" max="8" width="13.421875" style="0" bestFit="1" customWidth="1"/>
    <col min="9" max="10" width="9.140625" style="0" bestFit="1" customWidth="1"/>
    <col min="11" max="11" width="13.421875" style="0" bestFit="1" customWidth="1"/>
    <col min="12" max="13" width="9.140625" style="0" bestFit="1" customWidth="1"/>
    <col min="14" max="14" width="12.421875" style="0" bestFit="1" customWidth="1"/>
    <col min="15" max="16" width="9.140625" style="0" bestFit="1" customWidth="1"/>
    <col min="17" max="17" width="13.421875" style="0" bestFit="1" customWidth="1"/>
    <col min="18" max="19" width="9.140625" style="0" bestFit="1" customWidth="1"/>
    <col min="20" max="20" width="12.421875" style="0" bestFit="1" customWidth="1"/>
    <col min="21" max="22" width="9.140625" style="0" bestFit="1" customWidth="1"/>
    <col min="23" max="23" width="11.28125" style="0" bestFit="1" customWidth="1"/>
    <col min="24" max="24" width="9.140625" style="0" bestFit="1" customWidth="1"/>
    <col min="25" max="25" width="13.421875" style="0" bestFit="1" customWidth="1"/>
    <col min="26" max="26" width="9.140625" style="0" bestFit="1" customWidth="1"/>
    <col min="27" max="27" width="11.28125" style="0" bestFit="1" customWidth="1"/>
    <col min="28" max="30" width="9.140625" style="0" bestFit="1" customWidth="1"/>
    <col min="31" max="31" width="13.421875" style="0" bestFit="1" customWidth="1"/>
  </cols>
  <sheetData>
    <row r="2" spans="1:31" ht="13.5">
      <c r="A2" t="s">
        <v>273</v>
      </c>
      <c r="C2" t="s">
        <v>195</v>
      </c>
      <c r="D2" t="s">
        <v>195</v>
      </c>
      <c r="E2" t="s">
        <v>195</v>
      </c>
      <c r="X2" t="s">
        <v>195</v>
      </c>
      <c r="Y2" t="s">
        <v>195</v>
      </c>
      <c r="AD2" t="s">
        <v>195</v>
      </c>
      <c r="AE2" t="s">
        <v>195</v>
      </c>
    </row>
    <row r="3" spans="1:31" s="43" customFormat="1" ht="81">
      <c r="A3" s="43" t="s">
        <v>0</v>
      </c>
      <c r="B3" s="43" t="s">
        <v>1</v>
      </c>
      <c r="C3" s="43" t="s">
        <v>274</v>
      </c>
      <c r="D3" s="43" t="s">
        <v>198</v>
      </c>
      <c r="E3" s="43" t="s">
        <v>199</v>
      </c>
      <c r="F3" s="43" t="s">
        <v>200</v>
      </c>
      <c r="G3" s="43" t="s">
        <v>201</v>
      </c>
      <c r="H3" s="43" t="s">
        <v>202</v>
      </c>
      <c r="I3" s="43" t="s">
        <v>203</v>
      </c>
      <c r="J3" s="43" t="s">
        <v>204</v>
      </c>
      <c r="K3" s="43" t="s">
        <v>205</v>
      </c>
      <c r="L3" s="43" t="s">
        <v>206</v>
      </c>
      <c r="M3" s="43" t="s">
        <v>207</v>
      </c>
      <c r="N3" s="43" t="s">
        <v>208</v>
      </c>
      <c r="O3" s="43" t="s">
        <v>209</v>
      </c>
      <c r="P3" s="43" t="s">
        <v>210</v>
      </c>
      <c r="Q3" s="43" t="s">
        <v>211</v>
      </c>
      <c r="R3" s="43" t="s">
        <v>212</v>
      </c>
      <c r="S3" s="43" t="s">
        <v>213</v>
      </c>
      <c r="T3" s="43" t="s">
        <v>214</v>
      </c>
      <c r="U3" s="43" t="s">
        <v>215</v>
      </c>
      <c r="V3" s="43" t="s">
        <v>216</v>
      </c>
      <c r="W3" s="43" t="s">
        <v>217</v>
      </c>
      <c r="X3" s="43" t="s">
        <v>218</v>
      </c>
      <c r="Y3" s="43" t="s">
        <v>219</v>
      </c>
      <c r="Z3" s="43" t="s">
        <v>220</v>
      </c>
      <c r="AA3" s="43" t="s">
        <v>221</v>
      </c>
      <c r="AB3" s="43" t="s">
        <v>222</v>
      </c>
      <c r="AC3" s="43" t="s">
        <v>223</v>
      </c>
      <c r="AD3" s="43" t="s">
        <v>224</v>
      </c>
      <c r="AE3" s="43" t="s">
        <v>225</v>
      </c>
    </row>
    <row r="4" spans="1:31" ht="13.5">
      <c r="A4">
        <v>1</v>
      </c>
      <c r="B4" t="s">
        <v>35</v>
      </c>
      <c r="C4">
        <v>640505</v>
      </c>
      <c r="D4" s="202">
        <v>1306155</v>
      </c>
      <c r="E4" s="202">
        <v>20469844833</v>
      </c>
      <c r="F4" s="202">
        <v>19909</v>
      </c>
      <c r="G4" s="202">
        <v>315686</v>
      </c>
      <c r="H4" s="202">
        <v>10573902030</v>
      </c>
      <c r="I4" s="202">
        <v>526668</v>
      </c>
      <c r="J4" s="202">
        <v>803684</v>
      </c>
      <c r="K4" s="202">
        <v>8615367720</v>
      </c>
      <c r="L4" s="202">
        <v>93928</v>
      </c>
      <c r="M4" s="202">
        <v>186785</v>
      </c>
      <c r="N4" s="202">
        <v>1280575083</v>
      </c>
      <c r="O4" s="202">
        <v>373461</v>
      </c>
      <c r="P4" s="202">
        <v>442513</v>
      </c>
      <c r="Q4" s="202">
        <v>4693449058</v>
      </c>
      <c r="R4" s="202">
        <v>19093</v>
      </c>
      <c r="S4" s="202">
        <v>845216</v>
      </c>
      <c r="T4" s="202">
        <v>559697840</v>
      </c>
      <c r="U4" s="202">
        <v>1731</v>
      </c>
      <c r="V4" s="202">
        <v>16177</v>
      </c>
      <c r="W4" s="202">
        <v>201745170</v>
      </c>
      <c r="X4" s="202">
        <v>1015697</v>
      </c>
      <c r="Y4" s="202">
        <v>25924736901</v>
      </c>
      <c r="Z4" s="202">
        <v>22677</v>
      </c>
      <c r="AA4" s="202">
        <v>185170120</v>
      </c>
      <c r="AB4" s="202">
        <v>0</v>
      </c>
      <c r="AC4" s="202">
        <v>0</v>
      </c>
      <c r="AD4" s="202">
        <v>1038430</v>
      </c>
      <c r="AE4" s="202">
        <v>26109907021</v>
      </c>
    </row>
    <row r="5" spans="1:31" ht="13.5">
      <c r="A5">
        <v>2</v>
      </c>
      <c r="B5" t="s">
        <v>36</v>
      </c>
      <c r="C5" s="202">
        <v>164354</v>
      </c>
      <c r="D5" s="202">
        <v>343327</v>
      </c>
      <c r="E5" s="202">
        <v>5519119668</v>
      </c>
      <c r="F5" s="202">
        <v>5273</v>
      </c>
      <c r="G5" s="202">
        <v>86806</v>
      </c>
      <c r="H5" s="202">
        <v>3026570964</v>
      </c>
      <c r="I5" s="202">
        <v>136050</v>
      </c>
      <c r="J5" s="202">
        <v>207501</v>
      </c>
      <c r="K5" s="202">
        <v>2141211694</v>
      </c>
      <c r="L5" s="202">
        <v>23031</v>
      </c>
      <c r="M5" s="202">
        <v>49020</v>
      </c>
      <c r="N5" s="202">
        <v>351337010</v>
      </c>
      <c r="O5" s="202">
        <v>87229</v>
      </c>
      <c r="P5" s="202">
        <v>102732</v>
      </c>
      <c r="Q5" s="202">
        <v>1050157913</v>
      </c>
      <c r="R5" s="202">
        <v>5107</v>
      </c>
      <c r="S5" s="202">
        <v>235638</v>
      </c>
      <c r="T5" s="202">
        <v>158139098</v>
      </c>
      <c r="U5" s="202">
        <v>314</v>
      </c>
      <c r="V5" s="202">
        <v>2575</v>
      </c>
      <c r="W5" s="202">
        <v>31519050</v>
      </c>
      <c r="X5" s="202">
        <v>251897</v>
      </c>
      <c r="Y5" s="202">
        <v>6758935729</v>
      </c>
      <c r="Z5" s="202">
        <v>7438</v>
      </c>
      <c r="AA5" s="202">
        <v>59970698</v>
      </c>
      <c r="AB5" s="202">
        <v>0</v>
      </c>
      <c r="AC5" s="202">
        <v>0</v>
      </c>
      <c r="AD5" s="202">
        <v>259347</v>
      </c>
      <c r="AE5" s="202">
        <v>6818906427</v>
      </c>
    </row>
    <row r="6" spans="1:31" ht="13.5">
      <c r="A6">
        <v>3</v>
      </c>
      <c r="B6" t="s">
        <v>37</v>
      </c>
      <c r="C6" s="202">
        <v>124455</v>
      </c>
      <c r="D6" s="202">
        <v>267951</v>
      </c>
      <c r="E6" s="202">
        <v>3998371116</v>
      </c>
      <c r="F6" s="202">
        <v>3890</v>
      </c>
      <c r="G6" s="202">
        <v>64602</v>
      </c>
      <c r="H6" s="202">
        <v>2034705670</v>
      </c>
      <c r="I6" s="202">
        <v>101972</v>
      </c>
      <c r="J6" s="202">
        <v>164770</v>
      </c>
      <c r="K6" s="202">
        <v>1707791576</v>
      </c>
      <c r="L6" s="202">
        <v>18593</v>
      </c>
      <c r="M6" s="202">
        <v>38579</v>
      </c>
      <c r="N6" s="202">
        <v>255873870</v>
      </c>
      <c r="O6" s="202">
        <v>59097</v>
      </c>
      <c r="P6" s="202">
        <v>70092</v>
      </c>
      <c r="Q6" s="202">
        <v>706288313</v>
      </c>
      <c r="R6" s="202">
        <v>3747</v>
      </c>
      <c r="S6" s="202">
        <v>173902</v>
      </c>
      <c r="T6" s="202">
        <v>117508448</v>
      </c>
      <c r="U6" s="202">
        <v>205</v>
      </c>
      <c r="V6" s="202">
        <v>1865</v>
      </c>
      <c r="W6" s="202">
        <v>18160910</v>
      </c>
      <c r="X6" s="202">
        <v>183757</v>
      </c>
      <c r="Y6" s="202">
        <v>4840328787</v>
      </c>
      <c r="Z6" s="202">
        <v>3889</v>
      </c>
      <c r="AA6" s="202">
        <v>31848612</v>
      </c>
      <c r="AB6" s="202">
        <v>0</v>
      </c>
      <c r="AC6" s="202">
        <v>0</v>
      </c>
      <c r="AD6" s="202">
        <v>187791</v>
      </c>
      <c r="AE6" s="202">
        <v>4872177399</v>
      </c>
    </row>
    <row r="7" spans="1:31" ht="13.5">
      <c r="A7">
        <v>4</v>
      </c>
      <c r="B7" t="s">
        <v>38</v>
      </c>
      <c r="C7" s="202">
        <v>107317</v>
      </c>
      <c r="D7" s="202">
        <v>233305</v>
      </c>
      <c r="E7" s="202">
        <v>3536396280</v>
      </c>
      <c r="F7" s="202">
        <v>3790</v>
      </c>
      <c r="G7" s="202">
        <v>63361</v>
      </c>
      <c r="H7" s="202">
        <v>1951586320</v>
      </c>
      <c r="I7" s="202">
        <v>89874</v>
      </c>
      <c r="J7" s="202">
        <v>140063</v>
      </c>
      <c r="K7" s="202">
        <v>1391449680</v>
      </c>
      <c r="L7" s="202">
        <v>13653</v>
      </c>
      <c r="M7" s="202">
        <v>29881</v>
      </c>
      <c r="N7" s="202">
        <v>193360280</v>
      </c>
      <c r="O7" s="202">
        <v>59919</v>
      </c>
      <c r="P7" s="202">
        <v>71937</v>
      </c>
      <c r="Q7" s="202">
        <v>720247800</v>
      </c>
      <c r="R7" s="202">
        <v>3594</v>
      </c>
      <c r="S7" s="202">
        <v>169339</v>
      </c>
      <c r="T7" s="202">
        <v>115460858</v>
      </c>
      <c r="U7" s="202">
        <v>132</v>
      </c>
      <c r="V7" s="202">
        <v>794</v>
      </c>
      <c r="W7" s="202">
        <v>8158930</v>
      </c>
      <c r="X7" s="202">
        <v>167368</v>
      </c>
      <c r="Y7" s="202">
        <v>4380263868</v>
      </c>
      <c r="Z7" s="202">
        <v>3438</v>
      </c>
      <c r="AA7" s="202">
        <v>29799888</v>
      </c>
      <c r="AB7" s="202">
        <v>0</v>
      </c>
      <c r="AC7" s="202">
        <v>0</v>
      </c>
      <c r="AD7" s="202">
        <v>170851</v>
      </c>
      <c r="AE7" s="202">
        <v>4410063756</v>
      </c>
    </row>
    <row r="8" spans="1:31" ht="13.5">
      <c r="A8">
        <v>5</v>
      </c>
      <c r="B8" t="s">
        <v>39</v>
      </c>
      <c r="C8" s="202">
        <v>121290</v>
      </c>
      <c r="D8" s="202">
        <v>245233</v>
      </c>
      <c r="E8" s="202">
        <v>3864891162</v>
      </c>
      <c r="F8" s="202">
        <v>4103</v>
      </c>
      <c r="G8" s="202">
        <v>64985</v>
      </c>
      <c r="H8" s="202">
        <v>2141999835</v>
      </c>
      <c r="I8" s="202">
        <v>98157</v>
      </c>
      <c r="J8" s="202">
        <v>146759</v>
      </c>
      <c r="K8" s="202">
        <v>1470650821</v>
      </c>
      <c r="L8" s="202">
        <v>19030</v>
      </c>
      <c r="M8" s="202">
        <v>33489</v>
      </c>
      <c r="N8" s="202">
        <v>252240506</v>
      </c>
      <c r="O8" s="202">
        <v>63023</v>
      </c>
      <c r="P8" s="202">
        <v>73774</v>
      </c>
      <c r="Q8" s="202">
        <v>839682703</v>
      </c>
      <c r="R8" s="202">
        <v>3849</v>
      </c>
      <c r="S8" s="202">
        <v>170444</v>
      </c>
      <c r="T8" s="202">
        <v>114075565</v>
      </c>
      <c r="U8" s="202">
        <v>179</v>
      </c>
      <c r="V8" s="202">
        <v>1590</v>
      </c>
      <c r="W8" s="202">
        <v>17898570</v>
      </c>
      <c r="X8" s="202">
        <v>184492</v>
      </c>
      <c r="Y8" s="202">
        <v>4836548000</v>
      </c>
      <c r="Z8" s="202">
        <v>3390</v>
      </c>
      <c r="AA8" s="202">
        <v>27432488</v>
      </c>
      <c r="AB8" s="202">
        <v>1</v>
      </c>
      <c r="AC8" s="202">
        <v>137240</v>
      </c>
      <c r="AD8" s="202">
        <v>187883</v>
      </c>
      <c r="AE8" s="202">
        <v>4864117728</v>
      </c>
    </row>
    <row r="9" spans="1:31" ht="13.5">
      <c r="A9">
        <v>6</v>
      </c>
      <c r="B9" t="s">
        <v>40</v>
      </c>
      <c r="C9" s="202">
        <v>75550</v>
      </c>
      <c r="D9" s="202">
        <v>148494</v>
      </c>
      <c r="E9" s="202">
        <v>2329839708</v>
      </c>
      <c r="F9" s="202">
        <v>2496</v>
      </c>
      <c r="G9" s="202">
        <v>38905</v>
      </c>
      <c r="H9" s="202">
        <v>1338943456</v>
      </c>
      <c r="I9" s="202">
        <v>62406</v>
      </c>
      <c r="J9" s="202">
        <v>88577</v>
      </c>
      <c r="K9" s="202">
        <v>850980612</v>
      </c>
      <c r="L9" s="202">
        <v>10648</v>
      </c>
      <c r="M9" s="202">
        <v>21012</v>
      </c>
      <c r="N9" s="202">
        <v>139915640</v>
      </c>
      <c r="O9" s="202">
        <v>36764</v>
      </c>
      <c r="P9" s="202">
        <v>43007</v>
      </c>
      <c r="Q9" s="202">
        <v>468582038</v>
      </c>
      <c r="R9" s="202">
        <v>2388</v>
      </c>
      <c r="S9" s="202">
        <v>104256</v>
      </c>
      <c r="T9" s="202">
        <v>68024503</v>
      </c>
      <c r="U9" s="202">
        <v>215</v>
      </c>
      <c r="V9" s="202">
        <v>1438</v>
      </c>
      <c r="W9" s="202">
        <v>15964260</v>
      </c>
      <c r="X9" s="202">
        <v>112529</v>
      </c>
      <c r="Y9" s="202">
        <v>2882410509</v>
      </c>
      <c r="Z9" s="202">
        <v>2298</v>
      </c>
      <c r="AA9" s="202">
        <v>20497717</v>
      </c>
      <c r="AB9" s="202">
        <v>0</v>
      </c>
      <c r="AC9" s="202">
        <v>0</v>
      </c>
      <c r="AD9" s="202">
        <v>114830</v>
      </c>
      <c r="AE9" s="202">
        <v>2902908226</v>
      </c>
    </row>
    <row r="10" spans="1:31" ht="13.5">
      <c r="A10">
        <v>7</v>
      </c>
      <c r="B10" t="s">
        <v>41</v>
      </c>
      <c r="C10" s="202">
        <v>34661</v>
      </c>
      <c r="D10" s="202">
        <v>69087</v>
      </c>
      <c r="E10" s="202">
        <v>1056257070</v>
      </c>
      <c r="F10" s="202">
        <v>1002</v>
      </c>
      <c r="G10" s="202">
        <v>14813</v>
      </c>
      <c r="H10" s="202">
        <v>559904754</v>
      </c>
      <c r="I10" s="202">
        <v>29757</v>
      </c>
      <c r="J10" s="202">
        <v>44756</v>
      </c>
      <c r="K10" s="202">
        <v>434920590</v>
      </c>
      <c r="L10" s="202">
        <v>3902</v>
      </c>
      <c r="M10" s="202">
        <v>9518</v>
      </c>
      <c r="N10" s="202">
        <v>61431726</v>
      </c>
      <c r="O10" s="202">
        <v>15980</v>
      </c>
      <c r="P10" s="202">
        <v>19518</v>
      </c>
      <c r="Q10" s="202">
        <v>209653270</v>
      </c>
      <c r="R10" s="202">
        <v>968</v>
      </c>
      <c r="S10" s="202">
        <v>39997</v>
      </c>
      <c r="T10" s="202">
        <v>26638928</v>
      </c>
      <c r="U10" s="202">
        <v>37</v>
      </c>
      <c r="V10" s="202">
        <v>292</v>
      </c>
      <c r="W10" s="202">
        <v>4077320</v>
      </c>
      <c r="X10" s="202">
        <v>50678</v>
      </c>
      <c r="Y10" s="202">
        <v>1296626588</v>
      </c>
      <c r="Z10" s="202">
        <v>1145</v>
      </c>
      <c r="AA10" s="202">
        <v>9731884</v>
      </c>
      <c r="AB10" s="202">
        <v>0</v>
      </c>
      <c r="AC10" s="202">
        <v>0</v>
      </c>
      <c r="AD10" s="202">
        <v>51823</v>
      </c>
      <c r="AE10" s="202">
        <v>1306358472</v>
      </c>
    </row>
    <row r="11" spans="1:31" ht="13.5">
      <c r="A11">
        <v>8</v>
      </c>
      <c r="B11" t="s">
        <v>42</v>
      </c>
      <c r="C11" s="202">
        <v>40018</v>
      </c>
      <c r="D11" s="202">
        <v>89120</v>
      </c>
      <c r="E11" s="202">
        <v>1412401680</v>
      </c>
      <c r="F11" s="202">
        <v>1648</v>
      </c>
      <c r="G11" s="202">
        <v>25722</v>
      </c>
      <c r="H11" s="202">
        <v>777883770</v>
      </c>
      <c r="I11" s="202">
        <v>33972</v>
      </c>
      <c r="J11" s="202">
        <v>54536</v>
      </c>
      <c r="K11" s="202">
        <v>568552680</v>
      </c>
      <c r="L11" s="202">
        <v>4398</v>
      </c>
      <c r="M11" s="202">
        <v>8862</v>
      </c>
      <c r="N11" s="202">
        <v>65965230</v>
      </c>
      <c r="O11" s="202">
        <v>22657</v>
      </c>
      <c r="P11" s="202">
        <v>28507</v>
      </c>
      <c r="Q11" s="202">
        <v>290320620</v>
      </c>
      <c r="R11" s="202">
        <v>1586</v>
      </c>
      <c r="S11" s="202">
        <v>70570</v>
      </c>
      <c r="T11" s="202">
        <v>46784238</v>
      </c>
      <c r="U11" s="202">
        <v>19</v>
      </c>
      <c r="V11" s="202">
        <v>112</v>
      </c>
      <c r="W11" s="202">
        <v>1262400</v>
      </c>
      <c r="X11" s="202">
        <v>62694</v>
      </c>
      <c r="Y11" s="202">
        <v>1750768938</v>
      </c>
      <c r="Z11" s="202">
        <v>934</v>
      </c>
      <c r="AA11" s="202">
        <v>7167609</v>
      </c>
      <c r="AB11" s="202">
        <v>0</v>
      </c>
      <c r="AC11" s="202">
        <v>0</v>
      </c>
      <c r="AD11" s="202">
        <v>63628</v>
      </c>
      <c r="AE11" s="202">
        <v>1757936547</v>
      </c>
    </row>
    <row r="12" spans="1:31" ht="13.5">
      <c r="A12">
        <v>9</v>
      </c>
      <c r="B12" t="s">
        <v>43</v>
      </c>
      <c r="C12" s="202">
        <v>36862</v>
      </c>
      <c r="D12" s="202">
        <v>81600</v>
      </c>
      <c r="E12" s="202">
        <v>1307933050</v>
      </c>
      <c r="F12" s="202">
        <v>1419</v>
      </c>
      <c r="G12" s="202">
        <v>23884</v>
      </c>
      <c r="H12" s="202">
        <v>740776180</v>
      </c>
      <c r="I12" s="202">
        <v>31281</v>
      </c>
      <c r="J12" s="202">
        <v>47911</v>
      </c>
      <c r="K12" s="202">
        <v>487200220</v>
      </c>
      <c r="L12" s="202">
        <v>4162</v>
      </c>
      <c r="M12" s="202">
        <v>9805</v>
      </c>
      <c r="N12" s="202">
        <v>79956650</v>
      </c>
      <c r="O12" s="202">
        <v>22355</v>
      </c>
      <c r="P12" s="202">
        <v>27395</v>
      </c>
      <c r="Q12" s="202">
        <v>278820130</v>
      </c>
      <c r="R12" s="202">
        <v>1370</v>
      </c>
      <c r="S12" s="202">
        <v>64476</v>
      </c>
      <c r="T12" s="202">
        <v>43228322</v>
      </c>
      <c r="U12" s="202">
        <v>11</v>
      </c>
      <c r="V12" s="202">
        <v>70</v>
      </c>
      <c r="W12" s="202">
        <v>784050</v>
      </c>
      <c r="X12" s="202">
        <v>59228</v>
      </c>
      <c r="Y12" s="202">
        <v>1630765552</v>
      </c>
      <c r="Z12" s="202">
        <v>835</v>
      </c>
      <c r="AA12" s="202">
        <v>6374036</v>
      </c>
      <c r="AB12" s="202">
        <v>0</v>
      </c>
      <c r="AC12" s="202">
        <v>0</v>
      </c>
      <c r="AD12" s="202">
        <v>60067</v>
      </c>
      <c r="AE12" s="202">
        <v>1637139588</v>
      </c>
    </row>
    <row r="13" spans="1:31" ht="13.5">
      <c r="A13">
        <v>10</v>
      </c>
      <c r="B13" t="s">
        <v>44</v>
      </c>
      <c r="C13" s="202">
        <v>45399</v>
      </c>
      <c r="D13" s="202">
        <v>97699</v>
      </c>
      <c r="E13" s="202">
        <v>1768707797</v>
      </c>
      <c r="F13" s="202">
        <v>1844</v>
      </c>
      <c r="G13" s="202">
        <v>29131</v>
      </c>
      <c r="H13" s="202">
        <v>1050156154</v>
      </c>
      <c r="I13" s="202">
        <v>38394</v>
      </c>
      <c r="J13" s="202">
        <v>56091</v>
      </c>
      <c r="K13" s="202">
        <v>636605423</v>
      </c>
      <c r="L13" s="202">
        <v>5161</v>
      </c>
      <c r="M13" s="202">
        <v>12477</v>
      </c>
      <c r="N13" s="202">
        <v>81946220</v>
      </c>
      <c r="O13" s="202">
        <v>27181</v>
      </c>
      <c r="P13" s="202">
        <v>31885</v>
      </c>
      <c r="Q13" s="202">
        <v>360453717</v>
      </c>
      <c r="R13" s="202">
        <v>1786</v>
      </c>
      <c r="S13" s="202">
        <v>78893</v>
      </c>
      <c r="T13" s="202">
        <v>53262637</v>
      </c>
      <c r="U13" s="202">
        <v>158</v>
      </c>
      <c r="V13" s="202">
        <v>1400</v>
      </c>
      <c r="W13" s="202">
        <v>16059890</v>
      </c>
      <c r="X13" s="202">
        <v>72738</v>
      </c>
      <c r="Y13" s="202">
        <v>2198484041</v>
      </c>
      <c r="Z13" s="202">
        <v>1714</v>
      </c>
      <c r="AA13" s="202">
        <v>15000277</v>
      </c>
      <c r="AB13" s="202">
        <v>0</v>
      </c>
      <c r="AC13" s="202">
        <v>0</v>
      </c>
      <c r="AD13" s="202">
        <v>74475</v>
      </c>
      <c r="AE13" s="202">
        <v>2213484318</v>
      </c>
    </row>
    <row r="14" spans="1:31" ht="13.5">
      <c r="A14">
        <v>11</v>
      </c>
      <c r="B14" t="s">
        <v>45</v>
      </c>
      <c r="C14" s="202">
        <v>86955</v>
      </c>
      <c r="D14" s="202">
        <v>190349</v>
      </c>
      <c r="E14" s="202">
        <v>2901654984</v>
      </c>
      <c r="F14" s="202">
        <v>3219</v>
      </c>
      <c r="G14" s="202">
        <v>55450</v>
      </c>
      <c r="H14" s="202">
        <v>1646118264</v>
      </c>
      <c r="I14" s="202">
        <v>73399</v>
      </c>
      <c r="J14" s="202">
        <v>112914</v>
      </c>
      <c r="K14" s="202">
        <v>1096886170</v>
      </c>
      <c r="L14" s="202">
        <v>10337</v>
      </c>
      <c r="M14" s="202">
        <v>21985</v>
      </c>
      <c r="N14" s="202">
        <v>158650550</v>
      </c>
      <c r="O14" s="202">
        <v>47559</v>
      </c>
      <c r="P14" s="202">
        <v>56864</v>
      </c>
      <c r="Q14" s="202">
        <v>578052207</v>
      </c>
      <c r="R14" s="202">
        <v>3124</v>
      </c>
      <c r="S14" s="202">
        <v>152465</v>
      </c>
      <c r="T14" s="202">
        <v>101284902</v>
      </c>
      <c r="U14" s="202">
        <v>134</v>
      </c>
      <c r="V14" s="202">
        <v>1010</v>
      </c>
      <c r="W14" s="202">
        <v>9893420</v>
      </c>
      <c r="X14" s="202">
        <v>134648</v>
      </c>
      <c r="Y14" s="202">
        <v>3590885513</v>
      </c>
      <c r="Z14" s="202">
        <v>2819</v>
      </c>
      <c r="AA14" s="202">
        <v>24175884</v>
      </c>
      <c r="AB14" s="202">
        <v>0</v>
      </c>
      <c r="AC14" s="202">
        <v>0</v>
      </c>
      <c r="AD14" s="202">
        <v>137474</v>
      </c>
      <c r="AE14" s="202">
        <v>3615061397</v>
      </c>
    </row>
    <row r="15" spans="1:31" ht="13.5">
      <c r="A15">
        <v>16</v>
      </c>
      <c r="B15" t="s">
        <v>46</v>
      </c>
      <c r="C15" s="202">
        <v>5252</v>
      </c>
      <c r="D15" s="202">
        <v>10783</v>
      </c>
      <c r="E15" s="202">
        <v>206309050</v>
      </c>
      <c r="F15" s="202">
        <v>197</v>
      </c>
      <c r="G15" s="202">
        <v>3031</v>
      </c>
      <c r="H15" s="202">
        <v>110611100</v>
      </c>
      <c r="I15" s="202">
        <v>4334</v>
      </c>
      <c r="J15" s="202">
        <v>6194</v>
      </c>
      <c r="K15" s="202">
        <v>85509810</v>
      </c>
      <c r="L15" s="202">
        <v>721</v>
      </c>
      <c r="M15" s="202">
        <v>1558</v>
      </c>
      <c r="N15" s="202">
        <v>10188140</v>
      </c>
      <c r="O15" s="202">
        <v>1333</v>
      </c>
      <c r="P15" s="202">
        <v>1565</v>
      </c>
      <c r="Q15" s="202">
        <v>19390380</v>
      </c>
      <c r="R15" s="202">
        <v>191</v>
      </c>
      <c r="S15" s="202">
        <v>8412</v>
      </c>
      <c r="T15" s="202">
        <v>5578176</v>
      </c>
      <c r="U15" s="202">
        <v>1</v>
      </c>
      <c r="V15" s="202">
        <v>9</v>
      </c>
      <c r="W15" s="202">
        <v>91790</v>
      </c>
      <c r="X15" s="202">
        <v>6586</v>
      </c>
      <c r="Y15" s="202">
        <v>231369396</v>
      </c>
      <c r="Z15" s="202">
        <v>228</v>
      </c>
      <c r="AA15" s="202">
        <v>2035144</v>
      </c>
      <c r="AB15" s="202">
        <v>2</v>
      </c>
      <c r="AC15" s="202">
        <v>25550</v>
      </c>
      <c r="AD15" s="202">
        <v>6816</v>
      </c>
      <c r="AE15" s="202">
        <v>233430090</v>
      </c>
    </row>
    <row r="16" spans="1:31" ht="13.5">
      <c r="A16">
        <v>20</v>
      </c>
      <c r="B16" t="s">
        <v>47</v>
      </c>
      <c r="C16" s="202">
        <v>39181</v>
      </c>
      <c r="D16" s="202">
        <v>75988</v>
      </c>
      <c r="E16" s="202">
        <v>1330924114</v>
      </c>
      <c r="F16" s="202">
        <v>1226</v>
      </c>
      <c r="G16" s="202">
        <v>17829</v>
      </c>
      <c r="H16" s="202">
        <v>721305540</v>
      </c>
      <c r="I16" s="202">
        <v>33355</v>
      </c>
      <c r="J16" s="202">
        <v>48125</v>
      </c>
      <c r="K16" s="202">
        <v>537379984</v>
      </c>
      <c r="L16" s="202">
        <v>4600</v>
      </c>
      <c r="M16" s="202">
        <v>10034</v>
      </c>
      <c r="N16" s="202">
        <v>72238590</v>
      </c>
      <c r="O16" s="202">
        <v>19933</v>
      </c>
      <c r="P16" s="202">
        <v>23707</v>
      </c>
      <c r="Q16" s="202">
        <v>267930806</v>
      </c>
      <c r="R16" s="202">
        <v>1150</v>
      </c>
      <c r="S16" s="202">
        <v>46199</v>
      </c>
      <c r="T16" s="202">
        <v>31224010</v>
      </c>
      <c r="U16" s="202">
        <v>100</v>
      </c>
      <c r="V16" s="202">
        <v>846</v>
      </c>
      <c r="W16" s="202">
        <v>9667050</v>
      </c>
      <c r="X16" s="202">
        <v>59214</v>
      </c>
      <c r="Y16" s="202">
        <v>1639745980</v>
      </c>
      <c r="Z16" s="202">
        <v>1087</v>
      </c>
      <c r="AA16" s="202">
        <v>9740468</v>
      </c>
      <c r="AB16" s="202">
        <v>0</v>
      </c>
      <c r="AC16" s="202">
        <v>0</v>
      </c>
      <c r="AD16" s="202">
        <v>60302</v>
      </c>
      <c r="AE16" s="202">
        <v>1649486448</v>
      </c>
    </row>
    <row r="17" spans="1:31" ht="13.5">
      <c r="A17">
        <v>46</v>
      </c>
      <c r="B17" t="s">
        <v>48</v>
      </c>
      <c r="C17" s="202">
        <v>18084</v>
      </c>
      <c r="D17" s="202">
        <v>37741</v>
      </c>
      <c r="E17" s="202">
        <v>621265750</v>
      </c>
      <c r="F17" s="202">
        <v>674</v>
      </c>
      <c r="G17" s="202">
        <v>10419</v>
      </c>
      <c r="H17" s="202">
        <v>362897240</v>
      </c>
      <c r="I17" s="202">
        <v>15533</v>
      </c>
      <c r="J17" s="202">
        <v>23448</v>
      </c>
      <c r="K17" s="202">
        <v>232270540</v>
      </c>
      <c r="L17" s="202">
        <v>1877</v>
      </c>
      <c r="M17" s="202">
        <v>3874</v>
      </c>
      <c r="N17" s="202">
        <v>26097970</v>
      </c>
      <c r="O17" s="202">
        <v>9285</v>
      </c>
      <c r="P17" s="202">
        <v>11249</v>
      </c>
      <c r="Q17" s="202">
        <v>99275030</v>
      </c>
      <c r="R17" s="202">
        <v>658</v>
      </c>
      <c r="S17" s="202">
        <v>28310</v>
      </c>
      <c r="T17" s="202">
        <v>19183667</v>
      </c>
      <c r="U17" s="202">
        <v>0</v>
      </c>
      <c r="V17" s="202">
        <v>0</v>
      </c>
      <c r="W17" s="202">
        <v>0</v>
      </c>
      <c r="X17" s="202">
        <v>27369</v>
      </c>
      <c r="Y17" s="202">
        <v>739724447</v>
      </c>
      <c r="Z17" s="202">
        <v>487</v>
      </c>
      <c r="AA17" s="202">
        <v>4377722</v>
      </c>
      <c r="AB17" s="202">
        <v>0</v>
      </c>
      <c r="AC17" s="202">
        <v>0</v>
      </c>
      <c r="AD17" s="202">
        <v>27857</v>
      </c>
      <c r="AE17" s="202">
        <v>744102169</v>
      </c>
    </row>
    <row r="18" spans="1:31" ht="13.5">
      <c r="A18">
        <v>47</v>
      </c>
      <c r="B18" t="s">
        <v>49</v>
      </c>
      <c r="C18" s="202">
        <v>28518</v>
      </c>
      <c r="D18" s="202">
        <v>61947</v>
      </c>
      <c r="E18" s="202">
        <v>987600162</v>
      </c>
      <c r="F18" s="202">
        <v>999</v>
      </c>
      <c r="G18" s="202">
        <v>15950</v>
      </c>
      <c r="H18" s="202">
        <v>521717590</v>
      </c>
      <c r="I18" s="202">
        <v>24537</v>
      </c>
      <c r="J18" s="202">
        <v>39301</v>
      </c>
      <c r="K18" s="202">
        <v>412786482</v>
      </c>
      <c r="L18" s="202">
        <v>2982</v>
      </c>
      <c r="M18" s="202">
        <v>6696</v>
      </c>
      <c r="N18" s="202">
        <v>53096090</v>
      </c>
      <c r="O18" s="202">
        <v>13757</v>
      </c>
      <c r="P18" s="202">
        <v>16786</v>
      </c>
      <c r="Q18" s="202">
        <v>223331180</v>
      </c>
      <c r="R18" s="202">
        <v>964</v>
      </c>
      <c r="S18" s="202">
        <v>42138</v>
      </c>
      <c r="T18" s="202">
        <v>28592166</v>
      </c>
      <c r="U18" s="202">
        <v>22</v>
      </c>
      <c r="V18" s="202">
        <v>83</v>
      </c>
      <c r="W18" s="202">
        <v>892700</v>
      </c>
      <c r="X18" s="202">
        <v>42297</v>
      </c>
      <c r="Y18" s="202">
        <v>1240416208</v>
      </c>
      <c r="Z18" s="202">
        <v>642</v>
      </c>
      <c r="AA18" s="202">
        <v>6864109</v>
      </c>
      <c r="AB18" s="202">
        <v>0</v>
      </c>
      <c r="AC18" s="202">
        <v>0</v>
      </c>
      <c r="AD18" s="202">
        <v>42939</v>
      </c>
      <c r="AE18" s="202">
        <v>1247280317</v>
      </c>
    </row>
    <row r="19" spans="1:31" ht="13.5">
      <c r="A19">
        <v>101</v>
      </c>
      <c r="B19" t="s">
        <v>50</v>
      </c>
      <c r="C19" s="202">
        <v>64816</v>
      </c>
      <c r="D19" s="202">
        <v>131519</v>
      </c>
      <c r="E19" s="202">
        <v>2159514729</v>
      </c>
      <c r="F19" s="202">
        <v>2356</v>
      </c>
      <c r="G19" s="202">
        <v>34336</v>
      </c>
      <c r="H19" s="202">
        <v>1160263453</v>
      </c>
      <c r="I19" s="202">
        <v>53553</v>
      </c>
      <c r="J19" s="202">
        <v>79935</v>
      </c>
      <c r="K19" s="202">
        <v>870158256</v>
      </c>
      <c r="L19" s="202">
        <v>8907</v>
      </c>
      <c r="M19" s="202">
        <v>17248</v>
      </c>
      <c r="N19" s="202">
        <v>129093020</v>
      </c>
      <c r="O19" s="202">
        <v>40930</v>
      </c>
      <c r="P19" s="202">
        <v>49394</v>
      </c>
      <c r="Q19" s="202">
        <v>548387169</v>
      </c>
      <c r="R19" s="202">
        <v>2183</v>
      </c>
      <c r="S19" s="202">
        <v>90010</v>
      </c>
      <c r="T19" s="202">
        <v>59323654</v>
      </c>
      <c r="U19" s="202">
        <v>124</v>
      </c>
      <c r="V19" s="202">
        <v>823</v>
      </c>
      <c r="W19" s="202">
        <v>9266990</v>
      </c>
      <c r="X19" s="202">
        <v>105870</v>
      </c>
      <c r="Y19" s="202">
        <v>2776492542</v>
      </c>
      <c r="Z19" s="202">
        <v>2258</v>
      </c>
      <c r="AA19" s="202">
        <v>18038098</v>
      </c>
      <c r="AB19" s="202">
        <v>0</v>
      </c>
      <c r="AC19" s="202">
        <v>0</v>
      </c>
      <c r="AD19" s="202">
        <v>108128</v>
      </c>
      <c r="AE19" s="202">
        <v>2794530640</v>
      </c>
    </row>
    <row r="20" spans="1:31" ht="13.5">
      <c r="A20">
        <v>102</v>
      </c>
      <c r="B20" t="s">
        <v>51</v>
      </c>
      <c r="C20" s="202">
        <v>52945</v>
      </c>
      <c r="D20" s="202">
        <v>107772</v>
      </c>
      <c r="E20" s="202">
        <v>1705523670</v>
      </c>
      <c r="F20" s="202">
        <v>1648</v>
      </c>
      <c r="G20" s="202">
        <v>24896</v>
      </c>
      <c r="H20" s="202">
        <v>898404850</v>
      </c>
      <c r="I20" s="202">
        <v>44363</v>
      </c>
      <c r="J20" s="202">
        <v>68177</v>
      </c>
      <c r="K20" s="202">
        <v>701912780</v>
      </c>
      <c r="L20" s="202">
        <v>6934</v>
      </c>
      <c r="M20" s="202">
        <v>14699</v>
      </c>
      <c r="N20" s="202">
        <v>105206040</v>
      </c>
      <c r="O20" s="202">
        <v>34674</v>
      </c>
      <c r="P20" s="202">
        <v>41673</v>
      </c>
      <c r="Q20" s="202">
        <v>445450880</v>
      </c>
      <c r="R20" s="202">
        <v>1586</v>
      </c>
      <c r="S20" s="202">
        <v>67142</v>
      </c>
      <c r="T20" s="202">
        <v>45074109</v>
      </c>
      <c r="U20" s="202">
        <v>115</v>
      </c>
      <c r="V20" s="202">
        <v>895</v>
      </c>
      <c r="W20" s="202">
        <v>9489650</v>
      </c>
      <c r="X20" s="202">
        <v>87734</v>
      </c>
      <c r="Y20" s="202">
        <v>2205538309</v>
      </c>
      <c r="Z20" s="202">
        <v>1751</v>
      </c>
      <c r="AA20" s="202">
        <v>13795577</v>
      </c>
      <c r="AB20" s="202">
        <v>0</v>
      </c>
      <c r="AC20" s="202">
        <v>0</v>
      </c>
      <c r="AD20" s="202">
        <v>89485</v>
      </c>
      <c r="AE20" s="202">
        <v>2219333886</v>
      </c>
    </row>
    <row r="21" spans="1:31" ht="13.5">
      <c r="A21">
        <v>103</v>
      </c>
      <c r="B21" t="s">
        <v>52</v>
      </c>
      <c r="C21" s="202">
        <v>52855</v>
      </c>
      <c r="D21" s="202">
        <v>105762</v>
      </c>
      <c r="E21" s="202">
        <v>1798883078</v>
      </c>
      <c r="F21" s="202">
        <v>1717</v>
      </c>
      <c r="G21" s="202">
        <v>26447</v>
      </c>
      <c r="H21" s="202">
        <v>984547760</v>
      </c>
      <c r="I21" s="202">
        <v>44753</v>
      </c>
      <c r="J21" s="202">
        <v>65076</v>
      </c>
      <c r="K21" s="202">
        <v>717877158</v>
      </c>
      <c r="L21" s="202">
        <v>6385</v>
      </c>
      <c r="M21" s="202">
        <v>14239</v>
      </c>
      <c r="N21" s="202">
        <v>96458160</v>
      </c>
      <c r="O21" s="202">
        <v>31747</v>
      </c>
      <c r="P21" s="202">
        <v>36547</v>
      </c>
      <c r="Q21" s="202">
        <v>378175580</v>
      </c>
      <c r="R21" s="202">
        <v>1690</v>
      </c>
      <c r="S21" s="202">
        <v>72050</v>
      </c>
      <c r="T21" s="202">
        <v>48804729</v>
      </c>
      <c r="U21" s="202">
        <v>148</v>
      </c>
      <c r="V21" s="202">
        <v>1082</v>
      </c>
      <c r="W21" s="202">
        <v>11380470</v>
      </c>
      <c r="X21" s="202">
        <v>84750</v>
      </c>
      <c r="Y21" s="202">
        <v>2237243857</v>
      </c>
      <c r="Z21" s="202">
        <v>1370</v>
      </c>
      <c r="AA21" s="202">
        <v>10085749</v>
      </c>
      <c r="AB21" s="202">
        <v>0</v>
      </c>
      <c r="AC21" s="202">
        <v>0</v>
      </c>
      <c r="AD21" s="202">
        <v>86123</v>
      </c>
      <c r="AE21" s="202">
        <v>2247329606</v>
      </c>
    </row>
    <row r="22" spans="1:31" ht="13.5">
      <c r="A22">
        <v>301</v>
      </c>
      <c r="B22" t="s">
        <v>53</v>
      </c>
      <c r="C22" s="202">
        <v>3420</v>
      </c>
      <c r="D22" s="202">
        <v>5827</v>
      </c>
      <c r="E22" s="202">
        <v>128653940</v>
      </c>
      <c r="F22" s="202">
        <v>82</v>
      </c>
      <c r="G22" s="202">
        <v>977</v>
      </c>
      <c r="H22" s="202">
        <v>44119750</v>
      </c>
      <c r="I22" s="202">
        <v>3155</v>
      </c>
      <c r="J22" s="202">
        <v>4532</v>
      </c>
      <c r="K22" s="202">
        <v>81859350</v>
      </c>
      <c r="L22" s="202">
        <v>183</v>
      </c>
      <c r="M22" s="202">
        <v>318</v>
      </c>
      <c r="N22" s="202">
        <v>2674840</v>
      </c>
      <c r="O22" s="202">
        <v>2128</v>
      </c>
      <c r="P22" s="202">
        <v>4190</v>
      </c>
      <c r="Q22" s="202">
        <v>38007730</v>
      </c>
      <c r="R22" s="202">
        <v>80</v>
      </c>
      <c r="S22" s="202">
        <v>2512</v>
      </c>
      <c r="T22" s="202">
        <v>1714708</v>
      </c>
      <c r="U22" s="202">
        <v>13</v>
      </c>
      <c r="V22" s="202">
        <v>38</v>
      </c>
      <c r="W22" s="202">
        <v>409080</v>
      </c>
      <c r="X22" s="202">
        <v>5561</v>
      </c>
      <c r="Y22" s="202">
        <v>168785458</v>
      </c>
      <c r="Z22" s="202">
        <v>76</v>
      </c>
      <c r="AA22" s="202">
        <v>905348</v>
      </c>
      <c r="AB22" s="202">
        <v>0</v>
      </c>
      <c r="AC22" s="202">
        <v>0</v>
      </c>
      <c r="AD22" s="202">
        <v>5637</v>
      </c>
      <c r="AE22" s="202">
        <v>169690806</v>
      </c>
    </row>
    <row r="23" spans="1:31" ht="13.5">
      <c r="A23">
        <v>302</v>
      </c>
      <c r="B23" t="s">
        <v>54</v>
      </c>
      <c r="C23" s="202">
        <v>4292</v>
      </c>
      <c r="D23" s="202">
        <v>7584</v>
      </c>
      <c r="E23" s="202">
        <v>143014800</v>
      </c>
      <c r="F23" s="202">
        <v>137</v>
      </c>
      <c r="G23" s="202">
        <v>1351</v>
      </c>
      <c r="H23" s="202">
        <v>73269790</v>
      </c>
      <c r="I23" s="202">
        <v>3136</v>
      </c>
      <c r="J23" s="202">
        <v>4402</v>
      </c>
      <c r="K23" s="202">
        <v>57739940</v>
      </c>
      <c r="L23" s="202">
        <v>1019</v>
      </c>
      <c r="M23" s="202">
        <v>1831</v>
      </c>
      <c r="N23" s="202">
        <v>12005070</v>
      </c>
      <c r="O23" s="202">
        <v>1826</v>
      </c>
      <c r="P23" s="202">
        <v>2133</v>
      </c>
      <c r="Q23" s="202">
        <v>35381430</v>
      </c>
      <c r="R23" s="202">
        <v>125</v>
      </c>
      <c r="S23" s="202">
        <v>3332</v>
      </c>
      <c r="T23" s="202">
        <v>2268383</v>
      </c>
      <c r="U23" s="202">
        <v>6</v>
      </c>
      <c r="V23" s="202">
        <v>64</v>
      </c>
      <c r="W23" s="202">
        <v>751800</v>
      </c>
      <c r="X23" s="202">
        <v>6124</v>
      </c>
      <c r="Y23" s="202">
        <v>181416413</v>
      </c>
      <c r="Z23" s="202">
        <v>94</v>
      </c>
      <c r="AA23" s="202">
        <v>564607</v>
      </c>
      <c r="AB23" s="202">
        <v>0</v>
      </c>
      <c r="AC23" s="202">
        <v>0</v>
      </c>
      <c r="AD23" s="202">
        <v>6218</v>
      </c>
      <c r="AE23" s="202">
        <v>181981020</v>
      </c>
    </row>
    <row r="24" spans="1:31" ht="13.5">
      <c r="A24" t="s">
        <v>55</v>
      </c>
      <c r="C24" s="202">
        <v>1739017</v>
      </c>
      <c r="D24" s="202">
        <v>3603832</v>
      </c>
      <c r="E24" s="202">
        <v>56975437901</v>
      </c>
      <c r="F24" s="202">
        <v>57410</v>
      </c>
      <c r="G24" s="202">
        <v>916253</v>
      </c>
      <c r="H24" s="202">
        <v>30602294930</v>
      </c>
      <c r="I24" s="202">
        <v>1442358</v>
      </c>
      <c r="J24" s="202">
        <v>2197818</v>
      </c>
      <c r="K24" s="202">
        <v>22959512196</v>
      </c>
      <c r="L24" s="202">
        <v>239249</v>
      </c>
      <c r="M24" s="202">
        <v>489761</v>
      </c>
      <c r="N24" s="202">
        <v>3413630775</v>
      </c>
      <c r="O24" s="202">
        <v>966884</v>
      </c>
      <c r="P24" s="202">
        <v>1149145</v>
      </c>
      <c r="Q24" s="202">
        <v>12177648794</v>
      </c>
      <c r="R24" s="202">
        <v>55034</v>
      </c>
      <c r="S24" s="202">
        <v>2459457</v>
      </c>
      <c r="T24" s="202">
        <v>1641885850</v>
      </c>
      <c r="U24" s="202">
        <v>3645</v>
      </c>
      <c r="V24" s="202">
        <v>31061</v>
      </c>
      <c r="W24" s="202">
        <v>366312620</v>
      </c>
      <c r="X24" s="202">
        <v>2709546</v>
      </c>
      <c r="Y24" s="202">
        <v>71161285165</v>
      </c>
      <c r="Z24" s="202">
        <v>58400</v>
      </c>
      <c r="AA24" s="202">
        <v>482106080</v>
      </c>
      <c r="AB24" s="202">
        <v>3</v>
      </c>
      <c r="AC24" s="202">
        <v>162790</v>
      </c>
      <c r="AD24" s="202">
        <v>2768249</v>
      </c>
      <c r="AE24" s="202">
        <v>71643554035</v>
      </c>
    </row>
    <row r="25" spans="1:31" ht="13.5">
      <c r="A25" t="s">
        <v>56</v>
      </c>
      <c r="C25" s="202">
        <v>7712</v>
      </c>
      <c r="D25" s="202">
        <v>13411</v>
      </c>
      <c r="E25" s="202">
        <v>271668740</v>
      </c>
      <c r="F25" s="202">
        <v>219</v>
      </c>
      <c r="G25" s="202">
        <v>2328</v>
      </c>
      <c r="H25" s="202">
        <v>117389540</v>
      </c>
      <c r="I25" s="202">
        <v>6291</v>
      </c>
      <c r="J25" s="202">
        <v>8934</v>
      </c>
      <c r="K25" s="202">
        <v>139599290</v>
      </c>
      <c r="L25" s="202">
        <v>1202</v>
      </c>
      <c r="M25" s="202">
        <v>2149</v>
      </c>
      <c r="N25" s="202">
        <v>14679910</v>
      </c>
      <c r="O25" s="202">
        <v>3954</v>
      </c>
      <c r="P25" s="202">
        <v>6323</v>
      </c>
      <c r="Q25" s="202">
        <v>73389160</v>
      </c>
      <c r="R25" s="202">
        <v>205</v>
      </c>
      <c r="S25" s="202">
        <v>5844</v>
      </c>
      <c r="T25" s="202">
        <v>3983091</v>
      </c>
      <c r="U25" s="202">
        <v>19</v>
      </c>
      <c r="V25" s="202">
        <v>102</v>
      </c>
      <c r="W25" s="202">
        <v>1160880</v>
      </c>
      <c r="X25" s="202">
        <v>11685</v>
      </c>
      <c r="Y25" s="202">
        <v>350201871</v>
      </c>
      <c r="Z25" s="202">
        <v>170</v>
      </c>
      <c r="AA25" s="202">
        <v>1469955</v>
      </c>
      <c r="AB25" s="202">
        <v>0</v>
      </c>
      <c r="AC25" s="202">
        <v>0</v>
      </c>
      <c r="AD25" s="202">
        <v>11855</v>
      </c>
      <c r="AE25" s="202">
        <v>351671826</v>
      </c>
    </row>
    <row r="26" spans="1:31" ht="13.5">
      <c r="A26" t="s">
        <v>194</v>
      </c>
      <c r="C26">
        <v>1746729</v>
      </c>
      <c r="D26">
        <v>3617243</v>
      </c>
      <c r="E26">
        <v>57247106641</v>
      </c>
      <c r="F26">
        <v>57629</v>
      </c>
      <c r="G26">
        <v>918581</v>
      </c>
      <c r="H26">
        <v>30719684470</v>
      </c>
      <c r="I26">
        <v>1448649</v>
      </c>
      <c r="J26">
        <v>2206752</v>
      </c>
      <c r="K26">
        <v>23099111486</v>
      </c>
      <c r="L26">
        <v>240451</v>
      </c>
      <c r="M26">
        <v>491910</v>
      </c>
      <c r="N26">
        <v>3428310685</v>
      </c>
      <c r="O26">
        <v>970838</v>
      </c>
      <c r="P26">
        <v>1155468</v>
      </c>
      <c r="Q26">
        <v>12251037954</v>
      </c>
      <c r="R26">
        <v>55239</v>
      </c>
      <c r="S26">
        <v>2465301</v>
      </c>
      <c r="T26">
        <v>1645868941</v>
      </c>
      <c r="U26">
        <v>3664</v>
      </c>
      <c r="V26">
        <v>31163</v>
      </c>
      <c r="W26">
        <v>367473500</v>
      </c>
      <c r="X26">
        <v>2721231</v>
      </c>
      <c r="Y26">
        <v>71511487036</v>
      </c>
      <c r="Z26">
        <v>58570</v>
      </c>
      <c r="AA26">
        <v>483576035</v>
      </c>
      <c r="AB26">
        <v>3</v>
      </c>
      <c r="AC26">
        <v>162790</v>
      </c>
      <c r="AD26">
        <v>2780104</v>
      </c>
      <c r="AE26" s="202">
        <v>71995225861</v>
      </c>
    </row>
    <row r="30" spans="3:31" s="103" customFormat="1" ht="13.5">
      <c r="C30" s="103" t="b">
        <f>+EXACT(C3,C35)</f>
        <v>1</v>
      </c>
      <c r="D30" s="103" t="b">
        <f aca="true" t="shared" si="0" ref="D30:AE30">+EXACT(D3,D35)</f>
        <v>1</v>
      </c>
      <c r="E30" s="103" t="b">
        <f t="shared" si="0"/>
        <v>1</v>
      </c>
      <c r="F30" s="103" t="b">
        <f t="shared" si="0"/>
        <v>1</v>
      </c>
      <c r="G30" s="103" t="b">
        <f t="shared" si="0"/>
        <v>1</v>
      </c>
      <c r="H30" s="103" t="b">
        <f t="shared" si="0"/>
        <v>1</v>
      </c>
      <c r="I30" s="103" t="b">
        <f t="shared" si="0"/>
        <v>1</v>
      </c>
      <c r="J30" s="103" t="b">
        <f t="shared" si="0"/>
        <v>1</v>
      </c>
      <c r="K30" s="103" t="b">
        <f t="shared" si="0"/>
        <v>1</v>
      </c>
      <c r="L30" s="103" t="b">
        <f t="shared" si="0"/>
        <v>1</v>
      </c>
      <c r="M30" s="103" t="b">
        <f t="shared" si="0"/>
        <v>1</v>
      </c>
      <c r="N30" s="103" t="b">
        <f t="shared" si="0"/>
        <v>1</v>
      </c>
      <c r="O30" s="103" t="b">
        <f t="shared" si="0"/>
        <v>1</v>
      </c>
      <c r="P30" s="103" t="b">
        <f t="shared" si="0"/>
        <v>1</v>
      </c>
      <c r="Q30" s="103" t="b">
        <f t="shared" si="0"/>
        <v>1</v>
      </c>
      <c r="R30" s="103" t="b">
        <f t="shared" si="0"/>
        <v>1</v>
      </c>
      <c r="S30" s="103" t="b">
        <f t="shared" si="0"/>
        <v>1</v>
      </c>
      <c r="T30" s="103" t="b">
        <f t="shared" si="0"/>
        <v>1</v>
      </c>
      <c r="U30" s="103" t="b">
        <f t="shared" si="0"/>
        <v>1</v>
      </c>
      <c r="V30" s="103" t="b">
        <f t="shared" si="0"/>
        <v>1</v>
      </c>
      <c r="W30" s="103" t="b">
        <f t="shared" si="0"/>
        <v>1</v>
      </c>
      <c r="X30" s="103" t="b">
        <f t="shared" si="0"/>
        <v>1</v>
      </c>
      <c r="Y30" s="103" t="b">
        <f t="shared" si="0"/>
        <v>1</v>
      </c>
      <c r="Z30" s="103" t="b">
        <f t="shared" si="0"/>
        <v>1</v>
      </c>
      <c r="AA30" s="103" t="b">
        <f t="shared" si="0"/>
        <v>1</v>
      </c>
      <c r="AB30" s="103" t="b">
        <f t="shared" si="0"/>
        <v>1</v>
      </c>
      <c r="AC30" s="103" t="b">
        <f t="shared" si="0"/>
        <v>1</v>
      </c>
      <c r="AD30" s="103" t="b">
        <f t="shared" si="0"/>
        <v>1</v>
      </c>
      <c r="AE30" s="103" t="b">
        <f t="shared" si="0"/>
        <v>1</v>
      </c>
    </row>
    <row r="34" ht="13.5">
      <c r="A34" t="s">
        <v>273</v>
      </c>
    </row>
    <row r="35" spans="1:31" s="43" customFormat="1" ht="76.5" customHeight="1">
      <c r="A35" s="43" t="s">
        <v>0</v>
      </c>
      <c r="B35" s="43" t="s">
        <v>1</v>
      </c>
      <c r="C35" s="43" t="s">
        <v>197</v>
      </c>
      <c r="D35" s="43" t="s">
        <v>198</v>
      </c>
      <c r="E35" s="43" t="s">
        <v>199</v>
      </c>
      <c r="F35" s="43" t="s">
        <v>200</v>
      </c>
      <c r="G35" s="43" t="s">
        <v>201</v>
      </c>
      <c r="H35" s="43" t="s">
        <v>202</v>
      </c>
      <c r="I35" s="43" t="s">
        <v>203</v>
      </c>
      <c r="J35" s="43" t="s">
        <v>204</v>
      </c>
      <c r="K35" s="43" t="s">
        <v>205</v>
      </c>
      <c r="L35" s="43" t="s">
        <v>206</v>
      </c>
      <c r="M35" s="43" t="s">
        <v>207</v>
      </c>
      <c r="N35" s="43" t="s">
        <v>208</v>
      </c>
      <c r="O35" s="43" t="s">
        <v>209</v>
      </c>
      <c r="P35" s="43" t="s">
        <v>210</v>
      </c>
      <c r="Q35" s="43" t="s">
        <v>211</v>
      </c>
      <c r="R35" s="43" t="s">
        <v>212</v>
      </c>
      <c r="S35" s="43" t="s">
        <v>213</v>
      </c>
      <c r="T35" s="43" t="s">
        <v>214</v>
      </c>
      <c r="U35" s="43" t="s">
        <v>215</v>
      </c>
      <c r="V35" s="43" t="s">
        <v>216</v>
      </c>
      <c r="W35" s="43" t="s">
        <v>217</v>
      </c>
      <c r="X35" s="43" t="s">
        <v>218</v>
      </c>
      <c r="Y35" s="43" t="s">
        <v>219</v>
      </c>
      <c r="Z35" s="43" t="s">
        <v>220</v>
      </c>
      <c r="AA35" s="43" t="s">
        <v>221</v>
      </c>
      <c r="AB35" s="43" t="s">
        <v>222</v>
      </c>
      <c r="AC35" s="43" t="s">
        <v>223</v>
      </c>
      <c r="AD35" s="43" t="s">
        <v>224</v>
      </c>
      <c r="AE35" s="43" t="s">
        <v>225</v>
      </c>
    </row>
    <row r="36" spans="1:31" ht="13.5">
      <c r="A36">
        <v>1</v>
      </c>
      <c r="B36" t="s">
        <v>35</v>
      </c>
      <c r="C36">
        <v>640505</v>
      </c>
      <c r="D36">
        <v>1306155</v>
      </c>
      <c r="E36">
        <v>20469844833</v>
      </c>
      <c r="F36">
        <v>19909</v>
      </c>
      <c r="G36">
        <v>315686</v>
      </c>
      <c r="H36">
        <v>10573902030</v>
      </c>
      <c r="I36">
        <v>526668</v>
      </c>
      <c r="J36">
        <v>803684</v>
      </c>
      <c r="K36">
        <v>8615367720</v>
      </c>
      <c r="L36">
        <v>93928</v>
      </c>
      <c r="M36">
        <v>186785</v>
      </c>
      <c r="N36">
        <v>1280575083</v>
      </c>
      <c r="O36">
        <v>373461</v>
      </c>
      <c r="P36">
        <v>442513</v>
      </c>
      <c r="Q36">
        <v>4693449058</v>
      </c>
      <c r="R36">
        <v>19093</v>
      </c>
      <c r="S36">
        <v>845216</v>
      </c>
      <c r="T36">
        <v>559697840</v>
      </c>
      <c r="U36">
        <v>1731</v>
      </c>
      <c r="V36">
        <v>16177</v>
      </c>
      <c r="W36">
        <v>201745170</v>
      </c>
      <c r="X36">
        <v>1015697</v>
      </c>
      <c r="Y36">
        <v>25924736901</v>
      </c>
      <c r="Z36">
        <v>22677</v>
      </c>
      <c r="AA36">
        <v>185170120</v>
      </c>
      <c r="AB36">
        <v>0</v>
      </c>
      <c r="AC36">
        <v>0</v>
      </c>
      <c r="AD36">
        <v>1038430</v>
      </c>
      <c r="AE36">
        <v>26109907021</v>
      </c>
    </row>
    <row r="37" spans="1:31" ht="13.5">
      <c r="A37">
        <v>2</v>
      </c>
      <c r="B37" t="s">
        <v>36</v>
      </c>
      <c r="C37">
        <v>164354</v>
      </c>
      <c r="D37">
        <v>343327</v>
      </c>
      <c r="E37">
        <v>5519119668</v>
      </c>
      <c r="F37">
        <v>5273</v>
      </c>
      <c r="G37">
        <v>86806</v>
      </c>
      <c r="H37">
        <v>3026570964</v>
      </c>
      <c r="I37">
        <v>136050</v>
      </c>
      <c r="J37">
        <v>207501</v>
      </c>
      <c r="K37">
        <v>2141211694</v>
      </c>
      <c r="L37">
        <v>23031</v>
      </c>
      <c r="M37">
        <v>49020</v>
      </c>
      <c r="N37">
        <v>351337010</v>
      </c>
      <c r="O37">
        <v>87229</v>
      </c>
      <c r="P37">
        <v>102732</v>
      </c>
      <c r="Q37">
        <v>1050157913</v>
      </c>
      <c r="R37">
        <v>5107</v>
      </c>
      <c r="S37">
        <v>235638</v>
      </c>
      <c r="T37">
        <v>158139098</v>
      </c>
      <c r="U37">
        <v>314</v>
      </c>
      <c r="V37">
        <v>2575</v>
      </c>
      <c r="W37">
        <v>31519050</v>
      </c>
      <c r="X37">
        <v>251897</v>
      </c>
      <c r="Y37">
        <v>6758935729</v>
      </c>
      <c r="Z37">
        <v>7438</v>
      </c>
      <c r="AA37">
        <v>59970698</v>
      </c>
      <c r="AB37">
        <v>0</v>
      </c>
      <c r="AC37">
        <v>0</v>
      </c>
      <c r="AD37">
        <v>259347</v>
      </c>
      <c r="AE37">
        <v>6818906427</v>
      </c>
    </row>
    <row r="38" spans="1:31" ht="13.5">
      <c r="A38">
        <v>3</v>
      </c>
      <c r="B38" t="s">
        <v>37</v>
      </c>
      <c r="C38">
        <v>124455</v>
      </c>
      <c r="D38">
        <v>267951</v>
      </c>
      <c r="E38">
        <v>3998371116</v>
      </c>
      <c r="F38">
        <v>3890</v>
      </c>
      <c r="G38">
        <v>64602</v>
      </c>
      <c r="H38">
        <v>2034705670</v>
      </c>
      <c r="I38">
        <v>101972</v>
      </c>
      <c r="J38">
        <v>164770</v>
      </c>
      <c r="K38">
        <v>1707791576</v>
      </c>
      <c r="L38">
        <v>18593</v>
      </c>
      <c r="M38">
        <v>38579</v>
      </c>
      <c r="N38">
        <v>255873870</v>
      </c>
      <c r="O38">
        <v>59097</v>
      </c>
      <c r="P38">
        <v>70092</v>
      </c>
      <c r="Q38">
        <v>706288313</v>
      </c>
      <c r="R38">
        <v>3747</v>
      </c>
      <c r="S38">
        <v>173902</v>
      </c>
      <c r="T38">
        <v>117508448</v>
      </c>
      <c r="U38">
        <v>205</v>
      </c>
      <c r="V38">
        <v>1865</v>
      </c>
      <c r="W38">
        <v>18160910</v>
      </c>
      <c r="X38">
        <v>183757</v>
      </c>
      <c r="Y38">
        <v>4840328787</v>
      </c>
      <c r="Z38">
        <v>3889</v>
      </c>
      <c r="AA38">
        <v>31848612</v>
      </c>
      <c r="AB38">
        <v>0</v>
      </c>
      <c r="AC38">
        <v>0</v>
      </c>
      <c r="AD38">
        <v>187791</v>
      </c>
      <c r="AE38">
        <v>4872177399</v>
      </c>
    </row>
    <row r="39" spans="1:31" ht="13.5">
      <c r="A39">
        <v>4</v>
      </c>
      <c r="B39" t="s">
        <v>38</v>
      </c>
      <c r="C39">
        <v>107317</v>
      </c>
      <c r="D39">
        <v>233305</v>
      </c>
      <c r="E39">
        <v>3536396280</v>
      </c>
      <c r="F39">
        <v>3790</v>
      </c>
      <c r="G39">
        <v>63361</v>
      </c>
      <c r="H39">
        <v>1951586320</v>
      </c>
      <c r="I39">
        <v>89874</v>
      </c>
      <c r="J39">
        <v>140063</v>
      </c>
      <c r="K39">
        <v>1391449680</v>
      </c>
      <c r="L39">
        <v>13653</v>
      </c>
      <c r="M39">
        <v>29881</v>
      </c>
      <c r="N39">
        <v>193360280</v>
      </c>
      <c r="O39">
        <v>59919</v>
      </c>
      <c r="P39">
        <v>71937</v>
      </c>
      <c r="Q39">
        <v>720247800</v>
      </c>
      <c r="R39">
        <v>3594</v>
      </c>
      <c r="S39">
        <v>169339</v>
      </c>
      <c r="T39">
        <v>115460858</v>
      </c>
      <c r="U39">
        <v>132</v>
      </c>
      <c r="V39">
        <v>794</v>
      </c>
      <c r="W39">
        <v>8158930</v>
      </c>
      <c r="X39">
        <v>167368</v>
      </c>
      <c r="Y39">
        <v>4380263868</v>
      </c>
      <c r="Z39">
        <v>3438</v>
      </c>
      <c r="AA39">
        <v>29799888</v>
      </c>
      <c r="AB39">
        <v>0</v>
      </c>
      <c r="AC39">
        <v>0</v>
      </c>
      <c r="AD39">
        <v>170851</v>
      </c>
      <c r="AE39">
        <v>4410063756</v>
      </c>
    </row>
    <row r="40" spans="1:31" ht="13.5">
      <c r="A40">
        <v>5</v>
      </c>
      <c r="B40" t="s">
        <v>39</v>
      </c>
      <c r="C40">
        <v>121290</v>
      </c>
      <c r="D40">
        <v>245233</v>
      </c>
      <c r="E40">
        <v>3864891162</v>
      </c>
      <c r="F40">
        <v>4103</v>
      </c>
      <c r="G40">
        <v>64985</v>
      </c>
      <c r="H40">
        <v>2141999835</v>
      </c>
      <c r="I40">
        <v>98157</v>
      </c>
      <c r="J40">
        <v>146759</v>
      </c>
      <c r="K40">
        <v>1470650821</v>
      </c>
      <c r="L40">
        <v>19030</v>
      </c>
      <c r="M40">
        <v>33489</v>
      </c>
      <c r="N40">
        <v>252240506</v>
      </c>
      <c r="O40">
        <v>63023</v>
      </c>
      <c r="P40">
        <v>73774</v>
      </c>
      <c r="Q40">
        <v>839682703</v>
      </c>
      <c r="R40">
        <v>3849</v>
      </c>
      <c r="S40">
        <v>170444</v>
      </c>
      <c r="T40">
        <v>114075565</v>
      </c>
      <c r="U40">
        <v>179</v>
      </c>
      <c r="V40">
        <v>1590</v>
      </c>
      <c r="W40">
        <v>17898570</v>
      </c>
      <c r="X40">
        <v>184492</v>
      </c>
      <c r="Y40">
        <v>4836548000</v>
      </c>
      <c r="Z40">
        <v>3390</v>
      </c>
      <c r="AA40">
        <v>27432488</v>
      </c>
      <c r="AB40">
        <v>1</v>
      </c>
      <c r="AC40">
        <v>137240</v>
      </c>
      <c r="AD40">
        <v>187883</v>
      </c>
      <c r="AE40">
        <v>4864117728</v>
      </c>
    </row>
    <row r="41" spans="1:31" ht="13.5">
      <c r="A41">
        <v>6</v>
      </c>
      <c r="B41" t="s">
        <v>40</v>
      </c>
      <c r="C41">
        <v>75550</v>
      </c>
      <c r="D41">
        <v>148494</v>
      </c>
      <c r="E41">
        <v>2329839708</v>
      </c>
      <c r="F41">
        <v>2496</v>
      </c>
      <c r="G41">
        <v>38905</v>
      </c>
      <c r="H41">
        <v>1338943456</v>
      </c>
      <c r="I41">
        <v>62406</v>
      </c>
      <c r="J41">
        <v>88577</v>
      </c>
      <c r="K41">
        <v>850980612</v>
      </c>
      <c r="L41">
        <v>10648</v>
      </c>
      <c r="M41">
        <v>21012</v>
      </c>
      <c r="N41">
        <v>139915640</v>
      </c>
      <c r="O41">
        <v>36764</v>
      </c>
      <c r="P41">
        <v>43007</v>
      </c>
      <c r="Q41">
        <v>468582038</v>
      </c>
      <c r="R41">
        <v>2388</v>
      </c>
      <c r="S41">
        <v>104256</v>
      </c>
      <c r="T41">
        <v>68024503</v>
      </c>
      <c r="U41">
        <v>215</v>
      </c>
      <c r="V41">
        <v>1438</v>
      </c>
      <c r="W41">
        <v>15964260</v>
      </c>
      <c r="X41">
        <v>112529</v>
      </c>
      <c r="Y41">
        <v>2882410509</v>
      </c>
      <c r="Z41">
        <v>2298</v>
      </c>
      <c r="AA41">
        <v>20497717</v>
      </c>
      <c r="AB41">
        <v>0</v>
      </c>
      <c r="AC41">
        <v>0</v>
      </c>
      <c r="AD41">
        <v>114830</v>
      </c>
      <c r="AE41">
        <v>2902908226</v>
      </c>
    </row>
    <row r="42" spans="1:31" ht="13.5">
      <c r="A42">
        <v>7</v>
      </c>
      <c r="B42" t="s">
        <v>41</v>
      </c>
      <c r="C42">
        <v>34661</v>
      </c>
      <c r="D42">
        <v>69087</v>
      </c>
      <c r="E42">
        <v>1056257070</v>
      </c>
      <c r="F42">
        <v>1002</v>
      </c>
      <c r="G42">
        <v>14813</v>
      </c>
      <c r="H42">
        <v>559904754</v>
      </c>
      <c r="I42">
        <v>29757</v>
      </c>
      <c r="J42">
        <v>44756</v>
      </c>
      <c r="K42">
        <v>434920590</v>
      </c>
      <c r="L42">
        <v>3902</v>
      </c>
      <c r="M42">
        <v>9518</v>
      </c>
      <c r="N42">
        <v>61431726</v>
      </c>
      <c r="O42">
        <v>15980</v>
      </c>
      <c r="P42">
        <v>19518</v>
      </c>
      <c r="Q42">
        <v>209653270</v>
      </c>
      <c r="R42">
        <v>968</v>
      </c>
      <c r="S42">
        <v>39997</v>
      </c>
      <c r="T42">
        <v>26638928</v>
      </c>
      <c r="U42">
        <v>37</v>
      </c>
      <c r="V42">
        <v>292</v>
      </c>
      <c r="W42">
        <v>4077320</v>
      </c>
      <c r="X42">
        <v>50678</v>
      </c>
      <c r="Y42">
        <v>1296626588</v>
      </c>
      <c r="Z42">
        <v>1145</v>
      </c>
      <c r="AA42">
        <v>9731884</v>
      </c>
      <c r="AB42">
        <v>0</v>
      </c>
      <c r="AC42">
        <v>0</v>
      </c>
      <c r="AD42">
        <v>51823</v>
      </c>
      <c r="AE42">
        <v>1306358472</v>
      </c>
    </row>
    <row r="43" spans="1:31" ht="13.5">
      <c r="A43">
        <v>8</v>
      </c>
      <c r="B43" t="s">
        <v>42</v>
      </c>
      <c r="C43">
        <v>40018</v>
      </c>
      <c r="D43">
        <v>89120</v>
      </c>
      <c r="E43">
        <v>1412401680</v>
      </c>
      <c r="F43">
        <v>1648</v>
      </c>
      <c r="G43">
        <v>25722</v>
      </c>
      <c r="H43">
        <v>777883770</v>
      </c>
      <c r="I43">
        <v>33972</v>
      </c>
      <c r="J43">
        <v>54536</v>
      </c>
      <c r="K43">
        <v>568552680</v>
      </c>
      <c r="L43">
        <v>4398</v>
      </c>
      <c r="M43">
        <v>8862</v>
      </c>
      <c r="N43">
        <v>65965230</v>
      </c>
      <c r="O43">
        <v>22657</v>
      </c>
      <c r="P43">
        <v>28507</v>
      </c>
      <c r="Q43">
        <v>290320620</v>
      </c>
      <c r="R43">
        <v>1586</v>
      </c>
      <c r="S43">
        <v>70570</v>
      </c>
      <c r="T43">
        <v>46784238</v>
      </c>
      <c r="U43">
        <v>19</v>
      </c>
      <c r="V43">
        <v>112</v>
      </c>
      <c r="W43">
        <v>1262400</v>
      </c>
      <c r="X43">
        <v>62694</v>
      </c>
      <c r="Y43">
        <v>1750768938</v>
      </c>
      <c r="Z43">
        <v>934</v>
      </c>
      <c r="AA43">
        <v>7167609</v>
      </c>
      <c r="AB43">
        <v>0</v>
      </c>
      <c r="AC43">
        <v>0</v>
      </c>
      <c r="AD43">
        <v>63628</v>
      </c>
      <c r="AE43">
        <v>1757936547</v>
      </c>
    </row>
    <row r="44" spans="1:31" ht="13.5">
      <c r="A44">
        <v>9</v>
      </c>
      <c r="B44" t="s">
        <v>43</v>
      </c>
      <c r="C44">
        <v>36862</v>
      </c>
      <c r="D44">
        <v>81600</v>
      </c>
      <c r="E44">
        <v>1307933050</v>
      </c>
      <c r="F44">
        <v>1419</v>
      </c>
      <c r="G44">
        <v>23884</v>
      </c>
      <c r="H44">
        <v>740776180</v>
      </c>
      <c r="I44">
        <v>31281</v>
      </c>
      <c r="J44">
        <v>47911</v>
      </c>
      <c r="K44">
        <v>487200220</v>
      </c>
      <c r="L44">
        <v>4162</v>
      </c>
      <c r="M44">
        <v>9805</v>
      </c>
      <c r="N44">
        <v>79956650</v>
      </c>
      <c r="O44">
        <v>22355</v>
      </c>
      <c r="P44">
        <v>27395</v>
      </c>
      <c r="Q44">
        <v>278820130</v>
      </c>
      <c r="R44">
        <v>1370</v>
      </c>
      <c r="S44">
        <v>64476</v>
      </c>
      <c r="T44">
        <v>43228322</v>
      </c>
      <c r="U44">
        <v>11</v>
      </c>
      <c r="V44">
        <v>70</v>
      </c>
      <c r="W44">
        <v>784050</v>
      </c>
      <c r="X44">
        <v>59228</v>
      </c>
      <c r="Y44">
        <v>1630765552</v>
      </c>
      <c r="Z44">
        <v>835</v>
      </c>
      <c r="AA44">
        <v>6374036</v>
      </c>
      <c r="AB44">
        <v>0</v>
      </c>
      <c r="AC44">
        <v>0</v>
      </c>
      <c r="AD44">
        <v>60067</v>
      </c>
      <c r="AE44">
        <v>1637139588</v>
      </c>
    </row>
    <row r="45" spans="1:31" ht="13.5">
      <c r="A45">
        <v>10</v>
      </c>
      <c r="B45" t="s">
        <v>44</v>
      </c>
      <c r="C45">
        <v>45399</v>
      </c>
      <c r="D45">
        <v>97699</v>
      </c>
      <c r="E45">
        <v>1768707797</v>
      </c>
      <c r="F45">
        <v>1844</v>
      </c>
      <c r="G45">
        <v>29131</v>
      </c>
      <c r="H45">
        <v>1050156154</v>
      </c>
      <c r="I45">
        <v>38394</v>
      </c>
      <c r="J45">
        <v>56091</v>
      </c>
      <c r="K45">
        <v>636605423</v>
      </c>
      <c r="L45">
        <v>5161</v>
      </c>
      <c r="M45">
        <v>12477</v>
      </c>
      <c r="N45">
        <v>81946220</v>
      </c>
      <c r="O45">
        <v>27181</v>
      </c>
      <c r="P45">
        <v>31885</v>
      </c>
      <c r="Q45">
        <v>360453717</v>
      </c>
      <c r="R45">
        <v>1786</v>
      </c>
      <c r="S45">
        <v>78893</v>
      </c>
      <c r="T45">
        <v>53262637</v>
      </c>
      <c r="U45">
        <v>158</v>
      </c>
      <c r="V45">
        <v>1400</v>
      </c>
      <c r="W45">
        <v>16059890</v>
      </c>
      <c r="X45">
        <v>72738</v>
      </c>
      <c r="Y45">
        <v>2198484041</v>
      </c>
      <c r="Z45">
        <v>1714</v>
      </c>
      <c r="AA45">
        <v>15000277</v>
      </c>
      <c r="AB45">
        <v>0</v>
      </c>
      <c r="AC45">
        <v>0</v>
      </c>
      <c r="AD45">
        <v>74475</v>
      </c>
      <c r="AE45">
        <v>2213484318</v>
      </c>
    </row>
    <row r="46" spans="1:31" ht="13.5">
      <c r="A46">
        <v>11</v>
      </c>
      <c r="B46" t="s">
        <v>45</v>
      </c>
      <c r="C46">
        <v>86955</v>
      </c>
      <c r="D46">
        <v>190349</v>
      </c>
      <c r="E46">
        <v>2901654984</v>
      </c>
      <c r="F46">
        <v>3219</v>
      </c>
      <c r="G46">
        <v>55450</v>
      </c>
      <c r="H46">
        <v>1646118264</v>
      </c>
      <c r="I46">
        <v>73399</v>
      </c>
      <c r="J46">
        <v>112914</v>
      </c>
      <c r="K46">
        <v>1096886170</v>
      </c>
      <c r="L46">
        <v>10337</v>
      </c>
      <c r="M46">
        <v>21985</v>
      </c>
      <c r="N46">
        <v>158650550</v>
      </c>
      <c r="O46">
        <v>47559</v>
      </c>
      <c r="P46">
        <v>56864</v>
      </c>
      <c r="Q46">
        <v>578052207</v>
      </c>
      <c r="R46">
        <v>3124</v>
      </c>
      <c r="S46">
        <v>152465</v>
      </c>
      <c r="T46">
        <v>101284902</v>
      </c>
      <c r="U46">
        <v>134</v>
      </c>
      <c r="V46">
        <v>1010</v>
      </c>
      <c r="W46">
        <v>9893420</v>
      </c>
      <c r="X46">
        <v>134648</v>
      </c>
      <c r="Y46">
        <v>3590885513</v>
      </c>
      <c r="Z46">
        <v>2819</v>
      </c>
      <c r="AA46">
        <v>24175884</v>
      </c>
      <c r="AB46">
        <v>0</v>
      </c>
      <c r="AC46">
        <v>0</v>
      </c>
      <c r="AD46">
        <v>137474</v>
      </c>
      <c r="AE46">
        <v>3615061397</v>
      </c>
    </row>
    <row r="47" spans="1:31" ht="13.5">
      <c r="A47">
        <v>16</v>
      </c>
      <c r="B47" t="s">
        <v>46</v>
      </c>
      <c r="C47">
        <v>5252</v>
      </c>
      <c r="D47">
        <v>10783</v>
      </c>
      <c r="E47">
        <v>206309050</v>
      </c>
      <c r="F47">
        <v>197</v>
      </c>
      <c r="G47">
        <v>3031</v>
      </c>
      <c r="H47">
        <v>110611100</v>
      </c>
      <c r="I47">
        <v>4334</v>
      </c>
      <c r="J47">
        <v>6194</v>
      </c>
      <c r="K47">
        <v>85509810</v>
      </c>
      <c r="L47">
        <v>721</v>
      </c>
      <c r="M47">
        <v>1558</v>
      </c>
      <c r="N47">
        <v>10188140</v>
      </c>
      <c r="O47">
        <v>1333</v>
      </c>
      <c r="P47">
        <v>1565</v>
      </c>
      <c r="Q47">
        <v>19390380</v>
      </c>
      <c r="R47">
        <v>191</v>
      </c>
      <c r="S47">
        <v>8412</v>
      </c>
      <c r="T47">
        <v>5578176</v>
      </c>
      <c r="U47">
        <v>1</v>
      </c>
      <c r="V47">
        <v>9</v>
      </c>
      <c r="W47">
        <v>91790</v>
      </c>
      <c r="X47">
        <v>6586</v>
      </c>
      <c r="Y47">
        <v>231369396</v>
      </c>
      <c r="Z47">
        <v>228</v>
      </c>
      <c r="AA47">
        <v>2035144</v>
      </c>
      <c r="AB47">
        <v>2</v>
      </c>
      <c r="AC47">
        <v>25550</v>
      </c>
      <c r="AD47">
        <v>6816</v>
      </c>
      <c r="AE47">
        <v>233430090</v>
      </c>
    </row>
    <row r="48" spans="1:31" ht="13.5">
      <c r="A48">
        <v>20</v>
      </c>
      <c r="B48" t="s">
        <v>47</v>
      </c>
      <c r="C48">
        <v>39181</v>
      </c>
      <c r="D48">
        <v>75988</v>
      </c>
      <c r="E48">
        <v>1330924114</v>
      </c>
      <c r="F48">
        <v>1226</v>
      </c>
      <c r="G48">
        <v>17829</v>
      </c>
      <c r="H48">
        <v>721305540</v>
      </c>
      <c r="I48">
        <v>33355</v>
      </c>
      <c r="J48">
        <v>48125</v>
      </c>
      <c r="K48">
        <v>537379984</v>
      </c>
      <c r="L48">
        <v>4600</v>
      </c>
      <c r="M48">
        <v>10034</v>
      </c>
      <c r="N48">
        <v>72238590</v>
      </c>
      <c r="O48">
        <v>19933</v>
      </c>
      <c r="P48">
        <v>23707</v>
      </c>
      <c r="Q48">
        <v>267930806</v>
      </c>
      <c r="R48">
        <v>1150</v>
      </c>
      <c r="S48">
        <v>46199</v>
      </c>
      <c r="T48">
        <v>31224010</v>
      </c>
      <c r="U48">
        <v>100</v>
      </c>
      <c r="V48">
        <v>846</v>
      </c>
      <c r="W48">
        <v>9667050</v>
      </c>
      <c r="X48">
        <v>59214</v>
      </c>
      <c r="Y48">
        <v>1639745980</v>
      </c>
      <c r="Z48">
        <v>1087</v>
      </c>
      <c r="AA48">
        <v>9740468</v>
      </c>
      <c r="AB48">
        <v>0</v>
      </c>
      <c r="AC48">
        <v>0</v>
      </c>
      <c r="AD48">
        <v>60302</v>
      </c>
      <c r="AE48">
        <v>1649486448</v>
      </c>
    </row>
    <row r="49" spans="1:31" ht="13.5">
      <c r="A49">
        <v>46</v>
      </c>
      <c r="B49" t="s">
        <v>48</v>
      </c>
      <c r="C49">
        <v>18084</v>
      </c>
      <c r="D49">
        <v>37741</v>
      </c>
      <c r="E49">
        <v>621265750</v>
      </c>
      <c r="F49">
        <v>674</v>
      </c>
      <c r="G49">
        <v>10419</v>
      </c>
      <c r="H49">
        <v>362897240</v>
      </c>
      <c r="I49">
        <v>15533</v>
      </c>
      <c r="J49">
        <v>23448</v>
      </c>
      <c r="K49">
        <v>232270540</v>
      </c>
      <c r="L49">
        <v>1877</v>
      </c>
      <c r="M49">
        <v>3874</v>
      </c>
      <c r="N49">
        <v>26097970</v>
      </c>
      <c r="O49">
        <v>9285</v>
      </c>
      <c r="P49">
        <v>11249</v>
      </c>
      <c r="Q49">
        <v>99275030</v>
      </c>
      <c r="R49">
        <v>658</v>
      </c>
      <c r="S49">
        <v>28310</v>
      </c>
      <c r="T49">
        <v>19183667</v>
      </c>
      <c r="U49">
        <v>0</v>
      </c>
      <c r="V49">
        <v>0</v>
      </c>
      <c r="W49">
        <v>0</v>
      </c>
      <c r="X49">
        <v>27369</v>
      </c>
      <c r="Y49">
        <v>739724447</v>
      </c>
      <c r="Z49">
        <v>487</v>
      </c>
      <c r="AA49">
        <v>4377722</v>
      </c>
      <c r="AB49">
        <v>0</v>
      </c>
      <c r="AC49">
        <v>0</v>
      </c>
      <c r="AD49">
        <v>27857</v>
      </c>
      <c r="AE49">
        <v>744102169</v>
      </c>
    </row>
    <row r="50" spans="1:31" ht="13.5">
      <c r="A50">
        <v>47</v>
      </c>
      <c r="B50" t="s">
        <v>49</v>
      </c>
      <c r="C50">
        <v>28518</v>
      </c>
      <c r="D50">
        <v>61947</v>
      </c>
      <c r="E50">
        <v>987600162</v>
      </c>
      <c r="F50">
        <v>999</v>
      </c>
      <c r="G50">
        <v>15950</v>
      </c>
      <c r="H50">
        <v>521717590</v>
      </c>
      <c r="I50">
        <v>24537</v>
      </c>
      <c r="J50">
        <v>39301</v>
      </c>
      <c r="K50">
        <v>412786482</v>
      </c>
      <c r="L50">
        <v>2982</v>
      </c>
      <c r="M50">
        <v>6696</v>
      </c>
      <c r="N50">
        <v>53096090</v>
      </c>
      <c r="O50">
        <v>13757</v>
      </c>
      <c r="P50">
        <v>16786</v>
      </c>
      <c r="Q50">
        <v>223331180</v>
      </c>
      <c r="R50">
        <v>964</v>
      </c>
      <c r="S50">
        <v>42138</v>
      </c>
      <c r="T50">
        <v>28592166</v>
      </c>
      <c r="U50">
        <v>22</v>
      </c>
      <c r="V50">
        <v>83</v>
      </c>
      <c r="W50">
        <v>892700</v>
      </c>
      <c r="X50">
        <v>42297</v>
      </c>
      <c r="Y50">
        <v>1240416208</v>
      </c>
      <c r="Z50">
        <v>642</v>
      </c>
      <c r="AA50">
        <v>6864109</v>
      </c>
      <c r="AB50">
        <v>0</v>
      </c>
      <c r="AC50">
        <v>0</v>
      </c>
      <c r="AD50">
        <v>42939</v>
      </c>
      <c r="AE50">
        <v>1247280317</v>
      </c>
    </row>
    <row r="51" spans="1:31" ht="13.5">
      <c r="A51">
        <v>101</v>
      </c>
      <c r="B51" t="s">
        <v>50</v>
      </c>
      <c r="C51">
        <v>64816</v>
      </c>
      <c r="D51">
        <v>131519</v>
      </c>
      <c r="E51">
        <v>2159514729</v>
      </c>
      <c r="F51">
        <v>2356</v>
      </c>
      <c r="G51">
        <v>34336</v>
      </c>
      <c r="H51">
        <v>1160263453</v>
      </c>
      <c r="I51">
        <v>53553</v>
      </c>
      <c r="J51">
        <v>79935</v>
      </c>
      <c r="K51">
        <v>870158256</v>
      </c>
      <c r="L51">
        <v>8907</v>
      </c>
      <c r="M51">
        <v>17248</v>
      </c>
      <c r="N51">
        <v>129093020</v>
      </c>
      <c r="O51">
        <v>40930</v>
      </c>
      <c r="P51">
        <v>49394</v>
      </c>
      <c r="Q51">
        <v>548387169</v>
      </c>
      <c r="R51">
        <v>2183</v>
      </c>
      <c r="S51">
        <v>90010</v>
      </c>
      <c r="T51">
        <v>59323654</v>
      </c>
      <c r="U51">
        <v>124</v>
      </c>
      <c r="V51">
        <v>823</v>
      </c>
      <c r="W51">
        <v>9266990</v>
      </c>
      <c r="X51">
        <v>105870</v>
      </c>
      <c r="Y51">
        <v>2776492542</v>
      </c>
      <c r="Z51">
        <v>2258</v>
      </c>
      <c r="AA51">
        <v>18038098</v>
      </c>
      <c r="AB51">
        <v>0</v>
      </c>
      <c r="AC51">
        <v>0</v>
      </c>
      <c r="AD51">
        <v>108128</v>
      </c>
      <c r="AE51">
        <v>2794530640</v>
      </c>
    </row>
    <row r="52" spans="1:31" ht="13.5">
      <c r="A52">
        <v>102</v>
      </c>
      <c r="B52" t="s">
        <v>51</v>
      </c>
      <c r="C52">
        <v>52945</v>
      </c>
      <c r="D52">
        <v>107772</v>
      </c>
      <c r="E52">
        <v>1705523670</v>
      </c>
      <c r="F52">
        <v>1648</v>
      </c>
      <c r="G52">
        <v>24896</v>
      </c>
      <c r="H52">
        <v>898404850</v>
      </c>
      <c r="I52">
        <v>44363</v>
      </c>
      <c r="J52">
        <v>68177</v>
      </c>
      <c r="K52">
        <v>701912780</v>
      </c>
      <c r="L52">
        <v>6934</v>
      </c>
      <c r="M52">
        <v>14699</v>
      </c>
      <c r="N52">
        <v>105206040</v>
      </c>
      <c r="O52">
        <v>34674</v>
      </c>
      <c r="P52">
        <v>41673</v>
      </c>
      <c r="Q52">
        <v>445450880</v>
      </c>
      <c r="R52">
        <v>1586</v>
      </c>
      <c r="S52">
        <v>67142</v>
      </c>
      <c r="T52">
        <v>45074109</v>
      </c>
      <c r="U52">
        <v>115</v>
      </c>
      <c r="V52">
        <v>895</v>
      </c>
      <c r="W52">
        <v>9489650</v>
      </c>
      <c r="X52">
        <v>87734</v>
      </c>
      <c r="Y52">
        <v>2205538309</v>
      </c>
      <c r="Z52">
        <v>1751</v>
      </c>
      <c r="AA52">
        <v>13795577</v>
      </c>
      <c r="AB52">
        <v>0</v>
      </c>
      <c r="AC52">
        <v>0</v>
      </c>
      <c r="AD52">
        <v>89485</v>
      </c>
      <c r="AE52">
        <v>2219333886</v>
      </c>
    </row>
    <row r="53" spans="1:31" ht="13.5">
      <c r="A53">
        <v>103</v>
      </c>
      <c r="B53" t="s">
        <v>52</v>
      </c>
      <c r="C53">
        <v>52855</v>
      </c>
      <c r="D53">
        <v>105762</v>
      </c>
      <c r="E53">
        <v>1798883078</v>
      </c>
      <c r="F53">
        <v>1717</v>
      </c>
      <c r="G53">
        <v>26447</v>
      </c>
      <c r="H53">
        <v>984547760</v>
      </c>
      <c r="I53">
        <v>44753</v>
      </c>
      <c r="J53">
        <v>65076</v>
      </c>
      <c r="K53">
        <v>717877158</v>
      </c>
      <c r="L53">
        <v>6385</v>
      </c>
      <c r="M53">
        <v>14239</v>
      </c>
      <c r="N53">
        <v>96458160</v>
      </c>
      <c r="O53">
        <v>31747</v>
      </c>
      <c r="P53">
        <v>36547</v>
      </c>
      <c r="Q53">
        <v>378175580</v>
      </c>
      <c r="R53">
        <v>1690</v>
      </c>
      <c r="S53">
        <v>72050</v>
      </c>
      <c r="T53">
        <v>48804729</v>
      </c>
      <c r="U53">
        <v>148</v>
      </c>
      <c r="V53">
        <v>1082</v>
      </c>
      <c r="W53">
        <v>11380470</v>
      </c>
      <c r="X53">
        <v>84750</v>
      </c>
      <c r="Y53">
        <v>2237243857</v>
      </c>
      <c r="Z53">
        <v>1370</v>
      </c>
      <c r="AA53">
        <v>10085749</v>
      </c>
      <c r="AB53">
        <v>0</v>
      </c>
      <c r="AC53">
        <v>0</v>
      </c>
      <c r="AD53">
        <v>86123</v>
      </c>
      <c r="AE53">
        <v>2247329606</v>
      </c>
    </row>
    <row r="54" spans="1:31" ht="13.5">
      <c r="A54">
        <v>301</v>
      </c>
      <c r="B54" t="s">
        <v>53</v>
      </c>
      <c r="C54">
        <v>3420</v>
      </c>
      <c r="D54">
        <v>5827</v>
      </c>
      <c r="E54">
        <v>128653940</v>
      </c>
      <c r="F54">
        <v>82</v>
      </c>
      <c r="G54">
        <v>977</v>
      </c>
      <c r="H54">
        <v>44119750</v>
      </c>
      <c r="I54">
        <v>3155</v>
      </c>
      <c r="J54">
        <v>4532</v>
      </c>
      <c r="K54">
        <v>81859350</v>
      </c>
      <c r="L54">
        <v>183</v>
      </c>
      <c r="M54">
        <v>318</v>
      </c>
      <c r="N54">
        <v>2674840</v>
      </c>
      <c r="O54">
        <v>2128</v>
      </c>
      <c r="P54">
        <v>4190</v>
      </c>
      <c r="Q54">
        <v>38007730</v>
      </c>
      <c r="R54">
        <v>80</v>
      </c>
      <c r="S54">
        <v>2512</v>
      </c>
      <c r="T54">
        <v>1714708</v>
      </c>
      <c r="U54">
        <v>13</v>
      </c>
      <c r="V54">
        <v>38</v>
      </c>
      <c r="W54">
        <v>409080</v>
      </c>
      <c r="X54">
        <v>5561</v>
      </c>
      <c r="Y54">
        <v>168785458</v>
      </c>
      <c r="Z54">
        <v>76</v>
      </c>
      <c r="AA54">
        <v>905348</v>
      </c>
      <c r="AB54">
        <v>0</v>
      </c>
      <c r="AC54">
        <v>0</v>
      </c>
      <c r="AD54">
        <v>5637</v>
      </c>
      <c r="AE54">
        <v>169690806</v>
      </c>
    </row>
    <row r="55" spans="1:31" ht="13.5">
      <c r="A55">
        <v>302</v>
      </c>
      <c r="B55" t="s">
        <v>54</v>
      </c>
      <c r="C55">
        <v>4292</v>
      </c>
      <c r="D55">
        <v>7584</v>
      </c>
      <c r="E55">
        <v>143014800</v>
      </c>
      <c r="F55">
        <v>137</v>
      </c>
      <c r="G55">
        <v>1351</v>
      </c>
      <c r="H55">
        <v>73269790</v>
      </c>
      <c r="I55">
        <v>3136</v>
      </c>
      <c r="J55">
        <v>4402</v>
      </c>
      <c r="K55">
        <v>57739940</v>
      </c>
      <c r="L55">
        <v>1019</v>
      </c>
      <c r="M55">
        <v>1831</v>
      </c>
      <c r="N55">
        <v>12005070</v>
      </c>
      <c r="O55">
        <v>1826</v>
      </c>
      <c r="P55">
        <v>2133</v>
      </c>
      <c r="Q55">
        <v>35381430</v>
      </c>
      <c r="R55">
        <v>125</v>
      </c>
      <c r="S55">
        <v>3332</v>
      </c>
      <c r="T55">
        <v>2268383</v>
      </c>
      <c r="U55">
        <v>6</v>
      </c>
      <c r="V55">
        <v>64</v>
      </c>
      <c r="W55">
        <v>751800</v>
      </c>
      <c r="X55">
        <v>6124</v>
      </c>
      <c r="Y55">
        <v>181416413</v>
      </c>
      <c r="Z55">
        <v>94</v>
      </c>
      <c r="AA55">
        <v>564607</v>
      </c>
      <c r="AB55">
        <v>0</v>
      </c>
      <c r="AC55">
        <v>0</v>
      </c>
      <c r="AD55">
        <v>6218</v>
      </c>
      <c r="AE55">
        <v>181981020</v>
      </c>
    </row>
    <row r="56" spans="1:31" ht="13.5">
      <c r="A56" t="s">
        <v>55</v>
      </c>
      <c r="C56">
        <v>1739017</v>
      </c>
      <c r="D56">
        <v>3603832</v>
      </c>
      <c r="E56">
        <v>56975437901</v>
      </c>
      <c r="F56">
        <v>57410</v>
      </c>
      <c r="G56">
        <v>916253</v>
      </c>
      <c r="H56">
        <v>30602294930</v>
      </c>
      <c r="I56">
        <v>1442358</v>
      </c>
      <c r="J56">
        <v>2197818</v>
      </c>
      <c r="K56">
        <v>22959512196</v>
      </c>
      <c r="L56">
        <v>239249</v>
      </c>
      <c r="M56">
        <v>489761</v>
      </c>
      <c r="N56">
        <v>3413630775</v>
      </c>
      <c r="O56">
        <v>966884</v>
      </c>
      <c r="P56">
        <v>1149145</v>
      </c>
      <c r="Q56">
        <v>12177648794</v>
      </c>
      <c r="R56">
        <v>55034</v>
      </c>
      <c r="S56">
        <v>2459457</v>
      </c>
      <c r="T56">
        <v>1641885850</v>
      </c>
      <c r="U56">
        <v>3645</v>
      </c>
      <c r="V56">
        <v>31061</v>
      </c>
      <c r="W56">
        <v>366312620</v>
      </c>
      <c r="X56">
        <v>2709546</v>
      </c>
      <c r="Y56">
        <v>71161285165</v>
      </c>
      <c r="Z56">
        <v>58400</v>
      </c>
      <c r="AA56">
        <v>482106080</v>
      </c>
      <c r="AB56">
        <v>3</v>
      </c>
      <c r="AC56">
        <v>162790</v>
      </c>
      <c r="AD56">
        <v>2768249</v>
      </c>
      <c r="AE56">
        <v>71643554035</v>
      </c>
    </row>
    <row r="57" spans="1:31" ht="13.5">
      <c r="A57" t="s">
        <v>56</v>
      </c>
      <c r="C57">
        <v>7712</v>
      </c>
      <c r="D57">
        <v>13411</v>
      </c>
      <c r="E57">
        <v>271668740</v>
      </c>
      <c r="F57">
        <v>219</v>
      </c>
      <c r="G57">
        <v>2328</v>
      </c>
      <c r="H57">
        <v>117389540</v>
      </c>
      <c r="I57">
        <v>6291</v>
      </c>
      <c r="J57">
        <v>8934</v>
      </c>
      <c r="K57">
        <v>139599290</v>
      </c>
      <c r="L57">
        <v>1202</v>
      </c>
      <c r="M57">
        <v>2149</v>
      </c>
      <c r="N57">
        <v>14679910</v>
      </c>
      <c r="O57">
        <v>3954</v>
      </c>
      <c r="P57">
        <v>6323</v>
      </c>
      <c r="Q57">
        <v>73389160</v>
      </c>
      <c r="R57">
        <v>205</v>
      </c>
      <c r="S57">
        <v>5844</v>
      </c>
      <c r="T57">
        <v>3983091</v>
      </c>
      <c r="U57">
        <v>19</v>
      </c>
      <c r="V57">
        <v>102</v>
      </c>
      <c r="W57">
        <v>1160880</v>
      </c>
      <c r="X57">
        <v>11685</v>
      </c>
      <c r="Y57">
        <v>350201871</v>
      </c>
      <c r="Z57">
        <v>170</v>
      </c>
      <c r="AA57">
        <v>1469955</v>
      </c>
      <c r="AB57">
        <v>0</v>
      </c>
      <c r="AC57">
        <v>0</v>
      </c>
      <c r="AD57">
        <v>11855</v>
      </c>
      <c r="AE57">
        <v>351671826</v>
      </c>
    </row>
    <row r="58" spans="1:31" ht="13.5">
      <c r="A58" t="s">
        <v>194</v>
      </c>
      <c r="C58">
        <v>1746729</v>
      </c>
      <c r="D58">
        <v>3617243</v>
      </c>
      <c r="E58">
        <v>57247106641</v>
      </c>
      <c r="F58">
        <v>57629</v>
      </c>
      <c r="G58">
        <v>918581</v>
      </c>
      <c r="H58">
        <v>30719684470</v>
      </c>
      <c r="I58">
        <v>1448649</v>
      </c>
      <c r="J58">
        <v>2206752</v>
      </c>
      <c r="K58">
        <v>23099111486</v>
      </c>
      <c r="L58">
        <v>240451</v>
      </c>
      <c r="M58">
        <v>491910</v>
      </c>
      <c r="N58">
        <v>3428310685</v>
      </c>
      <c r="O58">
        <v>970838</v>
      </c>
      <c r="P58">
        <v>1155468</v>
      </c>
      <c r="Q58">
        <v>12251037954</v>
      </c>
      <c r="R58">
        <v>55239</v>
      </c>
      <c r="S58">
        <v>2465301</v>
      </c>
      <c r="T58">
        <v>1645868941</v>
      </c>
      <c r="U58">
        <v>3664</v>
      </c>
      <c r="V58">
        <v>31163</v>
      </c>
      <c r="W58">
        <v>367473500</v>
      </c>
      <c r="X58">
        <v>2721231</v>
      </c>
      <c r="Y58">
        <v>71511487036</v>
      </c>
      <c r="Z58">
        <v>58570</v>
      </c>
      <c r="AA58">
        <v>483576035</v>
      </c>
      <c r="AB58">
        <v>3</v>
      </c>
      <c r="AC58">
        <v>162790</v>
      </c>
      <c r="AD58">
        <v>2780104</v>
      </c>
      <c r="AE58">
        <v>71995225861</v>
      </c>
    </row>
    <row r="66" ht="13.5">
      <c r="B66" t="s">
        <v>272</v>
      </c>
    </row>
    <row r="67" spans="1:31" s="43" customFormat="1" ht="81">
      <c r="A67" s="43" t="s">
        <v>0</v>
      </c>
      <c r="B67" s="43" t="s">
        <v>1</v>
      </c>
      <c r="C67" s="43" t="s">
        <v>197</v>
      </c>
      <c r="D67" s="43" t="s">
        <v>198</v>
      </c>
      <c r="E67" s="43" t="s">
        <v>199</v>
      </c>
      <c r="F67" s="43" t="s">
        <v>200</v>
      </c>
      <c r="G67" s="43" t="s">
        <v>201</v>
      </c>
      <c r="H67" s="43" t="s">
        <v>202</v>
      </c>
      <c r="I67" s="43" t="s">
        <v>203</v>
      </c>
      <c r="J67" s="43" t="s">
        <v>204</v>
      </c>
      <c r="K67" s="43" t="s">
        <v>205</v>
      </c>
      <c r="L67" s="43" t="s">
        <v>206</v>
      </c>
      <c r="M67" s="43" t="s">
        <v>207</v>
      </c>
      <c r="N67" s="43" t="s">
        <v>208</v>
      </c>
      <c r="O67" s="43" t="s">
        <v>209</v>
      </c>
      <c r="P67" s="43" t="s">
        <v>210</v>
      </c>
      <c r="Q67" s="43" t="s">
        <v>211</v>
      </c>
      <c r="R67" s="43" t="s">
        <v>212</v>
      </c>
      <c r="S67" s="43" t="s">
        <v>213</v>
      </c>
      <c r="T67" s="43" t="s">
        <v>214</v>
      </c>
      <c r="U67" s="43" t="s">
        <v>215</v>
      </c>
      <c r="V67" s="43" t="s">
        <v>216</v>
      </c>
      <c r="W67" s="43" t="s">
        <v>217</v>
      </c>
      <c r="X67" s="43" t="s">
        <v>218</v>
      </c>
      <c r="Y67" s="43" t="s">
        <v>219</v>
      </c>
      <c r="Z67" s="43" t="s">
        <v>220</v>
      </c>
      <c r="AA67" s="43" t="s">
        <v>221</v>
      </c>
      <c r="AB67" s="43" t="s">
        <v>222</v>
      </c>
      <c r="AC67" s="43" t="s">
        <v>223</v>
      </c>
      <c r="AD67" s="43" t="s">
        <v>224</v>
      </c>
      <c r="AE67" s="43" t="s">
        <v>225</v>
      </c>
    </row>
    <row r="68" spans="1:31" ht="13.5">
      <c r="A68">
        <v>1</v>
      </c>
      <c r="B68" t="s">
        <v>35</v>
      </c>
      <c r="C68">
        <v>640505</v>
      </c>
      <c r="D68">
        <v>1306155</v>
      </c>
      <c r="E68">
        <v>20469844833</v>
      </c>
      <c r="F68">
        <v>19909</v>
      </c>
      <c r="G68">
        <v>315686</v>
      </c>
      <c r="H68">
        <v>10573902030</v>
      </c>
      <c r="I68">
        <v>526668</v>
      </c>
      <c r="J68">
        <v>803684</v>
      </c>
      <c r="K68">
        <v>8615367720</v>
      </c>
      <c r="L68">
        <v>93928</v>
      </c>
      <c r="M68">
        <v>186785</v>
      </c>
      <c r="N68">
        <v>1280575083</v>
      </c>
      <c r="O68">
        <v>373461</v>
      </c>
      <c r="P68">
        <v>442513</v>
      </c>
      <c r="Q68">
        <v>4693449058</v>
      </c>
      <c r="R68">
        <v>19093</v>
      </c>
      <c r="S68">
        <v>845216</v>
      </c>
      <c r="T68">
        <v>559697840</v>
      </c>
      <c r="U68">
        <v>1731</v>
      </c>
      <c r="V68">
        <v>16177</v>
      </c>
      <c r="W68">
        <v>201745170</v>
      </c>
      <c r="X68">
        <v>1015697</v>
      </c>
      <c r="Y68">
        <v>25924736901</v>
      </c>
      <c r="Z68">
        <v>22677</v>
      </c>
      <c r="AA68">
        <v>185170120</v>
      </c>
      <c r="AB68">
        <v>0</v>
      </c>
      <c r="AC68">
        <v>0</v>
      </c>
      <c r="AD68">
        <v>1038430</v>
      </c>
      <c r="AE68">
        <v>26109907021</v>
      </c>
    </row>
    <row r="69" spans="1:31" ht="13.5">
      <c r="A69">
        <v>2</v>
      </c>
      <c r="B69" t="s">
        <v>36</v>
      </c>
      <c r="C69">
        <v>164354</v>
      </c>
      <c r="D69">
        <v>343327</v>
      </c>
      <c r="E69">
        <v>5519119668</v>
      </c>
      <c r="F69">
        <v>5273</v>
      </c>
      <c r="G69">
        <v>86806</v>
      </c>
      <c r="H69">
        <v>3026570964</v>
      </c>
      <c r="I69">
        <v>136050</v>
      </c>
      <c r="J69">
        <v>207501</v>
      </c>
      <c r="K69">
        <v>2141211694</v>
      </c>
      <c r="L69">
        <v>23031</v>
      </c>
      <c r="M69">
        <v>49020</v>
      </c>
      <c r="N69">
        <v>351337010</v>
      </c>
      <c r="O69">
        <v>87229</v>
      </c>
      <c r="P69">
        <v>102732</v>
      </c>
      <c r="Q69">
        <v>1050157913</v>
      </c>
      <c r="R69">
        <v>5107</v>
      </c>
      <c r="S69">
        <v>235638</v>
      </c>
      <c r="T69">
        <v>158139098</v>
      </c>
      <c r="U69">
        <v>314</v>
      </c>
      <c r="V69">
        <v>2575</v>
      </c>
      <c r="W69">
        <v>31519050</v>
      </c>
      <c r="X69">
        <v>251897</v>
      </c>
      <c r="Y69">
        <v>6758935729</v>
      </c>
      <c r="Z69">
        <v>7438</v>
      </c>
      <c r="AA69">
        <v>59970698</v>
      </c>
      <c r="AB69">
        <v>0</v>
      </c>
      <c r="AC69">
        <v>0</v>
      </c>
      <c r="AD69">
        <v>259347</v>
      </c>
      <c r="AE69">
        <v>6818906427</v>
      </c>
    </row>
    <row r="70" spans="1:31" ht="13.5">
      <c r="A70">
        <v>3</v>
      </c>
      <c r="B70" t="s">
        <v>37</v>
      </c>
      <c r="C70">
        <v>124455</v>
      </c>
      <c r="D70">
        <v>267951</v>
      </c>
      <c r="E70">
        <v>3998371116</v>
      </c>
      <c r="F70">
        <v>3890</v>
      </c>
      <c r="G70">
        <v>64602</v>
      </c>
      <c r="H70">
        <v>2034705670</v>
      </c>
      <c r="I70">
        <v>101972</v>
      </c>
      <c r="J70">
        <v>164770</v>
      </c>
      <c r="K70">
        <v>1707791576</v>
      </c>
      <c r="L70">
        <v>18593</v>
      </c>
      <c r="M70">
        <v>38579</v>
      </c>
      <c r="N70">
        <v>255873870</v>
      </c>
      <c r="O70">
        <v>59097</v>
      </c>
      <c r="P70">
        <v>70092</v>
      </c>
      <c r="Q70">
        <v>706288313</v>
      </c>
      <c r="R70">
        <v>3747</v>
      </c>
      <c r="S70">
        <v>173902</v>
      </c>
      <c r="T70">
        <v>117508448</v>
      </c>
      <c r="U70">
        <v>205</v>
      </c>
      <c r="V70">
        <v>1865</v>
      </c>
      <c r="W70">
        <v>18160910</v>
      </c>
      <c r="X70">
        <v>183757</v>
      </c>
      <c r="Y70">
        <v>4840328787</v>
      </c>
      <c r="Z70">
        <v>3889</v>
      </c>
      <c r="AA70">
        <v>31848612</v>
      </c>
      <c r="AB70">
        <v>0</v>
      </c>
      <c r="AC70">
        <v>0</v>
      </c>
      <c r="AD70">
        <v>187791</v>
      </c>
      <c r="AE70">
        <v>4872177399</v>
      </c>
    </row>
    <row r="71" spans="1:31" ht="13.5">
      <c r="A71">
        <v>4</v>
      </c>
      <c r="B71" t="s">
        <v>38</v>
      </c>
      <c r="C71">
        <v>107317</v>
      </c>
      <c r="D71">
        <v>233305</v>
      </c>
      <c r="E71">
        <v>3536396280</v>
      </c>
      <c r="F71">
        <v>3790</v>
      </c>
      <c r="G71">
        <v>63361</v>
      </c>
      <c r="H71">
        <v>1951586320</v>
      </c>
      <c r="I71">
        <v>89874</v>
      </c>
      <c r="J71">
        <v>140063</v>
      </c>
      <c r="K71">
        <v>1391449680</v>
      </c>
      <c r="L71">
        <v>13653</v>
      </c>
      <c r="M71">
        <v>29881</v>
      </c>
      <c r="N71">
        <v>193360280</v>
      </c>
      <c r="O71">
        <v>59919</v>
      </c>
      <c r="P71">
        <v>71937</v>
      </c>
      <c r="Q71">
        <v>720247800</v>
      </c>
      <c r="R71">
        <v>3594</v>
      </c>
      <c r="S71">
        <v>169339</v>
      </c>
      <c r="T71">
        <v>115460858</v>
      </c>
      <c r="U71">
        <v>132</v>
      </c>
      <c r="V71">
        <v>794</v>
      </c>
      <c r="W71">
        <v>8158930</v>
      </c>
      <c r="X71">
        <v>167368</v>
      </c>
      <c r="Y71">
        <v>4380263868</v>
      </c>
      <c r="Z71">
        <v>3438</v>
      </c>
      <c r="AA71">
        <v>29799888</v>
      </c>
      <c r="AB71">
        <v>0</v>
      </c>
      <c r="AC71">
        <v>0</v>
      </c>
      <c r="AD71">
        <v>170851</v>
      </c>
      <c r="AE71">
        <v>4410063756</v>
      </c>
    </row>
    <row r="72" spans="1:31" ht="13.5">
      <c r="A72">
        <v>5</v>
      </c>
      <c r="B72" t="s">
        <v>39</v>
      </c>
      <c r="C72">
        <v>121290</v>
      </c>
      <c r="D72">
        <v>245233</v>
      </c>
      <c r="E72">
        <v>3864891162</v>
      </c>
      <c r="F72">
        <v>4103</v>
      </c>
      <c r="G72">
        <v>64985</v>
      </c>
      <c r="H72">
        <v>2141999835</v>
      </c>
      <c r="I72">
        <v>98157</v>
      </c>
      <c r="J72">
        <v>146759</v>
      </c>
      <c r="K72">
        <v>1470650821</v>
      </c>
      <c r="L72">
        <v>19030</v>
      </c>
      <c r="M72">
        <v>33489</v>
      </c>
      <c r="N72">
        <v>252240506</v>
      </c>
      <c r="O72">
        <v>63023</v>
      </c>
      <c r="P72">
        <v>73774</v>
      </c>
      <c r="Q72">
        <v>839682703</v>
      </c>
      <c r="R72">
        <v>3849</v>
      </c>
      <c r="S72">
        <v>170444</v>
      </c>
      <c r="T72">
        <v>114075565</v>
      </c>
      <c r="U72">
        <v>179</v>
      </c>
      <c r="V72">
        <v>1590</v>
      </c>
      <c r="W72">
        <v>17898570</v>
      </c>
      <c r="X72">
        <v>184492</v>
      </c>
      <c r="Y72">
        <v>4836548000</v>
      </c>
      <c r="Z72">
        <v>3390</v>
      </c>
      <c r="AA72">
        <v>27432488</v>
      </c>
      <c r="AB72">
        <v>1</v>
      </c>
      <c r="AC72">
        <v>137240</v>
      </c>
      <c r="AD72">
        <v>187883</v>
      </c>
      <c r="AE72">
        <v>4864117728</v>
      </c>
    </row>
    <row r="73" spans="1:31" ht="13.5">
      <c r="A73">
        <v>6</v>
      </c>
      <c r="B73" t="s">
        <v>40</v>
      </c>
      <c r="C73">
        <v>75550</v>
      </c>
      <c r="D73">
        <v>148494</v>
      </c>
      <c r="E73">
        <v>2329839708</v>
      </c>
      <c r="F73">
        <v>2496</v>
      </c>
      <c r="G73">
        <v>38905</v>
      </c>
      <c r="H73">
        <v>1338943456</v>
      </c>
      <c r="I73">
        <v>62406</v>
      </c>
      <c r="J73">
        <v>88577</v>
      </c>
      <c r="K73">
        <v>850980612</v>
      </c>
      <c r="L73">
        <v>10648</v>
      </c>
      <c r="M73">
        <v>21012</v>
      </c>
      <c r="N73">
        <v>139915640</v>
      </c>
      <c r="O73">
        <v>36764</v>
      </c>
      <c r="P73">
        <v>43007</v>
      </c>
      <c r="Q73">
        <v>468582038</v>
      </c>
      <c r="R73">
        <v>2388</v>
      </c>
      <c r="S73">
        <v>104256</v>
      </c>
      <c r="T73">
        <v>68024503</v>
      </c>
      <c r="U73">
        <v>215</v>
      </c>
      <c r="V73">
        <v>1438</v>
      </c>
      <c r="W73">
        <v>15964260</v>
      </c>
      <c r="X73">
        <v>112529</v>
      </c>
      <c r="Y73">
        <v>2882410509</v>
      </c>
      <c r="Z73">
        <v>2298</v>
      </c>
      <c r="AA73">
        <v>20497717</v>
      </c>
      <c r="AB73">
        <v>0</v>
      </c>
      <c r="AC73">
        <v>0</v>
      </c>
      <c r="AD73">
        <v>114830</v>
      </c>
      <c r="AE73">
        <v>2902908226</v>
      </c>
    </row>
    <row r="74" spans="1:31" ht="13.5">
      <c r="A74">
        <v>7</v>
      </c>
      <c r="B74" t="s">
        <v>41</v>
      </c>
      <c r="C74">
        <v>34661</v>
      </c>
      <c r="D74">
        <v>69087</v>
      </c>
      <c r="E74">
        <v>1056257070</v>
      </c>
      <c r="F74">
        <v>1002</v>
      </c>
      <c r="G74">
        <v>14813</v>
      </c>
      <c r="H74">
        <v>559904754</v>
      </c>
      <c r="I74">
        <v>29757</v>
      </c>
      <c r="J74">
        <v>44756</v>
      </c>
      <c r="K74">
        <v>434920590</v>
      </c>
      <c r="L74">
        <v>3902</v>
      </c>
      <c r="M74">
        <v>9518</v>
      </c>
      <c r="N74">
        <v>61431726</v>
      </c>
      <c r="O74">
        <v>15980</v>
      </c>
      <c r="P74">
        <v>19518</v>
      </c>
      <c r="Q74">
        <v>209653270</v>
      </c>
      <c r="R74">
        <v>968</v>
      </c>
      <c r="S74">
        <v>39997</v>
      </c>
      <c r="T74">
        <v>26638928</v>
      </c>
      <c r="U74">
        <v>37</v>
      </c>
      <c r="V74">
        <v>292</v>
      </c>
      <c r="W74">
        <v>4077320</v>
      </c>
      <c r="X74">
        <v>50678</v>
      </c>
      <c r="Y74">
        <v>1296626588</v>
      </c>
      <c r="Z74">
        <v>1145</v>
      </c>
      <c r="AA74">
        <v>9731884</v>
      </c>
      <c r="AB74">
        <v>0</v>
      </c>
      <c r="AC74">
        <v>0</v>
      </c>
      <c r="AD74">
        <v>51823</v>
      </c>
      <c r="AE74">
        <v>1306358472</v>
      </c>
    </row>
    <row r="75" spans="1:31" ht="13.5">
      <c r="A75">
        <v>8</v>
      </c>
      <c r="B75" t="s">
        <v>42</v>
      </c>
      <c r="C75">
        <v>40018</v>
      </c>
      <c r="D75">
        <v>89120</v>
      </c>
      <c r="E75">
        <v>1412401680</v>
      </c>
      <c r="F75">
        <v>1648</v>
      </c>
      <c r="G75">
        <v>25722</v>
      </c>
      <c r="H75">
        <v>777883770</v>
      </c>
      <c r="I75">
        <v>33972</v>
      </c>
      <c r="J75">
        <v>54536</v>
      </c>
      <c r="K75">
        <v>568552680</v>
      </c>
      <c r="L75">
        <v>4398</v>
      </c>
      <c r="M75">
        <v>8862</v>
      </c>
      <c r="N75">
        <v>65965230</v>
      </c>
      <c r="O75">
        <v>22657</v>
      </c>
      <c r="P75">
        <v>28507</v>
      </c>
      <c r="Q75">
        <v>290320620</v>
      </c>
      <c r="R75">
        <v>1586</v>
      </c>
      <c r="S75">
        <v>70570</v>
      </c>
      <c r="T75">
        <v>46784238</v>
      </c>
      <c r="U75">
        <v>19</v>
      </c>
      <c r="V75">
        <v>112</v>
      </c>
      <c r="W75">
        <v>1262400</v>
      </c>
      <c r="X75">
        <v>62694</v>
      </c>
      <c r="Y75">
        <v>1750768938</v>
      </c>
      <c r="Z75">
        <v>934</v>
      </c>
      <c r="AA75">
        <v>7167609</v>
      </c>
      <c r="AB75">
        <v>0</v>
      </c>
      <c r="AC75">
        <v>0</v>
      </c>
      <c r="AD75">
        <v>63628</v>
      </c>
      <c r="AE75">
        <v>1757936547</v>
      </c>
    </row>
    <row r="76" spans="1:31" ht="13.5">
      <c r="A76">
        <v>9</v>
      </c>
      <c r="B76" t="s">
        <v>43</v>
      </c>
      <c r="C76">
        <v>36862</v>
      </c>
      <c r="D76">
        <v>81600</v>
      </c>
      <c r="E76">
        <v>1307933050</v>
      </c>
      <c r="F76">
        <v>1419</v>
      </c>
      <c r="G76">
        <v>23884</v>
      </c>
      <c r="H76">
        <v>740776180</v>
      </c>
      <c r="I76">
        <v>31281</v>
      </c>
      <c r="J76">
        <v>47911</v>
      </c>
      <c r="K76">
        <v>487200220</v>
      </c>
      <c r="L76">
        <v>4162</v>
      </c>
      <c r="M76">
        <v>9805</v>
      </c>
      <c r="N76">
        <v>79956650</v>
      </c>
      <c r="O76">
        <v>22355</v>
      </c>
      <c r="P76">
        <v>27395</v>
      </c>
      <c r="Q76">
        <v>278820130</v>
      </c>
      <c r="R76">
        <v>1370</v>
      </c>
      <c r="S76">
        <v>64476</v>
      </c>
      <c r="T76">
        <v>43228322</v>
      </c>
      <c r="U76">
        <v>11</v>
      </c>
      <c r="V76">
        <v>70</v>
      </c>
      <c r="W76">
        <v>784050</v>
      </c>
      <c r="X76">
        <v>59228</v>
      </c>
      <c r="Y76">
        <v>1630765552</v>
      </c>
      <c r="Z76">
        <v>835</v>
      </c>
      <c r="AA76">
        <v>6374036</v>
      </c>
      <c r="AB76">
        <v>0</v>
      </c>
      <c r="AC76">
        <v>0</v>
      </c>
      <c r="AD76">
        <v>60067</v>
      </c>
      <c r="AE76">
        <v>1637139588</v>
      </c>
    </row>
    <row r="77" spans="1:31" ht="13.5">
      <c r="A77">
        <v>10</v>
      </c>
      <c r="B77" t="s">
        <v>44</v>
      </c>
      <c r="C77">
        <v>45399</v>
      </c>
      <c r="D77">
        <v>97699</v>
      </c>
      <c r="E77">
        <v>1768707797</v>
      </c>
      <c r="F77">
        <v>1844</v>
      </c>
      <c r="G77">
        <v>29131</v>
      </c>
      <c r="H77">
        <v>1050156154</v>
      </c>
      <c r="I77">
        <v>38394</v>
      </c>
      <c r="J77">
        <v>56091</v>
      </c>
      <c r="K77">
        <v>636605423</v>
      </c>
      <c r="L77">
        <v>5161</v>
      </c>
      <c r="M77">
        <v>12477</v>
      </c>
      <c r="N77">
        <v>81946220</v>
      </c>
      <c r="O77">
        <v>27181</v>
      </c>
      <c r="P77">
        <v>31885</v>
      </c>
      <c r="Q77">
        <v>360453717</v>
      </c>
      <c r="R77">
        <v>1786</v>
      </c>
      <c r="S77">
        <v>78893</v>
      </c>
      <c r="T77">
        <v>53262637</v>
      </c>
      <c r="U77">
        <v>158</v>
      </c>
      <c r="V77">
        <v>1400</v>
      </c>
      <c r="W77">
        <v>16059890</v>
      </c>
      <c r="X77">
        <v>72738</v>
      </c>
      <c r="Y77">
        <v>2198484041</v>
      </c>
      <c r="Z77">
        <v>1714</v>
      </c>
      <c r="AA77">
        <v>15000277</v>
      </c>
      <c r="AB77">
        <v>0</v>
      </c>
      <c r="AC77">
        <v>0</v>
      </c>
      <c r="AD77">
        <v>74475</v>
      </c>
      <c r="AE77">
        <v>2213484318</v>
      </c>
    </row>
    <row r="78" spans="1:31" ht="13.5">
      <c r="A78">
        <v>11</v>
      </c>
      <c r="B78" t="s">
        <v>45</v>
      </c>
      <c r="C78">
        <v>86955</v>
      </c>
      <c r="D78">
        <v>190349</v>
      </c>
      <c r="E78">
        <v>2901654984</v>
      </c>
      <c r="F78">
        <v>3219</v>
      </c>
      <c r="G78">
        <v>55450</v>
      </c>
      <c r="H78">
        <v>1646118264</v>
      </c>
      <c r="I78">
        <v>73399</v>
      </c>
      <c r="J78">
        <v>112914</v>
      </c>
      <c r="K78">
        <v>1096886170</v>
      </c>
      <c r="L78">
        <v>10337</v>
      </c>
      <c r="M78">
        <v>21985</v>
      </c>
      <c r="N78">
        <v>158650550</v>
      </c>
      <c r="O78">
        <v>47559</v>
      </c>
      <c r="P78">
        <v>56864</v>
      </c>
      <c r="Q78">
        <v>578052207</v>
      </c>
      <c r="R78">
        <v>3124</v>
      </c>
      <c r="S78">
        <v>152465</v>
      </c>
      <c r="T78">
        <v>101284902</v>
      </c>
      <c r="U78">
        <v>134</v>
      </c>
      <c r="V78">
        <v>1010</v>
      </c>
      <c r="W78">
        <v>9893420</v>
      </c>
      <c r="X78">
        <v>134648</v>
      </c>
      <c r="Y78">
        <v>3590885513</v>
      </c>
      <c r="Z78">
        <v>2819</v>
      </c>
      <c r="AA78">
        <v>24175884</v>
      </c>
      <c r="AB78">
        <v>0</v>
      </c>
      <c r="AC78">
        <v>0</v>
      </c>
      <c r="AD78">
        <v>137474</v>
      </c>
      <c r="AE78">
        <v>3615061397</v>
      </c>
    </row>
    <row r="79" spans="1:31" ht="13.5">
      <c r="A79">
        <v>16</v>
      </c>
      <c r="B79" t="s">
        <v>46</v>
      </c>
      <c r="C79">
        <v>5252</v>
      </c>
      <c r="D79">
        <v>10783</v>
      </c>
      <c r="E79">
        <v>206309050</v>
      </c>
      <c r="F79">
        <v>197</v>
      </c>
      <c r="G79">
        <v>3031</v>
      </c>
      <c r="H79">
        <v>110611100</v>
      </c>
      <c r="I79">
        <v>4334</v>
      </c>
      <c r="J79">
        <v>6194</v>
      </c>
      <c r="K79">
        <v>85509810</v>
      </c>
      <c r="L79">
        <v>721</v>
      </c>
      <c r="M79">
        <v>1558</v>
      </c>
      <c r="N79">
        <v>10188140</v>
      </c>
      <c r="O79">
        <v>1333</v>
      </c>
      <c r="P79">
        <v>1565</v>
      </c>
      <c r="Q79">
        <v>19390380</v>
      </c>
      <c r="R79">
        <v>191</v>
      </c>
      <c r="S79">
        <v>8412</v>
      </c>
      <c r="T79">
        <v>5578176</v>
      </c>
      <c r="U79">
        <v>1</v>
      </c>
      <c r="V79">
        <v>9</v>
      </c>
      <c r="W79">
        <v>91790</v>
      </c>
      <c r="X79">
        <v>6586</v>
      </c>
      <c r="Y79">
        <v>231369396</v>
      </c>
      <c r="Z79">
        <v>228</v>
      </c>
      <c r="AA79">
        <v>2035144</v>
      </c>
      <c r="AB79">
        <v>2</v>
      </c>
      <c r="AC79">
        <v>25550</v>
      </c>
      <c r="AD79">
        <v>6816</v>
      </c>
      <c r="AE79">
        <v>233430090</v>
      </c>
    </row>
    <row r="80" spans="1:31" ht="13.5">
      <c r="A80">
        <v>20</v>
      </c>
      <c r="B80" t="s">
        <v>47</v>
      </c>
      <c r="C80">
        <v>39181</v>
      </c>
      <c r="D80">
        <v>75988</v>
      </c>
      <c r="E80">
        <v>1330924114</v>
      </c>
      <c r="F80">
        <v>1226</v>
      </c>
      <c r="G80">
        <v>17829</v>
      </c>
      <c r="H80">
        <v>721305540</v>
      </c>
      <c r="I80">
        <v>33355</v>
      </c>
      <c r="J80">
        <v>48125</v>
      </c>
      <c r="K80">
        <v>537379984</v>
      </c>
      <c r="L80">
        <v>4600</v>
      </c>
      <c r="M80">
        <v>10034</v>
      </c>
      <c r="N80">
        <v>72238590</v>
      </c>
      <c r="O80">
        <v>19933</v>
      </c>
      <c r="P80">
        <v>23707</v>
      </c>
      <c r="Q80">
        <v>267930806</v>
      </c>
      <c r="R80">
        <v>1150</v>
      </c>
      <c r="S80">
        <v>46199</v>
      </c>
      <c r="T80">
        <v>31224010</v>
      </c>
      <c r="U80">
        <v>100</v>
      </c>
      <c r="V80">
        <v>846</v>
      </c>
      <c r="W80">
        <v>9667050</v>
      </c>
      <c r="X80">
        <v>59214</v>
      </c>
      <c r="Y80">
        <v>1639745980</v>
      </c>
      <c r="Z80">
        <v>1087</v>
      </c>
      <c r="AA80">
        <v>9740468</v>
      </c>
      <c r="AB80">
        <v>0</v>
      </c>
      <c r="AC80">
        <v>0</v>
      </c>
      <c r="AD80">
        <v>60302</v>
      </c>
      <c r="AE80">
        <v>1649486448</v>
      </c>
    </row>
    <row r="81" spans="1:31" ht="13.5">
      <c r="A81">
        <v>46</v>
      </c>
      <c r="B81" t="s">
        <v>48</v>
      </c>
      <c r="C81">
        <v>18084</v>
      </c>
      <c r="D81">
        <v>37741</v>
      </c>
      <c r="E81">
        <v>621265750</v>
      </c>
      <c r="F81">
        <v>674</v>
      </c>
      <c r="G81">
        <v>10419</v>
      </c>
      <c r="H81">
        <v>362897240</v>
      </c>
      <c r="I81">
        <v>15533</v>
      </c>
      <c r="J81">
        <v>23448</v>
      </c>
      <c r="K81">
        <v>232270540</v>
      </c>
      <c r="L81">
        <v>1877</v>
      </c>
      <c r="M81">
        <v>3874</v>
      </c>
      <c r="N81">
        <v>26097970</v>
      </c>
      <c r="O81">
        <v>9285</v>
      </c>
      <c r="P81">
        <v>11249</v>
      </c>
      <c r="Q81">
        <v>99275030</v>
      </c>
      <c r="R81">
        <v>658</v>
      </c>
      <c r="S81">
        <v>28310</v>
      </c>
      <c r="T81">
        <v>19183667</v>
      </c>
      <c r="U81">
        <v>0</v>
      </c>
      <c r="V81">
        <v>0</v>
      </c>
      <c r="W81">
        <v>0</v>
      </c>
      <c r="X81">
        <v>27369</v>
      </c>
      <c r="Y81">
        <v>739724447</v>
      </c>
      <c r="Z81">
        <v>487</v>
      </c>
      <c r="AA81">
        <v>4377722</v>
      </c>
      <c r="AB81">
        <v>0</v>
      </c>
      <c r="AC81">
        <v>0</v>
      </c>
      <c r="AD81">
        <v>27857</v>
      </c>
      <c r="AE81">
        <v>744102169</v>
      </c>
    </row>
    <row r="82" spans="1:31" ht="13.5">
      <c r="A82">
        <v>47</v>
      </c>
      <c r="B82" t="s">
        <v>49</v>
      </c>
      <c r="C82">
        <v>28518</v>
      </c>
      <c r="D82">
        <v>61947</v>
      </c>
      <c r="E82">
        <v>987600162</v>
      </c>
      <c r="F82">
        <v>999</v>
      </c>
      <c r="G82">
        <v>15950</v>
      </c>
      <c r="H82">
        <v>521717590</v>
      </c>
      <c r="I82">
        <v>24537</v>
      </c>
      <c r="J82">
        <v>39301</v>
      </c>
      <c r="K82">
        <v>412786482</v>
      </c>
      <c r="L82">
        <v>2982</v>
      </c>
      <c r="M82">
        <v>6696</v>
      </c>
      <c r="N82">
        <v>53096090</v>
      </c>
      <c r="O82">
        <v>13757</v>
      </c>
      <c r="P82">
        <v>16786</v>
      </c>
      <c r="Q82">
        <v>223331180</v>
      </c>
      <c r="R82">
        <v>964</v>
      </c>
      <c r="S82">
        <v>42138</v>
      </c>
      <c r="T82">
        <v>28592166</v>
      </c>
      <c r="U82">
        <v>22</v>
      </c>
      <c r="V82">
        <v>83</v>
      </c>
      <c r="W82">
        <v>892700</v>
      </c>
      <c r="X82">
        <v>42297</v>
      </c>
      <c r="Y82">
        <v>1240416208</v>
      </c>
      <c r="Z82">
        <v>642</v>
      </c>
      <c r="AA82">
        <v>6864109</v>
      </c>
      <c r="AB82">
        <v>0</v>
      </c>
      <c r="AC82">
        <v>0</v>
      </c>
      <c r="AD82">
        <v>42939</v>
      </c>
      <c r="AE82">
        <v>1247280317</v>
      </c>
    </row>
    <row r="83" spans="1:31" ht="13.5">
      <c r="A83">
        <v>101</v>
      </c>
      <c r="B83" t="s">
        <v>50</v>
      </c>
      <c r="C83">
        <v>64816</v>
      </c>
      <c r="D83">
        <v>131519</v>
      </c>
      <c r="E83">
        <v>2159514729</v>
      </c>
      <c r="F83">
        <v>2356</v>
      </c>
      <c r="G83">
        <v>34336</v>
      </c>
      <c r="H83">
        <v>1160263453</v>
      </c>
      <c r="I83">
        <v>53553</v>
      </c>
      <c r="J83">
        <v>79935</v>
      </c>
      <c r="K83">
        <v>870158256</v>
      </c>
      <c r="L83">
        <v>8907</v>
      </c>
      <c r="M83">
        <v>17248</v>
      </c>
      <c r="N83">
        <v>129093020</v>
      </c>
      <c r="O83">
        <v>40930</v>
      </c>
      <c r="P83">
        <v>49394</v>
      </c>
      <c r="Q83">
        <v>548387169</v>
      </c>
      <c r="R83">
        <v>2183</v>
      </c>
      <c r="S83">
        <v>90010</v>
      </c>
      <c r="T83">
        <v>59323654</v>
      </c>
      <c r="U83">
        <v>124</v>
      </c>
      <c r="V83">
        <v>823</v>
      </c>
      <c r="W83">
        <v>9266990</v>
      </c>
      <c r="X83">
        <v>105870</v>
      </c>
      <c r="Y83">
        <v>2776492542</v>
      </c>
      <c r="Z83">
        <v>2258</v>
      </c>
      <c r="AA83">
        <v>18038098</v>
      </c>
      <c r="AB83">
        <v>0</v>
      </c>
      <c r="AC83">
        <v>0</v>
      </c>
      <c r="AD83">
        <v>108128</v>
      </c>
      <c r="AE83">
        <v>2794530640</v>
      </c>
    </row>
    <row r="84" spans="1:31" ht="13.5">
      <c r="A84">
        <v>102</v>
      </c>
      <c r="B84" t="s">
        <v>51</v>
      </c>
      <c r="C84">
        <v>52945</v>
      </c>
      <c r="D84">
        <v>107772</v>
      </c>
      <c r="E84">
        <v>1705523670</v>
      </c>
      <c r="F84">
        <v>1648</v>
      </c>
      <c r="G84">
        <v>24896</v>
      </c>
      <c r="H84">
        <v>898404850</v>
      </c>
      <c r="I84">
        <v>44363</v>
      </c>
      <c r="J84">
        <v>68177</v>
      </c>
      <c r="K84">
        <v>701912780</v>
      </c>
      <c r="L84">
        <v>6934</v>
      </c>
      <c r="M84">
        <v>14699</v>
      </c>
      <c r="N84">
        <v>105206040</v>
      </c>
      <c r="O84">
        <v>34674</v>
      </c>
      <c r="P84">
        <v>41673</v>
      </c>
      <c r="Q84">
        <v>445450880</v>
      </c>
      <c r="R84">
        <v>1586</v>
      </c>
      <c r="S84">
        <v>67142</v>
      </c>
      <c r="T84">
        <v>45074109</v>
      </c>
      <c r="U84">
        <v>115</v>
      </c>
      <c r="V84">
        <v>895</v>
      </c>
      <c r="W84">
        <v>9489650</v>
      </c>
      <c r="X84">
        <v>87734</v>
      </c>
      <c r="Y84">
        <v>2205538309</v>
      </c>
      <c r="Z84">
        <v>1751</v>
      </c>
      <c r="AA84">
        <v>13795577</v>
      </c>
      <c r="AB84">
        <v>0</v>
      </c>
      <c r="AC84">
        <v>0</v>
      </c>
      <c r="AD84">
        <v>89485</v>
      </c>
      <c r="AE84">
        <v>2219333886</v>
      </c>
    </row>
    <row r="85" spans="1:31" ht="13.5">
      <c r="A85">
        <v>103</v>
      </c>
      <c r="B85" t="s">
        <v>52</v>
      </c>
      <c r="C85">
        <v>52855</v>
      </c>
      <c r="D85">
        <v>105762</v>
      </c>
      <c r="E85">
        <v>1798883078</v>
      </c>
      <c r="F85">
        <v>1717</v>
      </c>
      <c r="G85">
        <v>26447</v>
      </c>
      <c r="H85">
        <v>984547760</v>
      </c>
      <c r="I85">
        <v>44753</v>
      </c>
      <c r="J85">
        <v>65076</v>
      </c>
      <c r="K85">
        <v>717877158</v>
      </c>
      <c r="L85">
        <v>6385</v>
      </c>
      <c r="M85">
        <v>14239</v>
      </c>
      <c r="N85">
        <v>96458160</v>
      </c>
      <c r="O85">
        <v>31747</v>
      </c>
      <c r="P85">
        <v>36547</v>
      </c>
      <c r="Q85">
        <v>378175580</v>
      </c>
      <c r="R85">
        <v>1690</v>
      </c>
      <c r="S85">
        <v>72050</v>
      </c>
      <c r="T85">
        <v>48804729</v>
      </c>
      <c r="U85">
        <v>148</v>
      </c>
      <c r="V85">
        <v>1082</v>
      </c>
      <c r="W85">
        <v>11380470</v>
      </c>
      <c r="X85">
        <v>84750</v>
      </c>
      <c r="Y85">
        <v>2237243857</v>
      </c>
      <c r="Z85">
        <v>1370</v>
      </c>
      <c r="AA85">
        <v>10085749</v>
      </c>
      <c r="AB85">
        <v>0</v>
      </c>
      <c r="AC85">
        <v>0</v>
      </c>
      <c r="AD85">
        <v>86123</v>
      </c>
      <c r="AE85">
        <v>2247329606</v>
      </c>
    </row>
    <row r="86" spans="1:31" ht="13.5">
      <c r="A86">
        <v>301</v>
      </c>
      <c r="B86" t="s">
        <v>53</v>
      </c>
      <c r="C86">
        <v>3420</v>
      </c>
      <c r="D86">
        <v>5827</v>
      </c>
      <c r="E86">
        <v>128653940</v>
      </c>
      <c r="F86">
        <v>82</v>
      </c>
      <c r="G86">
        <v>977</v>
      </c>
      <c r="H86">
        <v>44119750</v>
      </c>
      <c r="I86">
        <v>3155</v>
      </c>
      <c r="J86">
        <v>4532</v>
      </c>
      <c r="K86">
        <v>81859350</v>
      </c>
      <c r="L86">
        <v>183</v>
      </c>
      <c r="M86">
        <v>318</v>
      </c>
      <c r="N86">
        <v>2674840</v>
      </c>
      <c r="O86">
        <v>2128</v>
      </c>
      <c r="P86">
        <v>4190</v>
      </c>
      <c r="Q86">
        <v>38007730</v>
      </c>
      <c r="R86">
        <v>80</v>
      </c>
      <c r="S86">
        <v>2512</v>
      </c>
      <c r="T86">
        <v>1714708</v>
      </c>
      <c r="U86">
        <v>13</v>
      </c>
      <c r="V86">
        <v>38</v>
      </c>
      <c r="W86">
        <v>409080</v>
      </c>
      <c r="X86">
        <v>5561</v>
      </c>
      <c r="Y86">
        <v>168785458</v>
      </c>
      <c r="Z86">
        <v>76</v>
      </c>
      <c r="AA86">
        <v>905348</v>
      </c>
      <c r="AB86">
        <v>0</v>
      </c>
      <c r="AC86">
        <v>0</v>
      </c>
      <c r="AD86">
        <v>5637</v>
      </c>
      <c r="AE86">
        <v>169690806</v>
      </c>
    </row>
    <row r="87" spans="1:31" ht="13.5">
      <c r="A87">
        <v>302</v>
      </c>
      <c r="B87" t="s">
        <v>54</v>
      </c>
      <c r="C87">
        <v>4292</v>
      </c>
      <c r="D87">
        <v>7584</v>
      </c>
      <c r="E87">
        <v>143014800</v>
      </c>
      <c r="F87">
        <v>137</v>
      </c>
      <c r="G87">
        <v>1351</v>
      </c>
      <c r="H87">
        <v>73269790</v>
      </c>
      <c r="I87">
        <v>3136</v>
      </c>
      <c r="J87">
        <v>4402</v>
      </c>
      <c r="K87">
        <v>57739940</v>
      </c>
      <c r="L87">
        <v>1019</v>
      </c>
      <c r="M87">
        <v>1831</v>
      </c>
      <c r="N87">
        <v>12005070</v>
      </c>
      <c r="O87">
        <v>1826</v>
      </c>
      <c r="P87">
        <v>2133</v>
      </c>
      <c r="Q87">
        <v>35381430</v>
      </c>
      <c r="R87">
        <v>125</v>
      </c>
      <c r="S87">
        <v>3332</v>
      </c>
      <c r="T87">
        <v>2268383</v>
      </c>
      <c r="U87">
        <v>6</v>
      </c>
      <c r="V87">
        <v>64</v>
      </c>
      <c r="W87">
        <v>751800</v>
      </c>
      <c r="X87">
        <v>6124</v>
      </c>
      <c r="Y87">
        <v>181416413</v>
      </c>
      <c r="Z87">
        <v>94</v>
      </c>
      <c r="AA87">
        <v>564607</v>
      </c>
      <c r="AB87">
        <v>0</v>
      </c>
      <c r="AC87">
        <v>0</v>
      </c>
      <c r="AD87">
        <v>6218</v>
      </c>
      <c r="AE87">
        <v>181981020</v>
      </c>
    </row>
    <row r="88" spans="1:31" ht="13.5">
      <c r="A88" t="s">
        <v>55</v>
      </c>
      <c r="C88">
        <v>1739017</v>
      </c>
      <c r="D88">
        <v>3603832</v>
      </c>
      <c r="E88">
        <v>56975437901</v>
      </c>
      <c r="F88">
        <v>57410</v>
      </c>
      <c r="G88">
        <v>916253</v>
      </c>
      <c r="H88">
        <v>30602294930</v>
      </c>
      <c r="I88">
        <v>1442358</v>
      </c>
      <c r="J88">
        <v>2197818</v>
      </c>
      <c r="K88">
        <v>22959512196</v>
      </c>
      <c r="L88">
        <v>239249</v>
      </c>
      <c r="M88">
        <v>489761</v>
      </c>
      <c r="N88">
        <v>3413630775</v>
      </c>
      <c r="O88">
        <v>966884</v>
      </c>
      <c r="P88">
        <v>1149145</v>
      </c>
      <c r="Q88">
        <v>12177648794</v>
      </c>
      <c r="R88">
        <v>55034</v>
      </c>
      <c r="S88">
        <v>2459457</v>
      </c>
      <c r="T88">
        <v>1641885850</v>
      </c>
      <c r="U88">
        <v>3645</v>
      </c>
      <c r="V88">
        <v>31061</v>
      </c>
      <c r="W88">
        <v>366312620</v>
      </c>
      <c r="X88">
        <v>2709546</v>
      </c>
      <c r="Y88">
        <v>71161285165</v>
      </c>
      <c r="Z88">
        <v>58400</v>
      </c>
      <c r="AA88">
        <v>482106080</v>
      </c>
      <c r="AB88">
        <v>3</v>
      </c>
      <c r="AC88">
        <v>162790</v>
      </c>
      <c r="AD88">
        <v>2768249</v>
      </c>
      <c r="AE88">
        <v>71643554035</v>
      </c>
    </row>
    <row r="89" spans="1:31" ht="13.5">
      <c r="A89" t="s">
        <v>56</v>
      </c>
      <c r="C89">
        <v>7712</v>
      </c>
      <c r="D89">
        <v>13411</v>
      </c>
      <c r="E89">
        <v>271668740</v>
      </c>
      <c r="F89">
        <v>219</v>
      </c>
      <c r="G89">
        <v>2328</v>
      </c>
      <c r="H89">
        <v>117389540</v>
      </c>
      <c r="I89">
        <v>6291</v>
      </c>
      <c r="J89">
        <v>8934</v>
      </c>
      <c r="K89">
        <v>139599290</v>
      </c>
      <c r="L89">
        <v>1202</v>
      </c>
      <c r="M89">
        <v>2149</v>
      </c>
      <c r="N89">
        <v>14679910</v>
      </c>
      <c r="O89">
        <v>3954</v>
      </c>
      <c r="P89">
        <v>6323</v>
      </c>
      <c r="Q89">
        <v>73389160</v>
      </c>
      <c r="R89">
        <v>205</v>
      </c>
      <c r="S89">
        <v>5844</v>
      </c>
      <c r="T89">
        <v>3983091</v>
      </c>
      <c r="U89">
        <v>19</v>
      </c>
      <c r="V89">
        <v>102</v>
      </c>
      <c r="W89">
        <v>1160880</v>
      </c>
      <c r="X89">
        <v>11685</v>
      </c>
      <c r="Y89">
        <v>350201871</v>
      </c>
      <c r="Z89">
        <v>170</v>
      </c>
      <c r="AA89">
        <v>1469955</v>
      </c>
      <c r="AB89">
        <v>0</v>
      </c>
      <c r="AC89">
        <v>0</v>
      </c>
      <c r="AD89">
        <v>11855</v>
      </c>
      <c r="AE89">
        <v>351671826</v>
      </c>
    </row>
    <row r="90" spans="1:31" ht="13.5">
      <c r="A90" t="s">
        <v>194</v>
      </c>
      <c r="C90">
        <v>1746729</v>
      </c>
      <c r="D90">
        <v>3617243</v>
      </c>
      <c r="E90">
        <v>57247106641</v>
      </c>
      <c r="F90">
        <v>57629</v>
      </c>
      <c r="G90">
        <v>918581</v>
      </c>
      <c r="H90">
        <v>30719684470</v>
      </c>
      <c r="I90">
        <v>1448649</v>
      </c>
      <c r="J90">
        <v>2206752</v>
      </c>
      <c r="K90">
        <v>23099111486</v>
      </c>
      <c r="L90">
        <v>240451</v>
      </c>
      <c r="M90">
        <v>491910</v>
      </c>
      <c r="N90">
        <v>3428310685</v>
      </c>
      <c r="O90">
        <v>970838</v>
      </c>
      <c r="P90">
        <v>1155468</v>
      </c>
      <c r="Q90">
        <v>12251037954</v>
      </c>
      <c r="R90">
        <v>55239</v>
      </c>
      <c r="S90">
        <v>2465301</v>
      </c>
      <c r="T90">
        <v>1645868941</v>
      </c>
      <c r="U90">
        <v>3664</v>
      </c>
      <c r="V90">
        <v>31163</v>
      </c>
      <c r="W90">
        <v>367473500</v>
      </c>
      <c r="X90">
        <v>2721231</v>
      </c>
      <c r="Y90">
        <v>71511487036</v>
      </c>
      <c r="Z90">
        <v>58570</v>
      </c>
      <c r="AA90">
        <v>483576035</v>
      </c>
      <c r="AB90">
        <v>3</v>
      </c>
      <c r="AC90">
        <v>162790</v>
      </c>
      <c r="AD90">
        <v>2780104</v>
      </c>
      <c r="AE90">
        <v>71995225861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89"/>
  <sheetViews>
    <sheetView zoomScalePageLayoutView="0" workbookViewId="0" topLeftCell="A1">
      <selection activeCell="R25" sqref="R25"/>
    </sheetView>
  </sheetViews>
  <sheetFormatPr defaultColWidth="9.140625" defaultRowHeight="15"/>
  <cols>
    <col min="3" max="4" width="9.140625" style="0" bestFit="1" customWidth="1"/>
    <col min="5" max="5" width="13.421875" style="0" bestFit="1" customWidth="1"/>
    <col min="6" max="7" width="9.140625" style="0" bestFit="1" customWidth="1"/>
    <col min="8" max="8" width="13.421875" style="0" bestFit="1" customWidth="1"/>
    <col min="9" max="10" width="9.140625" style="0" bestFit="1" customWidth="1"/>
    <col min="11" max="11" width="13.421875" style="0" bestFit="1" customWidth="1"/>
    <col min="12" max="13" width="9.140625" style="0" bestFit="1" customWidth="1"/>
    <col min="14" max="14" width="12.421875" style="0" bestFit="1" customWidth="1"/>
    <col min="15" max="16" width="9.140625" style="0" bestFit="1" customWidth="1"/>
    <col min="17" max="17" width="12.421875" style="0" bestFit="1" customWidth="1"/>
    <col min="18" max="19" width="9.140625" style="0" bestFit="1" customWidth="1"/>
    <col min="20" max="20" width="11.28125" style="0" bestFit="1" customWidth="1"/>
    <col min="21" max="22" width="9.140625" style="0" bestFit="1" customWidth="1"/>
    <col min="23" max="23" width="11.28125" style="0" bestFit="1" customWidth="1"/>
    <col min="24" max="24" width="9.140625" style="0" bestFit="1" customWidth="1"/>
    <col min="25" max="25" width="13.421875" style="0" bestFit="1" customWidth="1"/>
    <col min="26" max="26" width="9.140625" style="0" bestFit="1" customWidth="1"/>
    <col min="27" max="27" width="11.28125" style="0" bestFit="1" customWidth="1"/>
    <col min="28" max="30" width="9.140625" style="0" bestFit="1" customWidth="1"/>
    <col min="31" max="31" width="13.421875" style="0" bestFit="1" customWidth="1"/>
  </cols>
  <sheetData>
    <row r="2" spans="1:31" ht="13.5">
      <c r="A2" t="s">
        <v>273</v>
      </c>
      <c r="C2" t="s">
        <v>195</v>
      </c>
      <c r="D2" t="s">
        <v>195</v>
      </c>
      <c r="E2" t="s">
        <v>195</v>
      </c>
      <c r="X2" t="s">
        <v>195</v>
      </c>
      <c r="Y2" t="s">
        <v>195</v>
      </c>
      <c r="AD2" t="s">
        <v>195</v>
      </c>
      <c r="AE2" t="s">
        <v>195</v>
      </c>
    </row>
    <row r="3" spans="1:31" s="43" customFormat="1" ht="81">
      <c r="A3" s="43" t="s">
        <v>0</v>
      </c>
      <c r="B3" s="43" t="s">
        <v>1</v>
      </c>
      <c r="C3" s="43" t="s">
        <v>226</v>
      </c>
      <c r="D3" s="43" t="s">
        <v>227</v>
      </c>
      <c r="E3" s="43" t="s">
        <v>228</v>
      </c>
      <c r="F3" s="43" t="s">
        <v>229</v>
      </c>
      <c r="G3" s="43" t="s">
        <v>230</v>
      </c>
      <c r="H3" s="43" t="s">
        <v>231</v>
      </c>
      <c r="I3" s="43" t="s">
        <v>232</v>
      </c>
      <c r="J3" s="43" t="s">
        <v>233</v>
      </c>
      <c r="K3" s="43" t="s">
        <v>234</v>
      </c>
      <c r="L3" s="43" t="s">
        <v>235</v>
      </c>
      <c r="M3" s="43" t="s">
        <v>236</v>
      </c>
      <c r="N3" s="43" t="s">
        <v>237</v>
      </c>
      <c r="O3" s="43" t="s">
        <v>238</v>
      </c>
      <c r="P3" s="43" t="s">
        <v>239</v>
      </c>
      <c r="Q3" s="43" t="s">
        <v>240</v>
      </c>
      <c r="R3" s="43" t="s">
        <v>241</v>
      </c>
      <c r="S3" s="43" t="s">
        <v>242</v>
      </c>
      <c r="T3" s="43" t="s">
        <v>243</v>
      </c>
      <c r="U3" s="43" t="s">
        <v>244</v>
      </c>
      <c r="V3" s="43" t="s">
        <v>245</v>
      </c>
      <c r="W3" s="43" t="s">
        <v>246</v>
      </c>
      <c r="X3" s="43" t="s">
        <v>247</v>
      </c>
      <c r="Y3" s="43" t="s">
        <v>248</v>
      </c>
      <c r="Z3" s="43" t="s">
        <v>249</v>
      </c>
      <c r="AA3" s="43" t="s">
        <v>250</v>
      </c>
      <c r="AB3" s="43" t="s">
        <v>251</v>
      </c>
      <c r="AC3" s="43" t="s">
        <v>252</v>
      </c>
      <c r="AD3" s="43" t="s">
        <v>253</v>
      </c>
      <c r="AE3" s="43" t="s">
        <v>254</v>
      </c>
    </row>
    <row r="4" spans="1:31" ht="13.5">
      <c r="A4">
        <v>1</v>
      </c>
      <c r="B4" t="s">
        <v>35</v>
      </c>
      <c r="C4" s="202">
        <v>356671</v>
      </c>
      <c r="D4" s="202">
        <v>734461</v>
      </c>
      <c r="E4" s="202">
        <v>11758608001</v>
      </c>
      <c r="F4" s="202">
        <v>11419</v>
      </c>
      <c r="G4" s="202">
        <v>177116</v>
      </c>
      <c r="H4" s="202">
        <v>6155276620</v>
      </c>
      <c r="I4" s="202">
        <v>295652</v>
      </c>
      <c r="J4" s="202">
        <v>457873</v>
      </c>
      <c r="K4" s="202">
        <v>4915313515</v>
      </c>
      <c r="L4" s="202">
        <v>49600</v>
      </c>
      <c r="M4" s="202">
        <v>99472</v>
      </c>
      <c r="N4" s="202">
        <v>688017866</v>
      </c>
      <c r="O4" s="202">
        <v>210680</v>
      </c>
      <c r="P4" s="202">
        <v>250854</v>
      </c>
      <c r="Q4" s="202">
        <v>2696738406</v>
      </c>
      <c r="R4" s="202">
        <v>10935</v>
      </c>
      <c r="S4" s="202">
        <v>470732</v>
      </c>
      <c r="T4" s="202">
        <v>312876568</v>
      </c>
      <c r="U4" s="202">
        <v>1033</v>
      </c>
      <c r="V4" s="202">
        <v>9752</v>
      </c>
      <c r="W4" s="202">
        <v>117486160</v>
      </c>
      <c r="X4" s="202">
        <v>568384</v>
      </c>
      <c r="Y4" s="202">
        <v>14885709135</v>
      </c>
      <c r="Z4" s="202">
        <v>12178</v>
      </c>
      <c r="AA4" s="202">
        <v>105889706</v>
      </c>
      <c r="AB4" s="202">
        <v>0</v>
      </c>
      <c r="AC4" s="202">
        <v>0</v>
      </c>
      <c r="AD4" s="202">
        <v>580593</v>
      </c>
      <c r="AE4" s="202">
        <v>14991598841</v>
      </c>
    </row>
    <row r="5" spans="1:31" ht="13.5">
      <c r="A5">
        <v>2</v>
      </c>
      <c r="B5" t="s">
        <v>36</v>
      </c>
      <c r="C5" s="202">
        <v>99833</v>
      </c>
      <c r="D5" s="202">
        <v>207575</v>
      </c>
      <c r="E5" s="202">
        <v>3447117173</v>
      </c>
      <c r="F5" s="202">
        <v>3290</v>
      </c>
      <c r="G5" s="202">
        <v>51420</v>
      </c>
      <c r="H5" s="202">
        <v>1890304130</v>
      </c>
      <c r="I5" s="202">
        <v>82992</v>
      </c>
      <c r="J5" s="202">
        <v>126736</v>
      </c>
      <c r="K5" s="202">
        <v>1341292663</v>
      </c>
      <c r="L5" s="202">
        <v>13551</v>
      </c>
      <c r="M5" s="202">
        <v>29419</v>
      </c>
      <c r="N5" s="202">
        <v>215520380</v>
      </c>
      <c r="O5" s="202">
        <v>52738</v>
      </c>
      <c r="P5" s="202">
        <v>62410</v>
      </c>
      <c r="Q5" s="202">
        <v>649389245</v>
      </c>
      <c r="R5" s="202">
        <v>3190</v>
      </c>
      <c r="S5" s="202">
        <v>138744</v>
      </c>
      <c r="T5" s="202">
        <v>93839361</v>
      </c>
      <c r="U5" s="202">
        <v>204</v>
      </c>
      <c r="V5" s="202">
        <v>1650</v>
      </c>
      <c r="W5" s="202">
        <v>21272990</v>
      </c>
      <c r="X5" s="202">
        <v>152775</v>
      </c>
      <c r="Y5" s="202">
        <v>4211618769</v>
      </c>
      <c r="Z5" s="202">
        <v>4478</v>
      </c>
      <c r="AA5" s="202">
        <v>37596504</v>
      </c>
      <c r="AB5" s="202">
        <v>0</v>
      </c>
      <c r="AC5" s="202">
        <v>0</v>
      </c>
      <c r="AD5" s="202">
        <v>157263</v>
      </c>
      <c r="AE5" s="202">
        <v>4249215273</v>
      </c>
    </row>
    <row r="6" spans="1:31" ht="13.5">
      <c r="A6">
        <v>3</v>
      </c>
      <c r="B6" t="s">
        <v>37</v>
      </c>
      <c r="C6" s="202">
        <v>68352</v>
      </c>
      <c r="D6" s="202">
        <v>147297</v>
      </c>
      <c r="E6" s="202">
        <v>2110630014</v>
      </c>
      <c r="F6" s="202">
        <v>2111</v>
      </c>
      <c r="G6" s="202">
        <v>34801</v>
      </c>
      <c r="H6" s="202">
        <v>1069220192</v>
      </c>
      <c r="I6" s="202">
        <v>56453</v>
      </c>
      <c r="J6" s="202">
        <v>92086</v>
      </c>
      <c r="K6" s="202">
        <v>906159502</v>
      </c>
      <c r="L6" s="202">
        <v>9788</v>
      </c>
      <c r="M6" s="202">
        <v>20410</v>
      </c>
      <c r="N6" s="202">
        <v>135250320</v>
      </c>
      <c r="O6" s="202">
        <v>33012</v>
      </c>
      <c r="P6" s="202">
        <v>39272</v>
      </c>
      <c r="Q6" s="202">
        <v>415996381</v>
      </c>
      <c r="R6" s="202">
        <v>2039</v>
      </c>
      <c r="S6" s="202">
        <v>93599</v>
      </c>
      <c r="T6" s="202">
        <v>62784283</v>
      </c>
      <c r="U6" s="202">
        <v>51</v>
      </c>
      <c r="V6" s="202">
        <v>391</v>
      </c>
      <c r="W6" s="202">
        <v>3708890</v>
      </c>
      <c r="X6" s="202">
        <v>101415</v>
      </c>
      <c r="Y6" s="202">
        <v>2593119568</v>
      </c>
      <c r="Z6" s="202">
        <v>2001</v>
      </c>
      <c r="AA6" s="202">
        <v>17760266</v>
      </c>
      <c r="AB6" s="202">
        <v>0</v>
      </c>
      <c r="AC6" s="202">
        <v>0</v>
      </c>
      <c r="AD6" s="202">
        <v>103487</v>
      </c>
      <c r="AE6" s="202">
        <v>2610879834</v>
      </c>
    </row>
    <row r="7" spans="1:31" ht="13.5">
      <c r="A7">
        <v>4</v>
      </c>
      <c r="B7" t="s">
        <v>38</v>
      </c>
      <c r="C7" s="202">
        <v>58268</v>
      </c>
      <c r="D7" s="202">
        <v>126793</v>
      </c>
      <c r="E7" s="202">
        <v>1903297890</v>
      </c>
      <c r="F7" s="202">
        <v>2084</v>
      </c>
      <c r="G7" s="202">
        <v>34637</v>
      </c>
      <c r="H7" s="202">
        <v>1073314320</v>
      </c>
      <c r="I7" s="202">
        <v>49346</v>
      </c>
      <c r="J7" s="202">
        <v>77186</v>
      </c>
      <c r="K7" s="202">
        <v>734023600</v>
      </c>
      <c r="L7" s="202">
        <v>6838</v>
      </c>
      <c r="M7" s="202">
        <v>14970</v>
      </c>
      <c r="N7" s="202">
        <v>95959970</v>
      </c>
      <c r="O7" s="202">
        <v>32899</v>
      </c>
      <c r="P7" s="202">
        <v>39754</v>
      </c>
      <c r="Q7" s="202">
        <v>384874280</v>
      </c>
      <c r="R7" s="202">
        <v>1971</v>
      </c>
      <c r="S7" s="202">
        <v>93362</v>
      </c>
      <c r="T7" s="202">
        <v>63467234</v>
      </c>
      <c r="U7" s="202">
        <v>61</v>
      </c>
      <c r="V7" s="202">
        <v>348</v>
      </c>
      <c r="W7" s="202">
        <v>3309760</v>
      </c>
      <c r="X7" s="202">
        <v>91228</v>
      </c>
      <c r="Y7" s="202">
        <v>2354949164</v>
      </c>
      <c r="Z7" s="202">
        <v>1776</v>
      </c>
      <c r="AA7" s="202">
        <v>16206272</v>
      </c>
      <c r="AB7" s="202">
        <v>0</v>
      </c>
      <c r="AC7" s="202">
        <v>0</v>
      </c>
      <c r="AD7" s="202">
        <v>93038</v>
      </c>
      <c r="AE7" s="202">
        <v>2371155436</v>
      </c>
    </row>
    <row r="8" spans="1:31" ht="13.5">
      <c r="A8">
        <v>5</v>
      </c>
      <c r="B8" t="s">
        <v>39</v>
      </c>
      <c r="C8" s="202">
        <v>67177</v>
      </c>
      <c r="D8" s="202">
        <v>135373</v>
      </c>
      <c r="E8" s="202">
        <v>2143909084</v>
      </c>
      <c r="F8" s="202">
        <v>2294</v>
      </c>
      <c r="G8" s="202">
        <v>36419</v>
      </c>
      <c r="H8" s="202">
        <v>1208580066</v>
      </c>
      <c r="I8" s="202">
        <v>54821</v>
      </c>
      <c r="J8" s="202">
        <v>81266</v>
      </c>
      <c r="K8" s="202">
        <v>800694942</v>
      </c>
      <c r="L8" s="202">
        <v>10062</v>
      </c>
      <c r="M8" s="202">
        <v>17688</v>
      </c>
      <c r="N8" s="202">
        <v>134634076</v>
      </c>
      <c r="O8" s="202">
        <v>35058</v>
      </c>
      <c r="P8" s="202">
        <v>41142</v>
      </c>
      <c r="Q8" s="202">
        <v>477095865</v>
      </c>
      <c r="R8" s="202">
        <v>2167</v>
      </c>
      <c r="S8" s="202">
        <v>95412</v>
      </c>
      <c r="T8" s="202">
        <v>63851381</v>
      </c>
      <c r="U8" s="202">
        <v>95</v>
      </c>
      <c r="V8" s="202">
        <v>946</v>
      </c>
      <c r="W8" s="202">
        <v>10389140</v>
      </c>
      <c r="X8" s="202">
        <v>102330</v>
      </c>
      <c r="Y8" s="202">
        <v>2695245470</v>
      </c>
      <c r="Z8" s="202">
        <v>1810</v>
      </c>
      <c r="AA8" s="202">
        <v>15485805</v>
      </c>
      <c r="AB8" s="202">
        <v>0</v>
      </c>
      <c r="AC8" s="202">
        <v>0</v>
      </c>
      <c r="AD8" s="202">
        <v>104140</v>
      </c>
      <c r="AE8" s="202">
        <v>2710731275</v>
      </c>
    </row>
    <row r="9" spans="1:31" ht="13.5">
      <c r="A9">
        <v>6</v>
      </c>
      <c r="B9" t="s">
        <v>40</v>
      </c>
      <c r="C9" s="202">
        <v>43085</v>
      </c>
      <c r="D9" s="202">
        <v>84493</v>
      </c>
      <c r="E9" s="202">
        <v>1335696681</v>
      </c>
      <c r="F9" s="202">
        <v>1430</v>
      </c>
      <c r="G9" s="202">
        <v>21895</v>
      </c>
      <c r="H9" s="202">
        <v>770249630</v>
      </c>
      <c r="I9" s="202">
        <v>35774</v>
      </c>
      <c r="J9" s="202">
        <v>50920</v>
      </c>
      <c r="K9" s="202">
        <v>486267671</v>
      </c>
      <c r="L9" s="202">
        <v>5881</v>
      </c>
      <c r="M9" s="202">
        <v>11678</v>
      </c>
      <c r="N9" s="202">
        <v>79179380</v>
      </c>
      <c r="O9" s="202">
        <v>20952</v>
      </c>
      <c r="P9" s="202">
        <v>24416</v>
      </c>
      <c r="Q9" s="202">
        <v>266994778</v>
      </c>
      <c r="R9" s="202">
        <v>1377</v>
      </c>
      <c r="S9" s="202">
        <v>60016</v>
      </c>
      <c r="T9" s="202">
        <v>38919296</v>
      </c>
      <c r="U9" s="202">
        <v>119</v>
      </c>
      <c r="V9" s="202">
        <v>809</v>
      </c>
      <c r="W9" s="202">
        <v>9207410</v>
      </c>
      <c r="X9" s="202">
        <v>64156</v>
      </c>
      <c r="Y9" s="202">
        <v>1650818165</v>
      </c>
      <c r="Z9" s="202">
        <v>1254</v>
      </c>
      <c r="AA9" s="202">
        <v>11461046</v>
      </c>
      <c r="AB9" s="202">
        <v>0</v>
      </c>
      <c r="AC9" s="202">
        <v>0</v>
      </c>
      <c r="AD9" s="202">
        <v>65412</v>
      </c>
      <c r="AE9" s="202">
        <v>1662279211</v>
      </c>
    </row>
    <row r="10" spans="1:31" ht="13.5">
      <c r="A10">
        <v>7</v>
      </c>
      <c r="B10" t="s">
        <v>41</v>
      </c>
      <c r="C10" s="202">
        <v>20112</v>
      </c>
      <c r="D10" s="202">
        <v>39321</v>
      </c>
      <c r="E10" s="202">
        <v>569569242</v>
      </c>
      <c r="F10" s="202">
        <v>539</v>
      </c>
      <c r="G10" s="202">
        <v>7145</v>
      </c>
      <c r="H10" s="202">
        <v>285267779</v>
      </c>
      <c r="I10" s="202">
        <v>17342</v>
      </c>
      <c r="J10" s="202">
        <v>26667</v>
      </c>
      <c r="K10" s="202">
        <v>247896593</v>
      </c>
      <c r="L10" s="202">
        <v>2231</v>
      </c>
      <c r="M10" s="202">
        <v>5509</v>
      </c>
      <c r="N10" s="202">
        <v>36404870</v>
      </c>
      <c r="O10" s="202">
        <v>9179</v>
      </c>
      <c r="P10" s="202">
        <v>11269</v>
      </c>
      <c r="Q10" s="202">
        <v>122031288</v>
      </c>
      <c r="R10" s="202">
        <v>524</v>
      </c>
      <c r="S10" s="202">
        <v>19479</v>
      </c>
      <c r="T10" s="202">
        <v>13143934</v>
      </c>
      <c r="U10" s="202">
        <v>22</v>
      </c>
      <c r="V10" s="202">
        <v>221</v>
      </c>
      <c r="W10" s="202">
        <v>3365570</v>
      </c>
      <c r="X10" s="202">
        <v>29313</v>
      </c>
      <c r="Y10" s="202">
        <v>708110034</v>
      </c>
      <c r="Z10" s="202">
        <v>636</v>
      </c>
      <c r="AA10" s="202">
        <v>6051165</v>
      </c>
      <c r="AB10" s="202">
        <v>0</v>
      </c>
      <c r="AC10" s="202">
        <v>0</v>
      </c>
      <c r="AD10" s="202">
        <v>29949</v>
      </c>
      <c r="AE10" s="202">
        <v>714161199</v>
      </c>
    </row>
    <row r="11" spans="1:31" ht="13.5">
      <c r="A11">
        <v>8</v>
      </c>
      <c r="B11" t="s">
        <v>42</v>
      </c>
      <c r="C11" s="202">
        <v>20997</v>
      </c>
      <c r="D11" s="202">
        <v>48207</v>
      </c>
      <c r="E11" s="202">
        <v>776541260</v>
      </c>
      <c r="F11" s="202">
        <v>926</v>
      </c>
      <c r="G11" s="202">
        <v>14376</v>
      </c>
      <c r="H11" s="202">
        <v>447085350</v>
      </c>
      <c r="I11" s="202">
        <v>17887</v>
      </c>
      <c r="J11" s="202">
        <v>29331</v>
      </c>
      <c r="K11" s="202">
        <v>295135820</v>
      </c>
      <c r="L11" s="202">
        <v>2184</v>
      </c>
      <c r="M11" s="202">
        <v>4500</v>
      </c>
      <c r="N11" s="202">
        <v>34320090</v>
      </c>
      <c r="O11" s="202">
        <v>11911</v>
      </c>
      <c r="P11" s="202">
        <v>15170</v>
      </c>
      <c r="Q11" s="202">
        <v>151247400</v>
      </c>
      <c r="R11" s="202">
        <v>896</v>
      </c>
      <c r="S11" s="202">
        <v>39337</v>
      </c>
      <c r="T11" s="202">
        <v>26113998</v>
      </c>
      <c r="U11" s="202">
        <v>19</v>
      </c>
      <c r="V11" s="202">
        <v>112</v>
      </c>
      <c r="W11" s="202">
        <v>1262400</v>
      </c>
      <c r="X11" s="202">
        <v>32927</v>
      </c>
      <c r="Y11" s="202">
        <v>955165058</v>
      </c>
      <c r="Z11" s="202">
        <v>444</v>
      </c>
      <c r="AA11" s="202">
        <v>3354682</v>
      </c>
      <c r="AB11" s="202">
        <v>0</v>
      </c>
      <c r="AC11" s="202">
        <v>0</v>
      </c>
      <c r="AD11" s="202">
        <v>33371</v>
      </c>
      <c r="AE11" s="202">
        <v>958519740</v>
      </c>
    </row>
    <row r="12" spans="1:31" ht="13.5">
      <c r="A12">
        <v>9</v>
      </c>
      <c r="B12" t="s">
        <v>43</v>
      </c>
      <c r="C12" s="202">
        <v>19947</v>
      </c>
      <c r="D12" s="202">
        <v>45959</v>
      </c>
      <c r="E12" s="202">
        <v>762056950</v>
      </c>
      <c r="F12" s="202">
        <v>871</v>
      </c>
      <c r="G12" s="202">
        <v>14910</v>
      </c>
      <c r="H12" s="202">
        <v>468661660</v>
      </c>
      <c r="I12" s="202">
        <v>16992</v>
      </c>
      <c r="J12" s="202">
        <v>26118</v>
      </c>
      <c r="K12" s="202">
        <v>253736880</v>
      </c>
      <c r="L12" s="202">
        <v>2084</v>
      </c>
      <c r="M12" s="202">
        <v>4931</v>
      </c>
      <c r="N12" s="202">
        <v>39658410</v>
      </c>
      <c r="O12" s="202">
        <v>12167</v>
      </c>
      <c r="P12" s="202">
        <v>15110</v>
      </c>
      <c r="Q12" s="202">
        <v>166503370</v>
      </c>
      <c r="R12" s="202">
        <v>833</v>
      </c>
      <c r="S12" s="202">
        <v>39787</v>
      </c>
      <c r="T12" s="202">
        <v>26831196</v>
      </c>
      <c r="U12" s="202">
        <v>7</v>
      </c>
      <c r="V12" s="202">
        <v>44</v>
      </c>
      <c r="W12" s="202">
        <v>512950</v>
      </c>
      <c r="X12" s="202">
        <v>32121</v>
      </c>
      <c r="Y12" s="202">
        <v>955904466</v>
      </c>
      <c r="Z12" s="202">
        <v>438</v>
      </c>
      <c r="AA12" s="202">
        <v>3306003</v>
      </c>
      <c r="AB12" s="202">
        <v>0</v>
      </c>
      <c r="AC12" s="202">
        <v>0</v>
      </c>
      <c r="AD12" s="202">
        <v>32561</v>
      </c>
      <c r="AE12" s="202">
        <v>959210469</v>
      </c>
    </row>
    <row r="13" spans="1:31" ht="13.5">
      <c r="A13">
        <v>10</v>
      </c>
      <c r="B13" t="s">
        <v>44</v>
      </c>
      <c r="C13" s="202">
        <v>24120</v>
      </c>
      <c r="D13" s="202">
        <v>50507</v>
      </c>
      <c r="E13" s="202">
        <v>907724738</v>
      </c>
      <c r="F13" s="202">
        <v>947</v>
      </c>
      <c r="G13" s="202">
        <v>14170</v>
      </c>
      <c r="H13" s="202">
        <v>540336100</v>
      </c>
      <c r="I13" s="202">
        <v>20520</v>
      </c>
      <c r="J13" s="202">
        <v>29767</v>
      </c>
      <c r="K13" s="202">
        <v>323355148</v>
      </c>
      <c r="L13" s="202">
        <v>2653</v>
      </c>
      <c r="M13" s="202">
        <v>6570</v>
      </c>
      <c r="N13" s="202">
        <v>44033490</v>
      </c>
      <c r="O13" s="202">
        <v>15004</v>
      </c>
      <c r="P13" s="202">
        <v>17727</v>
      </c>
      <c r="Q13" s="202">
        <v>201099827</v>
      </c>
      <c r="R13" s="202">
        <v>917</v>
      </c>
      <c r="S13" s="202">
        <v>37692</v>
      </c>
      <c r="T13" s="202">
        <v>25917693</v>
      </c>
      <c r="U13" s="202">
        <v>143</v>
      </c>
      <c r="V13" s="202">
        <v>1314</v>
      </c>
      <c r="W13" s="202">
        <v>15025730</v>
      </c>
      <c r="X13" s="202">
        <v>39267</v>
      </c>
      <c r="Y13" s="202">
        <v>1149767988</v>
      </c>
      <c r="Z13" s="202">
        <v>872</v>
      </c>
      <c r="AA13" s="202">
        <v>8194042</v>
      </c>
      <c r="AB13" s="202">
        <v>0</v>
      </c>
      <c r="AC13" s="202">
        <v>0</v>
      </c>
      <c r="AD13" s="202">
        <v>40154</v>
      </c>
      <c r="AE13" s="202">
        <v>1157962030</v>
      </c>
    </row>
    <row r="14" spans="1:31" ht="13.5">
      <c r="A14">
        <v>11</v>
      </c>
      <c r="B14" t="s">
        <v>45</v>
      </c>
      <c r="C14" s="202">
        <v>47604</v>
      </c>
      <c r="D14" s="202">
        <v>106215</v>
      </c>
      <c r="E14" s="202">
        <v>1683354914</v>
      </c>
      <c r="F14" s="202">
        <v>1895</v>
      </c>
      <c r="G14" s="202">
        <v>32381</v>
      </c>
      <c r="H14" s="202">
        <v>983435304</v>
      </c>
      <c r="I14" s="202">
        <v>40320</v>
      </c>
      <c r="J14" s="202">
        <v>62195</v>
      </c>
      <c r="K14" s="202">
        <v>611887450</v>
      </c>
      <c r="L14" s="202">
        <v>5389</v>
      </c>
      <c r="M14" s="202">
        <v>11639</v>
      </c>
      <c r="N14" s="202">
        <v>88032160</v>
      </c>
      <c r="O14" s="202">
        <v>26194</v>
      </c>
      <c r="P14" s="202">
        <v>31624</v>
      </c>
      <c r="Q14" s="202">
        <v>327389677</v>
      </c>
      <c r="R14" s="202">
        <v>1845</v>
      </c>
      <c r="S14" s="202">
        <v>88853</v>
      </c>
      <c r="T14" s="202">
        <v>59086243</v>
      </c>
      <c r="U14" s="202">
        <v>47</v>
      </c>
      <c r="V14" s="202">
        <v>396</v>
      </c>
      <c r="W14" s="202">
        <v>3961630</v>
      </c>
      <c r="X14" s="202">
        <v>73845</v>
      </c>
      <c r="Y14" s="202">
        <v>2073792464</v>
      </c>
      <c r="Z14" s="202">
        <v>1539</v>
      </c>
      <c r="AA14" s="202">
        <v>14359212</v>
      </c>
      <c r="AB14" s="202">
        <v>0</v>
      </c>
      <c r="AC14" s="202">
        <v>0</v>
      </c>
      <c r="AD14" s="202">
        <v>75389</v>
      </c>
      <c r="AE14" s="202">
        <v>2088151676</v>
      </c>
    </row>
    <row r="15" spans="1:31" ht="13.5">
      <c r="A15">
        <v>16</v>
      </c>
      <c r="B15" t="s">
        <v>46</v>
      </c>
      <c r="C15" s="202">
        <v>2852</v>
      </c>
      <c r="D15" s="202">
        <v>5348</v>
      </c>
      <c r="E15" s="202">
        <v>93287070</v>
      </c>
      <c r="F15" s="202">
        <v>86</v>
      </c>
      <c r="G15" s="202">
        <v>1017</v>
      </c>
      <c r="H15" s="202">
        <v>44010530</v>
      </c>
      <c r="I15" s="202">
        <v>2400</v>
      </c>
      <c r="J15" s="202">
        <v>3532</v>
      </c>
      <c r="K15" s="202">
        <v>43952530</v>
      </c>
      <c r="L15" s="202">
        <v>366</v>
      </c>
      <c r="M15" s="202">
        <v>799</v>
      </c>
      <c r="N15" s="202">
        <v>5324010</v>
      </c>
      <c r="O15" s="202">
        <v>758</v>
      </c>
      <c r="P15" s="202">
        <v>896</v>
      </c>
      <c r="Q15" s="202">
        <v>8446710</v>
      </c>
      <c r="R15" s="202">
        <v>83</v>
      </c>
      <c r="S15" s="202">
        <v>2685</v>
      </c>
      <c r="T15" s="202">
        <v>1751194</v>
      </c>
      <c r="U15" s="202">
        <v>1</v>
      </c>
      <c r="V15" s="202">
        <v>9</v>
      </c>
      <c r="W15" s="202">
        <v>91790</v>
      </c>
      <c r="X15" s="202">
        <v>3611</v>
      </c>
      <c r="Y15" s="202">
        <v>103576764</v>
      </c>
      <c r="Z15" s="202">
        <v>118</v>
      </c>
      <c r="AA15" s="202">
        <v>1222701</v>
      </c>
      <c r="AB15" s="202">
        <v>1</v>
      </c>
      <c r="AC15" s="202">
        <v>18290</v>
      </c>
      <c r="AD15" s="202">
        <v>3730</v>
      </c>
      <c r="AE15" s="202">
        <v>104817755</v>
      </c>
    </row>
    <row r="16" spans="1:31" ht="13.5">
      <c r="A16">
        <v>20</v>
      </c>
      <c r="B16" t="s">
        <v>47</v>
      </c>
      <c r="C16" s="202">
        <v>22728</v>
      </c>
      <c r="D16" s="202">
        <v>44868</v>
      </c>
      <c r="E16" s="202">
        <v>805836980</v>
      </c>
      <c r="F16" s="202">
        <v>749</v>
      </c>
      <c r="G16" s="202">
        <v>11004</v>
      </c>
      <c r="H16" s="202">
        <v>441798660</v>
      </c>
      <c r="I16" s="202">
        <v>19368</v>
      </c>
      <c r="J16" s="202">
        <v>28100</v>
      </c>
      <c r="K16" s="202">
        <v>322302890</v>
      </c>
      <c r="L16" s="202">
        <v>2611</v>
      </c>
      <c r="M16" s="202">
        <v>5764</v>
      </c>
      <c r="N16" s="202">
        <v>41735430</v>
      </c>
      <c r="O16" s="202">
        <v>11618</v>
      </c>
      <c r="P16" s="202">
        <v>13765</v>
      </c>
      <c r="Q16" s="202">
        <v>159882710</v>
      </c>
      <c r="R16" s="202">
        <v>702</v>
      </c>
      <c r="S16" s="202">
        <v>28942</v>
      </c>
      <c r="T16" s="202">
        <v>19602637</v>
      </c>
      <c r="U16" s="202">
        <v>76</v>
      </c>
      <c r="V16" s="202">
        <v>702</v>
      </c>
      <c r="W16" s="202">
        <v>8099980</v>
      </c>
      <c r="X16" s="202">
        <v>34422</v>
      </c>
      <c r="Y16" s="202">
        <v>993422307</v>
      </c>
      <c r="Z16" s="202">
        <v>590</v>
      </c>
      <c r="AA16" s="202">
        <v>5174500</v>
      </c>
      <c r="AB16" s="202">
        <v>0</v>
      </c>
      <c r="AC16" s="202">
        <v>0</v>
      </c>
      <c r="AD16" s="202">
        <v>35012</v>
      </c>
      <c r="AE16" s="202">
        <v>998596807</v>
      </c>
    </row>
    <row r="17" spans="1:31" ht="13.5">
      <c r="A17">
        <v>46</v>
      </c>
      <c r="B17" t="s">
        <v>48</v>
      </c>
      <c r="C17" s="202">
        <v>9358</v>
      </c>
      <c r="D17" s="202">
        <v>19086</v>
      </c>
      <c r="E17" s="202">
        <v>313246080</v>
      </c>
      <c r="F17" s="202">
        <v>350</v>
      </c>
      <c r="G17" s="202">
        <v>4779</v>
      </c>
      <c r="H17" s="202">
        <v>181118160</v>
      </c>
      <c r="I17" s="202">
        <v>8088</v>
      </c>
      <c r="J17" s="202">
        <v>12395</v>
      </c>
      <c r="K17" s="202">
        <v>119577370</v>
      </c>
      <c r="L17" s="202">
        <v>920</v>
      </c>
      <c r="M17" s="202">
        <v>1912</v>
      </c>
      <c r="N17" s="202">
        <v>12550550</v>
      </c>
      <c r="O17" s="202">
        <v>4913</v>
      </c>
      <c r="P17" s="202">
        <v>5998</v>
      </c>
      <c r="Q17" s="202">
        <v>54370660</v>
      </c>
      <c r="R17" s="202">
        <v>340</v>
      </c>
      <c r="S17" s="202">
        <v>12610</v>
      </c>
      <c r="T17" s="202">
        <v>8586400</v>
      </c>
      <c r="U17" s="202">
        <v>0</v>
      </c>
      <c r="V17" s="202">
        <v>0</v>
      </c>
      <c r="W17" s="202">
        <v>0</v>
      </c>
      <c r="X17" s="202">
        <v>14271</v>
      </c>
      <c r="Y17" s="202">
        <v>376203140</v>
      </c>
      <c r="Z17" s="202">
        <v>204</v>
      </c>
      <c r="AA17" s="202">
        <v>1724372</v>
      </c>
      <c r="AB17" s="202">
        <v>0</v>
      </c>
      <c r="AC17" s="202">
        <v>0</v>
      </c>
      <c r="AD17" s="202">
        <v>14475</v>
      </c>
      <c r="AE17" s="202">
        <v>377927512</v>
      </c>
    </row>
    <row r="18" spans="1:31" ht="13.5">
      <c r="A18">
        <v>47</v>
      </c>
      <c r="B18" t="s">
        <v>49</v>
      </c>
      <c r="C18" s="202">
        <v>15732</v>
      </c>
      <c r="D18" s="202">
        <v>34155</v>
      </c>
      <c r="E18" s="202">
        <v>543086242</v>
      </c>
      <c r="F18" s="202">
        <v>562</v>
      </c>
      <c r="G18" s="202">
        <v>8527</v>
      </c>
      <c r="H18" s="202">
        <v>308404230</v>
      </c>
      <c r="I18" s="202">
        <v>13676</v>
      </c>
      <c r="J18" s="202">
        <v>22264</v>
      </c>
      <c r="K18" s="202">
        <v>211321542</v>
      </c>
      <c r="L18" s="202">
        <v>1494</v>
      </c>
      <c r="M18" s="202">
        <v>3364</v>
      </c>
      <c r="N18" s="202">
        <v>23360470</v>
      </c>
      <c r="O18" s="202">
        <v>7690</v>
      </c>
      <c r="P18" s="202">
        <v>9371</v>
      </c>
      <c r="Q18" s="202">
        <v>117341860</v>
      </c>
      <c r="R18" s="202">
        <v>546</v>
      </c>
      <c r="S18" s="202">
        <v>22422</v>
      </c>
      <c r="T18" s="202">
        <v>15225179</v>
      </c>
      <c r="U18" s="202">
        <v>13</v>
      </c>
      <c r="V18" s="202">
        <v>52</v>
      </c>
      <c r="W18" s="202">
        <v>584700</v>
      </c>
      <c r="X18" s="202">
        <v>23435</v>
      </c>
      <c r="Y18" s="202">
        <v>676237981</v>
      </c>
      <c r="Z18" s="202">
        <v>310</v>
      </c>
      <c r="AA18" s="202">
        <v>3129944</v>
      </c>
      <c r="AB18" s="202">
        <v>0</v>
      </c>
      <c r="AC18" s="202">
        <v>0</v>
      </c>
      <c r="AD18" s="202">
        <v>23745</v>
      </c>
      <c r="AE18" s="202">
        <v>679367925</v>
      </c>
    </row>
    <row r="19" spans="1:31" ht="13.5">
      <c r="A19">
        <v>101</v>
      </c>
      <c r="B19" t="s">
        <v>50</v>
      </c>
      <c r="C19" s="202">
        <v>36210</v>
      </c>
      <c r="D19" s="202">
        <v>71701</v>
      </c>
      <c r="E19" s="202">
        <v>1164736679</v>
      </c>
      <c r="F19" s="202">
        <v>1252</v>
      </c>
      <c r="G19" s="202">
        <v>16337</v>
      </c>
      <c r="H19" s="202">
        <v>605487693</v>
      </c>
      <c r="I19" s="202">
        <v>30026</v>
      </c>
      <c r="J19" s="202">
        <v>45878</v>
      </c>
      <c r="K19" s="202">
        <v>487296636</v>
      </c>
      <c r="L19" s="202">
        <v>4932</v>
      </c>
      <c r="M19" s="202">
        <v>9486</v>
      </c>
      <c r="N19" s="202">
        <v>71952350</v>
      </c>
      <c r="O19" s="202">
        <v>23053</v>
      </c>
      <c r="P19" s="202">
        <v>27997</v>
      </c>
      <c r="Q19" s="202">
        <v>313159449</v>
      </c>
      <c r="R19" s="202">
        <v>1164</v>
      </c>
      <c r="S19" s="202">
        <v>41201</v>
      </c>
      <c r="T19" s="202">
        <v>27275654</v>
      </c>
      <c r="U19" s="202">
        <v>54</v>
      </c>
      <c r="V19" s="202">
        <v>396</v>
      </c>
      <c r="W19" s="202">
        <v>4377550</v>
      </c>
      <c r="X19" s="202">
        <v>59317</v>
      </c>
      <c r="Y19" s="202">
        <v>1509549332</v>
      </c>
      <c r="Z19" s="202">
        <v>1293</v>
      </c>
      <c r="AA19" s="202">
        <v>10410012</v>
      </c>
      <c r="AB19" s="202">
        <v>0</v>
      </c>
      <c r="AC19" s="202">
        <v>0</v>
      </c>
      <c r="AD19" s="202">
        <v>60610</v>
      </c>
      <c r="AE19" s="202">
        <v>1519959344</v>
      </c>
    </row>
    <row r="20" spans="1:31" ht="13.5">
      <c r="A20">
        <v>102</v>
      </c>
      <c r="B20" t="s">
        <v>51</v>
      </c>
      <c r="C20" s="202">
        <v>29075</v>
      </c>
      <c r="D20" s="202">
        <v>59135</v>
      </c>
      <c r="E20" s="202">
        <v>894003199</v>
      </c>
      <c r="F20" s="202">
        <v>875</v>
      </c>
      <c r="G20" s="202">
        <v>13204</v>
      </c>
      <c r="H20" s="202">
        <v>470238410</v>
      </c>
      <c r="I20" s="202">
        <v>24485</v>
      </c>
      <c r="J20" s="202">
        <v>38081</v>
      </c>
      <c r="K20" s="202">
        <v>367187879</v>
      </c>
      <c r="L20" s="202">
        <v>3715</v>
      </c>
      <c r="M20" s="202">
        <v>7850</v>
      </c>
      <c r="N20" s="202">
        <v>56576910</v>
      </c>
      <c r="O20" s="202">
        <v>19371</v>
      </c>
      <c r="P20" s="202">
        <v>23478</v>
      </c>
      <c r="Q20" s="202">
        <v>256902580</v>
      </c>
      <c r="R20" s="202">
        <v>836</v>
      </c>
      <c r="S20" s="202">
        <v>35540</v>
      </c>
      <c r="T20" s="202">
        <v>23772538</v>
      </c>
      <c r="U20" s="202">
        <v>63</v>
      </c>
      <c r="V20" s="202">
        <v>471</v>
      </c>
      <c r="W20" s="202">
        <v>5145130</v>
      </c>
      <c r="X20" s="202">
        <v>48509</v>
      </c>
      <c r="Y20" s="202">
        <v>1179823447</v>
      </c>
      <c r="Z20" s="202">
        <v>866</v>
      </c>
      <c r="AA20" s="202">
        <v>7529695</v>
      </c>
      <c r="AB20" s="202">
        <v>0</v>
      </c>
      <c r="AC20" s="202">
        <v>0</v>
      </c>
      <c r="AD20" s="202">
        <v>49375</v>
      </c>
      <c r="AE20" s="202">
        <v>1187353142</v>
      </c>
    </row>
    <row r="21" spans="1:31" ht="13.5">
      <c r="A21">
        <v>103</v>
      </c>
      <c r="B21" t="s">
        <v>52</v>
      </c>
      <c r="C21" s="202">
        <v>29383</v>
      </c>
      <c r="D21" s="202">
        <v>59142</v>
      </c>
      <c r="E21" s="202">
        <v>998628278</v>
      </c>
      <c r="F21" s="202">
        <v>955</v>
      </c>
      <c r="G21" s="202">
        <v>13774</v>
      </c>
      <c r="H21" s="202">
        <v>563912440</v>
      </c>
      <c r="I21" s="202">
        <v>24987</v>
      </c>
      <c r="J21" s="202">
        <v>37713</v>
      </c>
      <c r="K21" s="202">
        <v>382926948</v>
      </c>
      <c r="L21" s="202">
        <v>3441</v>
      </c>
      <c r="M21" s="202">
        <v>7655</v>
      </c>
      <c r="N21" s="202">
        <v>51788890</v>
      </c>
      <c r="O21" s="202">
        <v>17747</v>
      </c>
      <c r="P21" s="202">
        <v>20608</v>
      </c>
      <c r="Q21" s="202">
        <v>218856140</v>
      </c>
      <c r="R21" s="202">
        <v>948</v>
      </c>
      <c r="S21" s="202">
        <v>37141</v>
      </c>
      <c r="T21" s="202">
        <v>25204517</v>
      </c>
      <c r="U21" s="202">
        <v>123</v>
      </c>
      <c r="V21" s="202">
        <v>910</v>
      </c>
      <c r="W21" s="202">
        <v>9724810</v>
      </c>
      <c r="X21" s="202">
        <v>47253</v>
      </c>
      <c r="Y21" s="202">
        <v>1252413745</v>
      </c>
      <c r="Z21" s="202">
        <v>757</v>
      </c>
      <c r="AA21" s="202">
        <v>5671808</v>
      </c>
      <c r="AB21" s="202">
        <v>0</v>
      </c>
      <c r="AC21" s="202">
        <v>0</v>
      </c>
      <c r="AD21" s="202">
        <v>48013</v>
      </c>
      <c r="AE21" s="202">
        <v>1258085553</v>
      </c>
    </row>
    <row r="22" spans="1:31" ht="13.5">
      <c r="A22">
        <v>301</v>
      </c>
      <c r="B22" t="s">
        <v>53</v>
      </c>
      <c r="C22" s="202">
        <v>725</v>
      </c>
      <c r="D22" s="202">
        <v>1527</v>
      </c>
      <c r="E22" s="202">
        <v>17690420</v>
      </c>
      <c r="F22" s="202">
        <v>22</v>
      </c>
      <c r="G22" s="202">
        <v>362</v>
      </c>
      <c r="H22" s="202">
        <v>8573070</v>
      </c>
      <c r="I22" s="202">
        <v>674</v>
      </c>
      <c r="J22" s="202">
        <v>1115</v>
      </c>
      <c r="K22" s="202">
        <v>8613020</v>
      </c>
      <c r="L22" s="202">
        <v>29</v>
      </c>
      <c r="M22" s="202">
        <v>50</v>
      </c>
      <c r="N22" s="202">
        <v>504330</v>
      </c>
      <c r="O22" s="202">
        <v>456</v>
      </c>
      <c r="P22" s="202">
        <v>507</v>
      </c>
      <c r="Q22" s="202">
        <v>6307070</v>
      </c>
      <c r="R22" s="202">
        <v>22</v>
      </c>
      <c r="S22" s="202">
        <v>989</v>
      </c>
      <c r="T22" s="202">
        <v>668756</v>
      </c>
      <c r="U22" s="202">
        <v>2</v>
      </c>
      <c r="V22" s="202">
        <v>7</v>
      </c>
      <c r="W22" s="202">
        <v>95690</v>
      </c>
      <c r="X22" s="202">
        <v>1183</v>
      </c>
      <c r="Y22" s="202">
        <v>24761936</v>
      </c>
      <c r="Z22" s="202">
        <v>4</v>
      </c>
      <c r="AA22" s="202">
        <v>24508</v>
      </c>
      <c r="AB22" s="202">
        <v>0</v>
      </c>
      <c r="AC22" s="202">
        <v>0</v>
      </c>
      <c r="AD22" s="202">
        <v>1187</v>
      </c>
      <c r="AE22" s="202">
        <v>24786444</v>
      </c>
    </row>
    <row r="23" spans="1:31" ht="13.5">
      <c r="A23">
        <v>302</v>
      </c>
      <c r="B23" t="s">
        <v>54</v>
      </c>
      <c r="C23" s="202">
        <v>569</v>
      </c>
      <c r="D23" s="202">
        <v>1054</v>
      </c>
      <c r="E23" s="202">
        <v>24973240</v>
      </c>
      <c r="F23" s="202">
        <v>20</v>
      </c>
      <c r="G23" s="202">
        <v>249</v>
      </c>
      <c r="H23" s="202">
        <v>10117600</v>
      </c>
      <c r="I23" s="202">
        <v>434</v>
      </c>
      <c r="J23" s="202">
        <v>591</v>
      </c>
      <c r="K23" s="202">
        <v>13426350</v>
      </c>
      <c r="L23" s="202">
        <v>115</v>
      </c>
      <c r="M23" s="202">
        <v>214</v>
      </c>
      <c r="N23" s="202">
        <v>1429290</v>
      </c>
      <c r="O23" s="202">
        <v>271</v>
      </c>
      <c r="P23" s="202">
        <v>317</v>
      </c>
      <c r="Q23" s="202">
        <v>3086980</v>
      </c>
      <c r="R23" s="202">
        <v>19</v>
      </c>
      <c r="S23" s="202">
        <v>616</v>
      </c>
      <c r="T23" s="202">
        <v>414718</v>
      </c>
      <c r="U23" s="202">
        <v>0</v>
      </c>
      <c r="V23" s="202">
        <v>0</v>
      </c>
      <c r="W23" s="202">
        <v>-18350</v>
      </c>
      <c r="X23" s="202">
        <v>840</v>
      </c>
      <c r="Y23" s="202">
        <v>28456588</v>
      </c>
      <c r="Z23" s="202">
        <v>16</v>
      </c>
      <c r="AA23" s="202">
        <v>76167</v>
      </c>
      <c r="AB23" s="202">
        <v>0</v>
      </c>
      <c r="AC23" s="202">
        <v>0</v>
      </c>
      <c r="AD23" s="202">
        <v>856</v>
      </c>
      <c r="AE23" s="202">
        <v>28532755</v>
      </c>
    </row>
    <row r="24" spans="1:31" ht="13.5">
      <c r="A24" t="s">
        <v>55</v>
      </c>
      <c r="C24" s="202">
        <v>971504</v>
      </c>
      <c r="D24" s="202">
        <v>2019636</v>
      </c>
      <c r="E24" s="202">
        <v>32211330475</v>
      </c>
      <c r="F24" s="202">
        <v>32635</v>
      </c>
      <c r="G24" s="202">
        <v>507912</v>
      </c>
      <c r="H24" s="202">
        <v>17506701274</v>
      </c>
      <c r="I24" s="202">
        <v>811129</v>
      </c>
      <c r="J24" s="202">
        <v>1248108</v>
      </c>
      <c r="K24" s="202">
        <v>12850329579</v>
      </c>
      <c r="L24" s="202">
        <v>127740</v>
      </c>
      <c r="M24" s="202">
        <v>263616</v>
      </c>
      <c r="N24" s="202">
        <v>1854299622</v>
      </c>
      <c r="O24" s="202">
        <v>544944</v>
      </c>
      <c r="P24" s="202">
        <v>650861</v>
      </c>
      <c r="Q24" s="202">
        <v>6988320626</v>
      </c>
      <c r="R24" s="202">
        <v>31313</v>
      </c>
      <c r="S24" s="202">
        <v>1357554</v>
      </c>
      <c r="T24" s="202">
        <v>908249306</v>
      </c>
      <c r="U24" s="202">
        <v>2131</v>
      </c>
      <c r="V24" s="202">
        <v>18523</v>
      </c>
      <c r="W24" s="202">
        <v>217526590</v>
      </c>
      <c r="X24" s="202">
        <v>1518579</v>
      </c>
      <c r="Y24" s="202">
        <v>40325426997</v>
      </c>
      <c r="Z24" s="202">
        <v>31564</v>
      </c>
      <c r="AA24" s="202">
        <v>274527735</v>
      </c>
      <c r="AB24" s="202">
        <v>1</v>
      </c>
      <c r="AC24" s="202">
        <v>18290</v>
      </c>
      <c r="AD24" s="202">
        <v>1550317</v>
      </c>
      <c r="AE24" s="202">
        <v>40599973022</v>
      </c>
    </row>
    <row r="25" spans="1:31" ht="13.5">
      <c r="A25" t="s">
        <v>56</v>
      </c>
      <c r="C25" s="202">
        <v>1294</v>
      </c>
      <c r="D25" s="202">
        <v>2581</v>
      </c>
      <c r="E25" s="202">
        <v>42663660</v>
      </c>
      <c r="F25" s="202">
        <v>42</v>
      </c>
      <c r="G25" s="202">
        <v>611</v>
      </c>
      <c r="H25" s="202">
        <v>18690670</v>
      </c>
      <c r="I25" s="202">
        <v>1108</v>
      </c>
      <c r="J25" s="202">
        <v>1706</v>
      </c>
      <c r="K25" s="202">
        <v>22039370</v>
      </c>
      <c r="L25" s="202">
        <v>144</v>
      </c>
      <c r="M25" s="202">
        <v>264</v>
      </c>
      <c r="N25" s="202">
        <v>1933620</v>
      </c>
      <c r="O25" s="202">
        <v>727</v>
      </c>
      <c r="P25" s="202">
        <v>824</v>
      </c>
      <c r="Q25" s="202">
        <v>9394050</v>
      </c>
      <c r="R25" s="202">
        <v>41</v>
      </c>
      <c r="S25" s="202">
        <v>1605</v>
      </c>
      <c r="T25" s="202">
        <v>1083474</v>
      </c>
      <c r="U25" s="202">
        <v>2</v>
      </c>
      <c r="V25" s="202">
        <v>7</v>
      </c>
      <c r="W25" s="202">
        <v>77340</v>
      </c>
      <c r="X25" s="202">
        <v>2023</v>
      </c>
      <c r="Y25" s="202">
        <v>53218524</v>
      </c>
      <c r="Z25" s="202">
        <v>20</v>
      </c>
      <c r="AA25" s="202">
        <v>100675</v>
      </c>
      <c r="AB25" s="202">
        <v>0</v>
      </c>
      <c r="AC25" s="202">
        <v>0</v>
      </c>
      <c r="AD25" s="202">
        <v>2043</v>
      </c>
      <c r="AE25" s="202">
        <v>53319199</v>
      </c>
    </row>
    <row r="26" spans="1:31" ht="13.5">
      <c r="A26" t="s">
        <v>194</v>
      </c>
      <c r="C26" s="202">
        <v>972798</v>
      </c>
      <c r="D26" s="202">
        <v>2022217</v>
      </c>
      <c r="E26" s="202">
        <v>32253994135</v>
      </c>
      <c r="F26" s="202">
        <v>32677</v>
      </c>
      <c r="G26" s="202">
        <v>508523</v>
      </c>
      <c r="H26" s="202">
        <v>17525391944</v>
      </c>
      <c r="I26" s="202">
        <v>812237</v>
      </c>
      <c r="J26" s="202">
        <v>1249814</v>
      </c>
      <c r="K26" s="202">
        <v>12872368949</v>
      </c>
      <c r="L26" s="202">
        <v>127884</v>
      </c>
      <c r="M26" s="202">
        <v>263880</v>
      </c>
      <c r="N26" s="202">
        <v>1856233242</v>
      </c>
      <c r="O26" s="202">
        <v>545671</v>
      </c>
      <c r="P26" s="202">
        <v>651685</v>
      </c>
      <c r="Q26" s="202">
        <v>6997714676</v>
      </c>
      <c r="R26" s="202">
        <v>31354</v>
      </c>
      <c r="S26" s="202">
        <v>1359159</v>
      </c>
      <c r="T26" s="202">
        <v>909332780</v>
      </c>
      <c r="U26" s="202">
        <v>2133</v>
      </c>
      <c r="V26" s="202">
        <v>18530</v>
      </c>
      <c r="W26" s="202">
        <v>217603930</v>
      </c>
      <c r="X26" s="202">
        <v>1520602</v>
      </c>
      <c r="Y26" s="202">
        <v>40378645521</v>
      </c>
      <c r="Z26" s="202">
        <v>31584</v>
      </c>
      <c r="AA26" s="202">
        <v>274628410</v>
      </c>
      <c r="AB26" s="202">
        <v>1</v>
      </c>
      <c r="AC26" s="202">
        <v>18290</v>
      </c>
      <c r="AD26" s="202">
        <v>1552360</v>
      </c>
      <c r="AE26" s="202">
        <v>40653292221</v>
      </c>
    </row>
    <row r="30" spans="3:31" s="103" customFormat="1" ht="13.5">
      <c r="C30" s="103" t="b">
        <f>+EXACT(C3,C35)</f>
        <v>1</v>
      </c>
      <c r="D30" s="103" t="b">
        <f aca="true" t="shared" si="0" ref="D30:AE30">+EXACT(D3,D35)</f>
        <v>1</v>
      </c>
      <c r="E30" s="103" t="b">
        <f t="shared" si="0"/>
        <v>1</v>
      </c>
      <c r="F30" s="103" t="b">
        <f t="shared" si="0"/>
        <v>1</v>
      </c>
      <c r="G30" s="103" t="b">
        <f t="shared" si="0"/>
        <v>1</v>
      </c>
      <c r="H30" s="103" t="b">
        <f t="shared" si="0"/>
        <v>1</v>
      </c>
      <c r="I30" s="103" t="b">
        <f t="shared" si="0"/>
        <v>1</v>
      </c>
      <c r="J30" s="103" t="b">
        <f t="shared" si="0"/>
        <v>1</v>
      </c>
      <c r="K30" s="103" t="b">
        <f t="shared" si="0"/>
        <v>1</v>
      </c>
      <c r="L30" s="103" t="b">
        <f t="shared" si="0"/>
        <v>1</v>
      </c>
      <c r="M30" s="103" t="b">
        <f t="shared" si="0"/>
        <v>1</v>
      </c>
      <c r="N30" s="103" t="b">
        <f t="shared" si="0"/>
        <v>1</v>
      </c>
      <c r="O30" s="103" t="b">
        <f t="shared" si="0"/>
        <v>1</v>
      </c>
      <c r="P30" s="103" t="b">
        <f t="shared" si="0"/>
        <v>1</v>
      </c>
      <c r="Q30" s="103" t="b">
        <f t="shared" si="0"/>
        <v>1</v>
      </c>
      <c r="R30" s="103" t="b">
        <f t="shared" si="0"/>
        <v>1</v>
      </c>
      <c r="S30" s="103" t="b">
        <f t="shared" si="0"/>
        <v>1</v>
      </c>
      <c r="T30" s="103" t="b">
        <f t="shared" si="0"/>
        <v>1</v>
      </c>
      <c r="U30" s="103" t="b">
        <f t="shared" si="0"/>
        <v>1</v>
      </c>
      <c r="V30" s="103" t="b">
        <f t="shared" si="0"/>
        <v>1</v>
      </c>
      <c r="W30" s="103" t="b">
        <f t="shared" si="0"/>
        <v>1</v>
      </c>
      <c r="X30" s="103" t="b">
        <f t="shared" si="0"/>
        <v>1</v>
      </c>
      <c r="Y30" s="103" t="b">
        <f t="shared" si="0"/>
        <v>1</v>
      </c>
      <c r="Z30" s="103" t="b">
        <f t="shared" si="0"/>
        <v>1</v>
      </c>
      <c r="AA30" s="103" t="b">
        <f t="shared" si="0"/>
        <v>1</v>
      </c>
      <c r="AB30" s="103" t="b">
        <f t="shared" si="0"/>
        <v>1</v>
      </c>
      <c r="AC30" s="103" t="b">
        <f t="shared" si="0"/>
        <v>1</v>
      </c>
      <c r="AD30" s="103" t="b">
        <f t="shared" si="0"/>
        <v>1</v>
      </c>
      <c r="AE30" s="103" t="b">
        <f t="shared" si="0"/>
        <v>1</v>
      </c>
    </row>
    <row r="34" ht="13.5">
      <c r="A34" t="s">
        <v>273</v>
      </c>
    </row>
    <row r="35" spans="1:31" s="43" customFormat="1" ht="75.75" customHeight="1">
      <c r="A35" s="43" t="s">
        <v>0</v>
      </c>
      <c r="B35" s="43" t="s">
        <v>1</v>
      </c>
      <c r="C35" s="43" t="s">
        <v>226</v>
      </c>
      <c r="D35" s="43" t="s">
        <v>227</v>
      </c>
      <c r="E35" s="43" t="s">
        <v>228</v>
      </c>
      <c r="F35" s="43" t="s">
        <v>229</v>
      </c>
      <c r="G35" s="43" t="s">
        <v>230</v>
      </c>
      <c r="H35" s="43" t="s">
        <v>231</v>
      </c>
      <c r="I35" s="43" t="s">
        <v>232</v>
      </c>
      <c r="J35" s="43" t="s">
        <v>233</v>
      </c>
      <c r="K35" s="43" t="s">
        <v>234</v>
      </c>
      <c r="L35" s="43" t="s">
        <v>235</v>
      </c>
      <c r="M35" s="43" t="s">
        <v>236</v>
      </c>
      <c r="N35" s="43" t="s">
        <v>237</v>
      </c>
      <c r="O35" s="43" t="s">
        <v>238</v>
      </c>
      <c r="P35" s="43" t="s">
        <v>239</v>
      </c>
      <c r="Q35" s="43" t="s">
        <v>240</v>
      </c>
      <c r="R35" s="43" t="s">
        <v>241</v>
      </c>
      <c r="S35" s="43" t="s">
        <v>242</v>
      </c>
      <c r="T35" s="43" t="s">
        <v>243</v>
      </c>
      <c r="U35" s="43" t="s">
        <v>244</v>
      </c>
      <c r="V35" s="43" t="s">
        <v>245</v>
      </c>
      <c r="W35" s="43" t="s">
        <v>246</v>
      </c>
      <c r="X35" s="43" t="s">
        <v>247</v>
      </c>
      <c r="Y35" s="43" t="s">
        <v>248</v>
      </c>
      <c r="Z35" s="43" t="s">
        <v>249</v>
      </c>
      <c r="AA35" s="43" t="s">
        <v>250</v>
      </c>
      <c r="AB35" s="43" t="s">
        <v>251</v>
      </c>
      <c r="AC35" s="43" t="s">
        <v>252</v>
      </c>
      <c r="AD35" s="43" t="s">
        <v>253</v>
      </c>
      <c r="AE35" s="43" t="s">
        <v>254</v>
      </c>
    </row>
    <row r="36" spans="1:31" ht="13.5">
      <c r="A36">
        <v>1</v>
      </c>
      <c r="B36" t="s">
        <v>35</v>
      </c>
      <c r="C36">
        <v>356671</v>
      </c>
      <c r="D36">
        <v>734461</v>
      </c>
      <c r="E36">
        <v>11758608001</v>
      </c>
      <c r="F36">
        <v>11419</v>
      </c>
      <c r="G36">
        <v>177116</v>
      </c>
      <c r="H36">
        <v>6155276620</v>
      </c>
      <c r="I36">
        <v>295652</v>
      </c>
      <c r="J36">
        <v>457873</v>
      </c>
      <c r="K36">
        <v>4915313515</v>
      </c>
      <c r="L36">
        <v>49600</v>
      </c>
      <c r="M36">
        <v>99472</v>
      </c>
      <c r="N36">
        <v>688017866</v>
      </c>
      <c r="O36">
        <v>210680</v>
      </c>
      <c r="P36">
        <v>250854</v>
      </c>
      <c r="Q36">
        <v>2696738406</v>
      </c>
      <c r="R36">
        <v>10935</v>
      </c>
      <c r="S36">
        <v>470732</v>
      </c>
      <c r="T36">
        <v>312876568</v>
      </c>
      <c r="U36">
        <v>1033</v>
      </c>
      <c r="V36">
        <v>9752</v>
      </c>
      <c r="W36">
        <v>117486160</v>
      </c>
      <c r="X36">
        <v>568384</v>
      </c>
      <c r="Y36">
        <v>14885709135</v>
      </c>
      <c r="Z36">
        <v>12178</v>
      </c>
      <c r="AA36">
        <v>105889706</v>
      </c>
      <c r="AB36">
        <v>0</v>
      </c>
      <c r="AC36">
        <v>0</v>
      </c>
      <c r="AD36">
        <v>580593</v>
      </c>
      <c r="AE36">
        <v>14991598841</v>
      </c>
    </row>
    <row r="37" spans="1:31" ht="13.5">
      <c r="A37">
        <v>2</v>
      </c>
      <c r="B37" t="s">
        <v>36</v>
      </c>
      <c r="C37">
        <v>99833</v>
      </c>
      <c r="D37">
        <v>207575</v>
      </c>
      <c r="E37">
        <v>3447117173</v>
      </c>
      <c r="F37">
        <v>3290</v>
      </c>
      <c r="G37">
        <v>51420</v>
      </c>
      <c r="H37">
        <v>1890304130</v>
      </c>
      <c r="I37">
        <v>82992</v>
      </c>
      <c r="J37">
        <v>126736</v>
      </c>
      <c r="K37">
        <v>1341292663</v>
      </c>
      <c r="L37">
        <v>13551</v>
      </c>
      <c r="M37">
        <v>29419</v>
      </c>
      <c r="N37">
        <v>215520380</v>
      </c>
      <c r="O37">
        <v>52738</v>
      </c>
      <c r="P37">
        <v>62410</v>
      </c>
      <c r="Q37">
        <v>649389245</v>
      </c>
      <c r="R37">
        <v>3190</v>
      </c>
      <c r="S37">
        <v>138744</v>
      </c>
      <c r="T37">
        <v>93839361</v>
      </c>
      <c r="U37">
        <v>204</v>
      </c>
      <c r="V37">
        <v>1650</v>
      </c>
      <c r="W37">
        <v>21272990</v>
      </c>
      <c r="X37">
        <v>152775</v>
      </c>
      <c r="Y37">
        <v>4211618769</v>
      </c>
      <c r="Z37">
        <v>4478</v>
      </c>
      <c r="AA37">
        <v>37596504</v>
      </c>
      <c r="AB37">
        <v>0</v>
      </c>
      <c r="AC37">
        <v>0</v>
      </c>
      <c r="AD37">
        <v>157263</v>
      </c>
      <c r="AE37">
        <v>4249215273</v>
      </c>
    </row>
    <row r="38" spans="1:31" ht="13.5">
      <c r="A38">
        <v>3</v>
      </c>
      <c r="B38" t="s">
        <v>37</v>
      </c>
      <c r="C38">
        <v>68352</v>
      </c>
      <c r="D38">
        <v>147297</v>
      </c>
      <c r="E38">
        <v>2110630014</v>
      </c>
      <c r="F38">
        <v>2111</v>
      </c>
      <c r="G38">
        <v>34801</v>
      </c>
      <c r="H38">
        <v>1069220192</v>
      </c>
      <c r="I38">
        <v>56453</v>
      </c>
      <c r="J38">
        <v>92086</v>
      </c>
      <c r="K38">
        <v>906159502</v>
      </c>
      <c r="L38">
        <v>9788</v>
      </c>
      <c r="M38">
        <v>20410</v>
      </c>
      <c r="N38">
        <v>135250320</v>
      </c>
      <c r="O38">
        <v>33012</v>
      </c>
      <c r="P38">
        <v>39272</v>
      </c>
      <c r="Q38">
        <v>415996381</v>
      </c>
      <c r="R38">
        <v>2039</v>
      </c>
      <c r="S38">
        <v>93599</v>
      </c>
      <c r="T38">
        <v>62784283</v>
      </c>
      <c r="U38">
        <v>51</v>
      </c>
      <c r="V38">
        <v>391</v>
      </c>
      <c r="W38">
        <v>3708890</v>
      </c>
      <c r="X38">
        <v>101415</v>
      </c>
      <c r="Y38">
        <v>2593119568</v>
      </c>
      <c r="Z38">
        <v>2001</v>
      </c>
      <c r="AA38">
        <v>17760266</v>
      </c>
      <c r="AB38">
        <v>0</v>
      </c>
      <c r="AC38">
        <v>0</v>
      </c>
      <c r="AD38">
        <v>103487</v>
      </c>
      <c r="AE38">
        <v>2610879834</v>
      </c>
    </row>
    <row r="39" spans="1:31" ht="13.5">
      <c r="A39">
        <v>4</v>
      </c>
      <c r="B39" t="s">
        <v>38</v>
      </c>
      <c r="C39">
        <v>58268</v>
      </c>
      <c r="D39">
        <v>126793</v>
      </c>
      <c r="E39">
        <v>1903297890</v>
      </c>
      <c r="F39">
        <v>2084</v>
      </c>
      <c r="G39">
        <v>34637</v>
      </c>
      <c r="H39">
        <v>1073314320</v>
      </c>
      <c r="I39">
        <v>49346</v>
      </c>
      <c r="J39">
        <v>77186</v>
      </c>
      <c r="K39">
        <v>734023600</v>
      </c>
      <c r="L39">
        <v>6838</v>
      </c>
      <c r="M39">
        <v>14970</v>
      </c>
      <c r="N39">
        <v>95959970</v>
      </c>
      <c r="O39">
        <v>32899</v>
      </c>
      <c r="P39">
        <v>39754</v>
      </c>
      <c r="Q39">
        <v>384874280</v>
      </c>
      <c r="R39">
        <v>1971</v>
      </c>
      <c r="S39">
        <v>93362</v>
      </c>
      <c r="T39">
        <v>63467234</v>
      </c>
      <c r="U39">
        <v>61</v>
      </c>
      <c r="V39">
        <v>348</v>
      </c>
      <c r="W39">
        <v>3309760</v>
      </c>
      <c r="X39">
        <v>91228</v>
      </c>
      <c r="Y39">
        <v>2354949164</v>
      </c>
      <c r="Z39">
        <v>1776</v>
      </c>
      <c r="AA39">
        <v>16206272</v>
      </c>
      <c r="AB39">
        <v>0</v>
      </c>
      <c r="AC39">
        <v>0</v>
      </c>
      <c r="AD39">
        <v>93038</v>
      </c>
      <c r="AE39">
        <v>2371155436</v>
      </c>
    </row>
    <row r="40" spans="1:31" ht="13.5">
      <c r="A40">
        <v>5</v>
      </c>
      <c r="B40" t="s">
        <v>39</v>
      </c>
      <c r="C40">
        <v>67177</v>
      </c>
      <c r="D40">
        <v>135373</v>
      </c>
      <c r="E40">
        <v>2143909084</v>
      </c>
      <c r="F40">
        <v>2294</v>
      </c>
      <c r="G40">
        <v>36419</v>
      </c>
      <c r="H40">
        <v>1208580066</v>
      </c>
      <c r="I40">
        <v>54821</v>
      </c>
      <c r="J40">
        <v>81266</v>
      </c>
      <c r="K40">
        <v>800694942</v>
      </c>
      <c r="L40">
        <v>10062</v>
      </c>
      <c r="M40">
        <v>17688</v>
      </c>
      <c r="N40">
        <v>134634076</v>
      </c>
      <c r="O40">
        <v>35058</v>
      </c>
      <c r="P40">
        <v>41142</v>
      </c>
      <c r="Q40">
        <v>477095865</v>
      </c>
      <c r="R40">
        <v>2167</v>
      </c>
      <c r="S40">
        <v>95412</v>
      </c>
      <c r="T40">
        <v>63851381</v>
      </c>
      <c r="U40">
        <v>95</v>
      </c>
      <c r="V40">
        <v>946</v>
      </c>
      <c r="W40">
        <v>10389140</v>
      </c>
      <c r="X40">
        <v>102330</v>
      </c>
      <c r="Y40">
        <v>2695245470</v>
      </c>
      <c r="Z40">
        <v>1810</v>
      </c>
      <c r="AA40">
        <v>15485805</v>
      </c>
      <c r="AB40">
        <v>0</v>
      </c>
      <c r="AC40">
        <v>0</v>
      </c>
      <c r="AD40">
        <v>104140</v>
      </c>
      <c r="AE40">
        <v>2710731275</v>
      </c>
    </row>
    <row r="41" spans="1:31" ht="13.5">
      <c r="A41">
        <v>6</v>
      </c>
      <c r="B41" t="s">
        <v>40</v>
      </c>
      <c r="C41">
        <v>43085</v>
      </c>
      <c r="D41">
        <v>84493</v>
      </c>
      <c r="E41">
        <v>1335696681</v>
      </c>
      <c r="F41">
        <v>1430</v>
      </c>
      <c r="G41">
        <v>21895</v>
      </c>
      <c r="H41">
        <v>770249630</v>
      </c>
      <c r="I41">
        <v>35774</v>
      </c>
      <c r="J41">
        <v>50920</v>
      </c>
      <c r="K41">
        <v>486267671</v>
      </c>
      <c r="L41">
        <v>5881</v>
      </c>
      <c r="M41">
        <v>11678</v>
      </c>
      <c r="N41">
        <v>79179380</v>
      </c>
      <c r="O41">
        <v>20952</v>
      </c>
      <c r="P41">
        <v>24416</v>
      </c>
      <c r="Q41">
        <v>266994778</v>
      </c>
      <c r="R41">
        <v>1377</v>
      </c>
      <c r="S41">
        <v>60016</v>
      </c>
      <c r="T41">
        <v>38919296</v>
      </c>
      <c r="U41">
        <v>119</v>
      </c>
      <c r="V41">
        <v>809</v>
      </c>
      <c r="W41">
        <v>9207410</v>
      </c>
      <c r="X41">
        <v>64156</v>
      </c>
      <c r="Y41">
        <v>1650818165</v>
      </c>
      <c r="Z41">
        <v>1254</v>
      </c>
      <c r="AA41">
        <v>11461046</v>
      </c>
      <c r="AB41">
        <v>0</v>
      </c>
      <c r="AC41">
        <v>0</v>
      </c>
      <c r="AD41">
        <v>65412</v>
      </c>
      <c r="AE41">
        <v>1662279211</v>
      </c>
    </row>
    <row r="42" spans="1:31" ht="13.5">
      <c r="A42">
        <v>7</v>
      </c>
      <c r="B42" t="s">
        <v>41</v>
      </c>
      <c r="C42">
        <v>20112</v>
      </c>
      <c r="D42">
        <v>39321</v>
      </c>
      <c r="E42">
        <v>569569242</v>
      </c>
      <c r="F42">
        <v>539</v>
      </c>
      <c r="G42">
        <v>7145</v>
      </c>
      <c r="H42">
        <v>285267779</v>
      </c>
      <c r="I42">
        <v>17342</v>
      </c>
      <c r="J42">
        <v>26667</v>
      </c>
      <c r="K42">
        <v>247896593</v>
      </c>
      <c r="L42">
        <v>2231</v>
      </c>
      <c r="M42">
        <v>5509</v>
      </c>
      <c r="N42">
        <v>36404870</v>
      </c>
      <c r="O42">
        <v>9179</v>
      </c>
      <c r="P42">
        <v>11269</v>
      </c>
      <c r="Q42">
        <v>122031288</v>
      </c>
      <c r="R42">
        <v>524</v>
      </c>
      <c r="S42">
        <v>19479</v>
      </c>
      <c r="T42">
        <v>13143934</v>
      </c>
      <c r="U42">
        <v>22</v>
      </c>
      <c r="V42">
        <v>221</v>
      </c>
      <c r="W42">
        <v>3365570</v>
      </c>
      <c r="X42">
        <v>29313</v>
      </c>
      <c r="Y42">
        <v>708110034</v>
      </c>
      <c r="Z42">
        <v>636</v>
      </c>
      <c r="AA42">
        <v>6051165</v>
      </c>
      <c r="AB42">
        <v>0</v>
      </c>
      <c r="AC42">
        <v>0</v>
      </c>
      <c r="AD42">
        <v>29949</v>
      </c>
      <c r="AE42">
        <v>714161199</v>
      </c>
    </row>
    <row r="43" spans="1:31" ht="13.5">
      <c r="A43">
        <v>8</v>
      </c>
      <c r="B43" t="s">
        <v>42</v>
      </c>
      <c r="C43">
        <v>20997</v>
      </c>
      <c r="D43">
        <v>48207</v>
      </c>
      <c r="E43">
        <v>776541260</v>
      </c>
      <c r="F43">
        <v>926</v>
      </c>
      <c r="G43">
        <v>14376</v>
      </c>
      <c r="H43">
        <v>447085350</v>
      </c>
      <c r="I43">
        <v>17887</v>
      </c>
      <c r="J43">
        <v>29331</v>
      </c>
      <c r="K43">
        <v>295135820</v>
      </c>
      <c r="L43">
        <v>2184</v>
      </c>
      <c r="M43">
        <v>4500</v>
      </c>
      <c r="N43">
        <v>34320090</v>
      </c>
      <c r="O43">
        <v>11911</v>
      </c>
      <c r="P43">
        <v>15170</v>
      </c>
      <c r="Q43">
        <v>151247400</v>
      </c>
      <c r="R43">
        <v>896</v>
      </c>
      <c r="S43">
        <v>39337</v>
      </c>
      <c r="T43">
        <v>26113998</v>
      </c>
      <c r="U43">
        <v>19</v>
      </c>
      <c r="V43">
        <v>112</v>
      </c>
      <c r="W43">
        <v>1262400</v>
      </c>
      <c r="X43">
        <v>32927</v>
      </c>
      <c r="Y43">
        <v>955165058</v>
      </c>
      <c r="Z43">
        <v>444</v>
      </c>
      <c r="AA43">
        <v>3354682</v>
      </c>
      <c r="AB43">
        <v>0</v>
      </c>
      <c r="AC43">
        <v>0</v>
      </c>
      <c r="AD43">
        <v>33371</v>
      </c>
      <c r="AE43">
        <v>958519740</v>
      </c>
    </row>
    <row r="44" spans="1:31" ht="13.5">
      <c r="A44">
        <v>9</v>
      </c>
      <c r="B44" t="s">
        <v>43</v>
      </c>
      <c r="C44">
        <v>19947</v>
      </c>
      <c r="D44">
        <v>45959</v>
      </c>
      <c r="E44">
        <v>762056950</v>
      </c>
      <c r="F44">
        <v>871</v>
      </c>
      <c r="G44">
        <v>14910</v>
      </c>
      <c r="H44">
        <v>468661660</v>
      </c>
      <c r="I44">
        <v>16992</v>
      </c>
      <c r="J44">
        <v>26118</v>
      </c>
      <c r="K44">
        <v>253736880</v>
      </c>
      <c r="L44">
        <v>2084</v>
      </c>
      <c r="M44">
        <v>4931</v>
      </c>
      <c r="N44">
        <v>39658410</v>
      </c>
      <c r="O44">
        <v>12167</v>
      </c>
      <c r="P44">
        <v>15110</v>
      </c>
      <c r="Q44">
        <v>166503370</v>
      </c>
      <c r="R44">
        <v>833</v>
      </c>
      <c r="S44">
        <v>39787</v>
      </c>
      <c r="T44">
        <v>26831196</v>
      </c>
      <c r="U44">
        <v>7</v>
      </c>
      <c r="V44">
        <v>44</v>
      </c>
      <c r="W44">
        <v>512950</v>
      </c>
      <c r="X44">
        <v>32121</v>
      </c>
      <c r="Y44">
        <v>955904466</v>
      </c>
      <c r="Z44">
        <v>438</v>
      </c>
      <c r="AA44">
        <v>3306003</v>
      </c>
      <c r="AB44">
        <v>0</v>
      </c>
      <c r="AC44">
        <v>0</v>
      </c>
      <c r="AD44">
        <v>32561</v>
      </c>
      <c r="AE44">
        <v>959210469</v>
      </c>
    </row>
    <row r="45" spans="1:31" ht="13.5">
      <c r="A45">
        <v>10</v>
      </c>
      <c r="B45" t="s">
        <v>44</v>
      </c>
      <c r="C45">
        <v>24120</v>
      </c>
      <c r="D45">
        <v>50507</v>
      </c>
      <c r="E45">
        <v>907724738</v>
      </c>
      <c r="F45">
        <v>947</v>
      </c>
      <c r="G45">
        <v>14170</v>
      </c>
      <c r="H45">
        <v>540336100</v>
      </c>
      <c r="I45">
        <v>20520</v>
      </c>
      <c r="J45">
        <v>29767</v>
      </c>
      <c r="K45">
        <v>323355148</v>
      </c>
      <c r="L45">
        <v>2653</v>
      </c>
      <c r="M45">
        <v>6570</v>
      </c>
      <c r="N45">
        <v>44033490</v>
      </c>
      <c r="O45">
        <v>15004</v>
      </c>
      <c r="P45">
        <v>17727</v>
      </c>
      <c r="Q45">
        <v>201099827</v>
      </c>
      <c r="R45">
        <v>917</v>
      </c>
      <c r="S45">
        <v>37692</v>
      </c>
      <c r="T45">
        <v>25917693</v>
      </c>
      <c r="U45">
        <v>143</v>
      </c>
      <c r="V45">
        <v>1314</v>
      </c>
      <c r="W45">
        <v>15025730</v>
      </c>
      <c r="X45">
        <v>39267</v>
      </c>
      <c r="Y45">
        <v>1149767988</v>
      </c>
      <c r="Z45">
        <v>872</v>
      </c>
      <c r="AA45">
        <v>8194042</v>
      </c>
      <c r="AB45">
        <v>0</v>
      </c>
      <c r="AC45">
        <v>0</v>
      </c>
      <c r="AD45">
        <v>40154</v>
      </c>
      <c r="AE45">
        <v>1157962030</v>
      </c>
    </row>
    <row r="46" spans="1:31" ht="13.5">
      <c r="A46">
        <v>11</v>
      </c>
      <c r="B46" t="s">
        <v>45</v>
      </c>
      <c r="C46">
        <v>47604</v>
      </c>
      <c r="D46">
        <v>106215</v>
      </c>
      <c r="E46">
        <v>1683354914</v>
      </c>
      <c r="F46">
        <v>1895</v>
      </c>
      <c r="G46">
        <v>32381</v>
      </c>
      <c r="H46">
        <v>983435304</v>
      </c>
      <c r="I46">
        <v>40320</v>
      </c>
      <c r="J46">
        <v>62195</v>
      </c>
      <c r="K46">
        <v>611887450</v>
      </c>
      <c r="L46">
        <v>5389</v>
      </c>
      <c r="M46">
        <v>11639</v>
      </c>
      <c r="N46">
        <v>88032160</v>
      </c>
      <c r="O46">
        <v>26194</v>
      </c>
      <c r="P46">
        <v>31624</v>
      </c>
      <c r="Q46">
        <v>327389677</v>
      </c>
      <c r="R46">
        <v>1845</v>
      </c>
      <c r="S46">
        <v>88853</v>
      </c>
      <c r="T46">
        <v>59086243</v>
      </c>
      <c r="U46">
        <v>47</v>
      </c>
      <c r="V46">
        <v>396</v>
      </c>
      <c r="W46">
        <v>3961630</v>
      </c>
      <c r="X46">
        <v>73845</v>
      </c>
      <c r="Y46">
        <v>2073792464</v>
      </c>
      <c r="Z46">
        <v>1539</v>
      </c>
      <c r="AA46">
        <v>14359212</v>
      </c>
      <c r="AB46">
        <v>0</v>
      </c>
      <c r="AC46">
        <v>0</v>
      </c>
      <c r="AD46">
        <v>75389</v>
      </c>
      <c r="AE46">
        <v>2088151676</v>
      </c>
    </row>
    <row r="47" spans="1:31" ht="13.5">
      <c r="A47">
        <v>16</v>
      </c>
      <c r="B47" t="s">
        <v>46</v>
      </c>
      <c r="C47">
        <v>2852</v>
      </c>
      <c r="D47">
        <v>5348</v>
      </c>
      <c r="E47">
        <v>93287070</v>
      </c>
      <c r="F47">
        <v>86</v>
      </c>
      <c r="G47">
        <v>1017</v>
      </c>
      <c r="H47">
        <v>44010530</v>
      </c>
      <c r="I47">
        <v>2400</v>
      </c>
      <c r="J47">
        <v>3532</v>
      </c>
      <c r="K47">
        <v>43952530</v>
      </c>
      <c r="L47">
        <v>366</v>
      </c>
      <c r="M47">
        <v>799</v>
      </c>
      <c r="N47">
        <v>5324010</v>
      </c>
      <c r="O47">
        <v>758</v>
      </c>
      <c r="P47">
        <v>896</v>
      </c>
      <c r="Q47">
        <v>8446710</v>
      </c>
      <c r="R47">
        <v>83</v>
      </c>
      <c r="S47">
        <v>2685</v>
      </c>
      <c r="T47">
        <v>1751194</v>
      </c>
      <c r="U47">
        <v>1</v>
      </c>
      <c r="V47">
        <v>9</v>
      </c>
      <c r="W47">
        <v>91790</v>
      </c>
      <c r="X47">
        <v>3611</v>
      </c>
      <c r="Y47">
        <v>103576764</v>
      </c>
      <c r="Z47">
        <v>118</v>
      </c>
      <c r="AA47">
        <v>1222701</v>
      </c>
      <c r="AB47">
        <v>1</v>
      </c>
      <c r="AC47">
        <v>18290</v>
      </c>
      <c r="AD47">
        <v>3730</v>
      </c>
      <c r="AE47">
        <v>104817755</v>
      </c>
    </row>
    <row r="48" spans="1:31" ht="13.5">
      <c r="A48">
        <v>20</v>
      </c>
      <c r="B48" t="s">
        <v>47</v>
      </c>
      <c r="C48">
        <v>22728</v>
      </c>
      <c r="D48">
        <v>44868</v>
      </c>
      <c r="E48">
        <v>805836980</v>
      </c>
      <c r="F48">
        <v>749</v>
      </c>
      <c r="G48">
        <v>11004</v>
      </c>
      <c r="H48">
        <v>441798660</v>
      </c>
      <c r="I48">
        <v>19368</v>
      </c>
      <c r="J48">
        <v>28100</v>
      </c>
      <c r="K48">
        <v>322302890</v>
      </c>
      <c r="L48">
        <v>2611</v>
      </c>
      <c r="M48">
        <v>5764</v>
      </c>
      <c r="N48">
        <v>41735430</v>
      </c>
      <c r="O48">
        <v>11618</v>
      </c>
      <c r="P48">
        <v>13765</v>
      </c>
      <c r="Q48">
        <v>159882710</v>
      </c>
      <c r="R48">
        <v>702</v>
      </c>
      <c r="S48">
        <v>28942</v>
      </c>
      <c r="T48">
        <v>19602637</v>
      </c>
      <c r="U48">
        <v>76</v>
      </c>
      <c r="V48">
        <v>702</v>
      </c>
      <c r="W48">
        <v>8099980</v>
      </c>
      <c r="X48">
        <v>34422</v>
      </c>
      <c r="Y48">
        <v>993422307</v>
      </c>
      <c r="Z48">
        <v>590</v>
      </c>
      <c r="AA48">
        <v>5174500</v>
      </c>
      <c r="AB48">
        <v>0</v>
      </c>
      <c r="AC48">
        <v>0</v>
      </c>
      <c r="AD48">
        <v>35012</v>
      </c>
      <c r="AE48">
        <v>998596807</v>
      </c>
    </row>
    <row r="49" spans="1:31" ht="13.5">
      <c r="A49">
        <v>46</v>
      </c>
      <c r="B49" t="s">
        <v>48</v>
      </c>
      <c r="C49">
        <v>9358</v>
      </c>
      <c r="D49">
        <v>19086</v>
      </c>
      <c r="E49">
        <v>313246080</v>
      </c>
      <c r="F49">
        <v>350</v>
      </c>
      <c r="G49">
        <v>4779</v>
      </c>
      <c r="H49">
        <v>181118160</v>
      </c>
      <c r="I49">
        <v>8088</v>
      </c>
      <c r="J49">
        <v>12395</v>
      </c>
      <c r="K49">
        <v>119577370</v>
      </c>
      <c r="L49">
        <v>920</v>
      </c>
      <c r="M49">
        <v>1912</v>
      </c>
      <c r="N49">
        <v>12550550</v>
      </c>
      <c r="O49">
        <v>4913</v>
      </c>
      <c r="P49">
        <v>5998</v>
      </c>
      <c r="Q49">
        <v>54370660</v>
      </c>
      <c r="R49">
        <v>340</v>
      </c>
      <c r="S49">
        <v>12610</v>
      </c>
      <c r="T49">
        <v>8586400</v>
      </c>
      <c r="U49">
        <v>0</v>
      </c>
      <c r="V49">
        <v>0</v>
      </c>
      <c r="W49">
        <v>0</v>
      </c>
      <c r="X49">
        <v>14271</v>
      </c>
      <c r="Y49">
        <v>376203140</v>
      </c>
      <c r="Z49">
        <v>204</v>
      </c>
      <c r="AA49">
        <v>1724372</v>
      </c>
      <c r="AB49">
        <v>0</v>
      </c>
      <c r="AC49">
        <v>0</v>
      </c>
      <c r="AD49">
        <v>14475</v>
      </c>
      <c r="AE49">
        <v>377927512</v>
      </c>
    </row>
    <row r="50" spans="1:31" ht="13.5">
      <c r="A50">
        <v>47</v>
      </c>
      <c r="B50" t="s">
        <v>49</v>
      </c>
      <c r="C50">
        <v>15732</v>
      </c>
      <c r="D50">
        <v>34155</v>
      </c>
      <c r="E50">
        <v>543086242</v>
      </c>
      <c r="F50">
        <v>562</v>
      </c>
      <c r="G50">
        <v>8527</v>
      </c>
      <c r="H50">
        <v>308404230</v>
      </c>
      <c r="I50">
        <v>13676</v>
      </c>
      <c r="J50">
        <v>22264</v>
      </c>
      <c r="K50">
        <v>211321542</v>
      </c>
      <c r="L50">
        <v>1494</v>
      </c>
      <c r="M50">
        <v>3364</v>
      </c>
      <c r="N50">
        <v>23360470</v>
      </c>
      <c r="O50">
        <v>7690</v>
      </c>
      <c r="P50">
        <v>9371</v>
      </c>
      <c r="Q50">
        <v>117341860</v>
      </c>
      <c r="R50">
        <v>546</v>
      </c>
      <c r="S50">
        <v>22422</v>
      </c>
      <c r="T50">
        <v>15225179</v>
      </c>
      <c r="U50">
        <v>13</v>
      </c>
      <c r="V50">
        <v>52</v>
      </c>
      <c r="W50">
        <v>584700</v>
      </c>
      <c r="X50">
        <v>23435</v>
      </c>
      <c r="Y50">
        <v>676237981</v>
      </c>
      <c r="Z50">
        <v>310</v>
      </c>
      <c r="AA50">
        <v>3129944</v>
      </c>
      <c r="AB50">
        <v>0</v>
      </c>
      <c r="AC50">
        <v>0</v>
      </c>
      <c r="AD50">
        <v>23745</v>
      </c>
      <c r="AE50">
        <v>679367925</v>
      </c>
    </row>
    <row r="51" spans="1:31" ht="13.5">
      <c r="A51">
        <v>101</v>
      </c>
      <c r="B51" t="s">
        <v>50</v>
      </c>
      <c r="C51">
        <v>36210</v>
      </c>
      <c r="D51">
        <v>71701</v>
      </c>
      <c r="E51">
        <v>1164736679</v>
      </c>
      <c r="F51">
        <v>1252</v>
      </c>
      <c r="G51">
        <v>16337</v>
      </c>
      <c r="H51">
        <v>605487693</v>
      </c>
      <c r="I51">
        <v>30026</v>
      </c>
      <c r="J51">
        <v>45878</v>
      </c>
      <c r="K51">
        <v>487296636</v>
      </c>
      <c r="L51">
        <v>4932</v>
      </c>
      <c r="M51">
        <v>9486</v>
      </c>
      <c r="N51">
        <v>71952350</v>
      </c>
      <c r="O51">
        <v>23053</v>
      </c>
      <c r="P51">
        <v>27997</v>
      </c>
      <c r="Q51">
        <v>313159449</v>
      </c>
      <c r="R51">
        <v>1164</v>
      </c>
      <c r="S51">
        <v>41201</v>
      </c>
      <c r="T51">
        <v>27275654</v>
      </c>
      <c r="U51">
        <v>54</v>
      </c>
      <c r="V51">
        <v>396</v>
      </c>
      <c r="W51">
        <v>4377550</v>
      </c>
      <c r="X51">
        <v>59317</v>
      </c>
      <c r="Y51">
        <v>1509549332</v>
      </c>
      <c r="Z51">
        <v>1293</v>
      </c>
      <c r="AA51">
        <v>10410012</v>
      </c>
      <c r="AB51">
        <v>0</v>
      </c>
      <c r="AC51">
        <v>0</v>
      </c>
      <c r="AD51">
        <v>60610</v>
      </c>
      <c r="AE51">
        <v>1519959344</v>
      </c>
    </row>
    <row r="52" spans="1:31" ht="13.5">
      <c r="A52">
        <v>102</v>
      </c>
      <c r="B52" t="s">
        <v>51</v>
      </c>
      <c r="C52">
        <v>29075</v>
      </c>
      <c r="D52">
        <v>59135</v>
      </c>
      <c r="E52">
        <v>894003199</v>
      </c>
      <c r="F52">
        <v>875</v>
      </c>
      <c r="G52">
        <v>13204</v>
      </c>
      <c r="H52">
        <v>470238410</v>
      </c>
      <c r="I52">
        <v>24485</v>
      </c>
      <c r="J52">
        <v>38081</v>
      </c>
      <c r="K52">
        <v>367187879</v>
      </c>
      <c r="L52">
        <v>3715</v>
      </c>
      <c r="M52">
        <v>7850</v>
      </c>
      <c r="N52">
        <v>56576910</v>
      </c>
      <c r="O52">
        <v>19371</v>
      </c>
      <c r="P52">
        <v>23478</v>
      </c>
      <c r="Q52">
        <v>256902580</v>
      </c>
      <c r="R52">
        <v>836</v>
      </c>
      <c r="S52">
        <v>35540</v>
      </c>
      <c r="T52">
        <v>23772538</v>
      </c>
      <c r="U52">
        <v>63</v>
      </c>
      <c r="V52">
        <v>471</v>
      </c>
      <c r="W52">
        <v>5145130</v>
      </c>
      <c r="X52">
        <v>48509</v>
      </c>
      <c r="Y52">
        <v>1179823447</v>
      </c>
      <c r="Z52">
        <v>866</v>
      </c>
      <c r="AA52">
        <v>7529695</v>
      </c>
      <c r="AB52">
        <v>0</v>
      </c>
      <c r="AC52">
        <v>0</v>
      </c>
      <c r="AD52">
        <v>49375</v>
      </c>
      <c r="AE52">
        <v>1187353142</v>
      </c>
    </row>
    <row r="53" spans="1:31" ht="13.5">
      <c r="A53">
        <v>103</v>
      </c>
      <c r="B53" t="s">
        <v>52</v>
      </c>
      <c r="C53">
        <v>29383</v>
      </c>
      <c r="D53">
        <v>59142</v>
      </c>
      <c r="E53">
        <v>998628278</v>
      </c>
      <c r="F53">
        <v>955</v>
      </c>
      <c r="G53">
        <v>13774</v>
      </c>
      <c r="H53">
        <v>563912440</v>
      </c>
      <c r="I53">
        <v>24987</v>
      </c>
      <c r="J53">
        <v>37713</v>
      </c>
      <c r="K53">
        <v>382926948</v>
      </c>
      <c r="L53">
        <v>3441</v>
      </c>
      <c r="M53">
        <v>7655</v>
      </c>
      <c r="N53">
        <v>51788890</v>
      </c>
      <c r="O53">
        <v>17747</v>
      </c>
      <c r="P53">
        <v>20608</v>
      </c>
      <c r="Q53">
        <v>218856140</v>
      </c>
      <c r="R53">
        <v>948</v>
      </c>
      <c r="S53">
        <v>37141</v>
      </c>
      <c r="T53">
        <v>25204517</v>
      </c>
      <c r="U53">
        <v>123</v>
      </c>
      <c r="V53">
        <v>910</v>
      </c>
      <c r="W53">
        <v>9724810</v>
      </c>
      <c r="X53">
        <v>47253</v>
      </c>
      <c r="Y53">
        <v>1252413745</v>
      </c>
      <c r="Z53">
        <v>757</v>
      </c>
      <c r="AA53">
        <v>5671808</v>
      </c>
      <c r="AB53">
        <v>0</v>
      </c>
      <c r="AC53">
        <v>0</v>
      </c>
      <c r="AD53">
        <v>48013</v>
      </c>
      <c r="AE53">
        <v>1258085553</v>
      </c>
    </row>
    <row r="54" spans="1:31" ht="13.5">
      <c r="A54">
        <v>301</v>
      </c>
      <c r="B54" t="s">
        <v>53</v>
      </c>
      <c r="C54">
        <v>725</v>
      </c>
      <c r="D54">
        <v>1527</v>
      </c>
      <c r="E54">
        <v>17690420</v>
      </c>
      <c r="F54">
        <v>22</v>
      </c>
      <c r="G54">
        <v>362</v>
      </c>
      <c r="H54">
        <v>8573070</v>
      </c>
      <c r="I54">
        <v>674</v>
      </c>
      <c r="J54">
        <v>1115</v>
      </c>
      <c r="K54">
        <v>8613020</v>
      </c>
      <c r="L54">
        <v>29</v>
      </c>
      <c r="M54">
        <v>50</v>
      </c>
      <c r="N54">
        <v>504330</v>
      </c>
      <c r="O54">
        <v>456</v>
      </c>
      <c r="P54">
        <v>507</v>
      </c>
      <c r="Q54">
        <v>6307070</v>
      </c>
      <c r="R54">
        <v>22</v>
      </c>
      <c r="S54">
        <v>989</v>
      </c>
      <c r="T54">
        <v>668756</v>
      </c>
      <c r="U54">
        <v>2</v>
      </c>
      <c r="V54">
        <v>7</v>
      </c>
      <c r="W54">
        <v>95690</v>
      </c>
      <c r="X54">
        <v>1183</v>
      </c>
      <c r="Y54">
        <v>24761936</v>
      </c>
      <c r="Z54">
        <v>4</v>
      </c>
      <c r="AA54">
        <v>24508</v>
      </c>
      <c r="AB54">
        <v>0</v>
      </c>
      <c r="AC54">
        <v>0</v>
      </c>
      <c r="AD54">
        <v>1187</v>
      </c>
      <c r="AE54">
        <v>24786444</v>
      </c>
    </row>
    <row r="55" spans="1:31" ht="13.5">
      <c r="A55">
        <v>302</v>
      </c>
      <c r="B55" t="s">
        <v>54</v>
      </c>
      <c r="C55">
        <v>569</v>
      </c>
      <c r="D55">
        <v>1054</v>
      </c>
      <c r="E55">
        <v>24973240</v>
      </c>
      <c r="F55">
        <v>20</v>
      </c>
      <c r="G55">
        <v>249</v>
      </c>
      <c r="H55">
        <v>10117600</v>
      </c>
      <c r="I55">
        <v>434</v>
      </c>
      <c r="J55">
        <v>591</v>
      </c>
      <c r="K55">
        <v>13426350</v>
      </c>
      <c r="L55">
        <v>115</v>
      </c>
      <c r="M55">
        <v>214</v>
      </c>
      <c r="N55">
        <v>1429290</v>
      </c>
      <c r="O55">
        <v>271</v>
      </c>
      <c r="P55">
        <v>317</v>
      </c>
      <c r="Q55">
        <v>3086980</v>
      </c>
      <c r="R55">
        <v>19</v>
      </c>
      <c r="S55">
        <v>616</v>
      </c>
      <c r="T55">
        <v>414718</v>
      </c>
      <c r="U55">
        <v>0</v>
      </c>
      <c r="V55">
        <v>0</v>
      </c>
      <c r="W55">
        <v>-18350</v>
      </c>
      <c r="X55">
        <v>840</v>
      </c>
      <c r="Y55">
        <v>28456588</v>
      </c>
      <c r="Z55">
        <v>16</v>
      </c>
      <c r="AA55">
        <v>76167</v>
      </c>
      <c r="AB55">
        <v>0</v>
      </c>
      <c r="AC55">
        <v>0</v>
      </c>
      <c r="AD55">
        <v>856</v>
      </c>
      <c r="AE55">
        <v>28532755</v>
      </c>
    </row>
    <row r="56" spans="1:31" ht="13.5">
      <c r="A56" t="s">
        <v>55</v>
      </c>
      <c r="C56">
        <v>971504</v>
      </c>
      <c r="D56">
        <v>2019636</v>
      </c>
      <c r="E56">
        <v>32211330475</v>
      </c>
      <c r="F56">
        <v>32635</v>
      </c>
      <c r="G56">
        <v>507912</v>
      </c>
      <c r="H56">
        <v>17506701274</v>
      </c>
      <c r="I56">
        <v>811129</v>
      </c>
      <c r="J56">
        <v>1248108</v>
      </c>
      <c r="K56">
        <v>12850329579</v>
      </c>
      <c r="L56">
        <v>127740</v>
      </c>
      <c r="M56">
        <v>263616</v>
      </c>
      <c r="N56">
        <v>1854299622</v>
      </c>
      <c r="O56">
        <v>544944</v>
      </c>
      <c r="P56">
        <v>650861</v>
      </c>
      <c r="Q56">
        <v>6988320626</v>
      </c>
      <c r="R56">
        <v>31313</v>
      </c>
      <c r="S56">
        <v>1357554</v>
      </c>
      <c r="T56">
        <v>908249306</v>
      </c>
      <c r="U56">
        <v>2131</v>
      </c>
      <c r="V56">
        <v>18523</v>
      </c>
      <c r="W56">
        <v>217526590</v>
      </c>
      <c r="X56">
        <v>1518579</v>
      </c>
      <c r="Y56">
        <v>40325426997</v>
      </c>
      <c r="Z56">
        <v>31564</v>
      </c>
      <c r="AA56">
        <v>274527735</v>
      </c>
      <c r="AB56">
        <v>1</v>
      </c>
      <c r="AC56">
        <v>18290</v>
      </c>
      <c r="AD56">
        <v>1550317</v>
      </c>
      <c r="AE56">
        <v>40599973022</v>
      </c>
    </row>
    <row r="57" spans="1:31" ht="13.5">
      <c r="A57" t="s">
        <v>56</v>
      </c>
      <c r="C57">
        <v>1294</v>
      </c>
      <c r="D57">
        <v>2581</v>
      </c>
      <c r="E57">
        <v>42663660</v>
      </c>
      <c r="F57">
        <v>42</v>
      </c>
      <c r="G57">
        <v>611</v>
      </c>
      <c r="H57">
        <v>18690670</v>
      </c>
      <c r="I57">
        <v>1108</v>
      </c>
      <c r="J57">
        <v>1706</v>
      </c>
      <c r="K57">
        <v>22039370</v>
      </c>
      <c r="L57">
        <v>144</v>
      </c>
      <c r="M57">
        <v>264</v>
      </c>
      <c r="N57">
        <v>1933620</v>
      </c>
      <c r="O57">
        <v>727</v>
      </c>
      <c r="P57">
        <v>824</v>
      </c>
      <c r="Q57">
        <v>9394050</v>
      </c>
      <c r="R57">
        <v>41</v>
      </c>
      <c r="S57">
        <v>1605</v>
      </c>
      <c r="T57">
        <v>1083474</v>
      </c>
      <c r="U57">
        <v>2</v>
      </c>
      <c r="V57">
        <v>7</v>
      </c>
      <c r="W57">
        <v>77340</v>
      </c>
      <c r="X57">
        <v>2023</v>
      </c>
      <c r="Y57">
        <v>53218524</v>
      </c>
      <c r="Z57">
        <v>20</v>
      </c>
      <c r="AA57">
        <v>100675</v>
      </c>
      <c r="AB57">
        <v>0</v>
      </c>
      <c r="AC57">
        <v>0</v>
      </c>
      <c r="AD57">
        <v>2043</v>
      </c>
      <c r="AE57">
        <v>53319199</v>
      </c>
    </row>
    <row r="58" spans="1:31" ht="13.5">
      <c r="A58" t="s">
        <v>194</v>
      </c>
      <c r="C58">
        <v>972798</v>
      </c>
      <c r="D58">
        <v>2022217</v>
      </c>
      <c r="E58">
        <v>32253994135</v>
      </c>
      <c r="F58">
        <v>32677</v>
      </c>
      <c r="G58">
        <v>508523</v>
      </c>
      <c r="H58">
        <v>17525391944</v>
      </c>
      <c r="I58">
        <v>812237</v>
      </c>
      <c r="J58">
        <v>1249814</v>
      </c>
      <c r="K58">
        <v>12872368949</v>
      </c>
      <c r="L58">
        <v>127884</v>
      </c>
      <c r="M58">
        <v>263880</v>
      </c>
      <c r="N58">
        <v>1856233242</v>
      </c>
      <c r="O58">
        <v>545671</v>
      </c>
      <c r="P58">
        <v>651685</v>
      </c>
      <c r="Q58">
        <v>6997714676</v>
      </c>
      <c r="R58">
        <v>31354</v>
      </c>
      <c r="S58">
        <v>1359159</v>
      </c>
      <c r="T58">
        <v>909332780</v>
      </c>
      <c r="U58">
        <v>2133</v>
      </c>
      <c r="V58">
        <v>18530</v>
      </c>
      <c r="W58">
        <v>217603930</v>
      </c>
      <c r="X58">
        <v>1520602</v>
      </c>
      <c r="Y58">
        <v>40378645521</v>
      </c>
      <c r="Z58">
        <v>31584</v>
      </c>
      <c r="AA58">
        <v>274628410</v>
      </c>
      <c r="AB58">
        <v>1</v>
      </c>
      <c r="AC58">
        <v>18290</v>
      </c>
      <c r="AD58">
        <v>1552360</v>
      </c>
      <c r="AE58">
        <v>40653292221</v>
      </c>
    </row>
    <row r="65" ht="13.5">
      <c r="A65" t="s">
        <v>272</v>
      </c>
    </row>
    <row r="66" spans="1:31" s="43" customFormat="1" ht="72.75" customHeight="1">
      <c r="A66" s="43" t="s">
        <v>0</v>
      </c>
      <c r="B66" s="43" t="s">
        <v>1</v>
      </c>
      <c r="C66" s="43" t="s">
        <v>226</v>
      </c>
      <c r="D66" s="43" t="s">
        <v>227</v>
      </c>
      <c r="E66" s="43" t="s">
        <v>228</v>
      </c>
      <c r="F66" s="43" t="s">
        <v>229</v>
      </c>
      <c r="G66" s="43" t="s">
        <v>230</v>
      </c>
      <c r="H66" s="43" t="s">
        <v>231</v>
      </c>
      <c r="I66" s="43" t="s">
        <v>232</v>
      </c>
      <c r="J66" s="43" t="s">
        <v>233</v>
      </c>
      <c r="K66" s="43" t="s">
        <v>234</v>
      </c>
      <c r="L66" s="43" t="s">
        <v>235</v>
      </c>
      <c r="M66" s="43" t="s">
        <v>236</v>
      </c>
      <c r="N66" s="43" t="s">
        <v>237</v>
      </c>
      <c r="O66" s="43" t="s">
        <v>238</v>
      </c>
      <c r="P66" s="43" t="s">
        <v>239</v>
      </c>
      <c r="Q66" s="43" t="s">
        <v>240</v>
      </c>
      <c r="R66" s="43" t="s">
        <v>241</v>
      </c>
      <c r="S66" s="43" t="s">
        <v>242</v>
      </c>
      <c r="T66" s="43" t="s">
        <v>243</v>
      </c>
      <c r="U66" s="43" t="s">
        <v>244</v>
      </c>
      <c r="V66" s="43" t="s">
        <v>245</v>
      </c>
      <c r="W66" s="43" t="s">
        <v>246</v>
      </c>
      <c r="X66" s="43" t="s">
        <v>247</v>
      </c>
      <c r="Y66" s="43" t="s">
        <v>248</v>
      </c>
      <c r="Z66" s="43" t="s">
        <v>249</v>
      </c>
      <c r="AA66" s="43" t="s">
        <v>250</v>
      </c>
      <c r="AB66" s="43" t="s">
        <v>251</v>
      </c>
      <c r="AC66" s="43" t="s">
        <v>252</v>
      </c>
      <c r="AD66" s="43" t="s">
        <v>253</v>
      </c>
      <c r="AE66" s="43" t="s">
        <v>254</v>
      </c>
    </row>
    <row r="67" spans="1:31" ht="13.5">
      <c r="A67">
        <v>1</v>
      </c>
      <c r="B67" t="s">
        <v>35</v>
      </c>
      <c r="C67">
        <v>356671</v>
      </c>
      <c r="D67">
        <v>734461</v>
      </c>
      <c r="E67">
        <v>11758608001</v>
      </c>
      <c r="F67">
        <v>11419</v>
      </c>
      <c r="G67">
        <v>177116</v>
      </c>
      <c r="H67">
        <v>6155276620</v>
      </c>
      <c r="I67">
        <v>295652</v>
      </c>
      <c r="J67">
        <v>457873</v>
      </c>
      <c r="K67">
        <v>4915313515</v>
      </c>
      <c r="L67">
        <v>49600</v>
      </c>
      <c r="M67">
        <v>99472</v>
      </c>
      <c r="N67">
        <v>688017866</v>
      </c>
      <c r="O67">
        <v>210680</v>
      </c>
      <c r="P67">
        <v>250854</v>
      </c>
      <c r="Q67">
        <v>2696738406</v>
      </c>
      <c r="R67">
        <v>10935</v>
      </c>
      <c r="S67">
        <v>470732</v>
      </c>
      <c r="T67">
        <v>312876568</v>
      </c>
      <c r="U67">
        <v>1033</v>
      </c>
      <c r="V67">
        <v>9752</v>
      </c>
      <c r="W67">
        <v>117486160</v>
      </c>
      <c r="X67">
        <v>568384</v>
      </c>
      <c r="Y67">
        <v>14885709135</v>
      </c>
      <c r="Z67">
        <v>12178</v>
      </c>
      <c r="AA67">
        <v>105889706</v>
      </c>
      <c r="AB67">
        <v>0</v>
      </c>
      <c r="AC67">
        <v>0</v>
      </c>
      <c r="AD67">
        <v>580593</v>
      </c>
      <c r="AE67">
        <v>14991598841</v>
      </c>
    </row>
    <row r="68" spans="1:31" ht="13.5">
      <c r="A68">
        <v>2</v>
      </c>
      <c r="B68" t="s">
        <v>36</v>
      </c>
      <c r="C68">
        <v>99833</v>
      </c>
      <c r="D68">
        <v>207575</v>
      </c>
      <c r="E68">
        <v>3447117173</v>
      </c>
      <c r="F68">
        <v>3290</v>
      </c>
      <c r="G68">
        <v>51420</v>
      </c>
      <c r="H68">
        <v>1890304130</v>
      </c>
      <c r="I68">
        <v>82992</v>
      </c>
      <c r="J68">
        <v>126736</v>
      </c>
      <c r="K68">
        <v>1341292663</v>
      </c>
      <c r="L68">
        <v>13551</v>
      </c>
      <c r="M68">
        <v>29419</v>
      </c>
      <c r="N68">
        <v>215520380</v>
      </c>
      <c r="O68">
        <v>52738</v>
      </c>
      <c r="P68">
        <v>62410</v>
      </c>
      <c r="Q68">
        <v>649389245</v>
      </c>
      <c r="R68">
        <v>3190</v>
      </c>
      <c r="S68">
        <v>138744</v>
      </c>
      <c r="T68">
        <v>93839361</v>
      </c>
      <c r="U68">
        <v>204</v>
      </c>
      <c r="V68">
        <v>1650</v>
      </c>
      <c r="W68">
        <v>21272990</v>
      </c>
      <c r="X68">
        <v>152775</v>
      </c>
      <c r="Y68">
        <v>4211618769</v>
      </c>
      <c r="Z68">
        <v>4478</v>
      </c>
      <c r="AA68">
        <v>37596504</v>
      </c>
      <c r="AB68">
        <v>0</v>
      </c>
      <c r="AC68">
        <v>0</v>
      </c>
      <c r="AD68">
        <v>157263</v>
      </c>
      <c r="AE68">
        <v>4249215273</v>
      </c>
    </row>
    <row r="69" spans="1:31" ht="13.5">
      <c r="A69">
        <v>3</v>
      </c>
      <c r="B69" t="s">
        <v>37</v>
      </c>
      <c r="C69">
        <v>68352</v>
      </c>
      <c r="D69">
        <v>147297</v>
      </c>
      <c r="E69">
        <v>2110630014</v>
      </c>
      <c r="F69">
        <v>2111</v>
      </c>
      <c r="G69">
        <v>34801</v>
      </c>
      <c r="H69">
        <v>1069220192</v>
      </c>
      <c r="I69">
        <v>56453</v>
      </c>
      <c r="J69">
        <v>92086</v>
      </c>
      <c r="K69">
        <v>906159502</v>
      </c>
      <c r="L69">
        <v>9788</v>
      </c>
      <c r="M69">
        <v>20410</v>
      </c>
      <c r="N69">
        <v>135250320</v>
      </c>
      <c r="O69">
        <v>33012</v>
      </c>
      <c r="P69">
        <v>39272</v>
      </c>
      <c r="Q69">
        <v>415996381</v>
      </c>
      <c r="R69">
        <v>2039</v>
      </c>
      <c r="S69">
        <v>93599</v>
      </c>
      <c r="T69">
        <v>62784283</v>
      </c>
      <c r="U69">
        <v>51</v>
      </c>
      <c r="V69">
        <v>391</v>
      </c>
      <c r="W69">
        <v>3708890</v>
      </c>
      <c r="X69">
        <v>101415</v>
      </c>
      <c r="Y69">
        <v>2593119568</v>
      </c>
      <c r="Z69">
        <v>2001</v>
      </c>
      <c r="AA69">
        <v>17760266</v>
      </c>
      <c r="AB69">
        <v>0</v>
      </c>
      <c r="AC69">
        <v>0</v>
      </c>
      <c r="AD69">
        <v>103487</v>
      </c>
      <c r="AE69">
        <v>2610879834</v>
      </c>
    </row>
    <row r="70" spans="1:31" ht="13.5">
      <c r="A70">
        <v>4</v>
      </c>
      <c r="B70" t="s">
        <v>38</v>
      </c>
      <c r="C70">
        <v>58268</v>
      </c>
      <c r="D70">
        <v>126793</v>
      </c>
      <c r="E70">
        <v>1903297890</v>
      </c>
      <c r="F70">
        <v>2084</v>
      </c>
      <c r="G70">
        <v>34637</v>
      </c>
      <c r="H70">
        <v>1073314320</v>
      </c>
      <c r="I70">
        <v>49346</v>
      </c>
      <c r="J70">
        <v>77186</v>
      </c>
      <c r="K70">
        <v>734023600</v>
      </c>
      <c r="L70">
        <v>6838</v>
      </c>
      <c r="M70">
        <v>14970</v>
      </c>
      <c r="N70">
        <v>95959970</v>
      </c>
      <c r="O70">
        <v>32899</v>
      </c>
      <c r="P70">
        <v>39754</v>
      </c>
      <c r="Q70">
        <v>384874280</v>
      </c>
      <c r="R70">
        <v>1971</v>
      </c>
      <c r="S70">
        <v>93362</v>
      </c>
      <c r="T70">
        <v>63467234</v>
      </c>
      <c r="U70">
        <v>61</v>
      </c>
      <c r="V70">
        <v>348</v>
      </c>
      <c r="W70">
        <v>3309760</v>
      </c>
      <c r="X70">
        <v>91228</v>
      </c>
      <c r="Y70">
        <v>2354949164</v>
      </c>
      <c r="Z70">
        <v>1776</v>
      </c>
      <c r="AA70">
        <v>16206272</v>
      </c>
      <c r="AB70">
        <v>0</v>
      </c>
      <c r="AC70">
        <v>0</v>
      </c>
      <c r="AD70">
        <v>93038</v>
      </c>
      <c r="AE70">
        <v>2371155436</v>
      </c>
    </row>
    <row r="71" spans="1:31" ht="13.5">
      <c r="A71">
        <v>5</v>
      </c>
      <c r="B71" t="s">
        <v>39</v>
      </c>
      <c r="C71">
        <v>67177</v>
      </c>
      <c r="D71">
        <v>135373</v>
      </c>
      <c r="E71">
        <v>2143909084</v>
      </c>
      <c r="F71">
        <v>2294</v>
      </c>
      <c r="G71">
        <v>36419</v>
      </c>
      <c r="H71">
        <v>1208580066</v>
      </c>
      <c r="I71">
        <v>54821</v>
      </c>
      <c r="J71">
        <v>81266</v>
      </c>
      <c r="K71">
        <v>800694942</v>
      </c>
      <c r="L71">
        <v>10062</v>
      </c>
      <c r="M71">
        <v>17688</v>
      </c>
      <c r="N71">
        <v>134634076</v>
      </c>
      <c r="O71">
        <v>35058</v>
      </c>
      <c r="P71">
        <v>41142</v>
      </c>
      <c r="Q71">
        <v>477095865</v>
      </c>
      <c r="R71">
        <v>2167</v>
      </c>
      <c r="S71">
        <v>95412</v>
      </c>
      <c r="T71">
        <v>63851381</v>
      </c>
      <c r="U71">
        <v>95</v>
      </c>
      <c r="V71">
        <v>946</v>
      </c>
      <c r="W71">
        <v>10389140</v>
      </c>
      <c r="X71">
        <v>102330</v>
      </c>
      <c r="Y71">
        <v>2695245470</v>
      </c>
      <c r="Z71">
        <v>1810</v>
      </c>
      <c r="AA71">
        <v>15485805</v>
      </c>
      <c r="AB71">
        <v>0</v>
      </c>
      <c r="AC71">
        <v>0</v>
      </c>
      <c r="AD71">
        <v>104140</v>
      </c>
      <c r="AE71">
        <v>2710731275</v>
      </c>
    </row>
    <row r="72" spans="1:31" ht="13.5">
      <c r="A72">
        <v>6</v>
      </c>
      <c r="B72" t="s">
        <v>40</v>
      </c>
      <c r="C72">
        <v>43085</v>
      </c>
      <c r="D72">
        <v>84493</v>
      </c>
      <c r="E72">
        <v>1335696681</v>
      </c>
      <c r="F72">
        <v>1430</v>
      </c>
      <c r="G72">
        <v>21895</v>
      </c>
      <c r="H72">
        <v>770249630</v>
      </c>
      <c r="I72">
        <v>35774</v>
      </c>
      <c r="J72">
        <v>50920</v>
      </c>
      <c r="K72">
        <v>486267671</v>
      </c>
      <c r="L72">
        <v>5881</v>
      </c>
      <c r="M72">
        <v>11678</v>
      </c>
      <c r="N72">
        <v>79179380</v>
      </c>
      <c r="O72">
        <v>20952</v>
      </c>
      <c r="P72">
        <v>24416</v>
      </c>
      <c r="Q72">
        <v>266994778</v>
      </c>
      <c r="R72">
        <v>1377</v>
      </c>
      <c r="S72">
        <v>60016</v>
      </c>
      <c r="T72">
        <v>38919296</v>
      </c>
      <c r="U72">
        <v>119</v>
      </c>
      <c r="V72">
        <v>809</v>
      </c>
      <c r="W72">
        <v>9207410</v>
      </c>
      <c r="X72">
        <v>64156</v>
      </c>
      <c r="Y72">
        <v>1650818165</v>
      </c>
      <c r="Z72">
        <v>1254</v>
      </c>
      <c r="AA72">
        <v>11461046</v>
      </c>
      <c r="AB72">
        <v>0</v>
      </c>
      <c r="AC72">
        <v>0</v>
      </c>
      <c r="AD72">
        <v>65412</v>
      </c>
      <c r="AE72">
        <v>1662279211</v>
      </c>
    </row>
    <row r="73" spans="1:31" ht="13.5">
      <c r="A73">
        <v>7</v>
      </c>
      <c r="B73" t="s">
        <v>41</v>
      </c>
      <c r="C73">
        <v>20112</v>
      </c>
      <c r="D73">
        <v>39321</v>
      </c>
      <c r="E73">
        <v>569569242</v>
      </c>
      <c r="F73">
        <v>539</v>
      </c>
      <c r="G73">
        <v>7145</v>
      </c>
      <c r="H73">
        <v>285267779</v>
      </c>
      <c r="I73">
        <v>17342</v>
      </c>
      <c r="J73">
        <v>26667</v>
      </c>
      <c r="K73">
        <v>247896593</v>
      </c>
      <c r="L73">
        <v>2231</v>
      </c>
      <c r="M73">
        <v>5509</v>
      </c>
      <c r="N73">
        <v>36404870</v>
      </c>
      <c r="O73">
        <v>9179</v>
      </c>
      <c r="P73">
        <v>11269</v>
      </c>
      <c r="Q73">
        <v>122031288</v>
      </c>
      <c r="R73">
        <v>524</v>
      </c>
      <c r="S73">
        <v>19479</v>
      </c>
      <c r="T73">
        <v>13143934</v>
      </c>
      <c r="U73">
        <v>22</v>
      </c>
      <c r="V73">
        <v>221</v>
      </c>
      <c r="W73">
        <v>3365570</v>
      </c>
      <c r="X73">
        <v>29313</v>
      </c>
      <c r="Y73">
        <v>708110034</v>
      </c>
      <c r="Z73">
        <v>636</v>
      </c>
      <c r="AA73">
        <v>6051165</v>
      </c>
      <c r="AB73">
        <v>0</v>
      </c>
      <c r="AC73">
        <v>0</v>
      </c>
      <c r="AD73">
        <v>29949</v>
      </c>
      <c r="AE73">
        <v>714161199</v>
      </c>
    </row>
    <row r="74" spans="1:31" ht="13.5">
      <c r="A74">
        <v>8</v>
      </c>
      <c r="B74" t="s">
        <v>42</v>
      </c>
      <c r="C74">
        <v>20997</v>
      </c>
      <c r="D74">
        <v>48207</v>
      </c>
      <c r="E74">
        <v>776541260</v>
      </c>
      <c r="F74">
        <v>926</v>
      </c>
      <c r="G74">
        <v>14376</v>
      </c>
      <c r="H74">
        <v>447085350</v>
      </c>
      <c r="I74">
        <v>17887</v>
      </c>
      <c r="J74">
        <v>29331</v>
      </c>
      <c r="K74">
        <v>295135820</v>
      </c>
      <c r="L74">
        <v>2184</v>
      </c>
      <c r="M74">
        <v>4500</v>
      </c>
      <c r="N74">
        <v>34320090</v>
      </c>
      <c r="O74">
        <v>11911</v>
      </c>
      <c r="P74">
        <v>15170</v>
      </c>
      <c r="Q74">
        <v>151247400</v>
      </c>
      <c r="R74">
        <v>896</v>
      </c>
      <c r="S74">
        <v>39337</v>
      </c>
      <c r="T74">
        <v>26113998</v>
      </c>
      <c r="U74">
        <v>19</v>
      </c>
      <c r="V74">
        <v>112</v>
      </c>
      <c r="W74">
        <v>1262400</v>
      </c>
      <c r="X74">
        <v>32927</v>
      </c>
      <c r="Y74">
        <v>955165058</v>
      </c>
      <c r="Z74">
        <v>444</v>
      </c>
      <c r="AA74">
        <v>3354682</v>
      </c>
      <c r="AB74">
        <v>0</v>
      </c>
      <c r="AC74">
        <v>0</v>
      </c>
      <c r="AD74">
        <v>33371</v>
      </c>
      <c r="AE74">
        <v>958519740</v>
      </c>
    </row>
    <row r="75" spans="1:31" ht="13.5">
      <c r="A75">
        <v>9</v>
      </c>
      <c r="B75" t="s">
        <v>43</v>
      </c>
      <c r="C75">
        <v>19947</v>
      </c>
      <c r="D75">
        <v>45959</v>
      </c>
      <c r="E75">
        <v>762056950</v>
      </c>
      <c r="F75">
        <v>871</v>
      </c>
      <c r="G75">
        <v>14910</v>
      </c>
      <c r="H75">
        <v>468661660</v>
      </c>
      <c r="I75">
        <v>16992</v>
      </c>
      <c r="J75">
        <v>26118</v>
      </c>
      <c r="K75">
        <v>253736880</v>
      </c>
      <c r="L75">
        <v>2084</v>
      </c>
      <c r="M75">
        <v>4931</v>
      </c>
      <c r="N75">
        <v>39658410</v>
      </c>
      <c r="O75">
        <v>12167</v>
      </c>
      <c r="P75">
        <v>15110</v>
      </c>
      <c r="Q75">
        <v>166503370</v>
      </c>
      <c r="R75">
        <v>833</v>
      </c>
      <c r="S75">
        <v>39787</v>
      </c>
      <c r="T75">
        <v>26831196</v>
      </c>
      <c r="U75">
        <v>7</v>
      </c>
      <c r="V75">
        <v>44</v>
      </c>
      <c r="W75">
        <v>512950</v>
      </c>
      <c r="X75">
        <v>32121</v>
      </c>
      <c r="Y75">
        <v>955904466</v>
      </c>
      <c r="Z75">
        <v>438</v>
      </c>
      <c r="AA75">
        <v>3306003</v>
      </c>
      <c r="AB75">
        <v>0</v>
      </c>
      <c r="AC75">
        <v>0</v>
      </c>
      <c r="AD75">
        <v>32561</v>
      </c>
      <c r="AE75">
        <v>959210469</v>
      </c>
    </row>
    <row r="76" spans="1:31" ht="13.5">
      <c r="A76">
        <v>10</v>
      </c>
      <c r="B76" t="s">
        <v>44</v>
      </c>
      <c r="C76">
        <v>24120</v>
      </c>
      <c r="D76">
        <v>50507</v>
      </c>
      <c r="E76">
        <v>907724738</v>
      </c>
      <c r="F76">
        <v>947</v>
      </c>
      <c r="G76">
        <v>14170</v>
      </c>
      <c r="H76">
        <v>540336100</v>
      </c>
      <c r="I76">
        <v>20520</v>
      </c>
      <c r="J76">
        <v>29767</v>
      </c>
      <c r="K76">
        <v>323355148</v>
      </c>
      <c r="L76">
        <v>2653</v>
      </c>
      <c r="M76">
        <v>6570</v>
      </c>
      <c r="N76">
        <v>44033490</v>
      </c>
      <c r="O76">
        <v>15004</v>
      </c>
      <c r="P76">
        <v>17727</v>
      </c>
      <c r="Q76">
        <v>201099827</v>
      </c>
      <c r="R76">
        <v>917</v>
      </c>
      <c r="S76">
        <v>37692</v>
      </c>
      <c r="T76">
        <v>25917693</v>
      </c>
      <c r="U76">
        <v>143</v>
      </c>
      <c r="V76">
        <v>1314</v>
      </c>
      <c r="W76">
        <v>15025730</v>
      </c>
      <c r="X76">
        <v>39267</v>
      </c>
      <c r="Y76">
        <v>1149767988</v>
      </c>
      <c r="Z76">
        <v>872</v>
      </c>
      <c r="AA76">
        <v>8194042</v>
      </c>
      <c r="AB76">
        <v>0</v>
      </c>
      <c r="AC76">
        <v>0</v>
      </c>
      <c r="AD76">
        <v>40154</v>
      </c>
      <c r="AE76">
        <v>1157962030</v>
      </c>
    </row>
    <row r="77" spans="1:31" ht="13.5">
      <c r="A77">
        <v>11</v>
      </c>
      <c r="B77" t="s">
        <v>45</v>
      </c>
      <c r="C77">
        <v>47604</v>
      </c>
      <c r="D77">
        <v>106215</v>
      </c>
      <c r="E77">
        <v>1683354914</v>
      </c>
      <c r="F77">
        <v>1895</v>
      </c>
      <c r="G77">
        <v>32381</v>
      </c>
      <c r="H77">
        <v>983435304</v>
      </c>
      <c r="I77">
        <v>40320</v>
      </c>
      <c r="J77">
        <v>62195</v>
      </c>
      <c r="K77">
        <v>611887450</v>
      </c>
      <c r="L77">
        <v>5389</v>
      </c>
      <c r="M77">
        <v>11639</v>
      </c>
      <c r="N77">
        <v>88032160</v>
      </c>
      <c r="O77">
        <v>26194</v>
      </c>
      <c r="P77">
        <v>31624</v>
      </c>
      <c r="Q77">
        <v>327389677</v>
      </c>
      <c r="R77">
        <v>1845</v>
      </c>
      <c r="S77">
        <v>88853</v>
      </c>
      <c r="T77">
        <v>59086243</v>
      </c>
      <c r="U77">
        <v>47</v>
      </c>
      <c r="V77">
        <v>396</v>
      </c>
      <c r="W77">
        <v>3961630</v>
      </c>
      <c r="X77">
        <v>73845</v>
      </c>
      <c r="Y77">
        <v>2073792464</v>
      </c>
      <c r="Z77">
        <v>1539</v>
      </c>
      <c r="AA77">
        <v>14359212</v>
      </c>
      <c r="AB77">
        <v>0</v>
      </c>
      <c r="AC77">
        <v>0</v>
      </c>
      <c r="AD77">
        <v>75389</v>
      </c>
      <c r="AE77">
        <v>2088151676</v>
      </c>
    </row>
    <row r="78" spans="1:31" ht="13.5">
      <c r="A78">
        <v>16</v>
      </c>
      <c r="B78" t="s">
        <v>46</v>
      </c>
      <c r="C78">
        <v>2852</v>
      </c>
      <c r="D78">
        <v>5348</v>
      </c>
      <c r="E78">
        <v>93287070</v>
      </c>
      <c r="F78">
        <v>86</v>
      </c>
      <c r="G78">
        <v>1017</v>
      </c>
      <c r="H78">
        <v>44010530</v>
      </c>
      <c r="I78">
        <v>2400</v>
      </c>
      <c r="J78">
        <v>3532</v>
      </c>
      <c r="K78">
        <v>43952530</v>
      </c>
      <c r="L78">
        <v>366</v>
      </c>
      <c r="M78">
        <v>799</v>
      </c>
      <c r="N78">
        <v>5324010</v>
      </c>
      <c r="O78">
        <v>758</v>
      </c>
      <c r="P78">
        <v>896</v>
      </c>
      <c r="Q78">
        <v>8446710</v>
      </c>
      <c r="R78">
        <v>83</v>
      </c>
      <c r="S78">
        <v>2685</v>
      </c>
      <c r="T78">
        <v>1751194</v>
      </c>
      <c r="U78">
        <v>1</v>
      </c>
      <c r="V78">
        <v>9</v>
      </c>
      <c r="W78">
        <v>91790</v>
      </c>
      <c r="X78">
        <v>3611</v>
      </c>
      <c r="Y78">
        <v>103576764</v>
      </c>
      <c r="Z78">
        <v>118</v>
      </c>
      <c r="AA78">
        <v>1222701</v>
      </c>
      <c r="AB78">
        <v>1</v>
      </c>
      <c r="AC78">
        <v>18290</v>
      </c>
      <c r="AD78">
        <v>3730</v>
      </c>
      <c r="AE78">
        <v>104817755</v>
      </c>
    </row>
    <row r="79" spans="1:31" ht="13.5">
      <c r="A79">
        <v>20</v>
      </c>
      <c r="B79" t="s">
        <v>47</v>
      </c>
      <c r="C79">
        <v>22728</v>
      </c>
      <c r="D79">
        <v>44868</v>
      </c>
      <c r="E79">
        <v>805836980</v>
      </c>
      <c r="F79">
        <v>749</v>
      </c>
      <c r="G79">
        <v>11004</v>
      </c>
      <c r="H79">
        <v>441798660</v>
      </c>
      <c r="I79">
        <v>19368</v>
      </c>
      <c r="J79">
        <v>28100</v>
      </c>
      <c r="K79">
        <v>322302890</v>
      </c>
      <c r="L79">
        <v>2611</v>
      </c>
      <c r="M79">
        <v>5764</v>
      </c>
      <c r="N79">
        <v>41735430</v>
      </c>
      <c r="O79">
        <v>11618</v>
      </c>
      <c r="P79">
        <v>13765</v>
      </c>
      <c r="Q79">
        <v>159882710</v>
      </c>
      <c r="R79">
        <v>702</v>
      </c>
      <c r="S79">
        <v>28942</v>
      </c>
      <c r="T79">
        <v>19602637</v>
      </c>
      <c r="U79">
        <v>76</v>
      </c>
      <c r="V79">
        <v>702</v>
      </c>
      <c r="W79">
        <v>8099980</v>
      </c>
      <c r="X79">
        <v>34422</v>
      </c>
      <c r="Y79">
        <v>993422307</v>
      </c>
      <c r="Z79">
        <v>590</v>
      </c>
      <c r="AA79">
        <v>5174500</v>
      </c>
      <c r="AB79">
        <v>0</v>
      </c>
      <c r="AC79">
        <v>0</v>
      </c>
      <c r="AD79">
        <v>35012</v>
      </c>
      <c r="AE79">
        <v>998596807</v>
      </c>
    </row>
    <row r="80" spans="1:31" ht="13.5">
      <c r="A80">
        <v>46</v>
      </c>
      <c r="B80" t="s">
        <v>48</v>
      </c>
      <c r="C80">
        <v>9358</v>
      </c>
      <c r="D80">
        <v>19086</v>
      </c>
      <c r="E80">
        <v>313246080</v>
      </c>
      <c r="F80">
        <v>350</v>
      </c>
      <c r="G80">
        <v>4779</v>
      </c>
      <c r="H80">
        <v>181118160</v>
      </c>
      <c r="I80">
        <v>8088</v>
      </c>
      <c r="J80">
        <v>12395</v>
      </c>
      <c r="K80">
        <v>119577370</v>
      </c>
      <c r="L80">
        <v>920</v>
      </c>
      <c r="M80">
        <v>1912</v>
      </c>
      <c r="N80">
        <v>12550550</v>
      </c>
      <c r="O80">
        <v>4913</v>
      </c>
      <c r="P80">
        <v>5998</v>
      </c>
      <c r="Q80">
        <v>54370660</v>
      </c>
      <c r="R80">
        <v>340</v>
      </c>
      <c r="S80">
        <v>12610</v>
      </c>
      <c r="T80">
        <v>8586400</v>
      </c>
      <c r="U80">
        <v>0</v>
      </c>
      <c r="V80">
        <v>0</v>
      </c>
      <c r="W80">
        <v>0</v>
      </c>
      <c r="X80">
        <v>14271</v>
      </c>
      <c r="Y80">
        <v>376203140</v>
      </c>
      <c r="Z80">
        <v>204</v>
      </c>
      <c r="AA80">
        <v>1724372</v>
      </c>
      <c r="AB80">
        <v>0</v>
      </c>
      <c r="AC80">
        <v>0</v>
      </c>
      <c r="AD80">
        <v>14475</v>
      </c>
      <c r="AE80">
        <v>377927512</v>
      </c>
    </row>
    <row r="81" spans="1:31" ht="13.5">
      <c r="A81">
        <v>47</v>
      </c>
      <c r="B81" t="s">
        <v>49</v>
      </c>
      <c r="C81">
        <v>15732</v>
      </c>
      <c r="D81">
        <v>34155</v>
      </c>
      <c r="E81">
        <v>543086242</v>
      </c>
      <c r="F81">
        <v>562</v>
      </c>
      <c r="G81">
        <v>8527</v>
      </c>
      <c r="H81">
        <v>308404230</v>
      </c>
      <c r="I81">
        <v>13676</v>
      </c>
      <c r="J81">
        <v>22264</v>
      </c>
      <c r="K81">
        <v>211321542</v>
      </c>
      <c r="L81">
        <v>1494</v>
      </c>
      <c r="M81">
        <v>3364</v>
      </c>
      <c r="N81">
        <v>23360470</v>
      </c>
      <c r="O81">
        <v>7690</v>
      </c>
      <c r="P81">
        <v>9371</v>
      </c>
      <c r="Q81">
        <v>117341860</v>
      </c>
      <c r="R81">
        <v>546</v>
      </c>
      <c r="S81">
        <v>22422</v>
      </c>
      <c r="T81">
        <v>15225179</v>
      </c>
      <c r="U81">
        <v>13</v>
      </c>
      <c r="V81">
        <v>52</v>
      </c>
      <c r="W81">
        <v>584700</v>
      </c>
      <c r="X81">
        <v>23435</v>
      </c>
      <c r="Y81">
        <v>676237981</v>
      </c>
      <c r="Z81">
        <v>310</v>
      </c>
      <c r="AA81">
        <v>3129944</v>
      </c>
      <c r="AB81">
        <v>0</v>
      </c>
      <c r="AC81">
        <v>0</v>
      </c>
      <c r="AD81">
        <v>23745</v>
      </c>
      <c r="AE81">
        <v>679367925</v>
      </c>
    </row>
    <row r="82" spans="1:31" ht="13.5">
      <c r="A82">
        <v>101</v>
      </c>
      <c r="B82" t="s">
        <v>50</v>
      </c>
      <c r="C82">
        <v>36210</v>
      </c>
      <c r="D82">
        <v>71701</v>
      </c>
      <c r="E82">
        <v>1164736679</v>
      </c>
      <c r="F82">
        <v>1252</v>
      </c>
      <c r="G82">
        <v>16337</v>
      </c>
      <c r="H82">
        <v>605487693</v>
      </c>
      <c r="I82">
        <v>30026</v>
      </c>
      <c r="J82">
        <v>45878</v>
      </c>
      <c r="K82">
        <v>487296636</v>
      </c>
      <c r="L82">
        <v>4932</v>
      </c>
      <c r="M82">
        <v>9486</v>
      </c>
      <c r="N82">
        <v>71952350</v>
      </c>
      <c r="O82">
        <v>23053</v>
      </c>
      <c r="P82">
        <v>27997</v>
      </c>
      <c r="Q82">
        <v>313159449</v>
      </c>
      <c r="R82">
        <v>1164</v>
      </c>
      <c r="S82">
        <v>41201</v>
      </c>
      <c r="T82">
        <v>27275654</v>
      </c>
      <c r="U82">
        <v>54</v>
      </c>
      <c r="V82">
        <v>396</v>
      </c>
      <c r="W82">
        <v>4377550</v>
      </c>
      <c r="X82">
        <v>59317</v>
      </c>
      <c r="Y82">
        <v>1509549332</v>
      </c>
      <c r="Z82">
        <v>1293</v>
      </c>
      <c r="AA82">
        <v>10410012</v>
      </c>
      <c r="AB82">
        <v>0</v>
      </c>
      <c r="AC82">
        <v>0</v>
      </c>
      <c r="AD82">
        <v>60610</v>
      </c>
      <c r="AE82">
        <v>1519959344</v>
      </c>
    </row>
    <row r="83" spans="1:31" ht="13.5">
      <c r="A83">
        <v>102</v>
      </c>
      <c r="B83" t="s">
        <v>51</v>
      </c>
      <c r="C83">
        <v>29075</v>
      </c>
      <c r="D83">
        <v>59135</v>
      </c>
      <c r="E83">
        <v>894003199</v>
      </c>
      <c r="F83">
        <v>875</v>
      </c>
      <c r="G83">
        <v>13204</v>
      </c>
      <c r="H83">
        <v>470238410</v>
      </c>
      <c r="I83">
        <v>24485</v>
      </c>
      <c r="J83">
        <v>38081</v>
      </c>
      <c r="K83">
        <v>367187879</v>
      </c>
      <c r="L83">
        <v>3715</v>
      </c>
      <c r="M83">
        <v>7850</v>
      </c>
      <c r="N83">
        <v>56576910</v>
      </c>
      <c r="O83">
        <v>19371</v>
      </c>
      <c r="P83">
        <v>23478</v>
      </c>
      <c r="Q83">
        <v>256902580</v>
      </c>
      <c r="R83">
        <v>836</v>
      </c>
      <c r="S83">
        <v>35540</v>
      </c>
      <c r="T83">
        <v>23772538</v>
      </c>
      <c r="U83">
        <v>63</v>
      </c>
      <c r="V83">
        <v>471</v>
      </c>
      <c r="W83">
        <v>5145130</v>
      </c>
      <c r="X83">
        <v>48509</v>
      </c>
      <c r="Y83">
        <v>1179823447</v>
      </c>
      <c r="Z83">
        <v>866</v>
      </c>
      <c r="AA83">
        <v>7529695</v>
      </c>
      <c r="AB83">
        <v>0</v>
      </c>
      <c r="AC83">
        <v>0</v>
      </c>
      <c r="AD83">
        <v>49375</v>
      </c>
      <c r="AE83">
        <v>1187353142</v>
      </c>
    </row>
    <row r="84" spans="1:31" ht="13.5">
      <c r="A84">
        <v>103</v>
      </c>
      <c r="B84" t="s">
        <v>52</v>
      </c>
      <c r="C84">
        <v>29383</v>
      </c>
      <c r="D84">
        <v>59142</v>
      </c>
      <c r="E84">
        <v>998628278</v>
      </c>
      <c r="F84">
        <v>955</v>
      </c>
      <c r="G84">
        <v>13774</v>
      </c>
      <c r="H84">
        <v>563912440</v>
      </c>
      <c r="I84">
        <v>24987</v>
      </c>
      <c r="J84">
        <v>37713</v>
      </c>
      <c r="K84">
        <v>382926948</v>
      </c>
      <c r="L84">
        <v>3441</v>
      </c>
      <c r="M84">
        <v>7655</v>
      </c>
      <c r="N84">
        <v>51788890</v>
      </c>
      <c r="O84">
        <v>17747</v>
      </c>
      <c r="P84">
        <v>20608</v>
      </c>
      <c r="Q84">
        <v>218856140</v>
      </c>
      <c r="R84">
        <v>948</v>
      </c>
      <c r="S84">
        <v>37141</v>
      </c>
      <c r="T84">
        <v>25204517</v>
      </c>
      <c r="U84">
        <v>123</v>
      </c>
      <c r="V84">
        <v>910</v>
      </c>
      <c r="W84">
        <v>9724810</v>
      </c>
      <c r="X84">
        <v>47253</v>
      </c>
      <c r="Y84">
        <v>1252413745</v>
      </c>
      <c r="Z84">
        <v>757</v>
      </c>
      <c r="AA84">
        <v>5671808</v>
      </c>
      <c r="AB84">
        <v>0</v>
      </c>
      <c r="AC84">
        <v>0</v>
      </c>
      <c r="AD84">
        <v>48013</v>
      </c>
      <c r="AE84">
        <v>1258085553</v>
      </c>
    </row>
    <row r="85" spans="1:31" ht="13.5">
      <c r="A85">
        <v>301</v>
      </c>
      <c r="B85" t="s">
        <v>53</v>
      </c>
      <c r="C85">
        <v>725</v>
      </c>
      <c r="D85">
        <v>1527</v>
      </c>
      <c r="E85">
        <v>17690420</v>
      </c>
      <c r="F85">
        <v>22</v>
      </c>
      <c r="G85">
        <v>362</v>
      </c>
      <c r="H85">
        <v>8573070</v>
      </c>
      <c r="I85">
        <v>674</v>
      </c>
      <c r="J85">
        <v>1115</v>
      </c>
      <c r="K85">
        <v>8613020</v>
      </c>
      <c r="L85">
        <v>29</v>
      </c>
      <c r="M85">
        <v>50</v>
      </c>
      <c r="N85">
        <v>504330</v>
      </c>
      <c r="O85">
        <v>456</v>
      </c>
      <c r="P85">
        <v>507</v>
      </c>
      <c r="Q85">
        <v>6307070</v>
      </c>
      <c r="R85">
        <v>22</v>
      </c>
      <c r="S85">
        <v>989</v>
      </c>
      <c r="T85">
        <v>668756</v>
      </c>
      <c r="U85">
        <v>2</v>
      </c>
      <c r="V85">
        <v>7</v>
      </c>
      <c r="W85">
        <v>95690</v>
      </c>
      <c r="X85">
        <v>1183</v>
      </c>
      <c r="Y85">
        <v>24761936</v>
      </c>
      <c r="Z85">
        <v>4</v>
      </c>
      <c r="AA85">
        <v>24508</v>
      </c>
      <c r="AB85">
        <v>0</v>
      </c>
      <c r="AC85">
        <v>0</v>
      </c>
      <c r="AD85">
        <v>1187</v>
      </c>
      <c r="AE85">
        <v>24786444</v>
      </c>
    </row>
    <row r="86" spans="1:31" ht="13.5">
      <c r="A86">
        <v>302</v>
      </c>
      <c r="B86" t="s">
        <v>54</v>
      </c>
      <c r="C86">
        <v>569</v>
      </c>
      <c r="D86">
        <v>1054</v>
      </c>
      <c r="E86">
        <v>24973240</v>
      </c>
      <c r="F86">
        <v>20</v>
      </c>
      <c r="G86">
        <v>249</v>
      </c>
      <c r="H86">
        <v>10117600</v>
      </c>
      <c r="I86">
        <v>434</v>
      </c>
      <c r="J86">
        <v>591</v>
      </c>
      <c r="K86">
        <v>13426350</v>
      </c>
      <c r="L86">
        <v>115</v>
      </c>
      <c r="M86">
        <v>214</v>
      </c>
      <c r="N86">
        <v>1429290</v>
      </c>
      <c r="O86">
        <v>271</v>
      </c>
      <c r="P86">
        <v>317</v>
      </c>
      <c r="Q86">
        <v>3086980</v>
      </c>
      <c r="R86">
        <v>19</v>
      </c>
      <c r="S86">
        <v>616</v>
      </c>
      <c r="T86">
        <v>414718</v>
      </c>
      <c r="U86">
        <v>0</v>
      </c>
      <c r="V86">
        <v>0</v>
      </c>
      <c r="W86">
        <v>-18350</v>
      </c>
      <c r="X86">
        <v>840</v>
      </c>
      <c r="Y86">
        <v>28456588</v>
      </c>
      <c r="Z86">
        <v>16</v>
      </c>
      <c r="AA86">
        <v>76167</v>
      </c>
      <c r="AB86">
        <v>0</v>
      </c>
      <c r="AC86">
        <v>0</v>
      </c>
      <c r="AD86">
        <v>856</v>
      </c>
      <c r="AE86">
        <v>28532755</v>
      </c>
    </row>
    <row r="87" spans="1:31" ht="13.5">
      <c r="A87" t="s">
        <v>55</v>
      </c>
      <c r="C87">
        <v>971504</v>
      </c>
      <c r="D87">
        <v>2019636</v>
      </c>
      <c r="E87">
        <v>32211330475</v>
      </c>
      <c r="F87">
        <v>32635</v>
      </c>
      <c r="G87">
        <v>507912</v>
      </c>
      <c r="H87">
        <v>17506701274</v>
      </c>
      <c r="I87">
        <v>811129</v>
      </c>
      <c r="J87">
        <v>1248108</v>
      </c>
      <c r="K87">
        <v>12850329579</v>
      </c>
      <c r="L87">
        <v>127740</v>
      </c>
      <c r="M87">
        <v>263616</v>
      </c>
      <c r="N87">
        <v>1854299622</v>
      </c>
      <c r="O87">
        <v>544944</v>
      </c>
      <c r="P87">
        <v>650861</v>
      </c>
      <c r="Q87">
        <v>6988320626</v>
      </c>
      <c r="R87">
        <v>31313</v>
      </c>
      <c r="S87">
        <v>1357554</v>
      </c>
      <c r="T87">
        <v>908249306</v>
      </c>
      <c r="U87">
        <v>2131</v>
      </c>
      <c r="V87">
        <v>18523</v>
      </c>
      <c r="W87">
        <v>217526590</v>
      </c>
      <c r="X87">
        <v>1518579</v>
      </c>
      <c r="Y87">
        <v>40325426997</v>
      </c>
      <c r="Z87">
        <v>31564</v>
      </c>
      <c r="AA87">
        <v>274527735</v>
      </c>
      <c r="AB87">
        <v>1</v>
      </c>
      <c r="AC87">
        <v>18290</v>
      </c>
      <c r="AD87">
        <v>1550317</v>
      </c>
      <c r="AE87">
        <v>40599973022</v>
      </c>
    </row>
    <row r="88" spans="1:31" ht="13.5">
      <c r="A88" t="s">
        <v>56</v>
      </c>
      <c r="C88">
        <v>1294</v>
      </c>
      <c r="D88">
        <v>2581</v>
      </c>
      <c r="E88">
        <v>42663660</v>
      </c>
      <c r="F88">
        <v>42</v>
      </c>
      <c r="G88">
        <v>611</v>
      </c>
      <c r="H88">
        <v>18690670</v>
      </c>
      <c r="I88">
        <v>1108</v>
      </c>
      <c r="J88">
        <v>1706</v>
      </c>
      <c r="K88">
        <v>22039370</v>
      </c>
      <c r="L88">
        <v>144</v>
      </c>
      <c r="M88">
        <v>264</v>
      </c>
      <c r="N88">
        <v>1933620</v>
      </c>
      <c r="O88">
        <v>727</v>
      </c>
      <c r="P88">
        <v>824</v>
      </c>
      <c r="Q88">
        <v>9394050</v>
      </c>
      <c r="R88">
        <v>41</v>
      </c>
      <c r="S88">
        <v>1605</v>
      </c>
      <c r="T88">
        <v>1083474</v>
      </c>
      <c r="U88">
        <v>2</v>
      </c>
      <c r="V88">
        <v>7</v>
      </c>
      <c r="W88">
        <v>77340</v>
      </c>
      <c r="X88">
        <v>2023</v>
      </c>
      <c r="Y88">
        <v>53218524</v>
      </c>
      <c r="Z88">
        <v>20</v>
      </c>
      <c r="AA88">
        <v>100675</v>
      </c>
      <c r="AB88">
        <v>0</v>
      </c>
      <c r="AC88">
        <v>0</v>
      </c>
      <c r="AD88">
        <v>2043</v>
      </c>
      <c r="AE88">
        <v>53319199</v>
      </c>
    </row>
    <row r="89" spans="1:31" ht="13.5">
      <c r="A89" t="s">
        <v>194</v>
      </c>
      <c r="C89">
        <v>972798</v>
      </c>
      <c r="D89">
        <v>2022217</v>
      </c>
      <c r="E89">
        <v>32253994135</v>
      </c>
      <c r="F89">
        <v>32677</v>
      </c>
      <c r="G89">
        <v>508523</v>
      </c>
      <c r="H89">
        <v>17525391944</v>
      </c>
      <c r="I89">
        <v>812237</v>
      </c>
      <c r="J89">
        <v>1249814</v>
      </c>
      <c r="K89">
        <v>12872368949</v>
      </c>
      <c r="L89">
        <v>127884</v>
      </c>
      <c r="M89">
        <v>263880</v>
      </c>
      <c r="N89">
        <v>1856233242</v>
      </c>
      <c r="O89">
        <v>545671</v>
      </c>
      <c r="P89">
        <v>651685</v>
      </c>
      <c r="Q89">
        <v>6997714676</v>
      </c>
      <c r="R89">
        <v>31354</v>
      </c>
      <c r="S89">
        <v>1359159</v>
      </c>
      <c r="T89">
        <v>909332780</v>
      </c>
      <c r="U89">
        <v>2133</v>
      </c>
      <c r="V89">
        <v>18530</v>
      </c>
      <c r="W89">
        <v>217603930</v>
      </c>
      <c r="X89">
        <v>1520602</v>
      </c>
      <c r="Y89">
        <v>40378645521</v>
      </c>
      <c r="Z89">
        <v>31584</v>
      </c>
      <c r="AA89">
        <v>274628410</v>
      </c>
      <c r="AB89">
        <v>1</v>
      </c>
      <c r="AC89">
        <v>18290</v>
      </c>
      <c r="AD89">
        <v>1552360</v>
      </c>
      <c r="AE89">
        <v>40653292221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88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3" max="4" width="9.140625" style="0" bestFit="1" customWidth="1"/>
    <col min="5" max="5" width="12.421875" style="0" bestFit="1" customWidth="1"/>
    <col min="6" max="7" width="9.140625" style="0" bestFit="1" customWidth="1"/>
    <col min="8" max="8" width="11.28125" style="0" bestFit="1" customWidth="1"/>
    <col min="9" max="10" width="9.140625" style="0" bestFit="1" customWidth="1"/>
    <col min="11" max="11" width="11.28125" style="0" bestFit="1" customWidth="1"/>
    <col min="12" max="13" width="9.140625" style="0" bestFit="1" customWidth="1"/>
    <col min="14" max="14" width="10.140625" style="0" bestFit="1" customWidth="1"/>
    <col min="15" max="16" width="9.140625" style="0" bestFit="1" customWidth="1"/>
    <col min="17" max="17" width="11.28125" style="0" bestFit="1" customWidth="1"/>
    <col min="18" max="19" width="9.140625" style="0" bestFit="1" customWidth="1"/>
    <col min="20" max="20" width="10.140625" style="0" bestFit="1" customWidth="1"/>
    <col min="21" max="24" width="9.140625" style="0" bestFit="1" customWidth="1"/>
    <col min="25" max="25" width="12.421875" style="0" bestFit="1" customWidth="1"/>
    <col min="26" max="30" width="9.140625" style="0" bestFit="1" customWidth="1"/>
    <col min="31" max="31" width="12.421875" style="0" bestFit="1" customWidth="1"/>
  </cols>
  <sheetData>
    <row r="2" spans="1:31" ht="13.5">
      <c r="A2" t="s">
        <v>273</v>
      </c>
      <c r="C2" t="s">
        <v>195</v>
      </c>
      <c r="D2" t="s">
        <v>195</v>
      </c>
      <c r="E2" t="s">
        <v>195</v>
      </c>
      <c r="X2" t="s">
        <v>195</v>
      </c>
      <c r="Y2" t="s">
        <v>195</v>
      </c>
      <c r="AD2" t="s">
        <v>195</v>
      </c>
      <c r="AE2" t="s">
        <v>195</v>
      </c>
    </row>
    <row r="3" spans="1:31" s="43" customFormat="1" ht="81">
      <c r="A3" s="43" t="s">
        <v>0</v>
      </c>
      <c r="B3" s="43" t="s">
        <v>1</v>
      </c>
      <c r="C3" s="43" t="s">
        <v>121</v>
      </c>
      <c r="D3" s="43" t="s">
        <v>122</v>
      </c>
      <c r="E3" s="43" t="s">
        <v>123</v>
      </c>
      <c r="F3" s="43" t="s">
        <v>112</v>
      </c>
      <c r="G3" s="43" t="s">
        <v>113</v>
      </c>
      <c r="H3" s="43" t="s">
        <v>114</v>
      </c>
      <c r="I3" s="43" t="s">
        <v>115</v>
      </c>
      <c r="J3" s="43" t="s">
        <v>116</v>
      </c>
      <c r="K3" s="43" t="s">
        <v>117</v>
      </c>
      <c r="L3" s="43" t="s">
        <v>118</v>
      </c>
      <c r="M3" s="43" t="s">
        <v>119</v>
      </c>
      <c r="N3" s="43" t="s">
        <v>120</v>
      </c>
      <c r="O3" s="43" t="s">
        <v>124</v>
      </c>
      <c r="P3" s="43" t="s">
        <v>125</v>
      </c>
      <c r="Q3" s="43" t="s">
        <v>126</v>
      </c>
      <c r="R3" s="43" t="s">
        <v>127</v>
      </c>
      <c r="S3" s="43" t="s">
        <v>128</v>
      </c>
      <c r="T3" s="43" t="s">
        <v>129</v>
      </c>
      <c r="U3" s="43" t="s">
        <v>130</v>
      </c>
      <c r="V3" s="43" t="s">
        <v>131</v>
      </c>
      <c r="W3" s="43" t="s">
        <v>132</v>
      </c>
      <c r="X3" s="43" t="s">
        <v>133</v>
      </c>
      <c r="Y3" s="43" t="s">
        <v>134</v>
      </c>
      <c r="Z3" s="43" t="s">
        <v>135</v>
      </c>
      <c r="AA3" s="43" t="s">
        <v>136</v>
      </c>
      <c r="AB3" s="43" t="s">
        <v>137</v>
      </c>
      <c r="AC3" s="43" t="s">
        <v>138</v>
      </c>
      <c r="AD3" s="43" t="s">
        <v>139</v>
      </c>
      <c r="AE3" s="43" t="s">
        <v>140</v>
      </c>
    </row>
    <row r="4" spans="1:31" ht="13.5">
      <c r="A4">
        <v>1</v>
      </c>
      <c r="B4" t="s">
        <v>35</v>
      </c>
      <c r="C4" s="202">
        <v>17830</v>
      </c>
      <c r="D4" s="202">
        <v>31222</v>
      </c>
      <c r="E4" s="202">
        <v>460285054</v>
      </c>
      <c r="F4" s="202">
        <v>426</v>
      </c>
      <c r="G4" s="202">
        <v>4405</v>
      </c>
      <c r="H4" s="202">
        <v>208934994</v>
      </c>
      <c r="I4" s="202">
        <v>14641</v>
      </c>
      <c r="J4" s="202">
        <v>21535</v>
      </c>
      <c r="K4" s="202">
        <v>217044810</v>
      </c>
      <c r="L4" s="202">
        <v>2763</v>
      </c>
      <c r="M4" s="202">
        <v>5282</v>
      </c>
      <c r="N4" s="202">
        <v>34305250</v>
      </c>
      <c r="O4" s="202">
        <v>10240</v>
      </c>
      <c r="P4" s="202">
        <v>11932</v>
      </c>
      <c r="Q4" s="202">
        <v>123431770</v>
      </c>
      <c r="R4" s="202">
        <v>405</v>
      </c>
      <c r="S4" s="202">
        <v>10846</v>
      </c>
      <c r="T4" s="202">
        <v>7400829</v>
      </c>
      <c r="U4" s="202">
        <v>10</v>
      </c>
      <c r="V4" s="202">
        <v>98</v>
      </c>
      <c r="W4" s="202">
        <v>1209440</v>
      </c>
      <c r="X4" s="202">
        <v>28080</v>
      </c>
      <c r="Y4" s="202">
        <v>592327093</v>
      </c>
      <c r="Z4" s="202">
        <v>538</v>
      </c>
      <c r="AA4" s="202">
        <v>3489688</v>
      </c>
      <c r="AB4" s="202">
        <v>0</v>
      </c>
      <c r="AC4" s="202">
        <v>0</v>
      </c>
      <c r="AD4" s="202">
        <v>28618</v>
      </c>
      <c r="AE4" s="202">
        <v>595816781</v>
      </c>
    </row>
    <row r="5" spans="1:31" ht="13.5">
      <c r="A5">
        <v>2</v>
      </c>
      <c r="B5" t="s">
        <v>36</v>
      </c>
      <c r="C5" s="202">
        <v>3321</v>
      </c>
      <c r="D5" s="202">
        <v>6433</v>
      </c>
      <c r="E5" s="202">
        <v>105227800</v>
      </c>
      <c r="F5" s="202">
        <v>75</v>
      </c>
      <c r="G5" s="202">
        <v>1320</v>
      </c>
      <c r="H5" s="202">
        <v>57969050</v>
      </c>
      <c r="I5" s="202">
        <v>2728</v>
      </c>
      <c r="J5" s="202">
        <v>4034</v>
      </c>
      <c r="K5" s="202">
        <v>40593210</v>
      </c>
      <c r="L5" s="202">
        <v>518</v>
      </c>
      <c r="M5" s="202">
        <v>1079</v>
      </c>
      <c r="N5" s="202">
        <v>6665540</v>
      </c>
      <c r="O5" s="202">
        <v>1699</v>
      </c>
      <c r="P5" s="202">
        <v>2020</v>
      </c>
      <c r="Q5" s="202">
        <v>18711029</v>
      </c>
      <c r="R5" s="202">
        <v>71</v>
      </c>
      <c r="S5" s="202">
        <v>3555</v>
      </c>
      <c r="T5" s="202">
        <v>2344727</v>
      </c>
      <c r="U5" s="202">
        <v>7</v>
      </c>
      <c r="V5" s="202">
        <v>40</v>
      </c>
      <c r="W5" s="202">
        <v>399090</v>
      </c>
      <c r="X5" s="202">
        <v>5027</v>
      </c>
      <c r="Y5" s="202">
        <v>126682646</v>
      </c>
      <c r="Z5" s="202">
        <v>159</v>
      </c>
      <c r="AA5" s="202">
        <v>1153862</v>
      </c>
      <c r="AB5" s="202">
        <v>0</v>
      </c>
      <c r="AC5" s="202">
        <v>0</v>
      </c>
      <c r="AD5" s="202">
        <v>5186</v>
      </c>
      <c r="AE5" s="202">
        <v>127836508</v>
      </c>
    </row>
    <row r="6" spans="1:31" ht="13.5">
      <c r="A6">
        <v>3</v>
      </c>
      <c r="B6" t="s">
        <v>37</v>
      </c>
      <c r="C6" s="202">
        <v>2339</v>
      </c>
      <c r="D6" s="202">
        <v>4211</v>
      </c>
      <c r="E6" s="202">
        <v>58000410</v>
      </c>
      <c r="F6" s="202">
        <v>57</v>
      </c>
      <c r="G6" s="202">
        <v>645</v>
      </c>
      <c r="H6" s="202">
        <v>29055848</v>
      </c>
      <c r="I6" s="202">
        <v>1885</v>
      </c>
      <c r="J6" s="202">
        <v>2720</v>
      </c>
      <c r="K6" s="202">
        <v>23785412</v>
      </c>
      <c r="L6" s="202">
        <v>397</v>
      </c>
      <c r="M6" s="202">
        <v>846</v>
      </c>
      <c r="N6" s="202">
        <v>5159150</v>
      </c>
      <c r="O6" s="202">
        <v>1169</v>
      </c>
      <c r="P6" s="202">
        <v>1340</v>
      </c>
      <c r="Q6" s="202">
        <v>12005200</v>
      </c>
      <c r="R6" s="202">
        <v>52</v>
      </c>
      <c r="S6" s="202">
        <v>1544</v>
      </c>
      <c r="T6" s="202">
        <v>1011505</v>
      </c>
      <c r="U6" s="202">
        <v>0</v>
      </c>
      <c r="V6" s="202">
        <v>0</v>
      </c>
      <c r="W6" s="202">
        <v>0</v>
      </c>
      <c r="X6" s="202">
        <v>3508</v>
      </c>
      <c r="Y6" s="202">
        <v>71017115</v>
      </c>
      <c r="Z6" s="202">
        <v>94</v>
      </c>
      <c r="AA6" s="202">
        <v>687790</v>
      </c>
      <c r="AB6" s="202">
        <v>0</v>
      </c>
      <c r="AC6" s="202">
        <v>0</v>
      </c>
      <c r="AD6" s="202">
        <v>3602</v>
      </c>
      <c r="AE6" s="202">
        <v>71704905</v>
      </c>
    </row>
    <row r="7" spans="1:31" ht="13.5">
      <c r="A7">
        <v>4</v>
      </c>
      <c r="B7" t="s">
        <v>38</v>
      </c>
      <c r="C7" s="202">
        <v>2472</v>
      </c>
      <c r="D7" s="202">
        <v>4471</v>
      </c>
      <c r="E7" s="202">
        <v>69935660</v>
      </c>
      <c r="F7" s="202">
        <v>75</v>
      </c>
      <c r="G7" s="202">
        <v>912</v>
      </c>
      <c r="H7" s="202">
        <v>37819290</v>
      </c>
      <c r="I7" s="202">
        <v>2130</v>
      </c>
      <c r="J7" s="202">
        <v>2939</v>
      </c>
      <c r="K7" s="202">
        <v>27823270</v>
      </c>
      <c r="L7" s="202">
        <v>267</v>
      </c>
      <c r="M7" s="202">
        <v>620</v>
      </c>
      <c r="N7" s="202">
        <v>4293100</v>
      </c>
      <c r="O7" s="202">
        <v>1452</v>
      </c>
      <c r="P7" s="202">
        <v>1685</v>
      </c>
      <c r="Q7" s="202">
        <v>14916210</v>
      </c>
      <c r="R7" s="202">
        <v>74</v>
      </c>
      <c r="S7" s="202">
        <v>2252</v>
      </c>
      <c r="T7" s="202">
        <v>1610776</v>
      </c>
      <c r="U7" s="202">
        <v>0</v>
      </c>
      <c r="V7" s="202">
        <v>0</v>
      </c>
      <c r="W7" s="202">
        <v>0</v>
      </c>
      <c r="X7" s="202">
        <v>3924</v>
      </c>
      <c r="Y7" s="202">
        <v>86462646</v>
      </c>
      <c r="Z7" s="202">
        <v>78</v>
      </c>
      <c r="AA7" s="202">
        <v>637801</v>
      </c>
      <c r="AB7" s="202">
        <v>0</v>
      </c>
      <c r="AC7" s="202">
        <v>0</v>
      </c>
      <c r="AD7" s="202">
        <v>4002</v>
      </c>
      <c r="AE7" s="202">
        <v>87100447</v>
      </c>
    </row>
    <row r="8" spans="1:31" ht="13.5">
      <c r="A8">
        <v>5</v>
      </c>
      <c r="B8" t="s">
        <v>39</v>
      </c>
      <c r="C8" s="202">
        <v>2703</v>
      </c>
      <c r="D8" s="202">
        <v>4916</v>
      </c>
      <c r="E8" s="202">
        <v>76830050</v>
      </c>
      <c r="F8" s="202">
        <v>77</v>
      </c>
      <c r="G8" s="202">
        <v>1058</v>
      </c>
      <c r="H8" s="202">
        <v>42777000</v>
      </c>
      <c r="I8" s="202">
        <v>2255</v>
      </c>
      <c r="J8" s="202">
        <v>3280</v>
      </c>
      <c r="K8" s="202">
        <v>29960390</v>
      </c>
      <c r="L8" s="202">
        <v>371</v>
      </c>
      <c r="M8" s="202">
        <v>578</v>
      </c>
      <c r="N8" s="202">
        <v>4092660</v>
      </c>
      <c r="O8" s="202">
        <v>1502</v>
      </c>
      <c r="P8" s="202">
        <v>1734</v>
      </c>
      <c r="Q8" s="202">
        <v>23343470</v>
      </c>
      <c r="R8" s="202">
        <v>72</v>
      </c>
      <c r="S8" s="202">
        <v>2567</v>
      </c>
      <c r="T8" s="202">
        <v>1748113</v>
      </c>
      <c r="U8" s="202">
        <v>0</v>
      </c>
      <c r="V8" s="202">
        <v>0</v>
      </c>
      <c r="W8" s="202">
        <v>0</v>
      </c>
      <c r="X8" s="202">
        <v>4205</v>
      </c>
      <c r="Y8" s="202">
        <v>101921633</v>
      </c>
      <c r="Z8" s="202">
        <v>63</v>
      </c>
      <c r="AA8" s="202">
        <v>468583</v>
      </c>
      <c r="AB8" s="202">
        <v>0</v>
      </c>
      <c r="AC8" s="202">
        <v>0</v>
      </c>
      <c r="AD8" s="202">
        <v>4268</v>
      </c>
      <c r="AE8" s="202">
        <v>102390216</v>
      </c>
    </row>
    <row r="9" spans="1:31" ht="13.5">
      <c r="A9">
        <v>6</v>
      </c>
      <c r="B9" t="s">
        <v>40</v>
      </c>
      <c r="C9" s="202">
        <v>1554</v>
      </c>
      <c r="D9" s="202">
        <v>2459</v>
      </c>
      <c r="E9" s="202">
        <v>31890442</v>
      </c>
      <c r="F9" s="202">
        <v>31</v>
      </c>
      <c r="G9" s="202">
        <v>243</v>
      </c>
      <c r="H9" s="202">
        <v>15293826</v>
      </c>
      <c r="I9" s="202">
        <v>1310</v>
      </c>
      <c r="J9" s="202">
        <v>1836</v>
      </c>
      <c r="K9" s="202">
        <v>14333866</v>
      </c>
      <c r="L9" s="202">
        <v>213</v>
      </c>
      <c r="M9" s="202">
        <v>380</v>
      </c>
      <c r="N9" s="202">
        <v>2262750</v>
      </c>
      <c r="O9" s="202">
        <v>706</v>
      </c>
      <c r="P9" s="202">
        <v>802</v>
      </c>
      <c r="Q9" s="202">
        <v>8265820</v>
      </c>
      <c r="R9" s="202">
        <v>31</v>
      </c>
      <c r="S9" s="202">
        <v>571</v>
      </c>
      <c r="T9" s="202">
        <v>388081</v>
      </c>
      <c r="U9" s="202">
        <v>0</v>
      </c>
      <c r="V9" s="202">
        <v>0</v>
      </c>
      <c r="W9" s="202">
        <v>0</v>
      </c>
      <c r="X9" s="202">
        <v>2260</v>
      </c>
      <c r="Y9" s="202">
        <v>40544343</v>
      </c>
      <c r="Z9" s="202">
        <v>58</v>
      </c>
      <c r="AA9" s="202">
        <v>602561</v>
      </c>
      <c r="AB9" s="202">
        <v>0</v>
      </c>
      <c r="AC9" s="202">
        <v>0</v>
      </c>
      <c r="AD9" s="202">
        <v>2318</v>
      </c>
      <c r="AE9" s="202">
        <v>41146904</v>
      </c>
    </row>
    <row r="10" spans="1:31" ht="13.5">
      <c r="A10">
        <v>7</v>
      </c>
      <c r="B10" t="s">
        <v>41</v>
      </c>
      <c r="C10" s="202">
        <v>711</v>
      </c>
      <c r="D10" s="202">
        <v>1434</v>
      </c>
      <c r="E10" s="202">
        <v>23270580</v>
      </c>
      <c r="F10" s="202">
        <v>24</v>
      </c>
      <c r="G10" s="202">
        <v>290</v>
      </c>
      <c r="H10" s="202">
        <v>14518460</v>
      </c>
      <c r="I10" s="202">
        <v>591</v>
      </c>
      <c r="J10" s="202">
        <v>911</v>
      </c>
      <c r="K10" s="202">
        <v>7531940</v>
      </c>
      <c r="L10" s="202">
        <v>96</v>
      </c>
      <c r="M10" s="202">
        <v>233</v>
      </c>
      <c r="N10" s="202">
        <v>1220180</v>
      </c>
      <c r="O10" s="202">
        <v>324</v>
      </c>
      <c r="P10" s="202">
        <v>378</v>
      </c>
      <c r="Q10" s="202">
        <v>4077270</v>
      </c>
      <c r="R10" s="202">
        <v>23</v>
      </c>
      <c r="S10" s="202">
        <v>734</v>
      </c>
      <c r="T10" s="202">
        <v>504955</v>
      </c>
      <c r="U10" s="202">
        <v>0</v>
      </c>
      <c r="V10" s="202">
        <v>0</v>
      </c>
      <c r="W10" s="202">
        <v>0</v>
      </c>
      <c r="X10" s="202">
        <v>1035</v>
      </c>
      <c r="Y10" s="202">
        <v>27852805</v>
      </c>
      <c r="Z10" s="202">
        <v>14</v>
      </c>
      <c r="AA10" s="202">
        <v>102190</v>
      </c>
      <c r="AB10" s="202">
        <v>0</v>
      </c>
      <c r="AC10" s="202">
        <v>0</v>
      </c>
      <c r="AD10" s="202">
        <v>1049</v>
      </c>
      <c r="AE10" s="202">
        <v>27954995</v>
      </c>
    </row>
    <row r="11" spans="1:31" ht="13.5">
      <c r="A11">
        <v>8</v>
      </c>
      <c r="B11" t="s">
        <v>42</v>
      </c>
      <c r="C11" s="202">
        <v>1121</v>
      </c>
      <c r="D11" s="202">
        <v>1950</v>
      </c>
      <c r="E11" s="202">
        <v>27814350</v>
      </c>
      <c r="F11" s="202">
        <v>34</v>
      </c>
      <c r="G11" s="202">
        <v>373</v>
      </c>
      <c r="H11" s="202">
        <v>16112200</v>
      </c>
      <c r="I11" s="202">
        <v>997</v>
      </c>
      <c r="J11" s="202">
        <v>1371</v>
      </c>
      <c r="K11" s="202">
        <v>10283770</v>
      </c>
      <c r="L11" s="202">
        <v>90</v>
      </c>
      <c r="M11" s="202">
        <v>206</v>
      </c>
      <c r="N11" s="202">
        <v>1418380</v>
      </c>
      <c r="O11" s="202">
        <v>636</v>
      </c>
      <c r="P11" s="202">
        <v>811</v>
      </c>
      <c r="Q11" s="202">
        <v>7001340</v>
      </c>
      <c r="R11" s="202">
        <v>34</v>
      </c>
      <c r="S11" s="202">
        <v>949</v>
      </c>
      <c r="T11" s="202">
        <v>636910</v>
      </c>
      <c r="U11" s="202">
        <v>0</v>
      </c>
      <c r="V11" s="202">
        <v>0</v>
      </c>
      <c r="W11" s="202">
        <v>0</v>
      </c>
      <c r="X11" s="202">
        <v>1757</v>
      </c>
      <c r="Y11" s="202">
        <v>35452600</v>
      </c>
      <c r="Z11" s="202">
        <v>24</v>
      </c>
      <c r="AA11" s="202">
        <v>158963</v>
      </c>
      <c r="AB11" s="202">
        <v>0</v>
      </c>
      <c r="AC11" s="202">
        <v>0</v>
      </c>
      <c r="AD11" s="202">
        <v>1781</v>
      </c>
      <c r="AE11" s="202">
        <v>35611563</v>
      </c>
    </row>
    <row r="12" spans="1:31" ht="13.5">
      <c r="A12">
        <v>9</v>
      </c>
      <c r="B12" t="s">
        <v>43</v>
      </c>
      <c r="C12" s="202">
        <v>651</v>
      </c>
      <c r="D12" s="202">
        <v>1110</v>
      </c>
      <c r="E12" s="202">
        <v>13135120</v>
      </c>
      <c r="F12" s="202">
        <v>16</v>
      </c>
      <c r="G12" s="202">
        <v>97</v>
      </c>
      <c r="H12" s="202">
        <v>5244130</v>
      </c>
      <c r="I12" s="202">
        <v>552</v>
      </c>
      <c r="J12" s="202">
        <v>812</v>
      </c>
      <c r="K12" s="202">
        <v>6451080</v>
      </c>
      <c r="L12" s="202">
        <v>83</v>
      </c>
      <c r="M12" s="202">
        <v>201</v>
      </c>
      <c r="N12" s="202">
        <v>1439910</v>
      </c>
      <c r="O12" s="202">
        <v>386</v>
      </c>
      <c r="P12" s="202">
        <v>474</v>
      </c>
      <c r="Q12" s="202">
        <v>4643780</v>
      </c>
      <c r="R12" s="202">
        <v>14</v>
      </c>
      <c r="S12" s="202">
        <v>210</v>
      </c>
      <c r="T12" s="202">
        <v>144956</v>
      </c>
      <c r="U12" s="202">
        <v>0</v>
      </c>
      <c r="V12" s="202">
        <v>0</v>
      </c>
      <c r="W12" s="202">
        <v>0</v>
      </c>
      <c r="X12" s="202">
        <v>1037</v>
      </c>
      <c r="Y12" s="202">
        <v>17923856</v>
      </c>
      <c r="Z12" s="202">
        <v>32</v>
      </c>
      <c r="AA12" s="202">
        <v>192713</v>
      </c>
      <c r="AB12" s="202">
        <v>0</v>
      </c>
      <c r="AC12" s="202">
        <v>0</v>
      </c>
      <c r="AD12" s="202">
        <v>1069</v>
      </c>
      <c r="AE12" s="202">
        <v>18116569</v>
      </c>
    </row>
    <row r="13" spans="1:31" ht="13.5">
      <c r="A13">
        <v>10</v>
      </c>
      <c r="B13" t="s">
        <v>44</v>
      </c>
      <c r="C13" s="202">
        <v>934</v>
      </c>
      <c r="D13" s="202">
        <v>1483</v>
      </c>
      <c r="E13" s="202">
        <v>32208800</v>
      </c>
      <c r="F13" s="202">
        <v>17</v>
      </c>
      <c r="G13" s="202">
        <v>178</v>
      </c>
      <c r="H13" s="202">
        <v>17028230</v>
      </c>
      <c r="I13" s="202">
        <v>805</v>
      </c>
      <c r="J13" s="202">
        <v>1025</v>
      </c>
      <c r="K13" s="202">
        <v>13514320</v>
      </c>
      <c r="L13" s="202">
        <v>112</v>
      </c>
      <c r="M13" s="202">
        <v>280</v>
      </c>
      <c r="N13" s="202">
        <v>1666250</v>
      </c>
      <c r="O13" s="202">
        <v>569</v>
      </c>
      <c r="P13" s="202">
        <v>647</v>
      </c>
      <c r="Q13" s="202">
        <v>5848680</v>
      </c>
      <c r="R13" s="202">
        <v>16</v>
      </c>
      <c r="S13" s="202">
        <v>427</v>
      </c>
      <c r="T13" s="202">
        <v>296857</v>
      </c>
      <c r="U13" s="202">
        <v>0</v>
      </c>
      <c r="V13" s="202">
        <v>0</v>
      </c>
      <c r="W13" s="202">
        <v>0</v>
      </c>
      <c r="X13" s="202">
        <v>1503</v>
      </c>
      <c r="Y13" s="202">
        <v>38354337</v>
      </c>
      <c r="Z13" s="202">
        <v>39</v>
      </c>
      <c r="AA13" s="202">
        <v>320883</v>
      </c>
      <c r="AB13" s="202">
        <v>0</v>
      </c>
      <c r="AC13" s="202">
        <v>0</v>
      </c>
      <c r="AD13" s="202">
        <v>1542</v>
      </c>
      <c r="AE13" s="202">
        <v>38675220</v>
      </c>
    </row>
    <row r="14" spans="1:31" ht="13.5">
      <c r="A14">
        <v>11</v>
      </c>
      <c r="B14" t="s">
        <v>45</v>
      </c>
      <c r="C14" s="202">
        <v>1537</v>
      </c>
      <c r="D14" s="202">
        <v>3277</v>
      </c>
      <c r="E14" s="202">
        <v>43673340</v>
      </c>
      <c r="F14" s="202">
        <v>53</v>
      </c>
      <c r="G14" s="202">
        <v>945</v>
      </c>
      <c r="H14" s="202">
        <v>26392060</v>
      </c>
      <c r="I14" s="202">
        <v>1275</v>
      </c>
      <c r="J14" s="202">
        <v>1906</v>
      </c>
      <c r="K14" s="202">
        <v>14497480</v>
      </c>
      <c r="L14" s="202">
        <v>209</v>
      </c>
      <c r="M14" s="202">
        <v>426</v>
      </c>
      <c r="N14" s="202">
        <v>2783800</v>
      </c>
      <c r="O14" s="202">
        <v>770</v>
      </c>
      <c r="P14" s="202">
        <v>930</v>
      </c>
      <c r="Q14" s="202">
        <v>10941460</v>
      </c>
      <c r="R14" s="202">
        <v>53</v>
      </c>
      <c r="S14" s="202">
        <v>2666</v>
      </c>
      <c r="T14" s="202">
        <v>1829527</v>
      </c>
      <c r="U14" s="202">
        <v>11</v>
      </c>
      <c r="V14" s="202">
        <v>122</v>
      </c>
      <c r="W14" s="202">
        <v>1187020</v>
      </c>
      <c r="X14" s="202">
        <v>2318</v>
      </c>
      <c r="Y14" s="202">
        <v>57631347</v>
      </c>
      <c r="Z14" s="202">
        <v>37</v>
      </c>
      <c r="AA14" s="202">
        <v>428655</v>
      </c>
      <c r="AB14" s="202">
        <v>0</v>
      </c>
      <c r="AC14" s="202">
        <v>0</v>
      </c>
      <c r="AD14" s="202">
        <v>2355</v>
      </c>
      <c r="AE14" s="202">
        <v>58060002</v>
      </c>
    </row>
    <row r="15" spans="1:31" ht="13.5">
      <c r="A15">
        <v>16</v>
      </c>
      <c r="B15" t="s">
        <v>46</v>
      </c>
      <c r="C15" s="202">
        <v>44</v>
      </c>
      <c r="D15" s="202">
        <v>72</v>
      </c>
      <c r="E15" s="202">
        <v>385240</v>
      </c>
      <c r="F15" s="202">
        <v>0</v>
      </c>
      <c r="G15" s="202">
        <v>0</v>
      </c>
      <c r="H15" s="202">
        <v>0</v>
      </c>
      <c r="I15" s="202">
        <v>29</v>
      </c>
      <c r="J15" s="202">
        <v>46</v>
      </c>
      <c r="K15" s="202">
        <v>249200</v>
      </c>
      <c r="L15" s="202">
        <v>15</v>
      </c>
      <c r="M15" s="202">
        <v>26</v>
      </c>
      <c r="N15" s="202">
        <v>136040</v>
      </c>
      <c r="O15" s="202">
        <v>16</v>
      </c>
      <c r="P15" s="202">
        <v>20</v>
      </c>
      <c r="Q15" s="202">
        <v>237630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60</v>
      </c>
      <c r="Y15" s="202">
        <v>622870</v>
      </c>
      <c r="Z15" s="202">
        <v>2</v>
      </c>
      <c r="AA15" s="202">
        <v>19098</v>
      </c>
      <c r="AB15" s="202">
        <v>0</v>
      </c>
      <c r="AC15" s="202">
        <v>0</v>
      </c>
      <c r="AD15" s="202">
        <v>62</v>
      </c>
      <c r="AE15" s="202">
        <v>641968</v>
      </c>
    </row>
    <row r="16" spans="1:31" ht="13.5">
      <c r="A16">
        <v>20</v>
      </c>
      <c r="B16" t="s">
        <v>47</v>
      </c>
      <c r="C16" s="202">
        <v>759</v>
      </c>
      <c r="D16" s="202">
        <v>1348</v>
      </c>
      <c r="E16" s="202">
        <v>27903540</v>
      </c>
      <c r="F16" s="202">
        <v>23</v>
      </c>
      <c r="G16" s="202">
        <v>201</v>
      </c>
      <c r="H16" s="202">
        <v>14489630</v>
      </c>
      <c r="I16" s="202">
        <v>636</v>
      </c>
      <c r="J16" s="202">
        <v>918</v>
      </c>
      <c r="K16" s="202">
        <v>11907730</v>
      </c>
      <c r="L16" s="202">
        <v>100</v>
      </c>
      <c r="M16" s="202">
        <v>229</v>
      </c>
      <c r="N16" s="202">
        <v>1506180</v>
      </c>
      <c r="O16" s="202">
        <v>373</v>
      </c>
      <c r="P16" s="202">
        <v>466</v>
      </c>
      <c r="Q16" s="202">
        <v>5526010</v>
      </c>
      <c r="R16" s="202">
        <v>21</v>
      </c>
      <c r="S16" s="202">
        <v>482</v>
      </c>
      <c r="T16" s="202">
        <v>328670</v>
      </c>
      <c r="U16" s="202">
        <v>0</v>
      </c>
      <c r="V16" s="202">
        <v>0</v>
      </c>
      <c r="W16" s="202">
        <v>0</v>
      </c>
      <c r="X16" s="202">
        <v>1132</v>
      </c>
      <c r="Y16" s="202">
        <v>33758220</v>
      </c>
      <c r="Z16" s="202">
        <v>31</v>
      </c>
      <c r="AA16" s="202">
        <v>286204</v>
      </c>
      <c r="AB16" s="202">
        <v>0</v>
      </c>
      <c r="AC16" s="202">
        <v>0</v>
      </c>
      <c r="AD16" s="202">
        <v>1163</v>
      </c>
      <c r="AE16" s="202">
        <v>34044424</v>
      </c>
    </row>
    <row r="17" spans="1:31" ht="13.5">
      <c r="A17">
        <v>46</v>
      </c>
      <c r="B17" t="s">
        <v>48</v>
      </c>
      <c r="C17" s="202">
        <v>349</v>
      </c>
      <c r="D17" s="202">
        <v>674</v>
      </c>
      <c r="E17" s="202">
        <v>9635780</v>
      </c>
      <c r="F17" s="202">
        <v>16</v>
      </c>
      <c r="G17" s="202">
        <v>200</v>
      </c>
      <c r="H17" s="202">
        <v>6050920</v>
      </c>
      <c r="I17" s="202">
        <v>303</v>
      </c>
      <c r="J17" s="202">
        <v>419</v>
      </c>
      <c r="K17" s="202">
        <v>3240410</v>
      </c>
      <c r="L17" s="202">
        <v>30</v>
      </c>
      <c r="M17" s="202">
        <v>55</v>
      </c>
      <c r="N17" s="202">
        <v>344450</v>
      </c>
      <c r="O17" s="202">
        <v>213</v>
      </c>
      <c r="P17" s="202">
        <v>249</v>
      </c>
      <c r="Q17" s="202">
        <v>2323630</v>
      </c>
      <c r="R17" s="202">
        <v>16</v>
      </c>
      <c r="S17" s="202">
        <v>555</v>
      </c>
      <c r="T17" s="202">
        <v>404232</v>
      </c>
      <c r="U17" s="202">
        <v>0</v>
      </c>
      <c r="V17" s="202">
        <v>0</v>
      </c>
      <c r="W17" s="202">
        <v>0</v>
      </c>
      <c r="X17" s="202">
        <v>562</v>
      </c>
      <c r="Y17" s="202">
        <v>12363642</v>
      </c>
      <c r="Z17" s="202">
        <v>19</v>
      </c>
      <c r="AA17" s="202">
        <v>260959</v>
      </c>
      <c r="AB17" s="202">
        <v>0</v>
      </c>
      <c r="AC17" s="202">
        <v>0</v>
      </c>
      <c r="AD17" s="202">
        <v>581</v>
      </c>
      <c r="AE17" s="202">
        <v>12624601</v>
      </c>
    </row>
    <row r="18" spans="1:31" ht="13.5">
      <c r="A18">
        <v>47</v>
      </c>
      <c r="B18" t="s">
        <v>49</v>
      </c>
      <c r="C18" s="202">
        <v>393</v>
      </c>
      <c r="D18" s="202">
        <v>627</v>
      </c>
      <c r="E18" s="202">
        <v>7413340</v>
      </c>
      <c r="F18" s="202">
        <v>10</v>
      </c>
      <c r="G18" s="202">
        <v>69</v>
      </c>
      <c r="H18" s="202">
        <v>3201810</v>
      </c>
      <c r="I18" s="202">
        <v>346</v>
      </c>
      <c r="J18" s="202">
        <v>479</v>
      </c>
      <c r="K18" s="202">
        <v>3737550</v>
      </c>
      <c r="L18" s="202">
        <v>37</v>
      </c>
      <c r="M18" s="202">
        <v>79</v>
      </c>
      <c r="N18" s="202">
        <v>473980</v>
      </c>
      <c r="O18" s="202">
        <v>197</v>
      </c>
      <c r="P18" s="202">
        <v>253</v>
      </c>
      <c r="Q18" s="202">
        <v>40986940</v>
      </c>
      <c r="R18" s="202">
        <v>10</v>
      </c>
      <c r="S18" s="202">
        <v>166</v>
      </c>
      <c r="T18" s="202">
        <v>115178</v>
      </c>
      <c r="U18" s="202">
        <v>0</v>
      </c>
      <c r="V18" s="202">
        <v>0</v>
      </c>
      <c r="W18" s="202">
        <v>0</v>
      </c>
      <c r="X18" s="202">
        <v>590</v>
      </c>
      <c r="Y18" s="202">
        <v>48515458</v>
      </c>
      <c r="Z18" s="202">
        <v>2</v>
      </c>
      <c r="AA18" s="202">
        <v>7835</v>
      </c>
      <c r="AB18" s="202">
        <v>0</v>
      </c>
      <c r="AC18" s="202">
        <v>0</v>
      </c>
      <c r="AD18" s="202">
        <v>592</v>
      </c>
      <c r="AE18" s="202">
        <v>48523293</v>
      </c>
    </row>
    <row r="19" spans="1:31" ht="13.5">
      <c r="A19">
        <v>101</v>
      </c>
      <c r="B19" t="s">
        <v>50</v>
      </c>
      <c r="C19" s="202">
        <v>1267</v>
      </c>
      <c r="D19" s="202">
        <v>2156</v>
      </c>
      <c r="E19" s="202">
        <v>38365150</v>
      </c>
      <c r="F19" s="202">
        <v>49</v>
      </c>
      <c r="G19" s="202">
        <v>444</v>
      </c>
      <c r="H19" s="202">
        <v>24476430</v>
      </c>
      <c r="I19" s="202">
        <v>1053</v>
      </c>
      <c r="J19" s="202">
        <v>1415</v>
      </c>
      <c r="K19" s="202">
        <v>11610000</v>
      </c>
      <c r="L19" s="202">
        <v>165</v>
      </c>
      <c r="M19" s="202">
        <v>297</v>
      </c>
      <c r="N19" s="202">
        <v>2278720</v>
      </c>
      <c r="O19" s="202">
        <v>816</v>
      </c>
      <c r="P19" s="202">
        <v>966</v>
      </c>
      <c r="Q19" s="202">
        <v>9280780</v>
      </c>
      <c r="R19" s="202">
        <v>42</v>
      </c>
      <c r="S19" s="202">
        <v>1080</v>
      </c>
      <c r="T19" s="202">
        <v>700140</v>
      </c>
      <c r="U19" s="202">
        <v>0</v>
      </c>
      <c r="V19" s="202">
        <v>0</v>
      </c>
      <c r="W19" s="202">
        <v>0</v>
      </c>
      <c r="X19" s="202">
        <v>2083</v>
      </c>
      <c r="Y19" s="202">
        <v>48346070</v>
      </c>
      <c r="Z19" s="202">
        <v>30</v>
      </c>
      <c r="AA19" s="202">
        <v>263175</v>
      </c>
      <c r="AB19" s="202">
        <v>0</v>
      </c>
      <c r="AC19" s="202">
        <v>0</v>
      </c>
      <c r="AD19" s="202">
        <v>2113</v>
      </c>
      <c r="AE19" s="202">
        <v>48609245</v>
      </c>
    </row>
    <row r="20" spans="1:31" ht="13.5">
      <c r="A20">
        <v>102</v>
      </c>
      <c r="B20" t="s">
        <v>51</v>
      </c>
      <c r="C20" s="202">
        <v>1228</v>
      </c>
      <c r="D20" s="202">
        <v>2491</v>
      </c>
      <c r="E20" s="202">
        <v>44256680</v>
      </c>
      <c r="F20" s="202">
        <v>39</v>
      </c>
      <c r="G20" s="202">
        <v>587</v>
      </c>
      <c r="H20" s="202">
        <v>25844960</v>
      </c>
      <c r="I20" s="202">
        <v>1027</v>
      </c>
      <c r="J20" s="202">
        <v>1522</v>
      </c>
      <c r="K20" s="202">
        <v>15809700</v>
      </c>
      <c r="L20" s="202">
        <v>162</v>
      </c>
      <c r="M20" s="202">
        <v>382</v>
      </c>
      <c r="N20" s="202">
        <v>2602020</v>
      </c>
      <c r="O20" s="202">
        <v>762</v>
      </c>
      <c r="P20" s="202">
        <v>924</v>
      </c>
      <c r="Q20" s="202">
        <v>10842070</v>
      </c>
      <c r="R20" s="202">
        <v>37</v>
      </c>
      <c r="S20" s="202">
        <v>1595</v>
      </c>
      <c r="T20" s="202">
        <v>975423</v>
      </c>
      <c r="U20" s="202">
        <v>0</v>
      </c>
      <c r="V20" s="202">
        <v>0</v>
      </c>
      <c r="W20" s="202">
        <v>0</v>
      </c>
      <c r="X20" s="202">
        <v>1990</v>
      </c>
      <c r="Y20" s="202">
        <v>56074173</v>
      </c>
      <c r="Z20" s="202">
        <v>39</v>
      </c>
      <c r="AA20" s="202">
        <v>238940</v>
      </c>
      <c r="AB20" s="202">
        <v>0</v>
      </c>
      <c r="AC20" s="202">
        <v>0</v>
      </c>
      <c r="AD20" s="202">
        <v>2029</v>
      </c>
      <c r="AE20" s="202">
        <v>56313113</v>
      </c>
    </row>
    <row r="21" spans="1:31" ht="13.5">
      <c r="A21">
        <v>103</v>
      </c>
      <c r="B21" t="s">
        <v>52</v>
      </c>
      <c r="C21" s="202">
        <v>744</v>
      </c>
      <c r="D21" s="202">
        <v>1226</v>
      </c>
      <c r="E21" s="202">
        <v>30805990</v>
      </c>
      <c r="F21" s="202">
        <v>17</v>
      </c>
      <c r="G21" s="202">
        <v>128</v>
      </c>
      <c r="H21" s="202">
        <v>9246740</v>
      </c>
      <c r="I21" s="202">
        <v>627</v>
      </c>
      <c r="J21" s="202">
        <v>878</v>
      </c>
      <c r="K21" s="202">
        <v>20178800</v>
      </c>
      <c r="L21" s="202">
        <v>100</v>
      </c>
      <c r="M21" s="202">
        <v>220</v>
      </c>
      <c r="N21" s="202">
        <v>1380450</v>
      </c>
      <c r="O21" s="202">
        <v>473</v>
      </c>
      <c r="P21" s="202">
        <v>541</v>
      </c>
      <c r="Q21" s="202">
        <v>6159770</v>
      </c>
      <c r="R21" s="202">
        <v>17</v>
      </c>
      <c r="S21" s="202">
        <v>306</v>
      </c>
      <c r="T21" s="202">
        <v>207918</v>
      </c>
      <c r="U21" s="202">
        <v>0</v>
      </c>
      <c r="V21" s="202">
        <v>0</v>
      </c>
      <c r="W21" s="202">
        <v>0</v>
      </c>
      <c r="X21" s="202">
        <v>1217</v>
      </c>
      <c r="Y21" s="202">
        <v>37173678</v>
      </c>
      <c r="Z21" s="202">
        <v>16</v>
      </c>
      <c r="AA21" s="202">
        <v>116355</v>
      </c>
      <c r="AB21" s="202">
        <v>0</v>
      </c>
      <c r="AC21" s="202">
        <v>0</v>
      </c>
      <c r="AD21" s="202">
        <v>1233</v>
      </c>
      <c r="AE21" s="202">
        <v>37290033</v>
      </c>
    </row>
    <row r="22" spans="1:31" ht="13.5">
      <c r="A22">
        <v>301</v>
      </c>
      <c r="B22" t="s">
        <v>53</v>
      </c>
      <c r="C22" s="202">
        <v>910</v>
      </c>
      <c r="D22" s="202">
        <v>1551</v>
      </c>
      <c r="E22" s="202">
        <v>57987950</v>
      </c>
      <c r="F22" s="202">
        <v>28</v>
      </c>
      <c r="G22" s="202">
        <v>261</v>
      </c>
      <c r="H22" s="202">
        <v>17163470</v>
      </c>
      <c r="I22" s="202">
        <v>853</v>
      </c>
      <c r="J22" s="202">
        <v>1234</v>
      </c>
      <c r="K22" s="202">
        <v>40475940</v>
      </c>
      <c r="L22" s="202">
        <v>29</v>
      </c>
      <c r="M22" s="202">
        <v>56</v>
      </c>
      <c r="N22" s="202">
        <v>348540</v>
      </c>
      <c r="O22" s="202">
        <v>607</v>
      </c>
      <c r="P22" s="202">
        <v>675</v>
      </c>
      <c r="Q22" s="202">
        <v>18297200</v>
      </c>
      <c r="R22" s="202">
        <v>28</v>
      </c>
      <c r="S22" s="202">
        <v>669</v>
      </c>
      <c r="T22" s="202">
        <v>478876</v>
      </c>
      <c r="U22" s="202">
        <v>0</v>
      </c>
      <c r="V22" s="202">
        <v>0</v>
      </c>
      <c r="W22" s="202">
        <v>0</v>
      </c>
      <c r="X22" s="202">
        <v>1517</v>
      </c>
      <c r="Y22" s="202">
        <v>76764026</v>
      </c>
      <c r="Z22" s="202">
        <v>30</v>
      </c>
      <c r="AA22" s="202">
        <v>431610</v>
      </c>
      <c r="AB22" s="202">
        <v>0</v>
      </c>
      <c r="AC22" s="202">
        <v>0</v>
      </c>
      <c r="AD22" s="202">
        <v>1547</v>
      </c>
      <c r="AE22" s="202">
        <v>77195636</v>
      </c>
    </row>
    <row r="23" spans="1:31" ht="13.5">
      <c r="A23">
        <v>302</v>
      </c>
      <c r="B23" t="s">
        <v>54</v>
      </c>
      <c r="C23" s="202">
        <v>1330</v>
      </c>
      <c r="D23" s="202">
        <v>2670</v>
      </c>
      <c r="E23" s="202">
        <v>57521170</v>
      </c>
      <c r="F23" s="202">
        <v>61</v>
      </c>
      <c r="G23" s="202">
        <v>663</v>
      </c>
      <c r="H23" s="202">
        <v>36744000</v>
      </c>
      <c r="I23" s="202">
        <v>961</v>
      </c>
      <c r="J23" s="202">
        <v>1460</v>
      </c>
      <c r="K23" s="202">
        <v>17722070</v>
      </c>
      <c r="L23" s="202">
        <v>308</v>
      </c>
      <c r="M23" s="202">
        <v>547</v>
      </c>
      <c r="N23" s="202">
        <v>3055100</v>
      </c>
      <c r="O23" s="202">
        <v>522</v>
      </c>
      <c r="P23" s="202">
        <v>588</v>
      </c>
      <c r="Q23" s="202">
        <v>14531020</v>
      </c>
      <c r="R23" s="202">
        <v>57</v>
      </c>
      <c r="S23" s="202">
        <v>1699</v>
      </c>
      <c r="T23" s="202">
        <v>1153890</v>
      </c>
      <c r="U23" s="202">
        <v>6</v>
      </c>
      <c r="V23" s="202">
        <v>64</v>
      </c>
      <c r="W23" s="202">
        <v>770150</v>
      </c>
      <c r="X23" s="202">
        <v>1858</v>
      </c>
      <c r="Y23" s="202">
        <v>73976230</v>
      </c>
      <c r="Z23" s="202">
        <v>19</v>
      </c>
      <c r="AA23" s="202">
        <v>127093</v>
      </c>
      <c r="AB23" s="202">
        <v>0</v>
      </c>
      <c r="AC23" s="202">
        <v>0</v>
      </c>
      <c r="AD23" s="202">
        <v>1877</v>
      </c>
      <c r="AE23" s="202">
        <v>74103323</v>
      </c>
    </row>
    <row r="24" spans="1:31" ht="13.5">
      <c r="A24" t="s">
        <v>55</v>
      </c>
      <c r="C24" s="202">
        <v>39957</v>
      </c>
      <c r="D24" s="202">
        <v>71560</v>
      </c>
      <c r="E24" s="202">
        <v>1101037326</v>
      </c>
      <c r="F24" s="202">
        <v>1039</v>
      </c>
      <c r="G24" s="202">
        <v>12095</v>
      </c>
      <c r="H24" s="202">
        <v>554455578</v>
      </c>
      <c r="I24" s="202">
        <v>33190</v>
      </c>
      <c r="J24" s="202">
        <v>48046</v>
      </c>
      <c r="K24" s="202">
        <v>472552938</v>
      </c>
      <c r="L24" s="202">
        <v>5728</v>
      </c>
      <c r="M24" s="202">
        <v>11419</v>
      </c>
      <c r="N24" s="202">
        <v>74028810</v>
      </c>
      <c r="O24" s="202">
        <v>22303</v>
      </c>
      <c r="P24" s="202">
        <v>26172</v>
      </c>
      <c r="Q24" s="202">
        <v>308542859</v>
      </c>
      <c r="R24" s="202">
        <v>988</v>
      </c>
      <c r="S24" s="202">
        <v>30505</v>
      </c>
      <c r="T24" s="202">
        <v>20648797</v>
      </c>
      <c r="U24" s="202">
        <v>28</v>
      </c>
      <c r="V24" s="202">
        <v>260</v>
      </c>
      <c r="W24" s="202">
        <v>2795550</v>
      </c>
      <c r="X24" s="202">
        <v>62288</v>
      </c>
      <c r="Y24" s="202">
        <v>1433024532</v>
      </c>
      <c r="Z24" s="202">
        <v>1275</v>
      </c>
      <c r="AA24" s="202">
        <v>9436255</v>
      </c>
      <c r="AB24" s="202">
        <v>0</v>
      </c>
      <c r="AC24" s="202">
        <v>0</v>
      </c>
      <c r="AD24" s="202">
        <v>63563</v>
      </c>
      <c r="AE24" s="202">
        <v>1442460787</v>
      </c>
    </row>
    <row r="25" spans="1:31" ht="13.5">
      <c r="A25" t="s">
        <v>56</v>
      </c>
      <c r="C25" s="202">
        <v>2240</v>
      </c>
      <c r="D25" s="202">
        <v>4221</v>
      </c>
      <c r="E25" s="202">
        <v>115509120</v>
      </c>
      <c r="F25" s="202">
        <v>89</v>
      </c>
      <c r="G25" s="202">
        <v>924</v>
      </c>
      <c r="H25" s="202">
        <v>53907470</v>
      </c>
      <c r="I25" s="202">
        <v>1814</v>
      </c>
      <c r="J25" s="202">
        <v>2694</v>
      </c>
      <c r="K25" s="202">
        <v>58198010</v>
      </c>
      <c r="L25" s="202">
        <v>337</v>
      </c>
      <c r="M25" s="202">
        <v>603</v>
      </c>
      <c r="N25" s="202">
        <v>3403640</v>
      </c>
      <c r="O25" s="202">
        <v>1129</v>
      </c>
      <c r="P25" s="202">
        <v>1263</v>
      </c>
      <c r="Q25" s="202">
        <v>32828220</v>
      </c>
      <c r="R25" s="202">
        <v>85</v>
      </c>
      <c r="S25" s="202">
        <v>2368</v>
      </c>
      <c r="T25" s="202">
        <v>1632766</v>
      </c>
      <c r="U25" s="202">
        <v>6</v>
      </c>
      <c r="V25" s="202">
        <v>64</v>
      </c>
      <c r="W25" s="202">
        <v>770150</v>
      </c>
      <c r="X25" s="202">
        <v>3375</v>
      </c>
      <c r="Y25" s="202">
        <v>150740256</v>
      </c>
      <c r="Z25" s="202">
        <v>49</v>
      </c>
      <c r="AA25" s="202">
        <v>558703</v>
      </c>
      <c r="AB25" s="202">
        <v>0</v>
      </c>
      <c r="AC25" s="202">
        <v>0</v>
      </c>
      <c r="AD25" s="202">
        <v>3424</v>
      </c>
      <c r="AE25" s="202">
        <v>151298959</v>
      </c>
    </row>
    <row r="26" spans="1:31" ht="13.5">
      <c r="A26" t="s">
        <v>194</v>
      </c>
      <c r="C26" s="202">
        <v>42197</v>
      </c>
      <c r="D26" s="202">
        <v>75781</v>
      </c>
      <c r="E26" s="202">
        <v>1216546446</v>
      </c>
      <c r="F26" s="202">
        <v>1128</v>
      </c>
      <c r="G26" s="202">
        <v>13019</v>
      </c>
      <c r="H26" s="202">
        <v>608363048</v>
      </c>
      <c r="I26" s="202">
        <v>35004</v>
      </c>
      <c r="J26" s="202">
        <v>50740</v>
      </c>
      <c r="K26" s="202">
        <v>530750948</v>
      </c>
      <c r="L26" s="202">
        <v>6065</v>
      </c>
      <c r="M26" s="202">
        <v>12022</v>
      </c>
      <c r="N26" s="202">
        <v>77432450</v>
      </c>
      <c r="O26" s="202">
        <v>23432</v>
      </c>
      <c r="P26" s="202">
        <v>27435</v>
      </c>
      <c r="Q26" s="202">
        <v>341371079</v>
      </c>
      <c r="R26" s="202">
        <v>1073</v>
      </c>
      <c r="S26" s="202">
        <v>32873</v>
      </c>
      <c r="T26" s="202">
        <v>22281563</v>
      </c>
      <c r="U26" s="202">
        <v>34</v>
      </c>
      <c r="V26" s="202">
        <v>324</v>
      </c>
      <c r="W26" s="202">
        <v>3565700</v>
      </c>
      <c r="X26" s="202">
        <v>65663</v>
      </c>
      <c r="Y26" s="202">
        <v>1583764788</v>
      </c>
      <c r="Z26" s="202">
        <v>1324</v>
      </c>
      <c r="AA26" s="202">
        <v>9994958</v>
      </c>
      <c r="AB26" s="202">
        <v>0</v>
      </c>
      <c r="AC26" s="202">
        <v>0</v>
      </c>
      <c r="AD26" s="202">
        <v>66987</v>
      </c>
      <c r="AE26" s="202">
        <v>1593759746</v>
      </c>
    </row>
    <row r="30" spans="3:31" s="103" customFormat="1" ht="13.5">
      <c r="C30" s="103" t="b">
        <f>+EXACT(C3,C35)</f>
        <v>1</v>
      </c>
      <c r="D30" s="103" t="b">
        <f aca="true" t="shared" si="0" ref="D30:AE30">+EXACT(D3,D35)</f>
        <v>1</v>
      </c>
      <c r="E30" s="103" t="b">
        <f t="shared" si="0"/>
        <v>1</v>
      </c>
      <c r="F30" s="103" t="b">
        <f t="shared" si="0"/>
        <v>1</v>
      </c>
      <c r="G30" s="103" t="b">
        <f t="shared" si="0"/>
        <v>1</v>
      </c>
      <c r="H30" s="103" t="b">
        <f t="shared" si="0"/>
        <v>1</v>
      </c>
      <c r="I30" s="103" t="b">
        <f t="shared" si="0"/>
        <v>1</v>
      </c>
      <c r="J30" s="103" t="b">
        <f t="shared" si="0"/>
        <v>1</v>
      </c>
      <c r="K30" s="103" t="b">
        <f t="shared" si="0"/>
        <v>1</v>
      </c>
      <c r="L30" s="103" t="b">
        <f t="shared" si="0"/>
        <v>1</v>
      </c>
      <c r="M30" s="103" t="b">
        <f t="shared" si="0"/>
        <v>1</v>
      </c>
      <c r="N30" s="103" t="b">
        <f t="shared" si="0"/>
        <v>1</v>
      </c>
      <c r="O30" s="103" t="b">
        <f t="shared" si="0"/>
        <v>1</v>
      </c>
      <c r="P30" s="103" t="b">
        <f t="shared" si="0"/>
        <v>1</v>
      </c>
      <c r="Q30" s="103" t="b">
        <f t="shared" si="0"/>
        <v>1</v>
      </c>
      <c r="R30" s="103" t="b">
        <f t="shared" si="0"/>
        <v>1</v>
      </c>
      <c r="S30" s="103" t="b">
        <f t="shared" si="0"/>
        <v>1</v>
      </c>
      <c r="T30" s="103" t="b">
        <f t="shared" si="0"/>
        <v>1</v>
      </c>
      <c r="U30" s="103" t="b">
        <f t="shared" si="0"/>
        <v>1</v>
      </c>
      <c r="V30" s="103" t="b">
        <f t="shared" si="0"/>
        <v>1</v>
      </c>
      <c r="W30" s="103" t="b">
        <f t="shared" si="0"/>
        <v>1</v>
      </c>
      <c r="X30" s="103" t="b">
        <f t="shared" si="0"/>
        <v>1</v>
      </c>
      <c r="Y30" s="103" t="b">
        <f t="shared" si="0"/>
        <v>1</v>
      </c>
      <c r="Z30" s="103" t="b">
        <f t="shared" si="0"/>
        <v>1</v>
      </c>
      <c r="AA30" s="103" t="b">
        <f t="shared" si="0"/>
        <v>1</v>
      </c>
      <c r="AB30" s="103" t="b">
        <f t="shared" si="0"/>
        <v>1</v>
      </c>
      <c r="AC30" s="103" t="b">
        <f t="shared" si="0"/>
        <v>1</v>
      </c>
      <c r="AD30" s="103" t="b">
        <f t="shared" si="0"/>
        <v>1</v>
      </c>
      <c r="AE30" s="103" t="b">
        <f t="shared" si="0"/>
        <v>1</v>
      </c>
    </row>
    <row r="34" ht="13.5">
      <c r="A34" t="s">
        <v>273</v>
      </c>
    </row>
    <row r="35" spans="1:31" s="43" customFormat="1" ht="91.5" customHeight="1">
      <c r="A35" s="43" t="s">
        <v>0</v>
      </c>
      <c r="B35" s="43" t="s">
        <v>1</v>
      </c>
      <c r="C35" s="43" t="s">
        <v>121</v>
      </c>
      <c r="D35" s="43" t="s">
        <v>122</v>
      </c>
      <c r="E35" s="43" t="s">
        <v>123</v>
      </c>
      <c r="F35" s="43" t="s">
        <v>112</v>
      </c>
      <c r="G35" s="43" t="s">
        <v>113</v>
      </c>
      <c r="H35" s="43" t="s">
        <v>114</v>
      </c>
      <c r="I35" s="43" t="s">
        <v>115</v>
      </c>
      <c r="J35" s="43" t="s">
        <v>116</v>
      </c>
      <c r="K35" s="43" t="s">
        <v>117</v>
      </c>
      <c r="L35" s="43" t="s">
        <v>118</v>
      </c>
      <c r="M35" s="43" t="s">
        <v>119</v>
      </c>
      <c r="N35" s="43" t="s">
        <v>120</v>
      </c>
      <c r="O35" s="43" t="s">
        <v>124</v>
      </c>
      <c r="P35" s="43" t="s">
        <v>125</v>
      </c>
      <c r="Q35" s="43" t="s">
        <v>126</v>
      </c>
      <c r="R35" s="43" t="s">
        <v>127</v>
      </c>
      <c r="S35" s="43" t="s">
        <v>128</v>
      </c>
      <c r="T35" s="43" t="s">
        <v>129</v>
      </c>
      <c r="U35" s="43" t="s">
        <v>130</v>
      </c>
      <c r="V35" s="43" t="s">
        <v>131</v>
      </c>
      <c r="W35" s="43" t="s">
        <v>132</v>
      </c>
      <c r="X35" s="43" t="s">
        <v>133</v>
      </c>
      <c r="Y35" s="43" t="s">
        <v>134</v>
      </c>
      <c r="Z35" s="43" t="s">
        <v>135</v>
      </c>
      <c r="AA35" s="43" t="s">
        <v>136</v>
      </c>
      <c r="AB35" s="43" t="s">
        <v>137</v>
      </c>
      <c r="AC35" s="43" t="s">
        <v>138</v>
      </c>
      <c r="AD35" s="43" t="s">
        <v>139</v>
      </c>
      <c r="AE35" s="43" t="s">
        <v>140</v>
      </c>
    </row>
    <row r="36" spans="1:31" ht="13.5">
      <c r="A36">
        <v>1</v>
      </c>
      <c r="B36" t="s">
        <v>35</v>
      </c>
      <c r="C36">
        <v>17830</v>
      </c>
      <c r="D36">
        <v>31222</v>
      </c>
      <c r="E36">
        <v>460285054</v>
      </c>
      <c r="F36">
        <v>426</v>
      </c>
      <c r="G36">
        <v>4405</v>
      </c>
      <c r="H36">
        <v>208934994</v>
      </c>
      <c r="I36">
        <v>14641</v>
      </c>
      <c r="J36">
        <v>21535</v>
      </c>
      <c r="K36">
        <v>217044810</v>
      </c>
      <c r="L36">
        <v>2763</v>
      </c>
      <c r="M36">
        <v>5282</v>
      </c>
      <c r="N36">
        <v>34305250</v>
      </c>
      <c r="O36">
        <v>10240</v>
      </c>
      <c r="P36">
        <v>11932</v>
      </c>
      <c r="Q36">
        <v>123431770</v>
      </c>
      <c r="R36">
        <v>405</v>
      </c>
      <c r="S36">
        <v>10846</v>
      </c>
      <c r="T36">
        <v>7400829</v>
      </c>
      <c r="U36">
        <v>10</v>
      </c>
      <c r="V36">
        <v>98</v>
      </c>
      <c r="W36">
        <v>1209440</v>
      </c>
      <c r="X36">
        <v>28080</v>
      </c>
      <c r="Y36">
        <v>592327093</v>
      </c>
      <c r="Z36">
        <v>538</v>
      </c>
      <c r="AA36">
        <v>3489688</v>
      </c>
      <c r="AB36">
        <v>0</v>
      </c>
      <c r="AC36">
        <v>0</v>
      </c>
      <c r="AD36">
        <v>28618</v>
      </c>
      <c r="AE36">
        <v>595816781</v>
      </c>
    </row>
    <row r="37" spans="1:31" ht="13.5">
      <c r="A37">
        <v>2</v>
      </c>
      <c r="B37" t="s">
        <v>36</v>
      </c>
      <c r="C37">
        <v>3321</v>
      </c>
      <c r="D37">
        <v>6433</v>
      </c>
      <c r="E37">
        <v>105227800</v>
      </c>
      <c r="F37">
        <v>75</v>
      </c>
      <c r="G37">
        <v>1320</v>
      </c>
      <c r="H37">
        <v>57969050</v>
      </c>
      <c r="I37">
        <v>2728</v>
      </c>
      <c r="J37">
        <v>4034</v>
      </c>
      <c r="K37">
        <v>40593210</v>
      </c>
      <c r="L37">
        <v>518</v>
      </c>
      <c r="M37">
        <v>1079</v>
      </c>
      <c r="N37">
        <v>6665540</v>
      </c>
      <c r="O37">
        <v>1699</v>
      </c>
      <c r="P37">
        <v>2020</v>
      </c>
      <c r="Q37">
        <v>18711029</v>
      </c>
      <c r="R37">
        <v>71</v>
      </c>
      <c r="S37">
        <v>3555</v>
      </c>
      <c r="T37">
        <v>2344727</v>
      </c>
      <c r="U37">
        <v>7</v>
      </c>
      <c r="V37">
        <v>40</v>
      </c>
      <c r="W37">
        <v>399090</v>
      </c>
      <c r="X37">
        <v>5027</v>
      </c>
      <c r="Y37">
        <v>126682646</v>
      </c>
      <c r="Z37">
        <v>159</v>
      </c>
      <c r="AA37">
        <v>1153862</v>
      </c>
      <c r="AB37">
        <v>0</v>
      </c>
      <c r="AC37">
        <v>0</v>
      </c>
      <c r="AD37">
        <v>5186</v>
      </c>
      <c r="AE37">
        <v>127836508</v>
      </c>
    </row>
    <row r="38" spans="1:31" ht="13.5">
      <c r="A38">
        <v>3</v>
      </c>
      <c r="B38" t="s">
        <v>37</v>
      </c>
      <c r="C38">
        <v>2339</v>
      </c>
      <c r="D38">
        <v>4211</v>
      </c>
      <c r="E38">
        <v>58000410</v>
      </c>
      <c r="F38">
        <v>57</v>
      </c>
      <c r="G38">
        <v>645</v>
      </c>
      <c r="H38">
        <v>29055848</v>
      </c>
      <c r="I38">
        <v>1885</v>
      </c>
      <c r="J38">
        <v>2720</v>
      </c>
      <c r="K38">
        <v>23785412</v>
      </c>
      <c r="L38">
        <v>397</v>
      </c>
      <c r="M38">
        <v>846</v>
      </c>
      <c r="N38">
        <v>5159150</v>
      </c>
      <c r="O38">
        <v>1169</v>
      </c>
      <c r="P38">
        <v>1340</v>
      </c>
      <c r="Q38">
        <v>12005200</v>
      </c>
      <c r="R38">
        <v>52</v>
      </c>
      <c r="S38">
        <v>1544</v>
      </c>
      <c r="T38">
        <v>1011505</v>
      </c>
      <c r="U38">
        <v>0</v>
      </c>
      <c r="V38">
        <v>0</v>
      </c>
      <c r="W38">
        <v>0</v>
      </c>
      <c r="X38">
        <v>3508</v>
      </c>
      <c r="Y38">
        <v>71017115</v>
      </c>
      <c r="Z38">
        <v>94</v>
      </c>
      <c r="AA38">
        <v>687790</v>
      </c>
      <c r="AB38">
        <v>0</v>
      </c>
      <c r="AC38">
        <v>0</v>
      </c>
      <c r="AD38">
        <v>3602</v>
      </c>
      <c r="AE38">
        <v>71704905</v>
      </c>
    </row>
    <row r="39" spans="1:31" ht="13.5">
      <c r="A39">
        <v>4</v>
      </c>
      <c r="B39" t="s">
        <v>38</v>
      </c>
      <c r="C39">
        <v>2472</v>
      </c>
      <c r="D39">
        <v>4471</v>
      </c>
      <c r="E39">
        <v>69935660</v>
      </c>
      <c r="F39">
        <v>75</v>
      </c>
      <c r="G39">
        <v>912</v>
      </c>
      <c r="H39">
        <v>37819290</v>
      </c>
      <c r="I39">
        <v>2130</v>
      </c>
      <c r="J39">
        <v>2939</v>
      </c>
      <c r="K39">
        <v>27823270</v>
      </c>
      <c r="L39">
        <v>267</v>
      </c>
      <c r="M39">
        <v>620</v>
      </c>
      <c r="N39">
        <v>4293100</v>
      </c>
      <c r="O39">
        <v>1452</v>
      </c>
      <c r="P39">
        <v>1685</v>
      </c>
      <c r="Q39">
        <v>14916210</v>
      </c>
      <c r="R39">
        <v>74</v>
      </c>
      <c r="S39">
        <v>2252</v>
      </c>
      <c r="T39">
        <v>1610776</v>
      </c>
      <c r="U39">
        <v>0</v>
      </c>
      <c r="V39">
        <v>0</v>
      </c>
      <c r="W39">
        <v>0</v>
      </c>
      <c r="X39">
        <v>3924</v>
      </c>
      <c r="Y39">
        <v>86462646</v>
      </c>
      <c r="Z39">
        <v>78</v>
      </c>
      <c r="AA39">
        <v>637801</v>
      </c>
      <c r="AB39">
        <v>0</v>
      </c>
      <c r="AC39">
        <v>0</v>
      </c>
      <c r="AD39">
        <v>4002</v>
      </c>
      <c r="AE39">
        <v>87100447</v>
      </c>
    </row>
    <row r="40" spans="1:31" ht="13.5">
      <c r="A40">
        <v>5</v>
      </c>
      <c r="B40" t="s">
        <v>39</v>
      </c>
      <c r="C40">
        <v>2703</v>
      </c>
      <c r="D40">
        <v>4916</v>
      </c>
      <c r="E40">
        <v>76830050</v>
      </c>
      <c r="F40">
        <v>77</v>
      </c>
      <c r="G40">
        <v>1058</v>
      </c>
      <c r="H40">
        <v>42777000</v>
      </c>
      <c r="I40">
        <v>2255</v>
      </c>
      <c r="J40">
        <v>3280</v>
      </c>
      <c r="K40">
        <v>29960390</v>
      </c>
      <c r="L40">
        <v>371</v>
      </c>
      <c r="M40">
        <v>578</v>
      </c>
      <c r="N40">
        <v>4092660</v>
      </c>
      <c r="O40">
        <v>1502</v>
      </c>
      <c r="P40">
        <v>1734</v>
      </c>
      <c r="Q40">
        <v>23343470</v>
      </c>
      <c r="R40">
        <v>72</v>
      </c>
      <c r="S40">
        <v>2567</v>
      </c>
      <c r="T40">
        <v>1748113</v>
      </c>
      <c r="U40">
        <v>0</v>
      </c>
      <c r="V40">
        <v>0</v>
      </c>
      <c r="W40">
        <v>0</v>
      </c>
      <c r="X40">
        <v>4205</v>
      </c>
      <c r="Y40">
        <v>101921633</v>
      </c>
      <c r="Z40">
        <v>63</v>
      </c>
      <c r="AA40">
        <v>468583</v>
      </c>
      <c r="AB40">
        <v>0</v>
      </c>
      <c r="AC40">
        <v>0</v>
      </c>
      <c r="AD40">
        <v>4268</v>
      </c>
      <c r="AE40">
        <v>102390216</v>
      </c>
    </row>
    <row r="41" spans="1:31" ht="13.5">
      <c r="A41">
        <v>6</v>
      </c>
      <c r="B41" t="s">
        <v>40</v>
      </c>
      <c r="C41">
        <v>1554</v>
      </c>
      <c r="D41">
        <v>2459</v>
      </c>
      <c r="E41">
        <v>31890442</v>
      </c>
      <c r="F41">
        <v>31</v>
      </c>
      <c r="G41">
        <v>243</v>
      </c>
      <c r="H41">
        <v>15293826</v>
      </c>
      <c r="I41">
        <v>1310</v>
      </c>
      <c r="J41">
        <v>1836</v>
      </c>
      <c r="K41">
        <v>14333866</v>
      </c>
      <c r="L41">
        <v>213</v>
      </c>
      <c r="M41">
        <v>380</v>
      </c>
      <c r="N41">
        <v>2262750</v>
      </c>
      <c r="O41">
        <v>706</v>
      </c>
      <c r="P41">
        <v>802</v>
      </c>
      <c r="Q41">
        <v>8265820</v>
      </c>
      <c r="R41">
        <v>31</v>
      </c>
      <c r="S41">
        <v>571</v>
      </c>
      <c r="T41">
        <v>388081</v>
      </c>
      <c r="U41">
        <v>0</v>
      </c>
      <c r="V41">
        <v>0</v>
      </c>
      <c r="W41">
        <v>0</v>
      </c>
      <c r="X41">
        <v>2260</v>
      </c>
      <c r="Y41">
        <v>40544343</v>
      </c>
      <c r="Z41">
        <v>58</v>
      </c>
      <c r="AA41">
        <v>602561</v>
      </c>
      <c r="AB41">
        <v>0</v>
      </c>
      <c r="AC41">
        <v>0</v>
      </c>
      <c r="AD41">
        <v>2318</v>
      </c>
      <c r="AE41">
        <v>41146904</v>
      </c>
    </row>
    <row r="42" spans="1:31" ht="13.5">
      <c r="A42">
        <v>7</v>
      </c>
      <c r="B42" t="s">
        <v>41</v>
      </c>
      <c r="C42">
        <v>711</v>
      </c>
      <c r="D42">
        <v>1434</v>
      </c>
      <c r="E42">
        <v>23270580</v>
      </c>
      <c r="F42">
        <v>24</v>
      </c>
      <c r="G42">
        <v>290</v>
      </c>
      <c r="H42">
        <v>14518460</v>
      </c>
      <c r="I42">
        <v>591</v>
      </c>
      <c r="J42">
        <v>911</v>
      </c>
      <c r="K42">
        <v>7531940</v>
      </c>
      <c r="L42">
        <v>96</v>
      </c>
      <c r="M42">
        <v>233</v>
      </c>
      <c r="N42">
        <v>1220180</v>
      </c>
      <c r="O42">
        <v>324</v>
      </c>
      <c r="P42">
        <v>378</v>
      </c>
      <c r="Q42">
        <v>4077270</v>
      </c>
      <c r="R42">
        <v>23</v>
      </c>
      <c r="S42">
        <v>734</v>
      </c>
      <c r="T42">
        <v>504955</v>
      </c>
      <c r="U42">
        <v>0</v>
      </c>
      <c r="V42">
        <v>0</v>
      </c>
      <c r="W42">
        <v>0</v>
      </c>
      <c r="X42">
        <v>1035</v>
      </c>
      <c r="Y42">
        <v>27852805</v>
      </c>
      <c r="Z42">
        <v>14</v>
      </c>
      <c r="AA42">
        <v>102190</v>
      </c>
      <c r="AB42">
        <v>0</v>
      </c>
      <c r="AC42">
        <v>0</v>
      </c>
      <c r="AD42">
        <v>1049</v>
      </c>
      <c r="AE42">
        <v>27954995</v>
      </c>
    </row>
    <row r="43" spans="1:31" ht="13.5">
      <c r="A43">
        <v>8</v>
      </c>
      <c r="B43" t="s">
        <v>42</v>
      </c>
      <c r="C43">
        <v>1121</v>
      </c>
      <c r="D43">
        <v>1950</v>
      </c>
      <c r="E43">
        <v>27814350</v>
      </c>
      <c r="F43">
        <v>34</v>
      </c>
      <c r="G43">
        <v>373</v>
      </c>
      <c r="H43">
        <v>16112200</v>
      </c>
      <c r="I43">
        <v>997</v>
      </c>
      <c r="J43">
        <v>1371</v>
      </c>
      <c r="K43">
        <v>10283770</v>
      </c>
      <c r="L43">
        <v>90</v>
      </c>
      <c r="M43">
        <v>206</v>
      </c>
      <c r="N43">
        <v>1418380</v>
      </c>
      <c r="O43">
        <v>636</v>
      </c>
      <c r="P43">
        <v>811</v>
      </c>
      <c r="Q43">
        <v>7001340</v>
      </c>
      <c r="R43">
        <v>34</v>
      </c>
      <c r="S43">
        <v>949</v>
      </c>
      <c r="T43">
        <v>636910</v>
      </c>
      <c r="U43">
        <v>0</v>
      </c>
      <c r="V43">
        <v>0</v>
      </c>
      <c r="W43">
        <v>0</v>
      </c>
      <c r="X43">
        <v>1757</v>
      </c>
      <c r="Y43">
        <v>35452600</v>
      </c>
      <c r="Z43">
        <v>24</v>
      </c>
      <c r="AA43">
        <v>158963</v>
      </c>
      <c r="AB43">
        <v>0</v>
      </c>
      <c r="AC43">
        <v>0</v>
      </c>
      <c r="AD43">
        <v>1781</v>
      </c>
      <c r="AE43">
        <v>35611563</v>
      </c>
    </row>
    <row r="44" spans="1:31" ht="13.5">
      <c r="A44">
        <v>9</v>
      </c>
      <c r="B44" t="s">
        <v>43</v>
      </c>
      <c r="C44">
        <v>651</v>
      </c>
      <c r="D44">
        <v>1110</v>
      </c>
      <c r="E44">
        <v>13135120</v>
      </c>
      <c r="F44">
        <v>16</v>
      </c>
      <c r="G44">
        <v>97</v>
      </c>
      <c r="H44">
        <v>5244130</v>
      </c>
      <c r="I44">
        <v>552</v>
      </c>
      <c r="J44">
        <v>812</v>
      </c>
      <c r="K44">
        <v>6451080</v>
      </c>
      <c r="L44">
        <v>83</v>
      </c>
      <c r="M44">
        <v>201</v>
      </c>
      <c r="N44">
        <v>1439910</v>
      </c>
      <c r="O44">
        <v>386</v>
      </c>
      <c r="P44">
        <v>474</v>
      </c>
      <c r="Q44">
        <v>4643780</v>
      </c>
      <c r="R44">
        <v>14</v>
      </c>
      <c r="S44">
        <v>210</v>
      </c>
      <c r="T44">
        <v>144956</v>
      </c>
      <c r="U44">
        <v>0</v>
      </c>
      <c r="V44">
        <v>0</v>
      </c>
      <c r="W44">
        <v>0</v>
      </c>
      <c r="X44">
        <v>1037</v>
      </c>
      <c r="Y44">
        <v>17923856</v>
      </c>
      <c r="Z44">
        <v>32</v>
      </c>
      <c r="AA44">
        <v>192713</v>
      </c>
      <c r="AB44">
        <v>0</v>
      </c>
      <c r="AC44">
        <v>0</v>
      </c>
      <c r="AD44">
        <v>1069</v>
      </c>
      <c r="AE44">
        <v>18116569</v>
      </c>
    </row>
    <row r="45" spans="1:31" ht="13.5">
      <c r="A45">
        <v>10</v>
      </c>
      <c r="B45" t="s">
        <v>44</v>
      </c>
      <c r="C45">
        <v>934</v>
      </c>
      <c r="D45">
        <v>1483</v>
      </c>
      <c r="E45">
        <v>32208800</v>
      </c>
      <c r="F45">
        <v>17</v>
      </c>
      <c r="G45">
        <v>178</v>
      </c>
      <c r="H45">
        <v>17028230</v>
      </c>
      <c r="I45">
        <v>805</v>
      </c>
      <c r="J45">
        <v>1025</v>
      </c>
      <c r="K45">
        <v>13514320</v>
      </c>
      <c r="L45">
        <v>112</v>
      </c>
      <c r="M45">
        <v>280</v>
      </c>
      <c r="N45">
        <v>1666250</v>
      </c>
      <c r="O45">
        <v>569</v>
      </c>
      <c r="P45">
        <v>647</v>
      </c>
      <c r="Q45">
        <v>5848680</v>
      </c>
      <c r="R45">
        <v>16</v>
      </c>
      <c r="S45">
        <v>427</v>
      </c>
      <c r="T45">
        <v>296857</v>
      </c>
      <c r="U45">
        <v>0</v>
      </c>
      <c r="V45">
        <v>0</v>
      </c>
      <c r="W45">
        <v>0</v>
      </c>
      <c r="X45">
        <v>1503</v>
      </c>
      <c r="Y45">
        <v>38354337</v>
      </c>
      <c r="Z45">
        <v>39</v>
      </c>
      <c r="AA45">
        <v>320883</v>
      </c>
      <c r="AB45">
        <v>0</v>
      </c>
      <c r="AC45">
        <v>0</v>
      </c>
      <c r="AD45">
        <v>1542</v>
      </c>
      <c r="AE45">
        <v>38675220</v>
      </c>
    </row>
    <row r="46" spans="1:31" ht="13.5">
      <c r="A46">
        <v>11</v>
      </c>
      <c r="B46" t="s">
        <v>45</v>
      </c>
      <c r="C46">
        <v>1537</v>
      </c>
      <c r="D46">
        <v>3277</v>
      </c>
      <c r="E46">
        <v>43673340</v>
      </c>
      <c r="F46">
        <v>53</v>
      </c>
      <c r="G46">
        <v>945</v>
      </c>
      <c r="H46">
        <v>26392060</v>
      </c>
      <c r="I46">
        <v>1275</v>
      </c>
      <c r="J46">
        <v>1906</v>
      </c>
      <c r="K46">
        <v>14497480</v>
      </c>
      <c r="L46">
        <v>209</v>
      </c>
      <c r="M46">
        <v>426</v>
      </c>
      <c r="N46">
        <v>2783800</v>
      </c>
      <c r="O46">
        <v>770</v>
      </c>
      <c r="P46">
        <v>930</v>
      </c>
      <c r="Q46">
        <v>10941460</v>
      </c>
      <c r="R46">
        <v>53</v>
      </c>
      <c r="S46">
        <v>2666</v>
      </c>
      <c r="T46">
        <v>1829527</v>
      </c>
      <c r="U46">
        <v>11</v>
      </c>
      <c r="V46">
        <v>122</v>
      </c>
      <c r="W46">
        <v>1187020</v>
      </c>
      <c r="X46">
        <v>2318</v>
      </c>
      <c r="Y46">
        <v>57631347</v>
      </c>
      <c r="Z46">
        <v>37</v>
      </c>
      <c r="AA46">
        <v>428655</v>
      </c>
      <c r="AB46">
        <v>0</v>
      </c>
      <c r="AC46">
        <v>0</v>
      </c>
      <c r="AD46">
        <v>2355</v>
      </c>
      <c r="AE46">
        <v>58060002</v>
      </c>
    </row>
    <row r="47" spans="1:31" ht="13.5">
      <c r="A47">
        <v>16</v>
      </c>
      <c r="B47" t="s">
        <v>46</v>
      </c>
      <c r="C47">
        <v>44</v>
      </c>
      <c r="D47">
        <v>72</v>
      </c>
      <c r="E47">
        <v>385240</v>
      </c>
      <c r="F47">
        <v>0</v>
      </c>
      <c r="G47">
        <v>0</v>
      </c>
      <c r="H47">
        <v>0</v>
      </c>
      <c r="I47">
        <v>29</v>
      </c>
      <c r="J47">
        <v>46</v>
      </c>
      <c r="K47">
        <v>249200</v>
      </c>
      <c r="L47">
        <v>15</v>
      </c>
      <c r="M47">
        <v>26</v>
      </c>
      <c r="N47">
        <v>136040</v>
      </c>
      <c r="O47">
        <v>16</v>
      </c>
      <c r="P47">
        <v>20</v>
      </c>
      <c r="Q47">
        <v>237630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60</v>
      </c>
      <c r="Y47">
        <v>622870</v>
      </c>
      <c r="Z47">
        <v>2</v>
      </c>
      <c r="AA47">
        <v>19098</v>
      </c>
      <c r="AB47">
        <v>0</v>
      </c>
      <c r="AC47">
        <v>0</v>
      </c>
      <c r="AD47">
        <v>62</v>
      </c>
      <c r="AE47">
        <v>641968</v>
      </c>
    </row>
    <row r="48" spans="1:31" ht="13.5">
      <c r="A48">
        <v>20</v>
      </c>
      <c r="B48" t="s">
        <v>47</v>
      </c>
      <c r="C48">
        <v>759</v>
      </c>
      <c r="D48">
        <v>1348</v>
      </c>
      <c r="E48">
        <v>27903540</v>
      </c>
      <c r="F48">
        <v>23</v>
      </c>
      <c r="G48">
        <v>201</v>
      </c>
      <c r="H48">
        <v>14489630</v>
      </c>
      <c r="I48">
        <v>636</v>
      </c>
      <c r="J48">
        <v>918</v>
      </c>
      <c r="K48">
        <v>11907730</v>
      </c>
      <c r="L48">
        <v>100</v>
      </c>
      <c r="M48">
        <v>229</v>
      </c>
      <c r="N48">
        <v>1506180</v>
      </c>
      <c r="O48">
        <v>373</v>
      </c>
      <c r="P48">
        <v>466</v>
      </c>
      <c r="Q48">
        <v>5526010</v>
      </c>
      <c r="R48">
        <v>21</v>
      </c>
      <c r="S48">
        <v>482</v>
      </c>
      <c r="T48">
        <v>328670</v>
      </c>
      <c r="U48">
        <v>0</v>
      </c>
      <c r="V48">
        <v>0</v>
      </c>
      <c r="W48">
        <v>0</v>
      </c>
      <c r="X48">
        <v>1132</v>
      </c>
      <c r="Y48">
        <v>33758220</v>
      </c>
      <c r="Z48">
        <v>31</v>
      </c>
      <c r="AA48">
        <v>286204</v>
      </c>
      <c r="AB48">
        <v>0</v>
      </c>
      <c r="AC48">
        <v>0</v>
      </c>
      <c r="AD48">
        <v>1163</v>
      </c>
      <c r="AE48">
        <v>34044424</v>
      </c>
    </row>
    <row r="49" spans="1:31" ht="13.5">
      <c r="A49">
        <v>46</v>
      </c>
      <c r="B49" t="s">
        <v>48</v>
      </c>
      <c r="C49">
        <v>349</v>
      </c>
      <c r="D49">
        <v>674</v>
      </c>
      <c r="E49">
        <v>9635780</v>
      </c>
      <c r="F49">
        <v>16</v>
      </c>
      <c r="G49">
        <v>200</v>
      </c>
      <c r="H49">
        <v>6050920</v>
      </c>
      <c r="I49">
        <v>303</v>
      </c>
      <c r="J49">
        <v>419</v>
      </c>
      <c r="K49">
        <v>3240410</v>
      </c>
      <c r="L49">
        <v>30</v>
      </c>
      <c r="M49">
        <v>55</v>
      </c>
      <c r="N49">
        <v>344450</v>
      </c>
      <c r="O49">
        <v>213</v>
      </c>
      <c r="P49">
        <v>249</v>
      </c>
      <c r="Q49">
        <v>2323630</v>
      </c>
      <c r="R49">
        <v>16</v>
      </c>
      <c r="S49">
        <v>555</v>
      </c>
      <c r="T49">
        <v>404232</v>
      </c>
      <c r="U49">
        <v>0</v>
      </c>
      <c r="V49">
        <v>0</v>
      </c>
      <c r="W49">
        <v>0</v>
      </c>
      <c r="X49">
        <v>562</v>
      </c>
      <c r="Y49">
        <v>12363642</v>
      </c>
      <c r="Z49">
        <v>19</v>
      </c>
      <c r="AA49">
        <v>260959</v>
      </c>
      <c r="AB49">
        <v>0</v>
      </c>
      <c r="AC49">
        <v>0</v>
      </c>
      <c r="AD49">
        <v>581</v>
      </c>
      <c r="AE49">
        <v>12624601</v>
      </c>
    </row>
    <row r="50" spans="1:31" ht="13.5">
      <c r="A50">
        <v>47</v>
      </c>
      <c r="B50" t="s">
        <v>49</v>
      </c>
      <c r="C50">
        <v>393</v>
      </c>
      <c r="D50">
        <v>627</v>
      </c>
      <c r="E50">
        <v>7413340</v>
      </c>
      <c r="F50">
        <v>10</v>
      </c>
      <c r="G50">
        <v>69</v>
      </c>
      <c r="H50">
        <v>3201810</v>
      </c>
      <c r="I50">
        <v>346</v>
      </c>
      <c r="J50">
        <v>479</v>
      </c>
      <c r="K50">
        <v>3737550</v>
      </c>
      <c r="L50">
        <v>37</v>
      </c>
      <c r="M50">
        <v>79</v>
      </c>
      <c r="N50">
        <v>473980</v>
      </c>
      <c r="O50">
        <v>197</v>
      </c>
      <c r="P50">
        <v>253</v>
      </c>
      <c r="Q50">
        <v>40986940</v>
      </c>
      <c r="R50">
        <v>10</v>
      </c>
      <c r="S50">
        <v>166</v>
      </c>
      <c r="T50">
        <v>115178</v>
      </c>
      <c r="U50">
        <v>0</v>
      </c>
      <c r="V50">
        <v>0</v>
      </c>
      <c r="W50">
        <v>0</v>
      </c>
      <c r="X50">
        <v>590</v>
      </c>
      <c r="Y50">
        <v>48515458</v>
      </c>
      <c r="Z50">
        <v>2</v>
      </c>
      <c r="AA50">
        <v>7835</v>
      </c>
      <c r="AB50">
        <v>0</v>
      </c>
      <c r="AC50">
        <v>0</v>
      </c>
      <c r="AD50">
        <v>592</v>
      </c>
      <c r="AE50">
        <v>48523293</v>
      </c>
    </row>
    <row r="51" spans="1:31" ht="13.5">
      <c r="A51">
        <v>101</v>
      </c>
      <c r="B51" t="s">
        <v>50</v>
      </c>
      <c r="C51">
        <v>1267</v>
      </c>
      <c r="D51">
        <v>2156</v>
      </c>
      <c r="E51">
        <v>38365150</v>
      </c>
      <c r="F51">
        <v>49</v>
      </c>
      <c r="G51">
        <v>444</v>
      </c>
      <c r="H51">
        <v>24476430</v>
      </c>
      <c r="I51">
        <v>1053</v>
      </c>
      <c r="J51">
        <v>1415</v>
      </c>
      <c r="K51">
        <v>11610000</v>
      </c>
      <c r="L51">
        <v>165</v>
      </c>
      <c r="M51">
        <v>297</v>
      </c>
      <c r="N51">
        <v>2278720</v>
      </c>
      <c r="O51">
        <v>816</v>
      </c>
      <c r="P51">
        <v>966</v>
      </c>
      <c r="Q51">
        <v>9280780</v>
      </c>
      <c r="R51">
        <v>42</v>
      </c>
      <c r="S51">
        <v>1080</v>
      </c>
      <c r="T51">
        <v>700140</v>
      </c>
      <c r="U51">
        <v>0</v>
      </c>
      <c r="V51">
        <v>0</v>
      </c>
      <c r="W51">
        <v>0</v>
      </c>
      <c r="X51">
        <v>2083</v>
      </c>
      <c r="Y51">
        <v>48346070</v>
      </c>
      <c r="Z51">
        <v>30</v>
      </c>
      <c r="AA51">
        <v>263175</v>
      </c>
      <c r="AB51">
        <v>0</v>
      </c>
      <c r="AC51">
        <v>0</v>
      </c>
      <c r="AD51">
        <v>2113</v>
      </c>
      <c r="AE51">
        <v>48609245</v>
      </c>
    </row>
    <row r="52" spans="1:31" ht="13.5">
      <c r="A52">
        <v>102</v>
      </c>
      <c r="B52" t="s">
        <v>51</v>
      </c>
      <c r="C52">
        <v>1228</v>
      </c>
      <c r="D52">
        <v>2491</v>
      </c>
      <c r="E52">
        <v>44256680</v>
      </c>
      <c r="F52">
        <v>39</v>
      </c>
      <c r="G52">
        <v>587</v>
      </c>
      <c r="H52">
        <v>25844960</v>
      </c>
      <c r="I52">
        <v>1027</v>
      </c>
      <c r="J52">
        <v>1522</v>
      </c>
      <c r="K52">
        <v>15809700</v>
      </c>
      <c r="L52">
        <v>162</v>
      </c>
      <c r="M52">
        <v>382</v>
      </c>
      <c r="N52">
        <v>2602020</v>
      </c>
      <c r="O52">
        <v>762</v>
      </c>
      <c r="P52">
        <v>924</v>
      </c>
      <c r="Q52">
        <v>10842070</v>
      </c>
      <c r="R52">
        <v>37</v>
      </c>
      <c r="S52">
        <v>1595</v>
      </c>
      <c r="T52">
        <v>975423</v>
      </c>
      <c r="U52">
        <v>0</v>
      </c>
      <c r="V52">
        <v>0</v>
      </c>
      <c r="W52">
        <v>0</v>
      </c>
      <c r="X52">
        <v>1990</v>
      </c>
      <c r="Y52">
        <v>56074173</v>
      </c>
      <c r="Z52">
        <v>39</v>
      </c>
      <c r="AA52">
        <v>238940</v>
      </c>
      <c r="AB52">
        <v>0</v>
      </c>
      <c r="AC52">
        <v>0</v>
      </c>
      <c r="AD52">
        <v>2029</v>
      </c>
      <c r="AE52">
        <v>56313113</v>
      </c>
    </row>
    <row r="53" spans="1:31" ht="13.5">
      <c r="A53">
        <v>103</v>
      </c>
      <c r="B53" t="s">
        <v>52</v>
      </c>
      <c r="C53">
        <v>744</v>
      </c>
      <c r="D53">
        <v>1226</v>
      </c>
      <c r="E53">
        <v>30805990</v>
      </c>
      <c r="F53">
        <v>17</v>
      </c>
      <c r="G53">
        <v>128</v>
      </c>
      <c r="H53">
        <v>9246740</v>
      </c>
      <c r="I53">
        <v>627</v>
      </c>
      <c r="J53">
        <v>878</v>
      </c>
      <c r="K53">
        <v>20178800</v>
      </c>
      <c r="L53">
        <v>100</v>
      </c>
      <c r="M53">
        <v>220</v>
      </c>
      <c r="N53">
        <v>1380450</v>
      </c>
      <c r="O53">
        <v>473</v>
      </c>
      <c r="P53">
        <v>541</v>
      </c>
      <c r="Q53">
        <v>6159770</v>
      </c>
      <c r="R53">
        <v>17</v>
      </c>
      <c r="S53">
        <v>306</v>
      </c>
      <c r="T53">
        <v>207918</v>
      </c>
      <c r="U53">
        <v>0</v>
      </c>
      <c r="V53">
        <v>0</v>
      </c>
      <c r="W53">
        <v>0</v>
      </c>
      <c r="X53">
        <v>1217</v>
      </c>
      <c r="Y53">
        <v>37173678</v>
      </c>
      <c r="Z53">
        <v>16</v>
      </c>
      <c r="AA53">
        <v>116355</v>
      </c>
      <c r="AB53">
        <v>0</v>
      </c>
      <c r="AC53">
        <v>0</v>
      </c>
      <c r="AD53">
        <v>1233</v>
      </c>
      <c r="AE53">
        <v>37290033</v>
      </c>
    </row>
    <row r="54" spans="1:31" ht="13.5">
      <c r="A54">
        <v>301</v>
      </c>
      <c r="B54" t="s">
        <v>53</v>
      </c>
      <c r="C54">
        <v>910</v>
      </c>
      <c r="D54">
        <v>1551</v>
      </c>
      <c r="E54">
        <v>57987950</v>
      </c>
      <c r="F54">
        <v>28</v>
      </c>
      <c r="G54">
        <v>261</v>
      </c>
      <c r="H54">
        <v>17163470</v>
      </c>
      <c r="I54">
        <v>853</v>
      </c>
      <c r="J54">
        <v>1234</v>
      </c>
      <c r="K54">
        <v>40475940</v>
      </c>
      <c r="L54">
        <v>29</v>
      </c>
      <c r="M54">
        <v>56</v>
      </c>
      <c r="N54">
        <v>348540</v>
      </c>
      <c r="O54">
        <v>607</v>
      </c>
      <c r="P54">
        <v>675</v>
      </c>
      <c r="Q54">
        <v>18297200</v>
      </c>
      <c r="R54">
        <v>28</v>
      </c>
      <c r="S54">
        <v>669</v>
      </c>
      <c r="T54">
        <v>478876</v>
      </c>
      <c r="U54">
        <v>0</v>
      </c>
      <c r="V54">
        <v>0</v>
      </c>
      <c r="W54">
        <v>0</v>
      </c>
      <c r="X54">
        <v>1517</v>
      </c>
      <c r="Y54">
        <v>76764026</v>
      </c>
      <c r="Z54">
        <v>30</v>
      </c>
      <c r="AA54">
        <v>431610</v>
      </c>
      <c r="AB54">
        <v>0</v>
      </c>
      <c r="AC54">
        <v>0</v>
      </c>
      <c r="AD54">
        <v>1547</v>
      </c>
      <c r="AE54">
        <v>77195636</v>
      </c>
    </row>
    <row r="55" spans="1:31" ht="13.5">
      <c r="A55">
        <v>302</v>
      </c>
      <c r="B55" t="s">
        <v>54</v>
      </c>
      <c r="C55">
        <v>1330</v>
      </c>
      <c r="D55">
        <v>2670</v>
      </c>
      <c r="E55">
        <v>57521170</v>
      </c>
      <c r="F55">
        <v>61</v>
      </c>
      <c r="G55">
        <v>663</v>
      </c>
      <c r="H55">
        <v>36744000</v>
      </c>
      <c r="I55">
        <v>961</v>
      </c>
      <c r="J55">
        <v>1460</v>
      </c>
      <c r="K55">
        <v>17722070</v>
      </c>
      <c r="L55">
        <v>308</v>
      </c>
      <c r="M55">
        <v>547</v>
      </c>
      <c r="N55">
        <v>3055100</v>
      </c>
      <c r="O55">
        <v>522</v>
      </c>
      <c r="P55">
        <v>588</v>
      </c>
      <c r="Q55">
        <v>14531020</v>
      </c>
      <c r="R55">
        <v>57</v>
      </c>
      <c r="S55">
        <v>1699</v>
      </c>
      <c r="T55">
        <v>1153890</v>
      </c>
      <c r="U55">
        <v>6</v>
      </c>
      <c r="V55">
        <v>64</v>
      </c>
      <c r="W55">
        <v>770150</v>
      </c>
      <c r="X55">
        <v>1858</v>
      </c>
      <c r="Y55">
        <v>73976230</v>
      </c>
      <c r="Z55">
        <v>19</v>
      </c>
      <c r="AA55">
        <v>127093</v>
      </c>
      <c r="AB55">
        <v>0</v>
      </c>
      <c r="AC55">
        <v>0</v>
      </c>
      <c r="AD55">
        <v>1877</v>
      </c>
      <c r="AE55">
        <v>74103323</v>
      </c>
    </row>
    <row r="56" spans="1:31" ht="13.5">
      <c r="A56" t="s">
        <v>55</v>
      </c>
      <c r="C56">
        <v>39957</v>
      </c>
      <c r="D56">
        <v>71560</v>
      </c>
      <c r="E56">
        <v>1101037326</v>
      </c>
      <c r="F56">
        <v>1039</v>
      </c>
      <c r="G56">
        <v>12095</v>
      </c>
      <c r="H56">
        <v>554455578</v>
      </c>
      <c r="I56">
        <v>33190</v>
      </c>
      <c r="J56">
        <v>48046</v>
      </c>
      <c r="K56">
        <v>472552938</v>
      </c>
      <c r="L56">
        <v>5728</v>
      </c>
      <c r="M56">
        <v>11419</v>
      </c>
      <c r="N56">
        <v>74028810</v>
      </c>
      <c r="O56">
        <v>22303</v>
      </c>
      <c r="P56">
        <v>26172</v>
      </c>
      <c r="Q56">
        <v>308542859</v>
      </c>
      <c r="R56">
        <v>988</v>
      </c>
      <c r="S56">
        <v>30505</v>
      </c>
      <c r="T56">
        <v>20648797</v>
      </c>
      <c r="U56">
        <v>28</v>
      </c>
      <c r="V56">
        <v>260</v>
      </c>
      <c r="W56">
        <v>2795550</v>
      </c>
      <c r="X56">
        <v>62288</v>
      </c>
      <c r="Y56">
        <v>1433024532</v>
      </c>
      <c r="Z56">
        <v>1275</v>
      </c>
      <c r="AA56">
        <v>9436255</v>
      </c>
      <c r="AB56">
        <v>0</v>
      </c>
      <c r="AC56">
        <v>0</v>
      </c>
      <c r="AD56">
        <v>63563</v>
      </c>
      <c r="AE56">
        <v>1442460787</v>
      </c>
    </row>
    <row r="57" spans="1:31" ht="13.5">
      <c r="A57" t="s">
        <v>56</v>
      </c>
      <c r="C57">
        <v>2240</v>
      </c>
      <c r="D57">
        <v>4221</v>
      </c>
      <c r="E57">
        <v>115509120</v>
      </c>
      <c r="F57">
        <v>89</v>
      </c>
      <c r="G57">
        <v>924</v>
      </c>
      <c r="H57">
        <v>53907470</v>
      </c>
      <c r="I57">
        <v>1814</v>
      </c>
      <c r="J57">
        <v>2694</v>
      </c>
      <c r="K57">
        <v>58198010</v>
      </c>
      <c r="L57">
        <v>337</v>
      </c>
      <c r="M57">
        <v>603</v>
      </c>
      <c r="N57">
        <v>3403640</v>
      </c>
      <c r="O57">
        <v>1129</v>
      </c>
      <c r="P57">
        <v>1263</v>
      </c>
      <c r="Q57">
        <v>32828220</v>
      </c>
      <c r="R57">
        <v>85</v>
      </c>
      <c r="S57">
        <v>2368</v>
      </c>
      <c r="T57">
        <v>1632766</v>
      </c>
      <c r="U57">
        <v>6</v>
      </c>
      <c r="V57">
        <v>64</v>
      </c>
      <c r="W57">
        <v>770150</v>
      </c>
      <c r="X57">
        <v>3375</v>
      </c>
      <c r="Y57">
        <v>150740256</v>
      </c>
      <c r="Z57">
        <v>49</v>
      </c>
      <c r="AA57">
        <v>558703</v>
      </c>
      <c r="AB57">
        <v>0</v>
      </c>
      <c r="AC57">
        <v>0</v>
      </c>
      <c r="AD57">
        <v>3424</v>
      </c>
      <c r="AE57">
        <v>151298959</v>
      </c>
    </row>
    <row r="58" spans="1:31" ht="13.5">
      <c r="A58" t="s">
        <v>194</v>
      </c>
      <c r="C58">
        <v>42197</v>
      </c>
      <c r="D58">
        <v>75781</v>
      </c>
      <c r="E58">
        <v>1216546446</v>
      </c>
      <c r="F58">
        <v>1128</v>
      </c>
      <c r="G58">
        <v>13019</v>
      </c>
      <c r="H58">
        <v>608363048</v>
      </c>
      <c r="I58">
        <v>35004</v>
      </c>
      <c r="J58">
        <v>50740</v>
      </c>
      <c r="K58">
        <v>530750948</v>
      </c>
      <c r="L58">
        <v>6065</v>
      </c>
      <c r="M58">
        <v>12022</v>
      </c>
      <c r="N58">
        <v>77432450</v>
      </c>
      <c r="O58">
        <v>23432</v>
      </c>
      <c r="P58">
        <v>27435</v>
      </c>
      <c r="Q58">
        <v>341371079</v>
      </c>
      <c r="R58">
        <v>1073</v>
      </c>
      <c r="S58">
        <v>32873</v>
      </c>
      <c r="T58">
        <v>22281563</v>
      </c>
      <c r="U58">
        <v>34</v>
      </c>
      <c r="V58">
        <v>324</v>
      </c>
      <c r="W58">
        <v>3565700</v>
      </c>
      <c r="X58">
        <v>65663</v>
      </c>
      <c r="Y58">
        <v>1583764788</v>
      </c>
      <c r="Z58">
        <v>1324</v>
      </c>
      <c r="AA58">
        <v>9994958</v>
      </c>
      <c r="AB58">
        <v>0</v>
      </c>
      <c r="AC58">
        <v>0</v>
      </c>
      <c r="AD58">
        <v>66987</v>
      </c>
      <c r="AE58">
        <v>1593759746</v>
      </c>
    </row>
    <row r="64" ht="13.5">
      <c r="B64" t="s">
        <v>272</v>
      </c>
    </row>
    <row r="65" spans="1:31" s="43" customFormat="1" ht="72.75" customHeight="1">
      <c r="A65" s="43" t="s">
        <v>0</v>
      </c>
      <c r="B65" s="43" t="s">
        <v>1</v>
      </c>
      <c r="C65" s="43" t="s">
        <v>121</v>
      </c>
      <c r="D65" s="43" t="s">
        <v>122</v>
      </c>
      <c r="E65" s="43" t="s">
        <v>123</v>
      </c>
      <c r="F65" s="43" t="s">
        <v>112</v>
      </c>
      <c r="G65" s="43" t="s">
        <v>113</v>
      </c>
      <c r="H65" s="43" t="s">
        <v>114</v>
      </c>
      <c r="I65" s="43" t="s">
        <v>115</v>
      </c>
      <c r="J65" s="43" t="s">
        <v>116</v>
      </c>
      <c r="K65" s="43" t="s">
        <v>117</v>
      </c>
      <c r="L65" s="43" t="s">
        <v>118</v>
      </c>
      <c r="M65" s="43" t="s">
        <v>119</v>
      </c>
      <c r="N65" s="43" t="s">
        <v>120</v>
      </c>
      <c r="O65" s="43" t="s">
        <v>124</v>
      </c>
      <c r="P65" s="43" t="s">
        <v>125</v>
      </c>
      <c r="Q65" s="43" t="s">
        <v>126</v>
      </c>
      <c r="R65" s="43" t="s">
        <v>127</v>
      </c>
      <c r="S65" s="43" t="s">
        <v>128</v>
      </c>
      <c r="T65" s="43" t="s">
        <v>129</v>
      </c>
      <c r="U65" s="43" t="s">
        <v>130</v>
      </c>
      <c r="V65" s="43" t="s">
        <v>131</v>
      </c>
      <c r="W65" s="43" t="s">
        <v>132</v>
      </c>
      <c r="X65" s="43" t="s">
        <v>133</v>
      </c>
      <c r="Y65" s="43" t="s">
        <v>134</v>
      </c>
      <c r="Z65" s="43" t="s">
        <v>135</v>
      </c>
      <c r="AA65" s="43" t="s">
        <v>136</v>
      </c>
      <c r="AB65" s="43" t="s">
        <v>137</v>
      </c>
      <c r="AC65" s="43" t="s">
        <v>138</v>
      </c>
      <c r="AD65" s="43" t="s">
        <v>139</v>
      </c>
      <c r="AE65" s="43" t="s">
        <v>140</v>
      </c>
    </row>
    <row r="66" spans="1:31" ht="13.5">
      <c r="A66">
        <v>1</v>
      </c>
      <c r="B66" t="s">
        <v>35</v>
      </c>
      <c r="C66">
        <v>17830</v>
      </c>
      <c r="D66">
        <v>31222</v>
      </c>
      <c r="E66">
        <v>460285054</v>
      </c>
      <c r="F66">
        <v>426</v>
      </c>
      <c r="G66">
        <v>4405</v>
      </c>
      <c r="H66">
        <v>208934994</v>
      </c>
      <c r="I66">
        <v>14641</v>
      </c>
      <c r="J66">
        <v>21535</v>
      </c>
      <c r="K66">
        <v>217044810</v>
      </c>
      <c r="L66">
        <v>2763</v>
      </c>
      <c r="M66">
        <v>5282</v>
      </c>
      <c r="N66">
        <v>34305250</v>
      </c>
      <c r="O66">
        <v>10240</v>
      </c>
      <c r="P66">
        <v>11932</v>
      </c>
      <c r="Q66">
        <v>123431770</v>
      </c>
      <c r="R66">
        <v>405</v>
      </c>
      <c r="S66">
        <v>10846</v>
      </c>
      <c r="T66">
        <v>7400829</v>
      </c>
      <c r="U66">
        <v>10</v>
      </c>
      <c r="V66">
        <v>98</v>
      </c>
      <c r="W66">
        <v>1209440</v>
      </c>
      <c r="X66">
        <v>28080</v>
      </c>
      <c r="Y66">
        <v>592327093</v>
      </c>
      <c r="Z66">
        <v>538</v>
      </c>
      <c r="AA66">
        <v>3489688</v>
      </c>
      <c r="AB66">
        <v>0</v>
      </c>
      <c r="AC66">
        <v>0</v>
      </c>
      <c r="AD66">
        <v>28618</v>
      </c>
      <c r="AE66">
        <v>595816781</v>
      </c>
    </row>
    <row r="67" spans="1:31" ht="13.5">
      <c r="A67">
        <v>2</v>
      </c>
      <c r="B67" t="s">
        <v>36</v>
      </c>
      <c r="C67">
        <v>3321</v>
      </c>
      <c r="D67">
        <v>6433</v>
      </c>
      <c r="E67">
        <v>105227800</v>
      </c>
      <c r="F67">
        <v>75</v>
      </c>
      <c r="G67">
        <v>1320</v>
      </c>
      <c r="H67">
        <v>57969050</v>
      </c>
      <c r="I67">
        <v>2728</v>
      </c>
      <c r="J67">
        <v>4034</v>
      </c>
      <c r="K67">
        <v>40593210</v>
      </c>
      <c r="L67">
        <v>518</v>
      </c>
      <c r="M67">
        <v>1079</v>
      </c>
      <c r="N67">
        <v>6665540</v>
      </c>
      <c r="O67">
        <v>1699</v>
      </c>
      <c r="P67">
        <v>2020</v>
      </c>
      <c r="Q67">
        <v>18711029</v>
      </c>
      <c r="R67">
        <v>71</v>
      </c>
      <c r="S67">
        <v>3555</v>
      </c>
      <c r="T67">
        <v>2344727</v>
      </c>
      <c r="U67">
        <v>7</v>
      </c>
      <c r="V67">
        <v>40</v>
      </c>
      <c r="W67">
        <v>399090</v>
      </c>
      <c r="X67">
        <v>5027</v>
      </c>
      <c r="Y67">
        <v>126682646</v>
      </c>
      <c r="Z67">
        <v>159</v>
      </c>
      <c r="AA67">
        <v>1153862</v>
      </c>
      <c r="AB67">
        <v>0</v>
      </c>
      <c r="AC67">
        <v>0</v>
      </c>
      <c r="AD67">
        <v>5186</v>
      </c>
      <c r="AE67">
        <v>127836508</v>
      </c>
    </row>
    <row r="68" spans="1:31" ht="13.5">
      <c r="A68">
        <v>3</v>
      </c>
      <c r="B68" t="s">
        <v>37</v>
      </c>
      <c r="C68">
        <v>2339</v>
      </c>
      <c r="D68">
        <v>4211</v>
      </c>
      <c r="E68">
        <v>58000410</v>
      </c>
      <c r="F68">
        <v>57</v>
      </c>
      <c r="G68">
        <v>645</v>
      </c>
      <c r="H68">
        <v>29055848</v>
      </c>
      <c r="I68">
        <v>1885</v>
      </c>
      <c r="J68">
        <v>2720</v>
      </c>
      <c r="K68">
        <v>23785412</v>
      </c>
      <c r="L68">
        <v>397</v>
      </c>
      <c r="M68">
        <v>846</v>
      </c>
      <c r="N68">
        <v>5159150</v>
      </c>
      <c r="O68">
        <v>1169</v>
      </c>
      <c r="P68">
        <v>1340</v>
      </c>
      <c r="Q68">
        <v>12005200</v>
      </c>
      <c r="R68">
        <v>52</v>
      </c>
      <c r="S68">
        <v>1544</v>
      </c>
      <c r="T68">
        <v>1011505</v>
      </c>
      <c r="U68">
        <v>0</v>
      </c>
      <c r="V68">
        <v>0</v>
      </c>
      <c r="W68">
        <v>0</v>
      </c>
      <c r="X68">
        <v>3508</v>
      </c>
      <c r="Y68">
        <v>71017115</v>
      </c>
      <c r="Z68">
        <v>94</v>
      </c>
      <c r="AA68">
        <v>687790</v>
      </c>
      <c r="AB68">
        <v>0</v>
      </c>
      <c r="AC68">
        <v>0</v>
      </c>
      <c r="AD68">
        <v>3602</v>
      </c>
      <c r="AE68">
        <v>71704905</v>
      </c>
    </row>
    <row r="69" spans="1:31" ht="13.5">
      <c r="A69">
        <v>4</v>
      </c>
      <c r="B69" t="s">
        <v>38</v>
      </c>
      <c r="C69">
        <v>2472</v>
      </c>
      <c r="D69">
        <v>4471</v>
      </c>
      <c r="E69">
        <v>69935660</v>
      </c>
      <c r="F69">
        <v>75</v>
      </c>
      <c r="G69">
        <v>912</v>
      </c>
      <c r="H69">
        <v>37819290</v>
      </c>
      <c r="I69">
        <v>2130</v>
      </c>
      <c r="J69">
        <v>2939</v>
      </c>
      <c r="K69">
        <v>27823270</v>
      </c>
      <c r="L69">
        <v>267</v>
      </c>
      <c r="M69">
        <v>620</v>
      </c>
      <c r="N69">
        <v>4293100</v>
      </c>
      <c r="O69">
        <v>1452</v>
      </c>
      <c r="P69">
        <v>1685</v>
      </c>
      <c r="Q69">
        <v>14916210</v>
      </c>
      <c r="R69">
        <v>74</v>
      </c>
      <c r="S69">
        <v>2252</v>
      </c>
      <c r="T69">
        <v>1610776</v>
      </c>
      <c r="U69">
        <v>0</v>
      </c>
      <c r="V69">
        <v>0</v>
      </c>
      <c r="W69">
        <v>0</v>
      </c>
      <c r="X69">
        <v>3924</v>
      </c>
      <c r="Y69">
        <v>86462646</v>
      </c>
      <c r="Z69">
        <v>78</v>
      </c>
      <c r="AA69">
        <v>637801</v>
      </c>
      <c r="AB69">
        <v>0</v>
      </c>
      <c r="AC69">
        <v>0</v>
      </c>
      <c r="AD69">
        <v>4002</v>
      </c>
      <c r="AE69">
        <v>87100447</v>
      </c>
    </row>
    <row r="70" spans="1:31" ht="13.5">
      <c r="A70">
        <v>5</v>
      </c>
      <c r="B70" t="s">
        <v>39</v>
      </c>
      <c r="C70">
        <v>2703</v>
      </c>
      <c r="D70">
        <v>4916</v>
      </c>
      <c r="E70">
        <v>76830050</v>
      </c>
      <c r="F70">
        <v>77</v>
      </c>
      <c r="G70">
        <v>1058</v>
      </c>
      <c r="H70">
        <v>42777000</v>
      </c>
      <c r="I70">
        <v>2255</v>
      </c>
      <c r="J70">
        <v>3280</v>
      </c>
      <c r="K70">
        <v>29960390</v>
      </c>
      <c r="L70">
        <v>371</v>
      </c>
      <c r="M70">
        <v>578</v>
      </c>
      <c r="N70">
        <v>4092660</v>
      </c>
      <c r="O70">
        <v>1502</v>
      </c>
      <c r="P70">
        <v>1734</v>
      </c>
      <c r="Q70">
        <v>23343470</v>
      </c>
      <c r="R70">
        <v>72</v>
      </c>
      <c r="S70">
        <v>2567</v>
      </c>
      <c r="T70">
        <v>1748113</v>
      </c>
      <c r="U70">
        <v>0</v>
      </c>
      <c r="V70">
        <v>0</v>
      </c>
      <c r="W70">
        <v>0</v>
      </c>
      <c r="X70">
        <v>4205</v>
      </c>
      <c r="Y70">
        <v>101921633</v>
      </c>
      <c r="Z70">
        <v>63</v>
      </c>
      <c r="AA70">
        <v>468583</v>
      </c>
      <c r="AB70">
        <v>0</v>
      </c>
      <c r="AC70">
        <v>0</v>
      </c>
      <c r="AD70">
        <v>4268</v>
      </c>
      <c r="AE70">
        <v>102390216</v>
      </c>
    </row>
    <row r="71" spans="1:31" ht="13.5">
      <c r="A71">
        <v>6</v>
      </c>
      <c r="B71" t="s">
        <v>40</v>
      </c>
      <c r="C71">
        <v>1554</v>
      </c>
      <c r="D71">
        <v>2459</v>
      </c>
      <c r="E71">
        <v>31890442</v>
      </c>
      <c r="F71">
        <v>31</v>
      </c>
      <c r="G71">
        <v>243</v>
      </c>
      <c r="H71">
        <v>15293826</v>
      </c>
      <c r="I71">
        <v>1310</v>
      </c>
      <c r="J71">
        <v>1836</v>
      </c>
      <c r="K71">
        <v>14333866</v>
      </c>
      <c r="L71">
        <v>213</v>
      </c>
      <c r="M71">
        <v>380</v>
      </c>
      <c r="N71">
        <v>2262750</v>
      </c>
      <c r="O71">
        <v>706</v>
      </c>
      <c r="P71">
        <v>802</v>
      </c>
      <c r="Q71">
        <v>8265820</v>
      </c>
      <c r="R71">
        <v>31</v>
      </c>
      <c r="S71">
        <v>571</v>
      </c>
      <c r="T71">
        <v>388081</v>
      </c>
      <c r="U71">
        <v>0</v>
      </c>
      <c r="V71">
        <v>0</v>
      </c>
      <c r="W71">
        <v>0</v>
      </c>
      <c r="X71">
        <v>2260</v>
      </c>
      <c r="Y71">
        <v>40544343</v>
      </c>
      <c r="Z71">
        <v>58</v>
      </c>
      <c r="AA71">
        <v>602561</v>
      </c>
      <c r="AB71">
        <v>0</v>
      </c>
      <c r="AC71">
        <v>0</v>
      </c>
      <c r="AD71">
        <v>2318</v>
      </c>
      <c r="AE71">
        <v>41146904</v>
      </c>
    </row>
    <row r="72" spans="1:31" ht="13.5">
      <c r="A72">
        <v>7</v>
      </c>
      <c r="B72" t="s">
        <v>41</v>
      </c>
      <c r="C72">
        <v>711</v>
      </c>
      <c r="D72">
        <v>1434</v>
      </c>
      <c r="E72">
        <v>23270580</v>
      </c>
      <c r="F72">
        <v>24</v>
      </c>
      <c r="G72">
        <v>290</v>
      </c>
      <c r="H72">
        <v>14518460</v>
      </c>
      <c r="I72">
        <v>591</v>
      </c>
      <c r="J72">
        <v>911</v>
      </c>
      <c r="K72">
        <v>7531940</v>
      </c>
      <c r="L72">
        <v>96</v>
      </c>
      <c r="M72">
        <v>233</v>
      </c>
      <c r="N72">
        <v>1220180</v>
      </c>
      <c r="O72">
        <v>324</v>
      </c>
      <c r="P72">
        <v>378</v>
      </c>
      <c r="Q72">
        <v>4077270</v>
      </c>
      <c r="R72">
        <v>23</v>
      </c>
      <c r="S72">
        <v>734</v>
      </c>
      <c r="T72">
        <v>504955</v>
      </c>
      <c r="U72">
        <v>0</v>
      </c>
      <c r="V72">
        <v>0</v>
      </c>
      <c r="W72">
        <v>0</v>
      </c>
      <c r="X72">
        <v>1035</v>
      </c>
      <c r="Y72">
        <v>27852805</v>
      </c>
      <c r="Z72">
        <v>14</v>
      </c>
      <c r="AA72">
        <v>102190</v>
      </c>
      <c r="AB72">
        <v>0</v>
      </c>
      <c r="AC72">
        <v>0</v>
      </c>
      <c r="AD72">
        <v>1049</v>
      </c>
      <c r="AE72">
        <v>27954995</v>
      </c>
    </row>
    <row r="73" spans="1:31" ht="13.5">
      <c r="A73">
        <v>8</v>
      </c>
      <c r="B73" t="s">
        <v>42</v>
      </c>
      <c r="C73">
        <v>1121</v>
      </c>
      <c r="D73">
        <v>1950</v>
      </c>
      <c r="E73">
        <v>27814350</v>
      </c>
      <c r="F73">
        <v>34</v>
      </c>
      <c r="G73">
        <v>373</v>
      </c>
      <c r="H73">
        <v>16112200</v>
      </c>
      <c r="I73">
        <v>997</v>
      </c>
      <c r="J73">
        <v>1371</v>
      </c>
      <c r="K73">
        <v>10283770</v>
      </c>
      <c r="L73">
        <v>90</v>
      </c>
      <c r="M73">
        <v>206</v>
      </c>
      <c r="N73">
        <v>1418380</v>
      </c>
      <c r="O73">
        <v>636</v>
      </c>
      <c r="P73">
        <v>811</v>
      </c>
      <c r="Q73">
        <v>7001340</v>
      </c>
      <c r="R73">
        <v>34</v>
      </c>
      <c r="S73">
        <v>949</v>
      </c>
      <c r="T73">
        <v>636910</v>
      </c>
      <c r="U73">
        <v>0</v>
      </c>
      <c r="V73">
        <v>0</v>
      </c>
      <c r="W73">
        <v>0</v>
      </c>
      <c r="X73">
        <v>1757</v>
      </c>
      <c r="Y73">
        <v>35452600</v>
      </c>
      <c r="Z73">
        <v>24</v>
      </c>
      <c r="AA73">
        <v>158963</v>
      </c>
      <c r="AB73">
        <v>0</v>
      </c>
      <c r="AC73">
        <v>0</v>
      </c>
      <c r="AD73">
        <v>1781</v>
      </c>
      <c r="AE73">
        <v>35611563</v>
      </c>
    </row>
    <row r="74" spans="1:31" ht="13.5">
      <c r="A74">
        <v>9</v>
      </c>
      <c r="B74" t="s">
        <v>43</v>
      </c>
      <c r="C74">
        <v>651</v>
      </c>
      <c r="D74">
        <v>1110</v>
      </c>
      <c r="E74">
        <v>13135120</v>
      </c>
      <c r="F74">
        <v>16</v>
      </c>
      <c r="G74">
        <v>97</v>
      </c>
      <c r="H74">
        <v>5244130</v>
      </c>
      <c r="I74">
        <v>552</v>
      </c>
      <c r="J74">
        <v>812</v>
      </c>
      <c r="K74">
        <v>6451080</v>
      </c>
      <c r="L74">
        <v>83</v>
      </c>
      <c r="M74">
        <v>201</v>
      </c>
      <c r="N74">
        <v>1439910</v>
      </c>
      <c r="O74">
        <v>386</v>
      </c>
      <c r="P74">
        <v>474</v>
      </c>
      <c r="Q74">
        <v>4643780</v>
      </c>
      <c r="R74">
        <v>14</v>
      </c>
      <c r="S74">
        <v>210</v>
      </c>
      <c r="T74">
        <v>144956</v>
      </c>
      <c r="U74">
        <v>0</v>
      </c>
      <c r="V74">
        <v>0</v>
      </c>
      <c r="W74">
        <v>0</v>
      </c>
      <c r="X74">
        <v>1037</v>
      </c>
      <c r="Y74">
        <v>17923856</v>
      </c>
      <c r="Z74">
        <v>32</v>
      </c>
      <c r="AA74">
        <v>192713</v>
      </c>
      <c r="AB74">
        <v>0</v>
      </c>
      <c r="AC74">
        <v>0</v>
      </c>
      <c r="AD74">
        <v>1069</v>
      </c>
      <c r="AE74">
        <v>18116569</v>
      </c>
    </row>
    <row r="75" spans="1:31" ht="13.5">
      <c r="A75">
        <v>10</v>
      </c>
      <c r="B75" t="s">
        <v>44</v>
      </c>
      <c r="C75">
        <v>934</v>
      </c>
      <c r="D75">
        <v>1483</v>
      </c>
      <c r="E75">
        <v>32208800</v>
      </c>
      <c r="F75">
        <v>17</v>
      </c>
      <c r="G75">
        <v>178</v>
      </c>
      <c r="H75">
        <v>17028230</v>
      </c>
      <c r="I75">
        <v>805</v>
      </c>
      <c r="J75">
        <v>1025</v>
      </c>
      <c r="K75">
        <v>13514320</v>
      </c>
      <c r="L75">
        <v>112</v>
      </c>
      <c r="M75">
        <v>280</v>
      </c>
      <c r="N75">
        <v>1666250</v>
      </c>
      <c r="O75">
        <v>569</v>
      </c>
      <c r="P75">
        <v>647</v>
      </c>
      <c r="Q75">
        <v>5848680</v>
      </c>
      <c r="R75">
        <v>16</v>
      </c>
      <c r="S75">
        <v>427</v>
      </c>
      <c r="T75">
        <v>296857</v>
      </c>
      <c r="U75">
        <v>0</v>
      </c>
      <c r="V75">
        <v>0</v>
      </c>
      <c r="W75">
        <v>0</v>
      </c>
      <c r="X75">
        <v>1503</v>
      </c>
      <c r="Y75">
        <v>38354337</v>
      </c>
      <c r="Z75">
        <v>39</v>
      </c>
      <c r="AA75">
        <v>320883</v>
      </c>
      <c r="AB75">
        <v>0</v>
      </c>
      <c r="AC75">
        <v>0</v>
      </c>
      <c r="AD75">
        <v>1542</v>
      </c>
      <c r="AE75">
        <v>38675220</v>
      </c>
    </row>
    <row r="76" spans="1:31" ht="13.5">
      <c r="A76">
        <v>11</v>
      </c>
      <c r="B76" t="s">
        <v>45</v>
      </c>
      <c r="C76">
        <v>1537</v>
      </c>
      <c r="D76">
        <v>3277</v>
      </c>
      <c r="E76">
        <v>43673340</v>
      </c>
      <c r="F76">
        <v>53</v>
      </c>
      <c r="G76">
        <v>945</v>
      </c>
      <c r="H76">
        <v>26392060</v>
      </c>
      <c r="I76">
        <v>1275</v>
      </c>
      <c r="J76">
        <v>1906</v>
      </c>
      <c r="K76">
        <v>14497480</v>
      </c>
      <c r="L76">
        <v>209</v>
      </c>
      <c r="M76">
        <v>426</v>
      </c>
      <c r="N76">
        <v>2783800</v>
      </c>
      <c r="O76">
        <v>770</v>
      </c>
      <c r="P76">
        <v>930</v>
      </c>
      <c r="Q76">
        <v>10941460</v>
      </c>
      <c r="R76">
        <v>53</v>
      </c>
      <c r="S76">
        <v>2666</v>
      </c>
      <c r="T76">
        <v>1829527</v>
      </c>
      <c r="U76">
        <v>11</v>
      </c>
      <c r="V76">
        <v>122</v>
      </c>
      <c r="W76">
        <v>1187020</v>
      </c>
      <c r="X76">
        <v>2318</v>
      </c>
      <c r="Y76">
        <v>57631347</v>
      </c>
      <c r="Z76">
        <v>37</v>
      </c>
      <c r="AA76">
        <v>428655</v>
      </c>
      <c r="AB76">
        <v>0</v>
      </c>
      <c r="AC76">
        <v>0</v>
      </c>
      <c r="AD76">
        <v>2355</v>
      </c>
      <c r="AE76">
        <v>58060002</v>
      </c>
    </row>
    <row r="77" spans="1:31" ht="13.5">
      <c r="A77">
        <v>16</v>
      </c>
      <c r="B77" t="s">
        <v>46</v>
      </c>
      <c r="C77">
        <v>44</v>
      </c>
      <c r="D77">
        <v>72</v>
      </c>
      <c r="E77">
        <v>385240</v>
      </c>
      <c r="F77">
        <v>0</v>
      </c>
      <c r="G77">
        <v>0</v>
      </c>
      <c r="H77">
        <v>0</v>
      </c>
      <c r="I77">
        <v>29</v>
      </c>
      <c r="J77">
        <v>46</v>
      </c>
      <c r="K77">
        <v>249200</v>
      </c>
      <c r="L77">
        <v>15</v>
      </c>
      <c r="M77">
        <v>26</v>
      </c>
      <c r="N77">
        <v>136040</v>
      </c>
      <c r="O77">
        <v>16</v>
      </c>
      <c r="P77">
        <v>20</v>
      </c>
      <c r="Q77">
        <v>237630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60</v>
      </c>
      <c r="Y77">
        <v>622870</v>
      </c>
      <c r="Z77">
        <v>2</v>
      </c>
      <c r="AA77">
        <v>19098</v>
      </c>
      <c r="AB77">
        <v>0</v>
      </c>
      <c r="AC77">
        <v>0</v>
      </c>
      <c r="AD77">
        <v>62</v>
      </c>
      <c r="AE77">
        <v>641968</v>
      </c>
    </row>
    <row r="78" spans="1:31" ht="13.5">
      <c r="A78">
        <v>20</v>
      </c>
      <c r="B78" t="s">
        <v>47</v>
      </c>
      <c r="C78">
        <v>759</v>
      </c>
      <c r="D78">
        <v>1348</v>
      </c>
      <c r="E78">
        <v>27903540</v>
      </c>
      <c r="F78">
        <v>23</v>
      </c>
      <c r="G78">
        <v>201</v>
      </c>
      <c r="H78">
        <v>14489630</v>
      </c>
      <c r="I78">
        <v>636</v>
      </c>
      <c r="J78">
        <v>918</v>
      </c>
      <c r="K78">
        <v>11907730</v>
      </c>
      <c r="L78">
        <v>100</v>
      </c>
      <c r="M78">
        <v>229</v>
      </c>
      <c r="N78">
        <v>1506180</v>
      </c>
      <c r="O78">
        <v>373</v>
      </c>
      <c r="P78">
        <v>466</v>
      </c>
      <c r="Q78">
        <v>5526010</v>
      </c>
      <c r="R78">
        <v>21</v>
      </c>
      <c r="S78">
        <v>482</v>
      </c>
      <c r="T78">
        <v>328670</v>
      </c>
      <c r="U78">
        <v>0</v>
      </c>
      <c r="V78">
        <v>0</v>
      </c>
      <c r="W78">
        <v>0</v>
      </c>
      <c r="X78">
        <v>1132</v>
      </c>
      <c r="Y78">
        <v>33758220</v>
      </c>
      <c r="Z78">
        <v>31</v>
      </c>
      <c r="AA78">
        <v>286204</v>
      </c>
      <c r="AB78">
        <v>0</v>
      </c>
      <c r="AC78">
        <v>0</v>
      </c>
      <c r="AD78">
        <v>1163</v>
      </c>
      <c r="AE78">
        <v>34044424</v>
      </c>
    </row>
    <row r="79" spans="1:31" ht="13.5">
      <c r="A79">
        <v>46</v>
      </c>
      <c r="B79" t="s">
        <v>48</v>
      </c>
      <c r="C79">
        <v>349</v>
      </c>
      <c r="D79">
        <v>674</v>
      </c>
      <c r="E79">
        <v>9635780</v>
      </c>
      <c r="F79">
        <v>16</v>
      </c>
      <c r="G79">
        <v>200</v>
      </c>
      <c r="H79">
        <v>6050920</v>
      </c>
      <c r="I79">
        <v>303</v>
      </c>
      <c r="J79">
        <v>419</v>
      </c>
      <c r="K79">
        <v>3240410</v>
      </c>
      <c r="L79">
        <v>30</v>
      </c>
      <c r="M79">
        <v>55</v>
      </c>
      <c r="N79">
        <v>344450</v>
      </c>
      <c r="O79">
        <v>213</v>
      </c>
      <c r="P79">
        <v>249</v>
      </c>
      <c r="Q79">
        <v>2323630</v>
      </c>
      <c r="R79">
        <v>16</v>
      </c>
      <c r="S79">
        <v>555</v>
      </c>
      <c r="T79">
        <v>404232</v>
      </c>
      <c r="U79">
        <v>0</v>
      </c>
      <c r="V79">
        <v>0</v>
      </c>
      <c r="W79">
        <v>0</v>
      </c>
      <c r="X79">
        <v>562</v>
      </c>
      <c r="Y79">
        <v>12363642</v>
      </c>
      <c r="Z79">
        <v>19</v>
      </c>
      <c r="AA79">
        <v>260959</v>
      </c>
      <c r="AB79">
        <v>0</v>
      </c>
      <c r="AC79">
        <v>0</v>
      </c>
      <c r="AD79">
        <v>581</v>
      </c>
      <c r="AE79">
        <v>12624601</v>
      </c>
    </row>
    <row r="80" spans="1:31" ht="13.5">
      <c r="A80">
        <v>47</v>
      </c>
      <c r="B80" t="s">
        <v>49</v>
      </c>
      <c r="C80">
        <v>393</v>
      </c>
      <c r="D80">
        <v>627</v>
      </c>
      <c r="E80">
        <v>7413340</v>
      </c>
      <c r="F80">
        <v>10</v>
      </c>
      <c r="G80">
        <v>69</v>
      </c>
      <c r="H80">
        <v>3201810</v>
      </c>
      <c r="I80">
        <v>346</v>
      </c>
      <c r="J80">
        <v>479</v>
      </c>
      <c r="K80">
        <v>3737550</v>
      </c>
      <c r="L80">
        <v>37</v>
      </c>
      <c r="M80">
        <v>79</v>
      </c>
      <c r="N80">
        <v>473980</v>
      </c>
      <c r="O80">
        <v>197</v>
      </c>
      <c r="P80">
        <v>253</v>
      </c>
      <c r="Q80">
        <v>40986940</v>
      </c>
      <c r="R80">
        <v>10</v>
      </c>
      <c r="S80">
        <v>166</v>
      </c>
      <c r="T80">
        <v>115178</v>
      </c>
      <c r="U80">
        <v>0</v>
      </c>
      <c r="V80">
        <v>0</v>
      </c>
      <c r="W80">
        <v>0</v>
      </c>
      <c r="X80">
        <v>590</v>
      </c>
      <c r="Y80">
        <v>48515458</v>
      </c>
      <c r="Z80">
        <v>2</v>
      </c>
      <c r="AA80">
        <v>7835</v>
      </c>
      <c r="AB80">
        <v>0</v>
      </c>
      <c r="AC80">
        <v>0</v>
      </c>
      <c r="AD80">
        <v>592</v>
      </c>
      <c r="AE80">
        <v>48523293</v>
      </c>
    </row>
    <row r="81" spans="1:31" ht="13.5">
      <c r="A81">
        <v>101</v>
      </c>
      <c r="B81" t="s">
        <v>50</v>
      </c>
      <c r="C81">
        <v>1267</v>
      </c>
      <c r="D81">
        <v>2156</v>
      </c>
      <c r="E81">
        <v>38365150</v>
      </c>
      <c r="F81">
        <v>49</v>
      </c>
      <c r="G81">
        <v>444</v>
      </c>
      <c r="H81">
        <v>24476430</v>
      </c>
      <c r="I81">
        <v>1053</v>
      </c>
      <c r="J81">
        <v>1415</v>
      </c>
      <c r="K81">
        <v>11610000</v>
      </c>
      <c r="L81">
        <v>165</v>
      </c>
      <c r="M81">
        <v>297</v>
      </c>
      <c r="N81">
        <v>2278720</v>
      </c>
      <c r="O81">
        <v>816</v>
      </c>
      <c r="P81">
        <v>966</v>
      </c>
      <c r="Q81">
        <v>9280780</v>
      </c>
      <c r="R81">
        <v>42</v>
      </c>
      <c r="S81">
        <v>1080</v>
      </c>
      <c r="T81">
        <v>700140</v>
      </c>
      <c r="U81">
        <v>0</v>
      </c>
      <c r="V81">
        <v>0</v>
      </c>
      <c r="W81">
        <v>0</v>
      </c>
      <c r="X81">
        <v>2083</v>
      </c>
      <c r="Y81">
        <v>48346070</v>
      </c>
      <c r="Z81">
        <v>30</v>
      </c>
      <c r="AA81">
        <v>263175</v>
      </c>
      <c r="AB81">
        <v>0</v>
      </c>
      <c r="AC81">
        <v>0</v>
      </c>
      <c r="AD81">
        <v>2113</v>
      </c>
      <c r="AE81">
        <v>48609245</v>
      </c>
    </row>
    <row r="82" spans="1:31" ht="13.5">
      <c r="A82">
        <v>102</v>
      </c>
      <c r="B82" t="s">
        <v>51</v>
      </c>
      <c r="C82">
        <v>1228</v>
      </c>
      <c r="D82">
        <v>2491</v>
      </c>
      <c r="E82">
        <v>44256680</v>
      </c>
      <c r="F82">
        <v>39</v>
      </c>
      <c r="G82">
        <v>587</v>
      </c>
      <c r="H82">
        <v>25844960</v>
      </c>
      <c r="I82">
        <v>1027</v>
      </c>
      <c r="J82">
        <v>1522</v>
      </c>
      <c r="K82">
        <v>15809700</v>
      </c>
      <c r="L82">
        <v>162</v>
      </c>
      <c r="M82">
        <v>382</v>
      </c>
      <c r="N82">
        <v>2602020</v>
      </c>
      <c r="O82">
        <v>762</v>
      </c>
      <c r="P82">
        <v>924</v>
      </c>
      <c r="Q82">
        <v>10842070</v>
      </c>
      <c r="R82">
        <v>37</v>
      </c>
      <c r="S82">
        <v>1595</v>
      </c>
      <c r="T82">
        <v>975423</v>
      </c>
      <c r="U82">
        <v>0</v>
      </c>
      <c r="V82">
        <v>0</v>
      </c>
      <c r="W82">
        <v>0</v>
      </c>
      <c r="X82">
        <v>1990</v>
      </c>
      <c r="Y82">
        <v>56074173</v>
      </c>
      <c r="Z82">
        <v>39</v>
      </c>
      <c r="AA82">
        <v>238940</v>
      </c>
      <c r="AB82">
        <v>0</v>
      </c>
      <c r="AC82">
        <v>0</v>
      </c>
      <c r="AD82">
        <v>2029</v>
      </c>
      <c r="AE82">
        <v>56313113</v>
      </c>
    </row>
    <row r="83" spans="1:31" ht="13.5">
      <c r="A83">
        <v>103</v>
      </c>
      <c r="B83" t="s">
        <v>52</v>
      </c>
      <c r="C83">
        <v>744</v>
      </c>
      <c r="D83">
        <v>1226</v>
      </c>
      <c r="E83">
        <v>30805990</v>
      </c>
      <c r="F83">
        <v>17</v>
      </c>
      <c r="G83">
        <v>128</v>
      </c>
      <c r="H83">
        <v>9246740</v>
      </c>
      <c r="I83">
        <v>627</v>
      </c>
      <c r="J83">
        <v>878</v>
      </c>
      <c r="K83">
        <v>20178800</v>
      </c>
      <c r="L83">
        <v>100</v>
      </c>
      <c r="M83">
        <v>220</v>
      </c>
      <c r="N83">
        <v>1380450</v>
      </c>
      <c r="O83">
        <v>473</v>
      </c>
      <c r="P83">
        <v>541</v>
      </c>
      <c r="Q83">
        <v>6159770</v>
      </c>
      <c r="R83">
        <v>17</v>
      </c>
      <c r="S83">
        <v>306</v>
      </c>
      <c r="T83">
        <v>207918</v>
      </c>
      <c r="U83">
        <v>0</v>
      </c>
      <c r="V83">
        <v>0</v>
      </c>
      <c r="W83">
        <v>0</v>
      </c>
      <c r="X83">
        <v>1217</v>
      </c>
      <c r="Y83">
        <v>37173678</v>
      </c>
      <c r="Z83">
        <v>16</v>
      </c>
      <c r="AA83">
        <v>116355</v>
      </c>
      <c r="AB83">
        <v>0</v>
      </c>
      <c r="AC83">
        <v>0</v>
      </c>
      <c r="AD83">
        <v>1233</v>
      </c>
      <c r="AE83">
        <v>37290033</v>
      </c>
    </row>
    <row r="84" spans="1:31" ht="13.5">
      <c r="A84">
        <v>301</v>
      </c>
      <c r="B84" t="s">
        <v>53</v>
      </c>
      <c r="C84">
        <v>910</v>
      </c>
      <c r="D84">
        <v>1551</v>
      </c>
      <c r="E84">
        <v>57987950</v>
      </c>
      <c r="F84">
        <v>28</v>
      </c>
      <c r="G84">
        <v>261</v>
      </c>
      <c r="H84">
        <v>17163470</v>
      </c>
      <c r="I84">
        <v>853</v>
      </c>
      <c r="J84">
        <v>1234</v>
      </c>
      <c r="K84">
        <v>40475940</v>
      </c>
      <c r="L84">
        <v>29</v>
      </c>
      <c r="M84">
        <v>56</v>
      </c>
      <c r="N84">
        <v>348540</v>
      </c>
      <c r="O84">
        <v>607</v>
      </c>
      <c r="P84">
        <v>675</v>
      </c>
      <c r="Q84">
        <v>18297200</v>
      </c>
      <c r="R84">
        <v>28</v>
      </c>
      <c r="S84">
        <v>669</v>
      </c>
      <c r="T84">
        <v>478876</v>
      </c>
      <c r="U84">
        <v>0</v>
      </c>
      <c r="V84">
        <v>0</v>
      </c>
      <c r="W84">
        <v>0</v>
      </c>
      <c r="X84">
        <v>1517</v>
      </c>
      <c r="Y84">
        <v>76764026</v>
      </c>
      <c r="Z84">
        <v>30</v>
      </c>
      <c r="AA84">
        <v>431610</v>
      </c>
      <c r="AB84">
        <v>0</v>
      </c>
      <c r="AC84">
        <v>0</v>
      </c>
      <c r="AD84">
        <v>1547</v>
      </c>
      <c r="AE84">
        <v>77195636</v>
      </c>
    </row>
    <row r="85" spans="1:31" ht="13.5">
      <c r="A85">
        <v>302</v>
      </c>
      <c r="B85" t="s">
        <v>54</v>
      </c>
      <c r="C85">
        <v>1330</v>
      </c>
      <c r="D85">
        <v>2670</v>
      </c>
      <c r="E85">
        <v>57521170</v>
      </c>
      <c r="F85">
        <v>61</v>
      </c>
      <c r="G85">
        <v>663</v>
      </c>
      <c r="H85">
        <v>36744000</v>
      </c>
      <c r="I85">
        <v>961</v>
      </c>
      <c r="J85">
        <v>1460</v>
      </c>
      <c r="K85">
        <v>17722070</v>
      </c>
      <c r="L85">
        <v>308</v>
      </c>
      <c r="M85">
        <v>547</v>
      </c>
      <c r="N85">
        <v>3055100</v>
      </c>
      <c r="O85">
        <v>522</v>
      </c>
      <c r="P85">
        <v>588</v>
      </c>
      <c r="Q85">
        <v>14531020</v>
      </c>
      <c r="R85">
        <v>57</v>
      </c>
      <c r="S85">
        <v>1699</v>
      </c>
      <c r="T85">
        <v>1153890</v>
      </c>
      <c r="U85">
        <v>6</v>
      </c>
      <c r="V85">
        <v>64</v>
      </c>
      <c r="W85">
        <v>770150</v>
      </c>
      <c r="X85">
        <v>1858</v>
      </c>
      <c r="Y85">
        <v>73976230</v>
      </c>
      <c r="Z85">
        <v>19</v>
      </c>
      <c r="AA85">
        <v>127093</v>
      </c>
      <c r="AB85">
        <v>0</v>
      </c>
      <c r="AC85">
        <v>0</v>
      </c>
      <c r="AD85">
        <v>1877</v>
      </c>
      <c r="AE85">
        <v>74103323</v>
      </c>
    </row>
    <row r="86" spans="1:31" ht="13.5">
      <c r="A86" t="s">
        <v>55</v>
      </c>
      <c r="C86">
        <v>39957</v>
      </c>
      <c r="D86">
        <v>71560</v>
      </c>
      <c r="E86">
        <v>1101037326</v>
      </c>
      <c r="F86">
        <v>1039</v>
      </c>
      <c r="G86">
        <v>12095</v>
      </c>
      <c r="H86">
        <v>554455578</v>
      </c>
      <c r="I86">
        <v>33190</v>
      </c>
      <c r="J86">
        <v>48046</v>
      </c>
      <c r="K86">
        <v>472552938</v>
      </c>
      <c r="L86">
        <v>5728</v>
      </c>
      <c r="M86">
        <v>11419</v>
      </c>
      <c r="N86">
        <v>74028810</v>
      </c>
      <c r="O86">
        <v>22303</v>
      </c>
      <c r="P86">
        <v>26172</v>
      </c>
      <c r="Q86">
        <v>308542859</v>
      </c>
      <c r="R86">
        <v>988</v>
      </c>
      <c r="S86">
        <v>30505</v>
      </c>
      <c r="T86">
        <v>20648797</v>
      </c>
      <c r="U86">
        <v>28</v>
      </c>
      <c r="V86">
        <v>260</v>
      </c>
      <c r="W86">
        <v>2795550</v>
      </c>
      <c r="X86">
        <v>62288</v>
      </c>
      <c r="Y86">
        <v>1433024532</v>
      </c>
      <c r="Z86">
        <v>1275</v>
      </c>
      <c r="AA86">
        <v>9436255</v>
      </c>
      <c r="AB86">
        <v>0</v>
      </c>
      <c r="AC86">
        <v>0</v>
      </c>
      <c r="AD86">
        <v>63563</v>
      </c>
      <c r="AE86">
        <v>1442460787</v>
      </c>
    </row>
    <row r="87" spans="1:31" ht="13.5">
      <c r="A87" t="s">
        <v>56</v>
      </c>
      <c r="C87">
        <v>2240</v>
      </c>
      <c r="D87">
        <v>4221</v>
      </c>
      <c r="E87">
        <v>115509120</v>
      </c>
      <c r="F87">
        <v>89</v>
      </c>
      <c r="G87">
        <v>924</v>
      </c>
      <c r="H87">
        <v>53907470</v>
      </c>
      <c r="I87">
        <v>1814</v>
      </c>
      <c r="J87">
        <v>2694</v>
      </c>
      <c r="K87">
        <v>58198010</v>
      </c>
      <c r="L87">
        <v>337</v>
      </c>
      <c r="M87">
        <v>603</v>
      </c>
      <c r="N87">
        <v>3403640</v>
      </c>
      <c r="O87">
        <v>1129</v>
      </c>
      <c r="P87">
        <v>1263</v>
      </c>
      <c r="Q87">
        <v>32828220</v>
      </c>
      <c r="R87">
        <v>85</v>
      </c>
      <c r="S87">
        <v>2368</v>
      </c>
      <c r="T87">
        <v>1632766</v>
      </c>
      <c r="U87">
        <v>6</v>
      </c>
      <c r="V87">
        <v>64</v>
      </c>
      <c r="W87">
        <v>770150</v>
      </c>
      <c r="X87">
        <v>3375</v>
      </c>
      <c r="Y87">
        <v>150740256</v>
      </c>
      <c r="Z87">
        <v>49</v>
      </c>
      <c r="AA87">
        <v>558703</v>
      </c>
      <c r="AB87">
        <v>0</v>
      </c>
      <c r="AC87">
        <v>0</v>
      </c>
      <c r="AD87">
        <v>3424</v>
      </c>
      <c r="AE87">
        <v>151298959</v>
      </c>
    </row>
    <row r="88" spans="1:31" ht="13.5">
      <c r="A88" t="s">
        <v>194</v>
      </c>
      <c r="C88">
        <v>42197</v>
      </c>
      <c r="D88">
        <v>75781</v>
      </c>
      <c r="E88">
        <v>1216546446</v>
      </c>
      <c r="F88">
        <v>1128</v>
      </c>
      <c r="G88">
        <v>13019</v>
      </c>
      <c r="H88">
        <v>608363048</v>
      </c>
      <c r="I88">
        <v>35004</v>
      </c>
      <c r="J88">
        <v>50740</v>
      </c>
      <c r="K88">
        <v>530750948</v>
      </c>
      <c r="L88">
        <v>6065</v>
      </c>
      <c r="M88">
        <v>12022</v>
      </c>
      <c r="N88">
        <v>77432450</v>
      </c>
      <c r="O88">
        <v>23432</v>
      </c>
      <c r="P88">
        <v>27435</v>
      </c>
      <c r="Q88">
        <v>341371079</v>
      </c>
      <c r="R88">
        <v>1073</v>
      </c>
      <c r="S88">
        <v>32873</v>
      </c>
      <c r="T88">
        <v>22281563</v>
      </c>
      <c r="U88">
        <v>34</v>
      </c>
      <c r="V88">
        <v>324</v>
      </c>
      <c r="W88">
        <v>3565700</v>
      </c>
      <c r="X88">
        <v>65663</v>
      </c>
      <c r="Y88">
        <v>1583764788</v>
      </c>
      <c r="Z88">
        <v>1324</v>
      </c>
      <c r="AA88">
        <v>9994958</v>
      </c>
      <c r="AB88">
        <v>0</v>
      </c>
      <c r="AC88">
        <v>0</v>
      </c>
      <c r="AD88">
        <v>66987</v>
      </c>
      <c r="AE88">
        <v>1593759746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2021-07-29T09:09:19Z</cp:lastPrinted>
  <dcterms:created xsi:type="dcterms:W3CDTF">2011-08-24T01:14:05Z</dcterms:created>
  <dcterms:modified xsi:type="dcterms:W3CDTF">2021-08-23T08:18:44Z</dcterms:modified>
  <cp:category/>
  <cp:version/>
  <cp:contentType/>
  <cp:contentStatus/>
</cp:coreProperties>
</file>