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15" windowWidth="10770" windowHeight="9750" activeTab="8"/>
  </bookViews>
  <sheets>
    <sheet name="様式１(認定申請書)" sheetId="16" r:id="rId1"/>
    <sheet name="様式２(改善計画)" sheetId="17" r:id="rId2"/>
    <sheet name="本当は様式３" sheetId="8" state="hidden" r:id="rId3"/>
    <sheet name="本当は様式４" sheetId="10" state="hidden" r:id="rId4"/>
    <sheet name="様式３認定書" sheetId="24" r:id="rId5"/>
    <sheet name="様式４（変更認定申請）" sheetId="11" r:id="rId6"/>
    <sheet name="様式５（変更届）" sheetId="12" r:id="rId7"/>
    <sheet name="様式６取消通知書" sheetId="23" r:id="rId8"/>
    <sheet name="様式７(実施状況報告)" sheetId="20" r:id="rId9"/>
    <sheet name="参考様式１（暴力団ではない誓約書）" sheetId="15" r:id="rId10"/>
    <sheet name="参考様式２（行動規範誓約書）" sheetId="21" r:id="rId11"/>
    <sheet name="参考様式３（労働条件通知書）" sheetId="25" r:id="rId12"/>
  </sheets>
  <externalReferences>
    <externalReference r:id="rId13"/>
  </externalReferences>
  <definedNames>
    <definedName name="_Fill" localSheetId="4" hidden="1">[1]面積!#REF!</definedName>
    <definedName name="_Fill" hidden="1">[1]面積!#REF!</definedName>
    <definedName name="\p" localSheetId="4">[1]面積!#REF!</definedName>
    <definedName name="\p">[1]面積!#REF!</definedName>
    <definedName name="\q" localSheetId="4">[1]面積!#REF!</definedName>
    <definedName name="\q">[1]面積!#REF!</definedName>
    <definedName name="\r" localSheetId="4">[1]面積!#REF!</definedName>
    <definedName name="\r">[1]面積!#REF!</definedName>
    <definedName name="ｄｆさ" localSheetId="4" hidden="1">[1]面積!#REF!</definedName>
    <definedName name="ｄｆさ" hidden="1">[1]面積!#REF!</definedName>
    <definedName name="f" localSheetId="4" hidden="1">[1]面積!#REF!</definedName>
    <definedName name="f" hidden="1">[1]面積!#REF!</definedName>
    <definedName name="fa" localSheetId="4" hidden="1">[1]面積!#REF!</definedName>
    <definedName name="fa" hidden="1">[1]面積!#REF!</definedName>
    <definedName name="fadf" localSheetId="4" hidden="1">[1]面積!#REF!</definedName>
    <definedName name="fadf" hidden="1">[1]面積!#REF!</definedName>
    <definedName name="fasdfsdaf" localSheetId="4" hidden="1">[1]面積!#REF!</definedName>
    <definedName name="fasdfsdaf" hidden="1">[1]面積!#REF!</definedName>
    <definedName name="fasfds" localSheetId="4" hidden="1">[1]面積!#REF!</definedName>
    <definedName name="fasfds" hidden="1">[1]面積!#REF!</definedName>
    <definedName name="fsdafad" localSheetId="4" hidden="1">[1]面積!#REF!</definedName>
    <definedName name="fsdafad" hidden="1">[1]面積!#REF!</definedName>
    <definedName name="_xlnm.Print_Area" localSheetId="9">'参考様式１（暴力団ではない誓約書）'!$A$1:$L$43</definedName>
    <definedName name="_xlnm.Print_Area" localSheetId="11">'参考様式３（労働条件通知書）'!$A$1:$X$166</definedName>
    <definedName name="_xlnm.Print_Area" localSheetId="2">本当は様式３!$A$1:$K$21</definedName>
    <definedName name="_xlnm.Print_Area" localSheetId="0">'様式１(認定申請書)'!$A$1:$AL$51</definedName>
    <definedName name="_xlnm.Print_Area" localSheetId="1">'様式２(改善計画)'!$A$1:$AM$582</definedName>
    <definedName name="_xlnm.Print_Area" localSheetId="4">様式３認定書!$A$6:$N$45</definedName>
    <definedName name="_xlnm.Print_Area" localSheetId="5">'様式４（変更認定申請）'!$A$1:$R$31</definedName>
    <definedName name="_xlnm.Print_Area" localSheetId="6">'様式５（変更届）'!$A$1:$R$35</definedName>
    <definedName name="_xlnm.Print_Area" localSheetId="7">様式６取消通知書!$A$1:$R$44</definedName>
    <definedName name="_xlnm.Print_Area" localSheetId="8">'様式７(実施状況報告)'!$A$2:$AL$258</definedName>
    <definedName name="改善計画認定実績">#REF!</definedName>
  </definedNames>
  <calcPr calcId="162913"/>
</workbook>
</file>

<file path=xl/calcChain.xml><?xml version="1.0" encoding="utf-8"?>
<calcChain xmlns="http://schemas.openxmlformats.org/spreadsheetml/2006/main">
  <c r="AA138" i="20" l="1"/>
  <c r="AA139" i="20"/>
  <c r="AA107" i="20"/>
  <c r="AA108" i="20" l="1"/>
  <c r="AA109" i="20"/>
  <c r="AA110" i="20"/>
  <c r="AA111" i="20"/>
  <c r="AA112" i="20"/>
  <c r="AA113" i="20"/>
  <c r="AA114" i="20"/>
  <c r="AA115" i="20"/>
  <c r="AA116" i="20"/>
  <c r="AA117" i="20"/>
  <c r="AA118" i="20"/>
  <c r="AA119" i="20"/>
  <c r="AA120" i="20"/>
  <c r="AA121" i="20"/>
  <c r="AA122" i="20"/>
  <c r="AA123" i="20"/>
  <c r="AA124" i="20"/>
  <c r="AA125" i="20"/>
  <c r="AA126" i="20"/>
  <c r="AA127" i="20"/>
  <c r="AA128" i="20"/>
  <c r="AA129" i="20"/>
  <c r="AA130" i="20"/>
  <c r="AA131" i="20"/>
  <c r="AA132" i="20"/>
  <c r="AA133" i="20"/>
  <c r="AA134" i="20"/>
  <c r="AA135" i="20"/>
  <c r="AA136" i="20"/>
  <c r="AA137" i="20"/>
  <c r="AH90" i="20" l="1"/>
  <c r="V89" i="20"/>
  <c r="Y89" i="20"/>
  <c r="AB89" i="20"/>
  <c r="AE89" i="20"/>
  <c r="S89" i="20"/>
  <c r="AH93" i="20"/>
  <c r="AH92" i="20"/>
  <c r="AH91" i="20"/>
  <c r="AH89" i="20" l="1"/>
  <c r="AF214" i="20"/>
  <c r="AB214" i="20"/>
  <c r="X214" i="20"/>
  <c r="T214" i="20"/>
  <c r="P214" i="20"/>
  <c r="L214" i="20"/>
  <c r="AH214" i="20"/>
  <c r="AD214" i="20"/>
  <c r="Z214" i="20"/>
  <c r="V214" i="20"/>
  <c r="R214" i="20"/>
  <c r="N214" i="20"/>
  <c r="J205" i="20"/>
  <c r="N205" i="20"/>
  <c r="R205" i="20"/>
  <c r="V205" i="20"/>
  <c r="Z205" i="20"/>
  <c r="AD205" i="20"/>
  <c r="AH205" i="20"/>
  <c r="AJ205" i="20"/>
  <c r="J206" i="20"/>
  <c r="N206" i="20"/>
  <c r="R206" i="20"/>
  <c r="V206" i="20"/>
  <c r="Z206" i="20"/>
  <c r="AD206" i="20"/>
  <c r="AH206" i="20"/>
  <c r="AJ206" i="20"/>
  <c r="J207" i="20"/>
  <c r="N207" i="20"/>
  <c r="R207" i="20"/>
  <c r="V207" i="20"/>
  <c r="Z207" i="20"/>
  <c r="AD207" i="20"/>
  <c r="AH207" i="20"/>
  <c r="AJ207" i="20"/>
  <c r="J208" i="20"/>
  <c r="N208" i="20"/>
  <c r="R208" i="20"/>
  <c r="V208" i="20"/>
  <c r="Z208" i="20"/>
  <c r="AD208" i="20"/>
  <c r="AH208" i="20"/>
  <c r="AJ208" i="20"/>
  <c r="J209" i="20"/>
  <c r="N209" i="20"/>
  <c r="R209" i="20"/>
  <c r="V209" i="20"/>
  <c r="Z209" i="20"/>
  <c r="AD209" i="20"/>
  <c r="AH209" i="20"/>
  <c r="AJ209" i="20"/>
  <c r="J210" i="20"/>
  <c r="N210" i="20"/>
  <c r="R210" i="20"/>
  <c r="V210" i="20"/>
  <c r="Z210" i="20"/>
  <c r="AD210" i="20"/>
  <c r="AH210" i="20"/>
  <c r="AJ210" i="20"/>
  <c r="J211" i="20"/>
  <c r="N211" i="20"/>
  <c r="R211" i="20"/>
  <c r="V211" i="20"/>
  <c r="Z211" i="20"/>
  <c r="AD211" i="20"/>
  <c r="AH211" i="20"/>
  <c r="AJ211" i="20"/>
  <c r="J212" i="20"/>
  <c r="N212" i="20"/>
  <c r="R212" i="20"/>
  <c r="V212" i="20"/>
  <c r="Z212" i="20"/>
  <c r="AD212" i="20"/>
  <c r="AH212" i="20"/>
  <c r="AJ212" i="20"/>
  <c r="J213" i="20"/>
  <c r="N213" i="20"/>
  <c r="R213" i="20"/>
  <c r="V213" i="20"/>
  <c r="Z213" i="20"/>
  <c r="AD213" i="20"/>
  <c r="AH213" i="20"/>
  <c r="AJ213" i="20"/>
  <c r="AJ204" i="20"/>
  <c r="AH204" i="20"/>
  <c r="AD204" i="20"/>
  <c r="Z204" i="20"/>
  <c r="V204" i="20"/>
  <c r="R204" i="20"/>
  <c r="N204" i="20"/>
  <c r="J214" i="20"/>
  <c r="J204" i="20"/>
  <c r="S196" i="20"/>
  <c r="AA196" i="20"/>
  <c r="AA195" i="20"/>
  <c r="W196" i="20"/>
  <c r="W195" i="20"/>
  <c r="S195" i="20"/>
  <c r="O196" i="20"/>
  <c r="O195" i="20"/>
  <c r="K196" i="20"/>
  <c r="K195" i="20"/>
  <c r="AI196" i="20"/>
  <c r="AI173" i="20"/>
  <c r="AE195" i="20"/>
  <c r="AE196" i="20"/>
  <c r="AG193" i="20"/>
  <c r="AI193" i="20"/>
  <c r="AI191" i="20"/>
  <c r="AI189" i="20"/>
  <c r="AI187" i="20"/>
  <c r="AI185" i="20"/>
  <c r="AI183" i="20"/>
  <c r="AI181" i="20"/>
  <c r="AI179" i="20"/>
  <c r="AI177" i="20"/>
  <c r="AI175" i="20"/>
  <c r="AG173" i="20"/>
  <c r="AC173" i="20"/>
  <c r="AH470" i="17"/>
  <c r="AC195" i="20"/>
  <c r="AC175" i="20"/>
  <c r="AC177" i="20"/>
  <c r="AC179" i="20"/>
  <c r="AC181" i="20"/>
  <c r="AC183" i="20"/>
  <c r="AC185" i="20"/>
  <c r="AC187" i="20"/>
  <c r="AC189" i="20"/>
  <c r="AC191" i="20"/>
  <c r="AC193" i="20"/>
  <c r="Y173" i="20"/>
  <c r="Y195" i="20"/>
  <c r="Y196" i="20"/>
  <c r="U195" i="20"/>
  <c r="U196" i="20"/>
  <c r="Q195" i="20"/>
  <c r="Q196" i="20"/>
  <c r="Q174" i="20"/>
  <c r="U174" i="20"/>
  <c r="Y174" i="20"/>
  <c r="Q175" i="20"/>
  <c r="U175" i="20"/>
  <c r="Y175" i="20"/>
  <c r="Q176" i="20"/>
  <c r="U176" i="20"/>
  <c r="Y176" i="20"/>
  <c r="Q177" i="20"/>
  <c r="U177" i="20"/>
  <c r="Y177" i="20"/>
  <c r="Q178" i="20"/>
  <c r="U178" i="20"/>
  <c r="Y178" i="20"/>
  <c r="Q179" i="20"/>
  <c r="U179" i="20"/>
  <c r="Y179" i="20"/>
  <c r="Q180" i="20"/>
  <c r="U180" i="20"/>
  <c r="Y180" i="20"/>
  <c r="Q181" i="20"/>
  <c r="U181" i="20"/>
  <c r="Y181" i="20"/>
  <c r="Q182" i="20"/>
  <c r="U182" i="20"/>
  <c r="Y182" i="20"/>
  <c r="Q183" i="20"/>
  <c r="U183" i="20"/>
  <c r="Y183" i="20"/>
  <c r="Q184" i="20"/>
  <c r="U184" i="20"/>
  <c r="Y184" i="20"/>
  <c r="Q185" i="20"/>
  <c r="U185" i="20"/>
  <c r="Y185" i="20"/>
  <c r="Q186" i="20"/>
  <c r="U186" i="20"/>
  <c r="Y186" i="20"/>
  <c r="Q187" i="20"/>
  <c r="U187" i="20"/>
  <c r="Y187" i="20"/>
  <c r="Q188" i="20"/>
  <c r="U188" i="20"/>
  <c r="Y188" i="20"/>
  <c r="Q189" i="20"/>
  <c r="U189" i="20"/>
  <c r="Y189" i="20"/>
  <c r="Q190" i="20"/>
  <c r="U190" i="20"/>
  <c r="Y190" i="20"/>
  <c r="Q191" i="20"/>
  <c r="U191" i="20"/>
  <c r="Y191" i="20"/>
  <c r="Q192" i="20"/>
  <c r="U192" i="20"/>
  <c r="Y192" i="20"/>
  <c r="Q193" i="20"/>
  <c r="U193" i="20"/>
  <c r="Y193" i="20"/>
  <c r="Q194" i="20"/>
  <c r="U194" i="20"/>
  <c r="Y194" i="20"/>
  <c r="U173" i="20"/>
  <c r="Q173" i="20"/>
  <c r="M174" i="20"/>
  <c r="M175" i="20"/>
  <c r="M176" i="20"/>
  <c r="M177" i="20"/>
  <c r="M178" i="20"/>
  <c r="M179" i="20"/>
  <c r="M180" i="20"/>
  <c r="M181" i="20"/>
  <c r="M182" i="20"/>
  <c r="M183" i="20"/>
  <c r="M184" i="20"/>
  <c r="M185" i="20"/>
  <c r="M186" i="20"/>
  <c r="M187" i="20"/>
  <c r="M188" i="20"/>
  <c r="M189" i="20"/>
  <c r="M190" i="20"/>
  <c r="M191" i="20"/>
  <c r="M192" i="20"/>
  <c r="M193" i="20"/>
  <c r="M194" i="20"/>
  <c r="M195" i="20"/>
  <c r="M196" i="20"/>
  <c r="M173" i="20"/>
  <c r="I174" i="20"/>
  <c r="I175" i="20"/>
  <c r="I176" i="20"/>
  <c r="I177" i="20"/>
  <c r="I178" i="20"/>
  <c r="I179" i="20"/>
  <c r="I180" i="20"/>
  <c r="I181" i="20"/>
  <c r="I182" i="20"/>
  <c r="I183" i="20"/>
  <c r="I184" i="20"/>
  <c r="I185" i="20"/>
  <c r="I186" i="20"/>
  <c r="I187" i="20"/>
  <c r="I188" i="20"/>
  <c r="I189" i="20"/>
  <c r="I190" i="20"/>
  <c r="I191" i="20"/>
  <c r="I192" i="20"/>
  <c r="I193" i="20"/>
  <c r="I194" i="20"/>
  <c r="I195" i="20"/>
  <c r="I196" i="20"/>
  <c r="I173" i="20"/>
  <c r="L113" i="20"/>
  <c r="R434" i="17"/>
  <c r="AG165" i="20"/>
  <c r="AG166" i="20"/>
  <c r="AG164" i="20"/>
  <c r="AA165" i="20"/>
  <c r="AA166" i="20"/>
  <c r="AA164" i="20"/>
  <c r="U165" i="20"/>
  <c r="U166" i="20"/>
  <c r="U164" i="20"/>
  <c r="O165" i="20"/>
  <c r="O166" i="20"/>
  <c r="O164" i="20"/>
  <c r="L164" i="20"/>
  <c r="AJ155" i="20"/>
  <c r="AJ158" i="20" s="1"/>
  <c r="AD155" i="20"/>
  <c r="X155" i="20"/>
  <c r="R155" i="20"/>
  <c r="L155" i="20"/>
  <c r="AJ149" i="20"/>
  <c r="AD149" i="20"/>
  <c r="AD158" i="20" s="1"/>
  <c r="X149" i="20"/>
  <c r="R149" i="20"/>
  <c r="R158" i="20" s="1"/>
  <c r="L149" i="20"/>
  <c r="AG148" i="20"/>
  <c r="AG149" i="20"/>
  <c r="AG150" i="20"/>
  <c r="AG151" i="20"/>
  <c r="AG152" i="20"/>
  <c r="AG153" i="20"/>
  <c r="AG154" i="20"/>
  <c r="AG155" i="20"/>
  <c r="AG156" i="20"/>
  <c r="AG157" i="20"/>
  <c r="AG158" i="20"/>
  <c r="AA148" i="20"/>
  <c r="AA149" i="20"/>
  <c r="AA150" i="20"/>
  <c r="AA151" i="20"/>
  <c r="AA152" i="20"/>
  <c r="AA153" i="20"/>
  <c r="AA154" i="20"/>
  <c r="AA155" i="20"/>
  <c r="AA156" i="20"/>
  <c r="AA157" i="20"/>
  <c r="AA158" i="20"/>
  <c r="U148" i="20"/>
  <c r="U149" i="20"/>
  <c r="U150" i="20"/>
  <c r="U151" i="20"/>
  <c r="U152" i="20"/>
  <c r="U153" i="20"/>
  <c r="U154" i="20"/>
  <c r="U155" i="20"/>
  <c r="U156" i="20"/>
  <c r="U157" i="20"/>
  <c r="U158" i="20"/>
  <c r="O148" i="20"/>
  <c r="O149" i="20"/>
  <c r="O150" i="20"/>
  <c r="O151" i="20"/>
  <c r="O152" i="20"/>
  <c r="O153" i="20"/>
  <c r="O154" i="20"/>
  <c r="O155" i="20"/>
  <c r="O156" i="20"/>
  <c r="O157" i="20"/>
  <c r="O158" i="20"/>
  <c r="AG147" i="20"/>
  <c r="AA147" i="20"/>
  <c r="U147" i="20"/>
  <c r="O147" i="20"/>
  <c r="I148" i="20"/>
  <c r="I150" i="20"/>
  <c r="I151" i="20"/>
  <c r="I152" i="20"/>
  <c r="I153" i="20"/>
  <c r="I154" i="20"/>
  <c r="I155" i="20"/>
  <c r="I156" i="20"/>
  <c r="I157" i="20"/>
  <c r="I147" i="20"/>
  <c r="AG108" i="20"/>
  <c r="AG109" i="20"/>
  <c r="AG110" i="20"/>
  <c r="AG111" i="20"/>
  <c r="AG112" i="20"/>
  <c r="AG113" i="20"/>
  <c r="AG114" i="20"/>
  <c r="AG115" i="20"/>
  <c r="AG116" i="20"/>
  <c r="AG117" i="20"/>
  <c r="AG118" i="20"/>
  <c r="AG119" i="20"/>
  <c r="AG120" i="20"/>
  <c r="AG121" i="20"/>
  <c r="AG122" i="20"/>
  <c r="AG123" i="20"/>
  <c r="AG124" i="20"/>
  <c r="AG125" i="20"/>
  <c r="AG126" i="20"/>
  <c r="AG127" i="20"/>
  <c r="AG128" i="20"/>
  <c r="AG129" i="20"/>
  <c r="AG130" i="20"/>
  <c r="AG131" i="20"/>
  <c r="AG132" i="20"/>
  <c r="AG133" i="20"/>
  <c r="AG134" i="20"/>
  <c r="AG135" i="20"/>
  <c r="AG136" i="20"/>
  <c r="AG137" i="20"/>
  <c r="AG138" i="20"/>
  <c r="AG139" i="20"/>
  <c r="AG107" i="20"/>
  <c r="U108" i="20"/>
  <c r="U109" i="20"/>
  <c r="U110" i="20"/>
  <c r="U111" i="20"/>
  <c r="U112" i="20"/>
  <c r="U113" i="20"/>
  <c r="U114" i="20"/>
  <c r="U115" i="20"/>
  <c r="U116" i="20"/>
  <c r="U117" i="20"/>
  <c r="U118" i="20"/>
  <c r="U119" i="20"/>
  <c r="U120" i="20"/>
  <c r="U121" i="20"/>
  <c r="U122" i="20"/>
  <c r="U123" i="20"/>
  <c r="U124" i="20"/>
  <c r="U125" i="20"/>
  <c r="U126" i="20"/>
  <c r="U127" i="20"/>
  <c r="U128" i="20"/>
  <c r="U129" i="20"/>
  <c r="U130" i="20"/>
  <c r="U131" i="20"/>
  <c r="U132" i="20"/>
  <c r="U133" i="20"/>
  <c r="U134" i="20"/>
  <c r="U135" i="20"/>
  <c r="U136" i="20"/>
  <c r="U137" i="20"/>
  <c r="U138" i="20"/>
  <c r="U139" i="20"/>
  <c r="U107" i="20"/>
  <c r="O108" i="20"/>
  <c r="O109" i="20"/>
  <c r="O110" i="20"/>
  <c r="O111" i="20"/>
  <c r="O112" i="20"/>
  <c r="O113" i="20"/>
  <c r="O114" i="20"/>
  <c r="O115" i="20"/>
  <c r="O116" i="20"/>
  <c r="O117" i="20"/>
  <c r="O118" i="20"/>
  <c r="O119" i="20"/>
  <c r="O120" i="20"/>
  <c r="O121" i="20"/>
  <c r="O122" i="20"/>
  <c r="O123" i="20"/>
  <c r="O124" i="20"/>
  <c r="O125" i="20"/>
  <c r="O126" i="20"/>
  <c r="O127" i="20"/>
  <c r="O128" i="20"/>
  <c r="O129" i="20"/>
  <c r="O130" i="20"/>
  <c r="O131" i="20"/>
  <c r="O132" i="20"/>
  <c r="O133" i="20"/>
  <c r="O134" i="20"/>
  <c r="O135" i="20"/>
  <c r="O136" i="20"/>
  <c r="O137" i="20"/>
  <c r="O138" i="20"/>
  <c r="O139" i="20"/>
  <c r="O107" i="20"/>
  <c r="I108" i="20"/>
  <c r="I110" i="20"/>
  <c r="I111" i="20"/>
  <c r="I116" i="20"/>
  <c r="I117" i="20"/>
  <c r="I118" i="20"/>
  <c r="I119" i="20"/>
  <c r="I120" i="20"/>
  <c r="I121" i="20"/>
  <c r="I122" i="20"/>
  <c r="I123" i="20"/>
  <c r="I124" i="20"/>
  <c r="I125" i="20"/>
  <c r="I126" i="20"/>
  <c r="I127" i="20"/>
  <c r="I128" i="20"/>
  <c r="I129" i="20"/>
  <c r="I130" i="20"/>
  <c r="I131" i="20"/>
  <c r="I132" i="20"/>
  <c r="I133" i="20"/>
  <c r="I134" i="20"/>
  <c r="I135" i="20"/>
  <c r="I136" i="20"/>
  <c r="I137" i="20"/>
  <c r="I138" i="20"/>
  <c r="I139" i="20"/>
  <c r="I107" i="20"/>
  <c r="E74" i="20"/>
  <c r="Z74" i="20"/>
  <c r="AB74" i="20"/>
  <c r="AD74" i="20"/>
  <c r="X74" i="20"/>
  <c r="T74" i="20"/>
  <c r="AG35" i="20"/>
  <c r="AG34" i="20"/>
  <c r="X158" i="20" l="1"/>
  <c r="AJ214" i="20"/>
  <c r="AI195" i="20"/>
  <c r="L166" i="20"/>
  <c r="L158" i="20"/>
  <c r="G35" i="20" l="1"/>
  <c r="I35" i="20" s="1"/>
  <c r="O35" i="20" s="1"/>
  <c r="U35" i="20" s="1"/>
  <c r="AA35" i="20" s="1"/>
  <c r="G34" i="20"/>
  <c r="I34" i="20" s="1"/>
  <c r="O34" i="20" s="1"/>
  <c r="U34" i="20" s="1"/>
  <c r="AA34" i="20" s="1"/>
  <c r="G31" i="20"/>
  <c r="G32" i="20"/>
  <c r="G30" i="20"/>
  <c r="I30" i="20" s="1"/>
  <c r="O30" i="20" s="1"/>
  <c r="U30" i="20" s="1"/>
  <c r="AA30" i="20" s="1"/>
  <c r="AG30" i="20" s="1"/>
  <c r="L471" i="17" l="1"/>
  <c r="L470" i="17"/>
  <c r="L469" i="17"/>
  <c r="L468" i="17"/>
  <c r="L467" i="17"/>
  <c r="L466" i="17"/>
  <c r="L465" i="17"/>
  <c r="L464" i="17"/>
  <c r="L463" i="17"/>
  <c r="L462" i="17"/>
  <c r="L461" i="17"/>
  <c r="L460" i="17"/>
  <c r="L459" i="17"/>
  <c r="L458" i="17"/>
  <c r="L457" i="17"/>
  <c r="L456" i="17"/>
  <c r="L455" i="17"/>
  <c r="L454" i="17"/>
  <c r="L453" i="17"/>
  <c r="L452" i="17"/>
  <c r="L451" i="17"/>
  <c r="L450" i="17"/>
  <c r="L449" i="17"/>
  <c r="L448" i="17"/>
  <c r="M392" i="17"/>
  <c r="M391" i="17"/>
  <c r="M390" i="17"/>
  <c r="R441" i="17" l="1"/>
  <c r="V436" i="17"/>
  <c r="Z436" i="17"/>
  <c r="AD436" i="17"/>
  <c r="AH436" i="17"/>
  <c r="V437" i="17"/>
  <c r="Z437" i="17"/>
  <c r="AD437" i="17"/>
  <c r="AH437" i="17"/>
  <c r="V438" i="17"/>
  <c r="Z438" i="17"/>
  <c r="AD438" i="17"/>
  <c r="AH438" i="17"/>
  <c r="V439" i="17"/>
  <c r="Z439" i="17"/>
  <c r="AD439" i="17"/>
  <c r="AH439" i="17"/>
  <c r="V440" i="17"/>
  <c r="Z440" i="17"/>
  <c r="AD440" i="17"/>
  <c r="AH440" i="17"/>
  <c r="R439" i="17"/>
  <c r="R438" i="17"/>
  <c r="R437" i="17"/>
  <c r="AJ133" i="20" l="1"/>
  <c r="AD133" i="20"/>
  <c r="X133" i="20"/>
  <c r="R133" i="20"/>
  <c r="L133" i="20"/>
  <c r="L132" i="20"/>
  <c r="R374" i="17"/>
  <c r="I115" i="20" s="1"/>
  <c r="V392" i="17"/>
  <c r="Z392" i="17"/>
  <c r="AD392" i="17"/>
  <c r="AH392" i="17"/>
  <c r="R392" i="17"/>
  <c r="R390" i="17"/>
  <c r="AJ115" i="20"/>
  <c r="AD115" i="20"/>
  <c r="X115" i="20"/>
  <c r="R115" i="20"/>
  <c r="L115" i="20"/>
  <c r="R398" i="17"/>
  <c r="R395" i="17"/>
  <c r="V374" i="17"/>
  <c r="Z374" i="17"/>
  <c r="AD374" i="17"/>
  <c r="AH374" i="17"/>
  <c r="R365" i="17" l="1"/>
  <c r="T235" i="17"/>
  <c r="W235" i="17" l="1"/>
  <c r="O27" i="20"/>
  <c r="N497" i="17"/>
  <c r="AI497" i="17" s="1"/>
  <c r="N498" i="17"/>
  <c r="AI498" i="17" s="1"/>
  <c r="N499" i="17"/>
  <c r="AI499" i="17" s="1"/>
  <c r="N500" i="17"/>
  <c r="AI500" i="17" s="1"/>
  <c r="N501" i="17"/>
  <c r="AI501" i="17" s="1"/>
  <c r="N502" i="17"/>
  <c r="AI502" i="17" s="1"/>
  <c r="N503" i="17"/>
  <c r="AI503" i="17" s="1"/>
  <c r="N504" i="17"/>
  <c r="AI504" i="17" s="1"/>
  <c r="N505" i="17"/>
  <c r="AI505" i="17" s="1"/>
  <c r="N496" i="17"/>
  <c r="AI496" i="17" s="1"/>
  <c r="AF506" i="17"/>
  <c r="AC506" i="17"/>
  <c r="AD470" i="17"/>
  <c r="AH450" i="17"/>
  <c r="AH452" i="17"/>
  <c r="AH454" i="17"/>
  <c r="AH456" i="17"/>
  <c r="AH458" i="17"/>
  <c r="AH460" i="17"/>
  <c r="AH462" i="17"/>
  <c r="AH464" i="17"/>
  <c r="AH466" i="17"/>
  <c r="AH468" i="17"/>
  <c r="AH448" i="17"/>
  <c r="R405" i="17"/>
  <c r="I149" i="20" s="1"/>
  <c r="M404" i="17"/>
  <c r="M406" i="17"/>
  <c r="M407" i="17"/>
  <c r="M408" i="17"/>
  <c r="M409" i="17"/>
  <c r="M410" i="17"/>
  <c r="M412" i="17"/>
  <c r="M413" i="17"/>
  <c r="M403" i="17"/>
  <c r="M397" i="17"/>
  <c r="M396" i="17"/>
  <c r="M394" i="17"/>
  <c r="M393" i="17"/>
  <c r="M388" i="17"/>
  <c r="M387" i="17"/>
  <c r="M385" i="17"/>
  <c r="M384" i="17"/>
  <c r="M382" i="17"/>
  <c r="M381" i="17"/>
  <c r="M379" i="17"/>
  <c r="M378" i="17"/>
  <c r="M376" i="17"/>
  <c r="M375" i="17"/>
  <c r="M370" i="17"/>
  <c r="M369" i="17"/>
  <c r="M372" i="17" s="1"/>
  <c r="M367" i="17"/>
  <c r="M366" i="17"/>
  <c r="T236" i="17"/>
  <c r="W236" i="17"/>
  <c r="Z236" i="17"/>
  <c r="AC236" i="17"/>
  <c r="AF236" i="17"/>
  <c r="AF243" i="17" s="1"/>
  <c r="Q236" i="17"/>
  <c r="N240" i="17"/>
  <c r="AI240" i="17" s="1"/>
  <c r="N241" i="17"/>
  <c r="AI241" i="17" s="1"/>
  <c r="N238" i="17"/>
  <c r="AI238" i="17" s="1"/>
  <c r="N239" i="17"/>
  <c r="AI239" i="17" s="1"/>
  <c r="N237" i="17"/>
  <c r="AI237" i="17" s="1"/>
  <c r="AH98" i="20"/>
  <c r="R440" i="17"/>
  <c r="V398" i="17"/>
  <c r="Z398" i="17"/>
  <c r="AD398" i="17"/>
  <c r="AH398" i="17"/>
  <c r="V395" i="17"/>
  <c r="Z395" i="17"/>
  <c r="AD395" i="17"/>
  <c r="AH395" i="17"/>
  <c r="V411" i="17"/>
  <c r="Z411" i="17"/>
  <c r="AD411" i="17"/>
  <c r="AH411" i="17"/>
  <c r="R411" i="17"/>
  <c r="AH433" i="17"/>
  <c r="AH434" i="17"/>
  <c r="AH441" i="17"/>
  <c r="AH442" i="17"/>
  <c r="V441" i="17"/>
  <c r="Z441" i="17"/>
  <c r="AD441" i="17"/>
  <c r="V442" i="17"/>
  <c r="Z442" i="17"/>
  <c r="AD442" i="17"/>
  <c r="R442" i="17"/>
  <c r="V174" i="17"/>
  <c r="P174" i="17"/>
  <c r="M174" i="17"/>
  <c r="S147" i="17"/>
  <c r="M405" i="17" s="1"/>
  <c r="S156" i="17"/>
  <c r="M414" i="17" s="1"/>
  <c r="AB148" i="17"/>
  <c r="AB149" i="17"/>
  <c r="AB150" i="17"/>
  <c r="AB151" i="17"/>
  <c r="AB152" i="17"/>
  <c r="AB154" i="17"/>
  <c r="AB155" i="17"/>
  <c r="AB146" i="17"/>
  <c r="AB145" i="17"/>
  <c r="E97" i="17"/>
  <c r="AE97" i="17"/>
  <c r="AC97" i="17"/>
  <c r="AA97" i="17"/>
  <c r="Y97" i="17"/>
  <c r="T97" i="17"/>
  <c r="W28" i="17"/>
  <c r="W34" i="17" s="1"/>
  <c r="O28" i="17"/>
  <c r="O34" i="17" s="1"/>
  <c r="AD238" i="20"/>
  <c r="R391" i="17"/>
  <c r="L139" i="20"/>
  <c r="L136" i="20"/>
  <c r="AJ132" i="20"/>
  <c r="AJ131" i="20"/>
  <c r="AD132" i="20"/>
  <c r="AD131" i="20"/>
  <c r="X132" i="20"/>
  <c r="X131" i="20"/>
  <c r="R132" i="20"/>
  <c r="R131" i="20"/>
  <c r="L131" i="20"/>
  <c r="AJ114" i="20"/>
  <c r="AJ113" i="20"/>
  <c r="AJ166" i="20" s="1"/>
  <c r="AD114" i="20"/>
  <c r="AD113" i="20"/>
  <c r="AD166" i="20" s="1"/>
  <c r="X114" i="20"/>
  <c r="X113" i="20"/>
  <c r="X166" i="20" s="1"/>
  <c r="R114" i="20"/>
  <c r="R113" i="20"/>
  <c r="R166" i="20" s="1"/>
  <c r="L114" i="20"/>
  <c r="L112" i="20"/>
  <c r="R112" i="20"/>
  <c r="X112" i="20"/>
  <c r="AD112" i="20"/>
  <c r="AJ112" i="20"/>
  <c r="L118" i="20"/>
  <c r="R118" i="20"/>
  <c r="X118" i="20"/>
  <c r="AD118" i="20"/>
  <c r="AJ118" i="20"/>
  <c r="L121" i="20"/>
  <c r="R121" i="20"/>
  <c r="X121" i="20"/>
  <c r="AD121" i="20"/>
  <c r="AJ121" i="20"/>
  <c r="L124" i="20"/>
  <c r="R124" i="20"/>
  <c r="X124" i="20"/>
  <c r="AD124" i="20"/>
  <c r="AJ124" i="20"/>
  <c r="L127" i="20"/>
  <c r="R127" i="20"/>
  <c r="X127" i="20"/>
  <c r="AD127" i="20"/>
  <c r="AJ127" i="20"/>
  <c r="L130" i="20"/>
  <c r="R130" i="20"/>
  <c r="X130" i="20"/>
  <c r="AD130" i="20"/>
  <c r="AJ130" i="20"/>
  <c r="R136" i="20"/>
  <c r="X136" i="20"/>
  <c r="AD136" i="20"/>
  <c r="AJ136" i="20"/>
  <c r="R139" i="20"/>
  <c r="X139" i="20"/>
  <c r="AD139" i="20"/>
  <c r="AJ139" i="20"/>
  <c r="AJ109" i="20"/>
  <c r="AD109" i="20"/>
  <c r="X109" i="20"/>
  <c r="R109" i="20"/>
  <c r="L109" i="20"/>
  <c r="F128" i="20"/>
  <c r="F154" i="20" s="1"/>
  <c r="Z235" i="17" l="1"/>
  <c r="U27" i="20"/>
  <c r="M373" i="17"/>
  <c r="N506" i="17"/>
  <c r="AI506" i="17"/>
  <c r="N236" i="17"/>
  <c r="S157" i="17"/>
  <c r="AC235" i="17" l="1"/>
  <c r="AG27" i="20" s="1"/>
  <c r="AA27" i="20"/>
  <c r="AH95" i="20"/>
  <c r="I27" i="20"/>
  <c r="N74" i="20"/>
  <c r="Q74" i="20"/>
  <c r="AK33" i="20"/>
  <c r="AK37" i="20" s="1"/>
  <c r="K33" i="20"/>
  <c r="K37" i="20" s="1"/>
  <c r="S94" i="20" s="1"/>
  <c r="M33" i="20"/>
  <c r="M37" i="20" s="1"/>
  <c r="Q33" i="20"/>
  <c r="Q37" i="20" s="1"/>
  <c r="V94" i="20" s="1"/>
  <c r="S33" i="20"/>
  <c r="S37" i="20" s="1"/>
  <c r="W33" i="20"/>
  <c r="W37" i="20" s="1"/>
  <c r="Y94" i="20" s="1"/>
  <c r="Y33" i="20"/>
  <c r="Y37" i="20" s="1"/>
  <c r="AC33" i="20"/>
  <c r="AC37" i="20" s="1"/>
  <c r="AB94" i="20" s="1"/>
  <c r="AE33" i="20"/>
  <c r="AE37" i="20" s="1"/>
  <c r="AI33" i="20"/>
  <c r="AI37" i="20" s="1"/>
  <c r="AE94" i="20" s="1"/>
  <c r="AH94" i="20" l="1"/>
  <c r="AH405" i="17"/>
  <c r="AH414" i="17" s="1"/>
  <c r="V391" i="17"/>
  <c r="Z391" i="17"/>
  <c r="AD391" i="17"/>
  <c r="AH391" i="17"/>
  <c r="V390" i="17"/>
  <c r="Z390" i="17"/>
  <c r="AD390" i="17"/>
  <c r="AH390" i="17"/>
  <c r="AH389" i="17"/>
  <c r="AD389" i="17"/>
  <c r="Z389" i="17"/>
  <c r="V389" i="17"/>
  <c r="R389" i="17"/>
  <c r="AH386" i="17"/>
  <c r="AD386" i="17"/>
  <c r="Z386" i="17"/>
  <c r="V386" i="17"/>
  <c r="R386" i="17"/>
  <c r="R383" i="17"/>
  <c r="AH383" i="17"/>
  <c r="AD383" i="17"/>
  <c r="Z383" i="17"/>
  <c r="V383" i="17"/>
  <c r="AH380" i="17"/>
  <c r="AD380" i="17"/>
  <c r="Z380" i="17"/>
  <c r="V380" i="17"/>
  <c r="R380" i="17"/>
  <c r="AH377" i="17"/>
  <c r="AD377" i="17"/>
  <c r="Z377" i="17"/>
  <c r="V377" i="17"/>
  <c r="R377" i="17"/>
  <c r="R372" i="17"/>
  <c r="AH371" i="17"/>
  <c r="AD371" i="17"/>
  <c r="Z371" i="17"/>
  <c r="V371" i="17"/>
  <c r="R371" i="17"/>
  <c r="I112" i="20" s="1"/>
  <c r="AH368" i="17"/>
  <c r="R368" i="17"/>
  <c r="I109" i="20" s="1"/>
  <c r="V368" i="17"/>
  <c r="Z368" i="17"/>
  <c r="AD368" i="17"/>
  <c r="AH372" i="17"/>
  <c r="AH373" i="17"/>
  <c r="V372" i="17"/>
  <c r="Z372" i="17"/>
  <c r="AD372" i="17"/>
  <c r="V373" i="17"/>
  <c r="Z373" i="17"/>
  <c r="AD373" i="17"/>
  <c r="R373" i="17"/>
  <c r="I114" i="20" s="1"/>
  <c r="R435" i="17" l="1"/>
  <c r="I166" i="20" s="1"/>
  <c r="I113" i="20"/>
  <c r="AH435" i="17"/>
  <c r="Y250" i="20"/>
  <c r="Y249" i="20"/>
  <c r="W506" i="17"/>
  <c r="T506" i="17"/>
  <c r="Q506" i="17"/>
  <c r="H440" i="17"/>
  <c r="H410" i="17"/>
  <c r="R414" i="17"/>
  <c r="I158" i="20" s="1"/>
  <c r="H388" i="17"/>
  <c r="N152" i="17"/>
  <c r="H387" i="17" s="1"/>
  <c r="N150" i="17"/>
  <c r="S164" i="17"/>
  <c r="S165" i="17"/>
  <c r="S166" i="17"/>
  <c r="S167" i="17"/>
  <c r="S168" i="17"/>
  <c r="S169" i="17"/>
  <c r="S170" i="17"/>
  <c r="S171" i="17"/>
  <c r="S172" i="17"/>
  <c r="S173" i="17"/>
  <c r="S163" i="17"/>
  <c r="AP126" i="17"/>
  <c r="M433" i="17"/>
  <c r="S174" i="17" l="1"/>
  <c r="Q97" i="17"/>
  <c r="N97" i="17"/>
  <c r="AE135" i="17"/>
  <c r="M395" i="17" s="1"/>
  <c r="AE136" i="17"/>
  <c r="M398" i="17" s="1"/>
  <c r="AE130" i="17"/>
  <c r="M380" i="17" s="1"/>
  <c r="AE131" i="17"/>
  <c r="M383" i="17" s="1"/>
  <c r="AE132" i="17"/>
  <c r="M386" i="17" s="1"/>
  <c r="AE133" i="17"/>
  <c r="M389" i="17" s="1"/>
  <c r="AE129" i="17"/>
  <c r="M377" i="17" s="1"/>
  <c r="AE127" i="17"/>
  <c r="M371" i="17" s="1"/>
  <c r="AE126" i="17"/>
  <c r="M368" i="17" s="1"/>
  <c r="T142" i="17"/>
  <c r="AC160" i="17" s="1"/>
  <c r="K142" i="17"/>
  <c r="AI134" i="17"/>
  <c r="Y134" i="17"/>
  <c r="S134" i="17"/>
  <c r="Y128" i="17"/>
  <c r="S128" i="17"/>
  <c r="AP136" i="17"/>
  <c r="AP135" i="17"/>
  <c r="AP133" i="17"/>
  <c r="AP127" i="17"/>
  <c r="AP129" i="17"/>
  <c r="AP130" i="17"/>
  <c r="AP131" i="17"/>
  <c r="AP132" i="17"/>
  <c r="AI128" i="17"/>
  <c r="M374" i="17" l="1"/>
  <c r="AE134" i="17"/>
  <c r="AE128" i="17"/>
  <c r="F288" i="17" l="1"/>
  <c r="R436" i="17" l="1"/>
  <c r="R433" i="17"/>
  <c r="I164" i="20" s="1"/>
  <c r="F57" i="17" l="1"/>
  <c r="AI253" i="20" l="1"/>
  <c r="AI254" i="20" s="1"/>
  <c r="AB177" i="17" l="1"/>
  <c r="F513" i="17"/>
  <c r="Q495" i="17"/>
  <c r="F481" i="17"/>
  <c r="O447" i="17"/>
  <c r="R432" i="17"/>
  <c r="F420" i="17"/>
  <c r="R402" i="17"/>
  <c r="F346" i="17"/>
  <c r="F331" i="17"/>
  <c r="F317" i="17"/>
  <c r="F303" i="17"/>
  <c r="F274" i="17" l="1"/>
  <c r="F260" i="17"/>
  <c r="F515" i="17" l="1"/>
  <c r="F290" i="17"/>
  <c r="T495" i="17"/>
  <c r="F483" i="17"/>
  <c r="R447" i="17"/>
  <c r="F422" i="17"/>
  <c r="V432" i="17"/>
  <c r="V365" i="17"/>
  <c r="V402" i="17"/>
  <c r="F262" i="17"/>
  <c r="F333" i="17"/>
  <c r="F319" i="17"/>
  <c r="F305" i="17"/>
  <c r="F348" i="17"/>
  <c r="F276" i="17"/>
  <c r="J202" i="20"/>
  <c r="F517" i="17" l="1"/>
  <c r="F292" i="17"/>
  <c r="W495" i="17"/>
  <c r="F485" i="17"/>
  <c r="U447" i="17"/>
  <c r="Z432" i="17"/>
  <c r="F424" i="17"/>
  <c r="Z365" i="17"/>
  <c r="Z402" i="17"/>
  <c r="F307" i="17"/>
  <c r="F335" i="17"/>
  <c r="F350" i="17"/>
  <c r="F321" i="17"/>
  <c r="F278" i="17"/>
  <c r="I171" i="20"/>
  <c r="I162" i="20"/>
  <c r="S88" i="20"/>
  <c r="I105" i="20"/>
  <c r="I145" i="20"/>
  <c r="F519" i="17" l="1"/>
  <c r="F294" i="17"/>
  <c r="Z495" i="17"/>
  <c r="F487" i="17"/>
  <c r="F426" i="17"/>
  <c r="AD432" i="17"/>
  <c r="X447" i="17"/>
  <c r="AD365" i="17"/>
  <c r="AD402" i="17"/>
  <c r="F309" i="17"/>
  <c r="F352" i="17"/>
  <c r="F323" i="17"/>
  <c r="F337" i="17"/>
  <c r="AH432" i="17"/>
  <c r="F280" i="17"/>
  <c r="V88" i="20"/>
  <c r="O105" i="20"/>
  <c r="N202" i="20"/>
  <c r="M171" i="20"/>
  <c r="O145" i="20"/>
  <c r="O162" i="20"/>
  <c r="F521" i="17" l="1"/>
  <c r="AH365" i="17"/>
  <c r="AH402" i="17"/>
  <c r="F489" i="17"/>
  <c r="AC495" i="17"/>
  <c r="F428" i="17"/>
  <c r="AA447" i="17"/>
  <c r="F354" i="17"/>
  <c r="F339" i="17"/>
  <c r="F311" i="17"/>
  <c r="F325" i="17"/>
  <c r="F282" i="17"/>
  <c r="F296" i="17"/>
  <c r="R202" i="20"/>
  <c r="Q171" i="20"/>
  <c r="Y88" i="20"/>
  <c r="U162" i="20"/>
  <c r="U105" i="20"/>
  <c r="U145" i="20"/>
  <c r="AA145" i="20" l="1"/>
  <c r="AA105" i="20"/>
  <c r="V202" i="20"/>
  <c r="U171" i="20"/>
  <c r="AB88" i="20"/>
  <c r="AA162" i="20"/>
  <c r="AE88" i="20" l="1"/>
  <c r="AG105" i="20"/>
  <c r="Z202" i="20"/>
  <c r="AG145" i="20"/>
  <c r="Y171" i="20"/>
  <c r="AG162" i="20"/>
  <c r="AI255" i="20" l="1"/>
  <c r="AD244" i="20" l="1"/>
  <c r="AD243" i="20"/>
  <c r="AO3" i="20"/>
  <c r="AP3" i="20" s="1"/>
  <c r="Q243" i="17" l="1"/>
  <c r="R164" i="20"/>
  <c r="AO4" i="20" l="1"/>
  <c r="AO5" i="20" s="1"/>
  <c r="AO6" i="20" s="1"/>
  <c r="AO7" i="20" s="1"/>
  <c r="AP4" i="20" l="1"/>
  <c r="AP5" i="20" s="1"/>
  <c r="AP6" i="20" s="1"/>
  <c r="AP7" i="20" s="1"/>
  <c r="I32" i="20" l="1"/>
  <c r="O32" i="20" s="1"/>
  <c r="U32" i="20" s="1"/>
  <c r="AA32" i="20" s="1"/>
  <c r="AG32" i="20" s="1"/>
  <c r="U471" i="17"/>
  <c r="U470" i="17"/>
  <c r="AI172" i="20"/>
  <c r="AD433" i="17"/>
  <c r="V433" i="17"/>
  <c r="Z433" i="17"/>
  <c r="V434" i="17"/>
  <c r="Z434" i="17"/>
  <c r="AD434" i="17"/>
  <c r="I165" i="20"/>
  <c r="AD405" i="17"/>
  <c r="Z405" i="17"/>
  <c r="V405" i="17"/>
  <c r="V435" i="17" s="1"/>
  <c r="H385" i="17"/>
  <c r="H382" i="17"/>
  <c r="Z414" i="17" l="1"/>
  <c r="Z435" i="17"/>
  <c r="AD414" i="17"/>
  <c r="AD435" i="17"/>
  <c r="V414" i="17"/>
  <c r="G33" i="20"/>
  <c r="I31" i="20"/>
  <c r="O31" i="20" s="1"/>
  <c r="U31" i="20" s="1"/>
  <c r="AA31" i="20" s="1"/>
  <c r="AG31" i="20" s="1"/>
  <c r="I33" i="20" l="1"/>
  <c r="Z506" i="17"/>
  <c r="AG179" i="20"/>
  <c r="R470" i="17"/>
  <c r="X470" i="17"/>
  <c r="AA470" i="17"/>
  <c r="R471" i="17"/>
  <c r="X471" i="17"/>
  <c r="AA471" i="17"/>
  <c r="O33" i="20" l="1"/>
  <c r="U33" i="20" l="1"/>
  <c r="O470" i="17"/>
  <c r="AG33" i="20" l="1"/>
  <c r="AA33" i="20"/>
  <c r="Y245" i="20" l="1"/>
  <c r="F468" i="17"/>
  <c r="R547" i="17"/>
  <c r="AG196" i="20" l="1"/>
  <c r="AG187" i="20"/>
  <c r="D193" i="20"/>
  <c r="D195" i="20"/>
  <c r="AJ165" i="20"/>
  <c r="AD165" i="20"/>
  <c r="X165" i="20"/>
  <c r="R165" i="20"/>
  <c r="L165" i="20"/>
  <c r="AJ164" i="20"/>
  <c r="AD164" i="20"/>
  <c r="X164" i="20"/>
  <c r="Y251" i="20" l="1"/>
  <c r="Y252" i="20"/>
  <c r="AJ243" i="17"/>
  <c r="AJ242" i="17" s="1"/>
  <c r="AJ241" i="17" s="1"/>
  <c r="AJ240" i="17" s="1"/>
  <c r="AJ239" i="17" s="1"/>
  <c r="AJ238" i="17" s="1"/>
  <c r="AC243" i="17"/>
  <c r="Z243" i="17"/>
  <c r="W243" i="17"/>
  <c r="T243" i="17" l="1"/>
  <c r="AJ237" i="17"/>
  <c r="AI236" i="17" s="1"/>
  <c r="Y246" i="20"/>
  <c r="AG191" i="20"/>
  <c r="AG189" i="20"/>
  <c r="AG185" i="20"/>
  <c r="AG183" i="20"/>
  <c r="AG181" i="20"/>
  <c r="AG177" i="20"/>
  <c r="R548" i="17"/>
  <c r="G36" i="20" l="1"/>
  <c r="AE30" i="17"/>
  <c r="AE29" i="17"/>
  <c r="I36" i="20" l="1"/>
  <c r="G37" i="20"/>
  <c r="N242" i="17"/>
  <c r="N243" i="17" s="1"/>
  <c r="M436" i="17"/>
  <c r="AI242" i="17" l="1"/>
  <c r="AI243" i="17" s="1"/>
  <c r="O36" i="20"/>
  <c r="I37" i="20"/>
  <c r="AD104" i="17"/>
  <c r="Z104" i="17" s="1"/>
  <c r="V104" i="17" s="1"/>
  <c r="R104" i="17" s="1"/>
  <c r="U36" i="20" l="1"/>
  <c r="O37" i="20"/>
  <c r="O471" i="17"/>
  <c r="F466" i="17"/>
  <c r="D191" i="20" s="1"/>
  <c r="F464" i="17"/>
  <c r="D189" i="20" s="1"/>
  <c r="F462" i="17"/>
  <c r="D187" i="20" s="1"/>
  <c r="F460" i="17"/>
  <c r="D185" i="20" s="1"/>
  <c r="F458" i="17"/>
  <c r="D183" i="20" s="1"/>
  <c r="F456" i="17"/>
  <c r="D181" i="20" s="1"/>
  <c r="F454" i="17"/>
  <c r="D179" i="20" s="1"/>
  <c r="F452" i="17"/>
  <c r="D177" i="20" s="1"/>
  <c r="F450" i="17"/>
  <c r="D175" i="20" s="1"/>
  <c r="F448" i="17"/>
  <c r="D173" i="20" s="1"/>
  <c r="AA36" i="20" l="1"/>
  <c r="U37" i="20"/>
  <c r="U189" i="17"/>
  <c r="M442" i="17"/>
  <c r="M441" i="17"/>
  <c r="S153" i="17"/>
  <c r="M411" i="17" s="1"/>
  <c r="M440" i="17"/>
  <c r="M439" i="17"/>
  <c r="N151" i="17"/>
  <c r="M438" i="17"/>
  <c r="H381" i="17"/>
  <c r="M437" i="17"/>
  <c r="M434" i="17"/>
  <c r="AC136" i="17"/>
  <c r="AE33" i="17"/>
  <c r="AE32" i="17"/>
  <c r="AE31" i="17"/>
  <c r="AE28" i="17" s="1"/>
  <c r="AB153" i="17" l="1"/>
  <c r="AB147" i="17"/>
  <c r="M435" i="17" s="1"/>
  <c r="AE34" i="17"/>
  <c r="AG36" i="20"/>
  <c r="AG37" i="20" s="1"/>
  <c r="AA37" i="20"/>
  <c r="H384" i="17"/>
  <c r="AG175" i="20" l="1"/>
  <c r="AG195" i="20" s="1"/>
</calcChain>
</file>

<file path=xl/comments1.xml><?xml version="1.0" encoding="utf-8"?>
<comments xmlns="http://schemas.openxmlformats.org/spreadsheetml/2006/main">
  <authors>
    <author>作成者</author>
  </authors>
  <commentList>
    <comment ref="F161" authorId="0" shapeId="0">
      <text>
        <r>
          <rPr>
            <b/>
            <sz val="8"/>
            <color indexed="8"/>
            <rFont val="メイリオ"/>
            <family val="3"/>
            <charset val="128"/>
          </rPr>
          <t>所有している機械に併せて、適宜機種名を記載します。</t>
        </r>
      </text>
    </comment>
    <comment ref="K212" authorId="0" shapeId="0">
      <text>
        <r>
          <rPr>
            <b/>
            <sz val="8"/>
            <color indexed="8"/>
            <rFont val="メイリオ"/>
            <family val="3"/>
            <charset val="128"/>
          </rPr>
          <t>新規認定の場合　申請年度の4月1日
再認定の場合　　現計画の満了翌日の4月1日</t>
        </r>
      </text>
    </comment>
    <comment ref="K213" authorId="0" shapeId="0">
      <text>
        <r>
          <rPr>
            <b/>
            <sz val="8"/>
            <color indexed="8"/>
            <rFont val="メイリオ"/>
            <family val="3"/>
            <charset val="128"/>
          </rPr>
          <t>文章内で改行する場合は、キーボードの「Alt」キーと「Enter」キーを同時に押します。</t>
        </r>
      </text>
    </comment>
    <comment ref="K214" authorId="0" shapeId="0">
      <text>
        <r>
          <rPr>
            <b/>
            <sz val="8"/>
            <color indexed="8"/>
            <rFont val="メイリオ"/>
            <family val="3"/>
            <charset val="128"/>
          </rPr>
          <t>文章内で改行する場合は、キーボードの「Alt」キーと「Enter」キーを同時に押します。</t>
        </r>
      </text>
    </comment>
    <comment ref="Q235" authorId="0" shapeId="0">
      <text>
        <r>
          <rPr>
            <sz val="9"/>
            <color indexed="81"/>
            <rFont val="MS P ゴシック"/>
            <family val="3"/>
            <charset val="128"/>
          </rPr>
          <t>西暦を数字で入力</t>
        </r>
      </text>
    </comment>
    <comment ref="L251" authorId="0" shapeId="0">
      <text>
        <r>
          <rPr>
            <b/>
            <sz val="8"/>
            <color indexed="8"/>
            <rFont val="メイリオ"/>
            <family val="3"/>
            <charset val="128"/>
          </rPr>
          <t>文章内で改行する場合は、キーボードの「Alt」キーと「Enter」キーを同時に押します。</t>
        </r>
      </text>
    </comment>
    <comment ref="L252" authorId="0" shapeId="0">
      <text>
        <r>
          <rPr>
            <b/>
            <sz val="8"/>
            <color indexed="8"/>
            <rFont val="メイリオ"/>
            <family val="3"/>
            <charset val="128"/>
          </rPr>
          <t>文章内で改行する場合は、キーボードの「Alt」キーと「Enter」キーを同時に押します。</t>
        </r>
      </text>
    </comment>
    <comment ref="L253" authorId="0" shapeId="0">
      <text>
        <r>
          <rPr>
            <b/>
            <sz val="8"/>
            <color indexed="8"/>
            <rFont val="メイリオ"/>
            <family val="3"/>
            <charset val="128"/>
          </rPr>
          <t>文章内で改行する場合は、キーボードの「Alt」キーと「Enter」キーを同時に押します。</t>
        </r>
      </text>
    </comment>
    <comment ref="J257" authorId="0" shapeId="0">
      <text>
        <r>
          <rPr>
            <b/>
            <sz val="8"/>
            <color indexed="8"/>
            <rFont val="メイリオ"/>
            <family val="3"/>
            <charset val="128"/>
          </rPr>
          <t>文章内で改行する場合は、キーボードの「Alt」キーと「Enter」キーを同時に押します。</t>
        </r>
      </text>
    </comment>
    <comment ref="J271" authorId="0" shapeId="0">
      <text>
        <r>
          <rPr>
            <b/>
            <sz val="8"/>
            <color indexed="8"/>
            <rFont val="メイリオ"/>
            <family val="3"/>
            <charset val="128"/>
          </rPr>
          <t>文章内で改行する場合は、キーボードの「Alt」キーと「Enter」キーを同時に押します。</t>
        </r>
      </text>
    </comment>
    <comment ref="J285" authorId="0" shapeId="0">
      <text>
        <r>
          <rPr>
            <b/>
            <sz val="8"/>
            <color indexed="8"/>
            <rFont val="メイリオ"/>
            <family val="3"/>
            <charset val="128"/>
          </rPr>
          <t>文章内で改行する場合は、キーボードの「Alt」キーと「Enter」キーを同時に押します。</t>
        </r>
      </text>
    </comment>
    <comment ref="J300" authorId="0" shapeId="0">
      <text>
        <r>
          <rPr>
            <b/>
            <sz val="8"/>
            <color indexed="8"/>
            <rFont val="メイリオ"/>
            <family val="3"/>
            <charset val="128"/>
          </rPr>
          <t>文章内で改行する場合は、キーボードの「Alt」キーと「Enter」キーを同時に押します。</t>
        </r>
      </text>
    </comment>
    <comment ref="J314" authorId="0" shapeId="0">
      <text>
        <r>
          <rPr>
            <b/>
            <sz val="8"/>
            <color indexed="8"/>
            <rFont val="メイリオ"/>
            <family val="3"/>
            <charset val="128"/>
          </rPr>
          <t>文章内で改行する場合は、キーボードの「Alt」キーと「Enter」キーを同時に押します。</t>
        </r>
      </text>
    </comment>
    <comment ref="J328" authorId="0" shapeId="0">
      <text>
        <r>
          <rPr>
            <b/>
            <sz val="8"/>
            <color indexed="8"/>
            <rFont val="メイリオ"/>
            <family val="3"/>
            <charset val="128"/>
          </rPr>
          <t>文章内で改行する場合は、キーボードの「Alt」キーと「Enter」キーを同時に押します。</t>
        </r>
      </text>
    </comment>
    <comment ref="J343" authorId="0" shapeId="0">
      <text>
        <r>
          <rPr>
            <b/>
            <sz val="8"/>
            <color indexed="8"/>
            <rFont val="メイリオ"/>
            <family val="3"/>
            <charset val="128"/>
          </rPr>
          <t>文章内で改行する場合は、キーボードの「Alt」キーと「Enter」キーを同時に押します。</t>
        </r>
      </text>
    </comment>
    <comment ref="J417" authorId="0" shapeId="0">
      <text>
        <r>
          <rPr>
            <b/>
            <sz val="8"/>
            <color indexed="8"/>
            <rFont val="メイリオ"/>
            <family val="3"/>
            <charset val="128"/>
          </rPr>
          <t>文章内で改行する場合は、キーボードの「Alt」キーと「Enter」キーを同時に押します。</t>
        </r>
      </text>
    </comment>
  </commentList>
</comments>
</file>

<file path=xl/comments2.xml><?xml version="1.0" encoding="utf-8"?>
<comments xmlns="http://schemas.openxmlformats.org/spreadsheetml/2006/main">
  <authors>
    <author>作成者</author>
  </authors>
  <commentList>
    <comment ref="D30" authorId="0" shapeId="0">
      <text>
        <r>
          <rPr>
            <b/>
            <sz val="8"/>
            <color indexed="8"/>
            <rFont val="メイリオ"/>
            <family val="3"/>
            <charset val="128"/>
          </rPr>
          <t>代表者が森林施業に従事している場合。</t>
        </r>
      </text>
    </comment>
    <comment ref="D31" authorId="0" shapeId="0">
      <text>
        <r>
          <rPr>
            <b/>
            <sz val="8"/>
            <color indexed="8"/>
            <rFont val="メイリオ"/>
            <family val="3"/>
            <charset val="128"/>
          </rPr>
          <t>雇用契約で雇用期間の定めがない場合。</t>
        </r>
      </text>
    </comment>
    <comment ref="D32" authorId="0" shapeId="0">
      <text>
        <r>
          <rPr>
            <b/>
            <sz val="8"/>
            <color indexed="8"/>
            <rFont val="メイリオ"/>
            <family val="3"/>
            <charset val="128"/>
          </rPr>
          <t>雇用契約で4ヶ月以上の雇用期間となっている場合。</t>
        </r>
      </text>
    </comment>
    <comment ref="D34" authorId="0" shapeId="0">
      <text>
        <r>
          <rPr>
            <b/>
            <sz val="8"/>
            <color indexed="8"/>
            <rFont val="メイリオ"/>
            <family val="3"/>
            <charset val="128"/>
          </rPr>
          <t>雇用契約において１か月以上４か月未満の雇用契約期間が定められている場合、もしくは季節的な労働需要に対し、又は季節的な余暇を利用して一定の期間(４ヶ月以上･未満の別を問わない)を定めて就労している場合</t>
        </r>
      </text>
    </comment>
    <comment ref="E42" authorId="0" shapeId="0">
      <text>
        <r>
          <rPr>
            <b/>
            <sz val="8"/>
            <color indexed="8"/>
            <rFont val="メイリオ"/>
            <family val="3"/>
            <charset val="128"/>
          </rPr>
          <t>新たに雇用した林業従事者については新たに氏名を追加します。</t>
        </r>
      </text>
    </comment>
    <comment ref="L218" authorId="0" shapeId="0">
      <text>
        <r>
          <rPr>
            <b/>
            <sz val="8"/>
            <color indexed="8"/>
            <rFont val="メイリオ"/>
            <family val="3"/>
            <charset val="128"/>
          </rPr>
          <t>文章内で改行する場合は、キーボードの「Alt」キーと「Enter」キーを同時に押します。</t>
        </r>
      </text>
    </comment>
    <comment ref="X218" authorId="0" shapeId="0">
      <text>
        <r>
          <rPr>
            <b/>
            <sz val="8"/>
            <color indexed="8"/>
            <rFont val="メイリオ"/>
            <family val="3"/>
            <charset val="128"/>
          </rPr>
          <t>文章内で改行する場合は、キーボードの「Alt」キーと「Enter」キーを同時に押します。</t>
        </r>
      </text>
    </comment>
  </commentList>
</comments>
</file>

<file path=xl/sharedStrings.xml><?xml version="1.0" encoding="utf-8"?>
<sst xmlns="http://schemas.openxmlformats.org/spreadsheetml/2006/main" count="1744" uniqueCount="1068">
  <si>
    <t>平成　　年　　月　　日</t>
    <rPh sb="0" eb="2">
      <t>ヘイセイ</t>
    </rPh>
    <rPh sb="4" eb="5">
      <t>ネン</t>
    </rPh>
    <rPh sb="7" eb="8">
      <t>ツキ</t>
    </rPh>
    <rPh sb="10" eb="11">
      <t>ニチ</t>
    </rPh>
    <phoneticPr fontId="2"/>
  </si>
  <si>
    <t>平成　　年　　月　　日</t>
    <rPh sb="0" eb="2">
      <t>ヘイセイ</t>
    </rPh>
    <rPh sb="4" eb="5">
      <t>ネン</t>
    </rPh>
    <rPh sb="7" eb="8">
      <t>ツキ</t>
    </rPh>
    <rPh sb="10" eb="11">
      <t>ニチ</t>
    </rPh>
    <phoneticPr fontId="8"/>
  </si>
  <si>
    <t>商号又は名称</t>
    <phoneticPr fontId="8"/>
  </si>
  <si>
    <t>代表者氏名</t>
    <phoneticPr fontId="8"/>
  </si>
  <si>
    <t>所　在　地</t>
    <rPh sb="0" eb="1">
      <t>ショ</t>
    </rPh>
    <rPh sb="2" eb="3">
      <t>ザイ</t>
    </rPh>
    <rPh sb="4" eb="5">
      <t>チ</t>
    </rPh>
    <phoneticPr fontId="14"/>
  </si>
  <si>
    <t>記</t>
    <rPh sb="0" eb="1">
      <t>キ</t>
    </rPh>
    <phoneticPr fontId="14"/>
  </si>
  <si>
    <t>区　　分</t>
    <rPh sb="0" eb="1">
      <t>ク</t>
    </rPh>
    <rPh sb="3" eb="4">
      <t>ブン</t>
    </rPh>
    <phoneticPr fontId="14"/>
  </si>
  <si>
    <t>１年次</t>
    <rPh sb="1" eb="3">
      <t>ネンジ</t>
    </rPh>
    <phoneticPr fontId="14"/>
  </si>
  <si>
    <t>２年次</t>
    <rPh sb="1" eb="3">
      <t>ネンジ</t>
    </rPh>
    <phoneticPr fontId="14"/>
  </si>
  <si>
    <t>３年次</t>
    <rPh sb="1" eb="3">
      <t>ネンジ</t>
    </rPh>
    <phoneticPr fontId="14"/>
  </si>
  <si>
    <t>４年次</t>
    <rPh sb="1" eb="3">
      <t>ネンジ</t>
    </rPh>
    <phoneticPr fontId="14"/>
  </si>
  <si>
    <t>５年次</t>
    <rPh sb="1" eb="3">
      <t>ネンジ</t>
    </rPh>
    <phoneticPr fontId="14"/>
  </si>
  <si>
    <t>計</t>
    <rPh sb="0" eb="1">
      <t>ケイ</t>
    </rPh>
    <phoneticPr fontId="14"/>
  </si>
  <si>
    <t>その他</t>
    <rPh sb="2" eb="3">
      <t>タ</t>
    </rPh>
    <phoneticPr fontId="14"/>
  </si>
  <si>
    <t>改善措置の内容</t>
    <rPh sb="0" eb="2">
      <t>カイゼン</t>
    </rPh>
    <rPh sb="2" eb="4">
      <t>ソチ</t>
    </rPh>
    <rPh sb="5" eb="7">
      <t>ナイヨウ</t>
    </rPh>
    <phoneticPr fontId="14"/>
  </si>
  <si>
    <t>労働生産性</t>
    <rPh sb="0" eb="2">
      <t>ロウドウ</t>
    </rPh>
    <rPh sb="2" eb="5">
      <t>セイサンセイ</t>
    </rPh>
    <phoneticPr fontId="14"/>
  </si>
  <si>
    <t>　　大分県知事  　　　　　  殿</t>
    <phoneticPr fontId="2"/>
  </si>
  <si>
    <t>様式３</t>
    <phoneticPr fontId="2"/>
  </si>
  <si>
    <t xml:space="preserve">  労働環境の改善、募集方法の改善その他の雇用管理の改善及び森林施業の機械化その
他の事業の合理化を一体的に図るために必要な措置についての共同計画認定申請書</t>
    <rPh sb="69" eb="71">
      <t>キョウドウ</t>
    </rPh>
    <rPh sb="71" eb="73">
      <t>ケイカク</t>
    </rPh>
    <phoneticPr fontId="8"/>
  </si>
  <si>
    <t>代表者の所在地</t>
    <rPh sb="0" eb="3">
      <t>ダイヒョウシャ</t>
    </rPh>
    <rPh sb="4" eb="7">
      <t>ショザイチ</t>
    </rPh>
    <phoneticPr fontId="8"/>
  </si>
  <si>
    <t>１  構成員</t>
    <rPh sb="3" eb="6">
      <t>コウセイイン</t>
    </rPh>
    <phoneticPr fontId="8"/>
  </si>
  <si>
    <t>２  改善計画</t>
    <rPh sb="3" eb="5">
      <t>カイゼン</t>
    </rPh>
    <rPh sb="5" eb="7">
      <t>ケイカク</t>
    </rPh>
    <phoneticPr fontId="8"/>
  </si>
  <si>
    <t>（別紙のとおり）</t>
    <rPh sb="1" eb="3">
      <t>ベッシ</t>
    </rPh>
    <phoneticPr fontId="8"/>
  </si>
  <si>
    <t>（構成員の個別の改善計画についても添付のこと）</t>
    <rPh sb="1" eb="4">
      <t>コウセイイン</t>
    </rPh>
    <rPh sb="5" eb="7">
      <t>コベツ</t>
    </rPh>
    <rPh sb="8" eb="10">
      <t>カイゼン</t>
    </rPh>
    <rPh sb="10" eb="12">
      <t>ケイカク</t>
    </rPh>
    <rPh sb="17" eb="19">
      <t>テンプ</t>
    </rPh>
    <phoneticPr fontId="8"/>
  </si>
  <si>
    <t>様式５</t>
    <rPh sb="0" eb="2">
      <t>ヨウシキ</t>
    </rPh>
    <phoneticPr fontId="2"/>
  </si>
  <si>
    <t>改善計画認定通知書</t>
    <rPh sb="0" eb="2">
      <t>カイゼン</t>
    </rPh>
    <rPh sb="2" eb="4">
      <t>ケイカク</t>
    </rPh>
    <rPh sb="4" eb="6">
      <t>ニンテイ</t>
    </rPh>
    <rPh sb="6" eb="9">
      <t>ツウチショ</t>
    </rPh>
    <phoneticPr fontId="2"/>
  </si>
  <si>
    <t>殿</t>
    <rPh sb="0" eb="1">
      <t>ドノ</t>
    </rPh>
    <phoneticPr fontId="2"/>
  </si>
  <si>
    <t>大分県知事</t>
    <rPh sb="0" eb="3">
      <t>オオイタケン</t>
    </rPh>
    <rPh sb="3" eb="5">
      <t>チジ</t>
    </rPh>
    <phoneticPr fontId="2"/>
  </si>
  <si>
    <t>記</t>
  </si>
  <si>
    <t>記</t>
    <rPh sb="0" eb="1">
      <t>シル</t>
    </rPh>
    <phoneticPr fontId="2"/>
  </si>
  <si>
    <t>認定番号</t>
    <rPh sb="0" eb="2">
      <t>ニンテイ</t>
    </rPh>
    <rPh sb="2" eb="4">
      <t>バンゴウ</t>
    </rPh>
    <phoneticPr fontId="2"/>
  </si>
  <si>
    <t>－</t>
    <phoneticPr fontId="2"/>
  </si>
  <si>
    <t>様式６</t>
    <rPh sb="0" eb="2">
      <t>ヨウシキ</t>
    </rPh>
    <phoneticPr fontId="2"/>
  </si>
  <si>
    <t>　　平成　　年　　月　　日付けで　　　　　　　　　　から申請のあった改善計画について、別添写しの通り林業労働力の確保の促進に関する法律第５条第３項の規定により認定したので通知します。</t>
    <phoneticPr fontId="2"/>
  </si>
  <si>
    <t>　大分県知事　　　　　　　殿</t>
    <rPh sb="1" eb="4">
      <t>オオイタケン</t>
    </rPh>
    <rPh sb="4" eb="6">
      <t>チジ</t>
    </rPh>
    <rPh sb="13" eb="14">
      <t>ドノ</t>
    </rPh>
    <phoneticPr fontId="2"/>
  </si>
  <si>
    <t>改善計画変更認定申請書</t>
    <rPh sb="0" eb="2">
      <t>カイゼン</t>
    </rPh>
    <rPh sb="2" eb="4">
      <t>ケイカク</t>
    </rPh>
    <rPh sb="4" eb="6">
      <t>ヘンコウ</t>
    </rPh>
    <rPh sb="6" eb="8">
      <t>ニンテイ</t>
    </rPh>
    <rPh sb="8" eb="11">
      <t>シンセイショ</t>
    </rPh>
    <phoneticPr fontId="2"/>
  </si>
  <si>
    <t>１　変更事項の内容（別添のとおり）</t>
    <phoneticPr fontId="2"/>
  </si>
  <si>
    <t>２　変更の理由</t>
    <phoneticPr fontId="2"/>
  </si>
  <si>
    <t>　改善計画変更届出書</t>
    <rPh sb="1" eb="3">
      <t>カイゼン</t>
    </rPh>
    <rPh sb="3" eb="5">
      <t>ケイカク</t>
    </rPh>
    <rPh sb="5" eb="7">
      <t>ヘンコウ</t>
    </rPh>
    <rPh sb="7" eb="10">
      <t>トドケデショ</t>
    </rPh>
    <phoneticPr fontId="2"/>
  </si>
  <si>
    <t>書　　類</t>
    <rPh sb="0" eb="1">
      <t>ショ</t>
    </rPh>
    <rPh sb="3" eb="4">
      <t>タグイ</t>
    </rPh>
    <phoneticPr fontId="2"/>
  </si>
  <si>
    <t>部 数</t>
    <rPh sb="0" eb="1">
      <t>ブ</t>
    </rPh>
    <rPh sb="2" eb="3">
      <t>スウ</t>
    </rPh>
    <phoneticPr fontId="2"/>
  </si>
  <si>
    <t>備　　　考</t>
    <rPh sb="0" eb="1">
      <t>ソナエ</t>
    </rPh>
    <rPh sb="4" eb="5">
      <t>コウ</t>
    </rPh>
    <phoneticPr fontId="2"/>
  </si>
  <si>
    <t>様式１ 認定申請書</t>
    <rPh sb="0" eb="2">
      <t>ヨウシキ</t>
    </rPh>
    <rPh sb="4" eb="6">
      <t>ニンテイ</t>
    </rPh>
    <rPh sb="6" eb="9">
      <t>シンセイショ</t>
    </rPh>
    <phoneticPr fontId="2"/>
  </si>
  <si>
    <t>様式２ 計画書</t>
    <rPh sb="0" eb="2">
      <t>ヨウシキ</t>
    </rPh>
    <rPh sb="4" eb="7">
      <t>ケイカクショ</t>
    </rPh>
    <phoneticPr fontId="2"/>
  </si>
  <si>
    <t>１部</t>
    <rPh sb="1" eb="2">
      <t>ブ</t>
    </rPh>
    <phoneticPr fontId="2"/>
  </si>
  <si>
    <t>誓　　約　　書</t>
  </si>
  <si>
    <t>　私は、下記の事項について誓約します。</t>
  </si>
  <si>
    <t>　私は、県が必要な場合には、大分県警察本部に照会することについて承諾します。</t>
  </si>
  <si>
    <t>１　自己又は自己の役員等は、次の各号のいずれにも該当しません。</t>
  </si>
  <si>
    <t>（２）暴力団員（同法第２条第６号に規定する暴力団員をいう。以下同じ。）</t>
  </si>
  <si>
    <t>（３）暴力団員が役員となっている事業者</t>
  </si>
  <si>
    <t>（４）暴力団員であることを知りながら、その者を雇用・使用している者</t>
  </si>
  <si>
    <t>（６）暴力団又は暴力団員に経済上の利益又は便宜を供与している者</t>
  </si>
  <si>
    <t>（８）暴力団又は暴力団員であることを知りながらこれらを利用している者</t>
  </si>
  <si>
    <t xml:space="preserve">                             〔法人、団体にあっては事務所所在地〕</t>
  </si>
  <si>
    <t>住　所</t>
    <rPh sb="0" eb="1">
      <t>ジュウ</t>
    </rPh>
    <rPh sb="2" eb="3">
      <t>ショ</t>
    </rPh>
    <phoneticPr fontId="14"/>
  </si>
  <si>
    <t>(ふりがな)</t>
    <phoneticPr fontId="14"/>
  </si>
  <si>
    <t>氏　名</t>
    <rPh sb="0" eb="1">
      <t>シ</t>
    </rPh>
    <rPh sb="2" eb="3">
      <t>メイ</t>
    </rPh>
    <phoneticPr fontId="14"/>
  </si>
  <si>
    <t>生年月日</t>
    <rPh sb="0" eb="4">
      <t>セイネンガッピ</t>
    </rPh>
    <phoneticPr fontId="14"/>
  </si>
  <si>
    <t>　　年　　月　　日（男・女）</t>
    <rPh sb="2" eb="3">
      <t>ネン</t>
    </rPh>
    <rPh sb="5" eb="6">
      <t>ツキ</t>
    </rPh>
    <rPh sb="8" eb="9">
      <t>ニチ</t>
    </rPh>
    <rPh sb="10" eb="11">
      <t>オトコ</t>
    </rPh>
    <rPh sb="12" eb="13">
      <t>オンナ</t>
    </rPh>
    <phoneticPr fontId="14"/>
  </si>
  <si>
    <t>様</t>
    <rPh sb="0" eb="1">
      <t>サマ</t>
    </rPh>
    <phoneticPr fontId="14"/>
  </si>
  <si>
    <t>式</t>
    <rPh sb="0" eb="1">
      <t>シキ</t>
    </rPh>
    <phoneticPr fontId="14"/>
  </si>
  <si>
    <t>１</t>
    <phoneticPr fontId="14"/>
  </si>
  <si>
    <t>林</t>
    <rPh sb="0" eb="1">
      <t>リン</t>
    </rPh>
    <phoneticPr fontId="14"/>
  </si>
  <si>
    <t>施</t>
    <rPh sb="0" eb="1">
      <t>シ</t>
    </rPh>
    <phoneticPr fontId="14"/>
  </si>
  <si>
    <t>の</t>
    <phoneticPr fontId="14"/>
  </si>
  <si>
    <t>年</t>
    <rPh sb="0" eb="1">
      <t>ネン</t>
    </rPh>
    <phoneticPr fontId="14"/>
  </si>
  <si>
    <t>月</t>
    <rPh sb="0" eb="1">
      <t>ツキ</t>
    </rPh>
    <phoneticPr fontId="14"/>
  </si>
  <si>
    <t>日</t>
    <rPh sb="0" eb="1">
      <t>ニチ</t>
    </rPh>
    <phoneticPr fontId="14"/>
  </si>
  <si>
    <t>主</t>
    <rPh sb="0" eb="1">
      <t>シュ</t>
    </rPh>
    <phoneticPr fontId="14"/>
  </si>
  <si>
    <t>名</t>
    <rPh sb="0" eb="1">
      <t>メイ</t>
    </rPh>
    <phoneticPr fontId="14"/>
  </si>
  <si>
    <t>氏</t>
    <rPh sb="0" eb="1">
      <t>シ</t>
    </rPh>
    <phoneticPr fontId="14"/>
  </si>
  <si>
    <t>（</t>
    <phoneticPr fontId="14"/>
  </si>
  <si>
    <t>）</t>
    <phoneticPr fontId="14"/>
  </si>
  <si>
    <t>（</t>
    <phoneticPr fontId="14"/>
  </si>
  <si>
    <t>）</t>
    <phoneticPr fontId="14"/>
  </si>
  <si>
    <t>〒</t>
    <phoneticPr fontId="14"/>
  </si>
  <si>
    <t>－</t>
    <phoneticPr fontId="14"/>
  </si>
  <si>
    <t>材</t>
    <rPh sb="0" eb="1">
      <t>ザイ</t>
    </rPh>
    <phoneticPr fontId="14"/>
  </si>
  <si>
    <t>設</t>
    <rPh sb="0" eb="1">
      <t>セツ</t>
    </rPh>
    <phoneticPr fontId="14"/>
  </si>
  <si>
    <t>立</t>
    <rPh sb="0" eb="1">
      <t>リツ</t>
    </rPh>
    <phoneticPr fontId="14"/>
  </si>
  <si>
    <t>）</t>
    <phoneticPr fontId="14"/>
  </si>
  <si>
    <t>円</t>
    <rPh sb="0" eb="1">
      <t>エン</t>
    </rPh>
    <phoneticPr fontId="14"/>
  </si>
  <si>
    <t>（</t>
    <phoneticPr fontId="14"/>
  </si>
  <si>
    <t>別</t>
    <rPh sb="0" eb="1">
      <t>ベツ</t>
    </rPh>
    <phoneticPr fontId="14"/>
  </si>
  <si>
    <t>添</t>
    <rPh sb="0" eb="1">
      <t>テン</t>
    </rPh>
    <phoneticPr fontId="14"/>
  </si>
  <si>
    <t>の</t>
    <phoneticPr fontId="14"/>
  </si>
  <si>
    <t>と</t>
    <phoneticPr fontId="14"/>
  </si>
  <si>
    <t>お</t>
    <phoneticPr fontId="14"/>
  </si>
  <si>
    <t>り</t>
    <phoneticPr fontId="14"/>
  </si>
  <si>
    <t>）</t>
    <phoneticPr fontId="14"/>
  </si>
  <si>
    <t>（</t>
    <phoneticPr fontId="14"/>
  </si>
  <si>
    <t>紙</t>
    <rPh sb="0" eb="1">
      <t>カミ</t>
    </rPh>
    <phoneticPr fontId="14"/>
  </si>
  <si>
    <t>と</t>
    <phoneticPr fontId="14"/>
  </si>
  <si>
    <t>お</t>
    <phoneticPr fontId="14"/>
  </si>
  <si>
    <t>り</t>
    <phoneticPr fontId="14"/>
  </si>
  <si>
    <t>）</t>
    <phoneticPr fontId="14"/>
  </si>
  <si>
    <t>以</t>
    <rPh sb="0" eb="1">
      <t>イ</t>
    </rPh>
    <phoneticPr fontId="14"/>
  </si>
  <si>
    <t>名　　称</t>
    <rPh sb="0" eb="1">
      <t>メイ</t>
    </rPh>
    <rPh sb="3" eb="4">
      <t>ショウ</t>
    </rPh>
    <phoneticPr fontId="14"/>
  </si>
  <si>
    <t>役</t>
    <rPh sb="0" eb="1">
      <t>ヤク</t>
    </rPh>
    <phoneticPr fontId="14"/>
  </si>
  <si>
    <t>職</t>
    <rPh sb="0" eb="1">
      <t>ショク</t>
    </rPh>
    <phoneticPr fontId="14"/>
  </si>
  <si>
    <t>（</t>
    <phoneticPr fontId="14"/>
  </si>
  <si>
    <t>常</t>
    <rPh sb="0" eb="1">
      <t>ジョウ</t>
    </rPh>
    <phoneticPr fontId="14"/>
  </si>
  <si>
    <t>勤</t>
    <rPh sb="0" eb="1">
      <t>キン</t>
    </rPh>
    <phoneticPr fontId="14"/>
  </si>
  <si>
    <t>（</t>
    <phoneticPr fontId="14"/>
  </si>
  <si>
    <t>非</t>
    <rPh sb="0" eb="1">
      <t>ヒ</t>
    </rPh>
    <phoneticPr fontId="14"/>
  </si>
  <si>
    <t>雇用形態</t>
    <rPh sb="0" eb="2">
      <t>コヨウ</t>
    </rPh>
    <rPh sb="2" eb="4">
      <t>ケイタイ</t>
    </rPh>
    <phoneticPr fontId="14"/>
  </si>
  <si>
    <t>雇用実績</t>
    <rPh sb="0" eb="2">
      <t>コヨウ</t>
    </rPh>
    <rPh sb="2" eb="4">
      <t>ジッセキ</t>
    </rPh>
    <phoneticPr fontId="14"/>
  </si>
  <si>
    <t>事務系等職員</t>
    <rPh sb="0" eb="3">
      <t>ジムケイ</t>
    </rPh>
    <rPh sb="3" eb="4">
      <t>トウ</t>
    </rPh>
    <rPh sb="4" eb="6">
      <t>ショクイン</t>
    </rPh>
    <phoneticPr fontId="14"/>
  </si>
  <si>
    <t>（</t>
    <phoneticPr fontId="14"/>
  </si>
  <si>
    <t>）</t>
    <phoneticPr fontId="14"/>
  </si>
  <si>
    <t>臨時・季節</t>
    <rPh sb="0" eb="2">
      <t>リンジ</t>
    </rPh>
    <rPh sb="3" eb="5">
      <t>キセツ</t>
    </rPh>
    <phoneticPr fontId="14"/>
  </si>
  <si>
    <t>合計</t>
    <rPh sb="0" eb="2">
      <t>ゴウケイ</t>
    </rPh>
    <phoneticPr fontId="14"/>
  </si>
  <si>
    <t>実</t>
    <rPh sb="0" eb="1">
      <t>ジツ</t>
    </rPh>
    <phoneticPr fontId="14"/>
  </si>
  <si>
    <t>造</t>
    <rPh sb="0" eb="1">
      <t>ゾウ</t>
    </rPh>
    <phoneticPr fontId="14"/>
  </si>
  <si>
    <t>伐</t>
    <rPh sb="0" eb="1">
      <t>バツ</t>
    </rPh>
    <phoneticPr fontId="14"/>
  </si>
  <si>
    <t>他</t>
    <rPh sb="0" eb="1">
      <t>タ</t>
    </rPh>
    <phoneticPr fontId="14"/>
  </si>
  <si>
    <t>３</t>
    <phoneticPr fontId="14"/>
  </si>
  <si>
    <t>期</t>
    <rPh sb="0" eb="1">
      <t>キ</t>
    </rPh>
    <phoneticPr fontId="14"/>
  </si>
  <si>
    <t>間</t>
    <rPh sb="0" eb="1">
      <t>カン</t>
    </rPh>
    <phoneticPr fontId="14"/>
  </si>
  <si>
    <t>季</t>
    <rPh sb="0" eb="1">
      <t>キ</t>
    </rPh>
    <phoneticPr fontId="14"/>
  </si>
  <si>
    <t>節</t>
    <rPh sb="0" eb="1">
      <t>セツ</t>
    </rPh>
    <phoneticPr fontId="14"/>
  </si>
  <si>
    <t>臨</t>
    <rPh sb="0" eb="1">
      <t>リン</t>
    </rPh>
    <phoneticPr fontId="14"/>
  </si>
  <si>
    <t>時</t>
    <rPh sb="0" eb="1">
      <t>ジ</t>
    </rPh>
    <phoneticPr fontId="14"/>
  </si>
  <si>
    <t>４</t>
    <phoneticPr fontId="14"/>
  </si>
  <si>
    <t>か</t>
    <phoneticPr fontId="14"/>
  </si>
  <si>
    <t>ア</t>
    <phoneticPr fontId="14"/>
  </si>
  <si>
    <t>事業所名</t>
    <rPh sb="0" eb="3">
      <t>ジギョウショ</t>
    </rPh>
    <rPh sb="3" eb="4">
      <t>メイ</t>
    </rPh>
    <phoneticPr fontId="14"/>
  </si>
  <si>
    <t>選任の有無</t>
    <rPh sb="0" eb="2">
      <t>センニン</t>
    </rPh>
    <rPh sb="3" eb="5">
      <t>ウム</t>
    </rPh>
    <phoneticPr fontId="14"/>
  </si>
  <si>
    <t>雇用管理者の役職、氏名</t>
    <rPh sb="0" eb="2">
      <t>コヨウ</t>
    </rPh>
    <rPh sb="2" eb="5">
      <t>カンリシャ</t>
    </rPh>
    <rPh sb="6" eb="8">
      <t>ヤクショク</t>
    </rPh>
    <rPh sb="9" eb="11">
      <t>シメイ</t>
    </rPh>
    <phoneticPr fontId="14"/>
  </si>
  <si>
    <t>備　　考</t>
    <rPh sb="0" eb="1">
      <t>ソナエ</t>
    </rPh>
    <rPh sb="3" eb="4">
      <t>コウ</t>
    </rPh>
    <phoneticPr fontId="14"/>
  </si>
  <si>
    <t>林業</t>
    <rPh sb="0" eb="2">
      <t>リンギョウ</t>
    </rPh>
    <phoneticPr fontId="14"/>
  </si>
  <si>
    <t>の</t>
    <phoneticPr fontId="14"/>
  </si>
  <si>
    <t>イ</t>
    <phoneticPr fontId="14"/>
  </si>
  <si>
    <t>ア</t>
    <phoneticPr fontId="14"/>
  </si>
  <si>
    <t>ら</t>
    <phoneticPr fontId="14"/>
  </si>
  <si>
    <t>売上高</t>
    <rPh sb="0" eb="3">
      <t>ウリアゲダカ</t>
    </rPh>
    <phoneticPr fontId="14"/>
  </si>
  <si>
    <t>（単位：百万円）</t>
    <rPh sb="1" eb="3">
      <t>タンイ</t>
    </rPh>
    <rPh sb="4" eb="6">
      <t>ヒャクマン</t>
    </rPh>
    <rPh sb="6" eb="7">
      <t>エン</t>
    </rPh>
    <phoneticPr fontId="14"/>
  </si>
  <si>
    <t>植</t>
    <rPh sb="0" eb="1">
      <t>ウ</t>
    </rPh>
    <phoneticPr fontId="14"/>
  </si>
  <si>
    <t>付</t>
    <rPh sb="0" eb="1">
      <t>ツ</t>
    </rPh>
    <phoneticPr fontId="14"/>
  </si>
  <si>
    <t>下</t>
    <rPh sb="0" eb="1">
      <t>シタ</t>
    </rPh>
    <phoneticPr fontId="14"/>
  </si>
  <si>
    <t>刈</t>
    <rPh sb="0" eb="1">
      <t>カ</t>
    </rPh>
    <phoneticPr fontId="14"/>
  </si>
  <si>
    <t>外</t>
    <rPh sb="0" eb="1">
      <t>ガイ</t>
    </rPh>
    <phoneticPr fontId="14"/>
  </si>
  <si>
    <t>合　　計</t>
    <rPh sb="0" eb="1">
      <t>ゴウ</t>
    </rPh>
    <rPh sb="3" eb="4">
      <t>ケイ</t>
    </rPh>
    <phoneticPr fontId="14"/>
  </si>
  <si>
    <t>―</t>
    <phoneticPr fontId="14"/>
  </si>
  <si>
    <t>素</t>
    <rPh sb="0" eb="1">
      <t>ソ</t>
    </rPh>
    <phoneticPr fontId="14"/>
  </si>
  <si>
    <t>生</t>
    <rPh sb="0" eb="1">
      <t>セイ</t>
    </rPh>
    <phoneticPr fontId="14"/>
  </si>
  <si>
    <t>産</t>
    <rPh sb="0" eb="1">
      <t>サン</t>
    </rPh>
    <phoneticPr fontId="14"/>
  </si>
  <si>
    <t>上</t>
    <rPh sb="0" eb="1">
      <t>ジョウ</t>
    </rPh>
    <phoneticPr fontId="14"/>
  </si>
  <si>
    <t>イ</t>
    <phoneticPr fontId="14"/>
  </si>
  <si>
    <t>ウ</t>
    <phoneticPr fontId="14"/>
  </si>
  <si>
    <t>（単位：人日）</t>
    <rPh sb="1" eb="3">
      <t>タンイ</t>
    </rPh>
    <rPh sb="4" eb="6">
      <t>ニンニチ</t>
    </rPh>
    <phoneticPr fontId="14"/>
  </si>
  <si>
    <t>機　　種</t>
    <rPh sb="0" eb="1">
      <t>キ</t>
    </rPh>
    <rPh sb="3" eb="4">
      <t>タネ</t>
    </rPh>
    <phoneticPr fontId="14"/>
  </si>
  <si>
    <t>備　　考</t>
    <rPh sb="0" eb="1">
      <t>ソノオ</t>
    </rPh>
    <rPh sb="3" eb="4">
      <t>コウ</t>
    </rPh>
    <phoneticPr fontId="14"/>
  </si>
  <si>
    <t>資格等の区分</t>
    <rPh sb="0" eb="2">
      <t>シカク</t>
    </rPh>
    <rPh sb="2" eb="3">
      <t>トウ</t>
    </rPh>
    <rPh sb="4" eb="6">
      <t>クブン</t>
    </rPh>
    <phoneticPr fontId="14"/>
  </si>
  <si>
    <t>森林作業道作設オペレーター</t>
    <rPh sb="0" eb="2">
      <t>シンリン</t>
    </rPh>
    <rPh sb="2" eb="5">
      <t>サギョウドウ</t>
    </rPh>
    <rPh sb="5" eb="6">
      <t>サク</t>
    </rPh>
    <rPh sb="6" eb="7">
      <t>セツ</t>
    </rPh>
    <phoneticPr fontId="14"/>
  </si>
  <si>
    <t>林業技士</t>
    <rPh sb="0" eb="2">
      <t>リンギョウ</t>
    </rPh>
    <rPh sb="2" eb="4">
      <t>ギシ</t>
    </rPh>
    <phoneticPr fontId="14"/>
  </si>
  <si>
    <t>年　　月</t>
    <rPh sb="0" eb="1">
      <t>ネン</t>
    </rPh>
    <rPh sb="3" eb="4">
      <t>ガツ</t>
    </rPh>
    <phoneticPr fontId="14"/>
  </si>
  <si>
    <t>実　　施　　内　　容</t>
    <rPh sb="0" eb="1">
      <t>ジツ</t>
    </rPh>
    <rPh sb="3" eb="4">
      <t>シ</t>
    </rPh>
    <rPh sb="6" eb="7">
      <t>ナイ</t>
    </rPh>
    <rPh sb="9" eb="10">
      <t>カタチ</t>
    </rPh>
    <phoneticPr fontId="14"/>
  </si>
  <si>
    <t>金　　額</t>
    <rPh sb="0" eb="1">
      <t>キン</t>
    </rPh>
    <rPh sb="3" eb="4">
      <t>ガク</t>
    </rPh>
    <phoneticPr fontId="14"/>
  </si>
  <si>
    <t>備考（適用事業）</t>
    <rPh sb="0" eb="2">
      <t>ビコウ</t>
    </rPh>
    <rPh sb="3" eb="5">
      <t>テキヨウ</t>
    </rPh>
    <rPh sb="5" eb="7">
      <t>ジギョウ</t>
    </rPh>
    <phoneticPr fontId="14"/>
  </si>
  <si>
    <t>自己資金</t>
    <rPh sb="0" eb="2">
      <t>ジコ</t>
    </rPh>
    <rPh sb="2" eb="4">
      <t>シキン</t>
    </rPh>
    <phoneticPr fontId="14"/>
  </si>
  <si>
    <t>千円</t>
    <rPh sb="0" eb="2">
      <t>センエン</t>
    </rPh>
    <phoneticPr fontId="14"/>
  </si>
  <si>
    <t>借入金</t>
    <rPh sb="0" eb="3">
      <t>カリイレキン</t>
    </rPh>
    <phoneticPr fontId="14"/>
  </si>
  <si>
    <t>市中資金</t>
    <rPh sb="0" eb="2">
      <t>シチュウ</t>
    </rPh>
    <rPh sb="2" eb="4">
      <t>シキン</t>
    </rPh>
    <phoneticPr fontId="14"/>
  </si>
  <si>
    <t>制度資金</t>
    <rPh sb="0" eb="2">
      <t>セイド</t>
    </rPh>
    <rPh sb="2" eb="4">
      <t>シキン</t>
    </rPh>
    <phoneticPr fontId="14"/>
  </si>
  <si>
    <t>その他資金</t>
    <rPh sb="2" eb="3">
      <t>タ</t>
    </rPh>
    <rPh sb="3" eb="5">
      <t>シキン</t>
    </rPh>
    <phoneticPr fontId="14"/>
  </si>
  <si>
    <t>雇用管理の改善の取組方針</t>
    <rPh sb="0" eb="2">
      <t>コヨウ</t>
    </rPh>
    <rPh sb="2" eb="4">
      <t>カンリ</t>
    </rPh>
    <rPh sb="5" eb="7">
      <t>カイゼン</t>
    </rPh>
    <rPh sb="8" eb="10">
      <t>トリクミ</t>
    </rPh>
    <rPh sb="10" eb="12">
      <t>ホウシン</t>
    </rPh>
    <phoneticPr fontId="14"/>
  </si>
  <si>
    <t>事業の合理化の取組方針</t>
    <rPh sb="0" eb="2">
      <t>ジギョウ</t>
    </rPh>
    <rPh sb="3" eb="6">
      <t>ゴウリカ</t>
    </rPh>
    <rPh sb="7" eb="9">
      <t>トリクミ</t>
    </rPh>
    <rPh sb="9" eb="11">
      <t>ホウシン</t>
    </rPh>
    <phoneticPr fontId="14"/>
  </si>
  <si>
    <t>雇用管理の改善</t>
    <rPh sb="0" eb="2">
      <t>コヨウ</t>
    </rPh>
    <rPh sb="2" eb="4">
      <t>カンリ</t>
    </rPh>
    <rPh sb="5" eb="7">
      <t>カイゼン</t>
    </rPh>
    <phoneticPr fontId="14"/>
  </si>
  <si>
    <t>事業の合理化</t>
    <rPh sb="0" eb="2">
      <t>ジギョウ</t>
    </rPh>
    <rPh sb="3" eb="6">
      <t>ゴウリカ</t>
    </rPh>
    <phoneticPr fontId="14"/>
  </si>
  <si>
    <t>雇用の安定化</t>
    <rPh sb="0" eb="2">
      <t>コヨウ</t>
    </rPh>
    <rPh sb="3" eb="6">
      <t>アンテイカ</t>
    </rPh>
    <phoneticPr fontId="14"/>
  </si>
  <si>
    <t>事業量の安定的確保</t>
    <rPh sb="0" eb="3">
      <t>ジギョウリョウ</t>
    </rPh>
    <rPh sb="4" eb="7">
      <t>アンテイテキ</t>
    </rPh>
    <rPh sb="7" eb="9">
      <t>カクホ</t>
    </rPh>
    <phoneticPr fontId="14"/>
  </si>
  <si>
    <t>労働条件の改善</t>
    <rPh sb="0" eb="2">
      <t>ロウドウ</t>
    </rPh>
    <rPh sb="2" eb="4">
      <t>ジョウケン</t>
    </rPh>
    <rPh sb="5" eb="7">
      <t>カイゼン</t>
    </rPh>
    <phoneticPr fontId="14"/>
  </si>
  <si>
    <t>生産性の向上</t>
    <rPh sb="0" eb="3">
      <t>セイサンセイ</t>
    </rPh>
    <rPh sb="4" eb="6">
      <t>コウジョウ</t>
    </rPh>
    <phoneticPr fontId="14"/>
  </si>
  <si>
    <t>募集・採用の改善</t>
    <rPh sb="0" eb="2">
      <t>ボシュウ</t>
    </rPh>
    <rPh sb="3" eb="5">
      <t>サイヨウ</t>
    </rPh>
    <rPh sb="6" eb="8">
      <t>カイゼン</t>
    </rPh>
    <phoneticPr fontId="14"/>
  </si>
  <si>
    <t>林業労働者のキャリア形成支援</t>
    <rPh sb="0" eb="2">
      <t>リンギョウ</t>
    </rPh>
    <rPh sb="2" eb="5">
      <t>ロウドウシャ</t>
    </rPh>
    <rPh sb="10" eb="12">
      <t>ケイセイ</t>
    </rPh>
    <rPh sb="12" eb="14">
      <t>シエン</t>
    </rPh>
    <phoneticPr fontId="14"/>
  </si>
  <si>
    <t>教育訓練の充実</t>
    <rPh sb="0" eb="2">
      <t>キョウイク</t>
    </rPh>
    <rPh sb="2" eb="4">
      <t>クンレン</t>
    </rPh>
    <rPh sb="5" eb="7">
      <t>ジュウジツ</t>
    </rPh>
    <phoneticPr fontId="14"/>
  </si>
  <si>
    <t>高年齢労働者の活躍の促進</t>
    <rPh sb="0" eb="3">
      <t>コウネンレイ</t>
    </rPh>
    <rPh sb="3" eb="6">
      <t>ロウドウシャ</t>
    </rPh>
    <rPh sb="7" eb="9">
      <t>カツヤク</t>
    </rPh>
    <rPh sb="10" eb="12">
      <t>ソクシン</t>
    </rPh>
    <phoneticPr fontId="14"/>
  </si>
  <si>
    <t>その他の雇用管理の改善①</t>
    <rPh sb="2" eb="3">
      <t>タ</t>
    </rPh>
    <rPh sb="4" eb="6">
      <t>コヨウ</t>
    </rPh>
    <rPh sb="6" eb="8">
      <t>カンリ</t>
    </rPh>
    <rPh sb="9" eb="11">
      <t>カイゼン</t>
    </rPh>
    <phoneticPr fontId="14"/>
  </si>
  <si>
    <t>その他の事業の合理化①</t>
    <rPh sb="2" eb="3">
      <t>タ</t>
    </rPh>
    <rPh sb="4" eb="6">
      <t>ジギョウ</t>
    </rPh>
    <rPh sb="7" eb="10">
      <t>ゴウリカ</t>
    </rPh>
    <phoneticPr fontId="14"/>
  </si>
  <si>
    <t>（</t>
    <phoneticPr fontId="14"/>
  </si>
  <si>
    <t>）</t>
    <phoneticPr fontId="14"/>
  </si>
  <si>
    <t>その他の雇用管理の改善②</t>
    <rPh sb="2" eb="3">
      <t>タ</t>
    </rPh>
    <rPh sb="4" eb="6">
      <t>コヨウ</t>
    </rPh>
    <rPh sb="6" eb="8">
      <t>カンリ</t>
    </rPh>
    <rPh sb="9" eb="11">
      <t>カイゼン</t>
    </rPh>
    <phoneticPr fontId="14"/>
  </si>
  <si>
    <t>その他の事業の合理化②</t>
    <rPh sb="2" eb="3">
      <t>タ</t>
    </rPh>
    <rPh sb="4" eb="6">
      <t>ジギョウ</t>
    </rPh>
    <rPh sb="7" eb="10">
      <t>ゴウリカ</t>
    </rPh>
    <phoneticPr fontId="14"/>
  </si>
  <si>
    <t>ア</t>
    <phoneticPr fontId="14"/>
  </si>
  <si>
    <t>採　　用　　計　　画</t>
    <rPh sb="0" eb="1">
      <t>サイ</t>
    </rPh>
    <rPh sb="3" eb="4">
      <t>ヨウ</t>
    </rPh>
    <rPh sb="6" eb="7">
      <t>ケイ</t>
    </rPh>
    <rPh sb="9" eb="10">
      <t>ガ</t>
    </rPh>
    <phoneticPr fontId="14"/>
  </si>
  <si>
    <t>目標年次の職員数</t>
    <rPh sb="0" eb="2">
      <t>モクヒョウ</t>
    </rPh>
    <rPh sb="2" eb="4">
      <t>ネンジ</t>
    </rPh>
    <rPh sb="5" eb="8">
      <t>ショクインスウ</t>
    </rPh>
    <phoneticPr fontId="14"/>
  </si>
  <si>
    <t>・</t>
    <phoneticPr fontId="14"/>
  </si>
  <si>
    <t>そ</t>
    <phoneticPr fontId="14"/>
  </si>
  <si>
    <t>の</t>
    <phoneticPr fontId="14"/>
  </si>
  <si>
    <t>内　　容</t>
    <rPh sb="0" eb="1">
      <t>ナイ</t>
    </rPh>
    <rPh sb="3" eb="4">
      <t>カタチ</t>
    </rPh>
    <phoneticPr fontId="14"/>
  </si>
  <si>
    <t>実施時期</t>
    <rPh sb="0" eb="2">
      <t>ジッシ</t>
    </rPh>
    <rPh sb="2" eb="4">
      <t>ジキ</t>
    </rPh>
    <phoneticPr fontId="14"/>
  </si>
  <si>
    <t>１　経営形態</t>
    <rPh sb="2" eb="4">
      <t>ケイエイ</t>
    </rPh>
    <rPh sb="4" eb="6">
      <t>ケイタイ</t>
    </rPh>
    <phoneticPr fontId="14"/>
  </si>
  <si>
    <t>２　資本金</t>
    <rPh sb="2" eb="5">
      <t>シホンキン</t>
    </rPh>
    <phoneticPr fontId="14"/>
  </si>
  <si>
    <t>３　組織化</t>
    <rPh sb="2" eb="5">
      <t>ソシキカ</t>
    </rPh>
    <phoneticPr fontId="14"/>
  </si>
  <si>
    <t>改善措置の目標</t>
    <rPh sb="0" eb="2">
      <t>カイゼン</t>
    </rPh>
    <rPh sb="2" eb="4">
      <t>ソチ</t>
    </rPh>
    <rPh sb="5" eb="7">
      <t>モクヒョウ</t>
    </rPh>
    <phoneticPr fontId="14"/>
  </si>
  <si>
    <t>年　次</t>
    <rPh sb="0" eb="1">
      <t>ネン</t>
    </rPh>
    <rPh sb="2" eb="3">
      <t>ジ</t>
    </rPh>
    <phoneticPr fontId="14"/>
  </si>
  <si>
    <t>改善措置の実施方法</t>
    <rPh sb="0" eb="2">
      <t>カイゼン</t>
    </rPh>
    <rPh sb="2" eb="4">
      <t>ソチ</t>
    </rPh>
    <rPh sb="5" eb="7">
      <t>ジッシ</t>
    </rPh>
    <rPh sb="7" eb="9">
      <t>ホウホウ</t>
    </rPh>
    <phoneticPr fontId="14"/>
  </si>
  <si>
    <t>１年次</t>
    <rPh sb="1" eb="2">
      <t>ネン</t>
    </rPh>
    <rPh sb="2" eb="3">
      <t>ジ</t>
    </rPh>
    <phoneticPr fontId="14"/>
  </si>
  <si>
    <t>２年次</t>
    <rPh sb="1" eb="2">
      <t>ネン</t>
    </rPh>
    <rPh sb="2" eb="3">
      <t>ジ</t>
    </rPh>
    <phoneticPr fontId="14"/>
  </si>
  <si>
    <t>３年次</t>
    <rPh sb="1" eb="2">
      <t>ネン</t>
    </rPh>
    <rPh sb="2" eb="3">
      <t>ジ</t>
    </rPh>
    <phoneticPr fontId="14"/>
  </si>
  <si>
    <t>４年次</t>
    <rPh sb="1" eb="2">
      <t>ネン</t>
    </rPh>
    <rPh sb="2" eb="3">
      <t>ジ</t>
    </rPh>
    <phoneticPr fontId="14"/>
  </si>
  <si>
    <t>５年次</t>
    <rPh sb="1" eb="2">
      <t>ネン</t>
    </rPh>
    <rPh sb="2" eb="3">
      <t>ジ</t>
    </rPh>
    <phoneticPr fontId="14"/>
  </si>
  <si>
    <t>ウ</t>
    <phoneticPr fontId="14"/>
  </si>
  <si>
    <t>事業拡大の目標及び内容</t>
    <rPh sb="0" eb="2">
      <t>ジギョウ</t>
    </rPh>
    <rPh sb="2" eb="4">
      <t>カクダイ</t>
    </rPh>
    <rPh sb="5" eb="7">
      <t>モクヒョウ</t>
    </rPh>
    <rPh sb="7" eb="8">
      <t>オヨ</t>
    </rPh>
    <rPh sb="9" eb="11">
      <t>ナイヨウ</t>
    </rPh>
    <phoneticPr fontId="14"/>
  </si>
  <si>
    <t>事業区域</t>
    <rPh sb="0" eb="2">
      <t>ジギョウ</t>
    </rPh>
    <rPh sb="2" eb="4">
      <t>クイキ</t>
    </rPh>
    <phoneticPr fontId="14"/>
  </si>
  <si>
    <t>区分</t>
    <rPh sb="0" eb="2">
      <t>クブン</t>
    </rPh>
    <phoneticPr fontId="14"/>
  </si>
  <si>
    <t>主伐</t>
    <rPh sb="0" eb="2">
      <t>シュバツ</t>
    </rPh>
    <phoneticPr fontId="14"/>
  </si>
  <si>
    <t>間伐</t>
    <rPh sb="0" eb="2">
      <t>カンバツ</t>
    </rPh>
    <phoneticPr fontId="14"/>
  </si>
  <si>
    <t>植付</t>
    <rPh sb="0" eb="1">
      <t>ウ</t>
    </rPh>
    <rPh sb="1" eb="2">
      <t>ツ</t>
    </rPh>
    <phoneticPr fontId="14"/>
  </si>
  <si>
    <t>下刈り</t>
    <rPh sb="0" eb="2">
      <t>シタガ</t>
    </rPh>
    <phoneticPr fontId="14"/>
  </si>
  <si>
    <t>機　　種</t>
    <rPh sb="0" eb="1">
      <t>キ</t>
    </rPh>
    <rPh sb="3" eb="4">
      <t>シュ</t>
    </rPh>
    <phoneticPr fontId="14"/>
  </si>
  <si>
    <t>整　　備　　計　　画</t>
    <rPh sb="0" eb="1">
      <t>ヒトシ</t>
    </rPh>
    <rPh sb="3" eb="4">
      <t>ソノウ</t>
    </rPh>
    <rPh sb="6" eb="7">
      <t>ケイ</t>
    </rPh>
    <rPh sb="9" eb="10">
      <t>ガ</t>
    </rPh>
    <phoneticPr fontId="14"/>
  </si>
  <si>
    <t>技術者・技能者養成計画</t>
    <rPh sb="0" eb="3">
      <t>ギジュツシャ</t>
    </rPh>
    <rPh sb="4" eb="7">
      <t>ギノウシャ</t>
    </rPh>
    <rPh sb="7" eb="9">
      <t>ヨウセイ</t>
    </rPh>
    <rPh sb="9" eb="11">
      <t>ケイカク</t>
    </rPh>
    <phoneticPr fontId="14"/>
  </si>
  <si>
    <t>目標年次の要員数</t>
    <rPh sb="0" eb="2">
      <t>モクヒョウ</t>
    </rPh>
    <rPh sb="2" eb="4">
      <t>ネンジ</t>
    </rPh>
    <rPh sb="5" eb="8">
      <t>ヨウインスウ</t>
    </rPh>
    <phoneticPr fontId="14"/>
  </si>
  <si>
    <t>資金種類</t>
    <rPh sb="0" eb="2">
      <t>シキン</t>
    </rPh>
    <rPh sb="2" eb="4">
      <t>シュルイ</t>
    </rPh>
    <phoneticPr fontId="14"/>
  </si>
  <si>
    <t>金額</t>
    <rPh sb="0" eb="2">
      <t>キンガク</t>
    </rPh>
    <phoneticPr fontId="14"/>
  </si>
  <si>
    <t>償還条件等</t>
    <rPh sb="0" eb="2">
      <t>ショウカン</t>
    </rPh>
    <rPh sb="2" eb="4">
      <t>ジョウケン</t>
    </rPh>
    <rPh sb="4" eb="5">
      <t>トウ</t>
    </rPh>
    <phoneticPr fontId="14"/>
  </si>
  <si>
    <t>摘　　要</t>
    <rPh sb="0" eb="1">
      <t>ツム</t>
    </rPh>
    <rPh sb="3" eb="4">
      <t>ヨウ</t>
    </rPh>
    <phoneticPr fontId="14"/>
  </si>
  <si>
    <t>募集･採用の改善</t>
    <rPh sb="0" eb="2">
      <t>ボシュウ</t>
    </rPh>
    <rPh sb="3" eb="5">
      <t>サイヨウ</t>
    </rPh>
    <rPh sb="6" eb="8">
      <t>カイゼン</t>
    </rPh>
    <phoneticPr fontId="14"/>
  </si>
  <si>
    <t>その他の雇用管理の改善</t>
    <rPh sb="2" eb="3">
      <t>タ</t>
    </rPh>
    <rPh sb="4" eb="6">
      <t>コヨウ</t>
    </rPh>
    <rPh sb="6" eb="8">
      <t>カンリ</t>
    </rPh>
    <rPh sb="9" eb="11">
      <t>カイゼン</t>
    </rPh>
    <phoneticPr fontId="14"/>
  </si>
  <si>
    <t>その他の事業の合理化</t>
    <rPh sb="2" eb="3">
      <t>タ</t>
    </rPh>
    <rPh sb="4" eb="6">
      <t>ジギョウ</t>
    </rPh>
    <rPh sb="7" eb="10">
      <t>ゴウリカ</t>
    </rPh>
    <phoneticPr fontId="14"/>
  </si>
  <si>
    <t>厚生労働省労働基準局長による無災害記録証</t>
    <rPh sb="0" eb="2">
      <t>コウセイ</t>
    </rPh>
    <rPh sb="2" eb="5">
      <t>ロウドウショウ</t>
    </rPh>
    <rPh sb="5" eb="7">
      <t>ロウドウ</t>
    </rPh>
    <rPh sb="7" eb="9">
      <t>キジュン</t>
    </rPh>
    <rPh sb="9" eb="11">
      <t>キョクチョウ</t>
    </rPh>
    <rPh sb="14" eb="17">
      <t>ムサイガイ</t>
    </rPh>
    <rPh sb="17" eb="19">
      <t>キロク</t>
    </rPh>
    <rPh sb="19" eb="20">
      <t>アカシ</t>
    </rPh>
    <phoneticPr fontId="2"/>
  </si>
  <si>
    <t>月</t>
    <rPh sb="0" eb="1">
      <t>ガツ</t>
    </rPh>
    <phoneticPr fontId="14"/>
  </si>
  <si>
    <t>実施した改善措置の内容</t>
    <rPh sb="0" eb="2">
      <t>ジッシ</t>
    </rPh>
    <rPh sb="4" eb="6">
      <t>カイゼン</t>
    </rPh>
    <rPh sb="6" eb="8">
      <t>ソチ</t>
    </rPh>
    <rPh sb="9" eb="11">
      <t>ナイヨウ</t>
    </rPh>
    <phoneticPr fontId="14"/>
  </si>
  <si>
    <t>（イ）雇用に関する文書の交付</t>
    <rPh sb="3" eb="5">
      <t>コヨウ</t>
    </rPh>
    <rPh sb="6" eb="7">
      <t>カン</t>
    </rPh>
    <rPh sb="9" eb="11">
      <t>ブンショ</t>
    </rPh>
    <rPh sb="12" eb="14">
      <t>コウフ</t>
    </rPh>
    <phoneticPr fontId="14"/>
  </si>
  <si>
    <t>（ア）役員数</t>
    <rPh sb="3" eb="6">
      <t>ヤクインスウ</t>
    </rPh>
    <phoneticPr fontId="14"/>
  </si>
  <si>
    <t>１　営業内容</t>
    <rPh sb="2" eb="4">
      <t>エイギョウ</t>
    </rPh>
    <rPh sb="4" eb="6">
      <t>ナイヨウ</t>
    </rPh>
    <phoneticPr fontId="14"/>
  </si>
  <si>
    <t>２　営業組織</t>
    <rPh sb="2" eb="4">
      <t>エイギョウ</t>
    </rPh>
    <rPh sb="4" eb="6">
      <t>ソシキ</t>
    </rPh>
    <phoneticPr fontId="14"/>
  </si>
  <si>
    <t>郵便番号</t>
    <rPh sb="0" eb="2">
      <t>ユウビン</t>
    </rPh>
    <rPh sb="2" eb="4">
      <t>バンゴウ</t>
    </rPh>
    <phoneticPr fontId="14"/>
  </si>
  <si>
    <t>電話番号</t>
    <rPh sb="0" eb="2">
      <t>デンワ</t>
    </rPh>
    <rPh sb="2" eb="4">
      <t>バンゴウ</t>
    </rPh>
    <phoneticPr fontId="14"/>
  </si>
  <si>
    <t>木材業者登録番号</t>
    <rPh sb="0" eb="2">
      <t>モクザイ</t>
    </rPh>
    <rPh sb="2" eb="4">
      <t>ギョウシャ</t>
    </rPh>
    <rPh sb="4" eb="6">
      <t>トウロク</t>
    </rPh>
    <rPh sb="6" eb="8">
      <t>バンゴウ</t>
    </rPh>
    <phoneticPr fontId="14"/>
  </si>
  <si>
    <t>設立年月日</t>
    <rPh sb="0" eb="2">
      <t>セツリツ</t>
    </rPh>
    <rPh sb="2" eb="5">
      <t>ネンガッピ</t>
    </rPh>
    <phoneticPr fontId="14"/>
  </si>
  <si>
    <t>営業年数</t>
    <rPh sb="0" eb="2">
      <t>エイギョウ</t>
    </rPh>
    <rPh sb="2" eb="4">
      <t>ネンスウ</t>
    </rPh>
    <phoneticPr fontId="14"/>
  </si>
  <si>
    <t>資本金（出資金）</t>
    <rPh sb="0" eb="3">
      <t>シホンキン</t>
    </rPh>
    <rPh sb="4" eb="7">
      <t>シュッシキン</t>
    </rPh>
    <phoneticPr fontId="14"/>
  </si>
  <si>
    <t>３　登記事項証明書又は住民票</t>
    <rPh sb="2" eb="4">
      <t>トウキ</t>
    </rPh>
    <rPh sb="4" eb="6">
      <t>ジコウ</t>
    </rPh>
    <rPh sb="6" eb="9">
      <t>ショウメイショ</t>
    </rPh>
    <rPh sb="9" eb="10">
      <t>マタ</t>
    </rPh>
    <rPh sb="11" eb="14">
      <t>ジュウミンヒョウ</t>
    </rPh>
    <phoneticPr fontId="14"/>
  </si>
  <si>
    <t>４　納税証明書</t>
    <rPh sb="2" eb="4">
      <t>ノウゼイ</t>
    </rPh>
    <rPh sb="4" eb="7">
      <t>ショウメイショ</t>
    </rPh>
    <phoneticPr fontId="14"/>
  </si>
  <si>
    <t>５　改善計画</t>
    <rPh sb="2" eb="4">
      <t>カイゼン</t>
    </rPh>
    <rPh sb="4" eb="6">
      <t>ケイカク</t>
    </rPh>
    <phoneticPr fontId="14"/>
  </si>
  <si>
    <t>７　大分県以外に営業区域に含まれる都道府県</t>
    <rPh sb="2" eb="5">
      <t>オオイタケン</t>
    </rPh>
    <rPh sb="5" eb="7">
      <t>イガイ</t>
    </rPh>
    <rPh sb="8" eb="10">
      <t>エイギョウ</t>
    </rPh>
    <rPh sb="10" eb="12">
      <t>クイキ</t>
    </rPh>
    <rPh sb="13" eb="14">
      <t>フク</t>
    </rPh>
    <rPh sb="17" eb="21">
      <t>トドウフケン</t>
    </rPh>
    <phoneticPr fontId="14"/>
  </si>
  <si>
    <t>商号又は名称</t>
    <rPh sb="0" eb="2">
      <t>ショウゴウ</t>
    </rPh>
    <rPh sb="2" eb="3">
      <t>マタ</t>
    </rPh>
    <rPh sb="4" eb="6">
      <t>メイショウ</t>
    </rPh>
    <phoneticPr fontId="14"/>
  </si>
  <si>
    <t>の所在地</t>
    <rPh sb="1" eb="4">
      <t>ショザイチ</t>
    </rPh>
    <phoneticPr fontId="14"/>
  </si>
  <si>
    <t>大分県知事　　　殿</t>
    <rPh sb="0" eb="3">
      <t>オオイタケン</t>
    </rPh>
    <rPh sb="3" eb="5">
      <t>チジ</t>
    </rPh>
    <rPh sb="8" eb="9">
      <t>ドノ</t>
    </rPh>
    <phoneticPr fontId="2"/>
  </si>
  <si>
    <t>E-mailアドレス</t>
    <phoneticPr fontId="2"/>
  </si>
  <si>
    <t>Fax番号</t>
    <rPh sb="3" eb="5">
      <t>バンゴウ</t>
    </rPh>
    <phoneticPr fontId="2"/>
  </si>
  <si>
    <t>代表者職氏名</t>
    <rPh sb="0" eb="3">
      <t>ダイヒョウシャ</t>
    </rPh>
    <rPh sb="3" eb="4">
      <t>ショク</t>
    </rPh>
    <rPh sb="4" eb="6">
      <t>シメイ</t>
    </rPh>
    <phoneticPr fontId="14"/>
  </si>
  <si>
    <t>番号</t>
    <rPh sb="0" eb="2">
      <t>バンゴウ</t>
    </rPh>
    <phoneticPr fontId="2"/>
  </si>
  <si>
    <t>氏　名</t>
    <rPh sb="0" eb="1">
      <t>シ</t>
    </rPh>
    <rPh sb="2" eb="3">
      <t>メイ</t>
    </rPh>
    <phoneticPr fontId="2"/>
  </si>
  <si>
    <t>1</t>
    <phoneticPr fontId="2"/>
  </si>
  <si>
    <t>2</t>
    <phoneticPr fontId="2"/>
  </si>
  <si>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</si>
  <si>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</si>
  <si>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</si>
  <si>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</si>
  <si>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</si>
  <si>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</si>
  <si>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</si>
  <si>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</si>
  <si>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</si>
  <si>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</si>
  <si>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</si>
  <si>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</si>
  <si>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</si>
  <si>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</si>
  <si>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</si>
  <si>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</si>
  <si>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</si>
  <si>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</si>
  <si>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</si>
  <si>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</si>
  <si>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</si>
  <si>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</si>
  <si>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</si>
  <si>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</si>
  <si>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</si>
  <si>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</si>
  <si>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</si>
  <si>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</si>
  <si>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該当</t>
    <rPh sb="0" eb="2">
      <t>ガイトウ</t>
    </rPh>
    <phoneticPr fontId="2"/>
  </si>
  <si>
    <t>有・無</t>
    <rPh sb="0" eb="1">
      <t>ア</t>
    </rPh>
    <rPh sb="2" eb="3">
      <t>ナ</t>
    </rPh>
    <phoneticPr fontId="2"/>
  </si>
  <si>
    <t>必須</t>
    <rPh sb="0" eb="2">
      <t>ヒッス</t>
    </rPh>
    <phoneticPr fontId="2"/>
  </si>
  <si>
    <t>※ 住所については、主たる事業所の住所を記載して下さい。</t>
    <rPh sb="2" eb="4">
      <t>ジュウショ</t>
    </rPh>
    <rPh sb="10" eb="11">
      <t>シュ</t>
    </rPh>
    <rPh sb="13" eb="16">
      <t>ジギョウショ</t>
    </rPh>
    <rPh sb="17" eb="19">
      <t>ジュウショ</t>
    </rPh>
    <rPh sb="20" eb="22">
      <t>キサイ</t>
    </rPh>
    <rPh sb="24" eb="25">
      <t>クダ</t>
    </rPh>
    <phoneticPr fontId="2"/>
  </si>
  <si>
    <t>※ 氏名・生年月日・性別については代表者の氏名・生年月日・性別を記載して下さい。</t>
    <rPh sb="2" eb="4">
      <t>シメイ</t>
    </rPh>
    <rPh sb="5" eb="7">
      <t>セイネン</t>
    </rPh>
    <rPh sb="7" eb="9">
      <t>ガッピ</t>
    </rPh>
    <rPh sb="10" eb="12">
      <t>セイベツ</t>
    </rPh>
    <rPh sb="17" eb="20">
      <t>ダイヒョウシャ</t>
    </rPh>
    <rPh sb="21" eb="23">
      <t>シメイ</t>
    </rPh>
    <rPh sb="24" eb="26">
      <t>セイネン</t>
    </rPh>
    <rPh sb="26" eb="28">
      <t>ガッピ</t>
    </rPh>
    <rPh sb="29" eb="31">
      <t>セイベツ</t>
    </rPh>
    <rPh sb="32" eb="34">
      <t>キサイ</t>
    </rPh>
    <rPh sb="36" eb="37">
      <t>クダ</t>
    </rPh>
    <phoneticPr fontId="2"/>
  </si>
  <si>
    <t>長期借入金の明細</t>
    <rPh sb="0" eb="2">
      <t>チョウキ</t>
    </rPh>
    <rPh sb="2" eb="4">
      <t>カリイ</t>
    </rPh>
    <rPh sb="4" eb="5">
      <t>キン</t>
    </rPh>
    <rPh sb="6" eb="8">
      <t>メイサイ</t>
    </rPh>
    <phoneticPr fontId="2"/>
  </si>
  <si>
    <r>
      <t>１部</t>
    </r>
    <r>
      <rPr>
        <sz val="9"/>
        <color rgb="FFFF0000"/>
        <rFont val="ＭＳ 明朝"/>
        <family val="1"/>
        <charset val="128"/>
      </rPr>
      <t/>
    </r>
    <rPh sb="1" eb="2">
      <t>ブ</t>
    </rPh>
    <phoneticPr fontId="2"/>
  </si>
  <si>
    <t>（１）事業主の労働力の需給の動向</t>
    <rPh sb="3" eb="6">
      <t>ジギョウヌシ</t>
    </rPh>
    <rPh sb="7" eb="10">
      <t>ロウドウリョク</t>
    </rPh>
    <rPh sb="11" eb="13">
      <t>ジュキュウ</t>
    </rPh>
    <rPh sb="14" eb="16">
      <t>ドウコウ</t>
    </rPh>
    <phoneticPr fontId="14"/>
  </si>
  <si>
    <t>（２）組織</t>
    <rPh sb="3" eb="5">
      <t>ソシキ</t>
    </rPh>
    <phoneticPr fontId="14"/>
  </si>
  <si>
    <t>（３）雇用管理</t>
    <rPh sb="3" eb="5">
      <t>コヨウ</t>
    </rPh>
    <rPh sb="5" eb="7">
      <t>カンリ</t>
    </rPh>
    <phoneticPr fontId="14"/>
  </si>
  <si>
    <t>（ア）雇用管理者の専任</t>
    <rPh sb="3" eb="5">
      <t>コヨウ</t>
    </rPh>
    <rPh sb="5" eb="7">
      <t>カンリ</t>
    </rPh>
    <rPh sb="7" eb="8">
      <t>シャ</t>
    </rPh>
    <rPh sb="9" eb="11">
      <t>センニン</t>
    </rPh>
    <phoneticPr fontId="14"/>
  </si>
  <si>
    <t>（４）事業内容</t>
    <rPh sb="3" eb="5">
      <t>ジギョウ</t>
    </rPh>
    <rPh sb="5" eb="7">
      <t>ナイヨウ</t>
    </rPh>
    <phoneticPr fontId="14"/>
  </si>
  <si>
    <t>（ア）財務諸表</t>
    <rPh sb="3" eb="5">
      <t>ザイム</t>
    </rPh>
    <rPh sb="5" eb="7">
      <t>ショヒョウ</t>
    </rPh>
    <phoneticPr fontId="14"/>
  </si>
  <si>
    <t>（イ）資金調達方法</t>
    <rPh sb="3" eb="5">
      <t>シキン</t>
    </rPh>
    <rPh sb="5" eb="7">
      <t>チョウタツ</t>
    </rPh>
    <rPh sb="7" eb="9">
      <t>ホウホウ</t>
    </rPh>
    <phoneticPr fontId="14"/>
  </si>
  <si>
    <t>（１）改善措置の基本方針</t>
    <rPh sb="3" eb="5">
      <t>カイゼン</t>
    </rPh>
    <rPh sb="5" eb="7">
      <t>ソチ</t>
    </rPh>
    <rPh sb="8" eb="10">
      <t>キホン</t>
    </rPh>
    <rPh sb="10" eb="12">
      <t>ホウシン</t>
    </rPh>
    <phoneticPr fontId="14"/>
  </si>
  <si>
    <t>（２）改善措置の実施項目</t>
    <rPh sb="3" eb="5">
      <t>カイゼン</t>
    </rPh>
    <rPh sb="5" eb="7">
      <t>ソチ</t>
    </rPh>
    <rPh sb="8" eb="10">
      <t>ジッシ</t>
    </rPh>
    <rPh sb="10" eb="12">
      <t>コウモク</t>
    </rPh>
    <phoneticPr fontId="14"/>
  </si>
  <si>
    <t>（イ）職員数</t>
    <rPh sb="3" eb="6">
      <t>ショクインスウ</t>
    </rPh>
    <phoneticPr fontId="14"/>
  </si>
  <si>
    <t>（３）改善措置の目標、内容、実施時期</t>
    <rPh sb="3" eb="5">
      <t>カイゼン</t>
    </rPh>
    <rPh sb="5" eb="7">
      <t>ソチ</t>
    </rPh>
    <rPh sb="8" eb="10">
      <t>モクヒョウ</t>
    </rPh>
    <rPh sb="11" eb="13">
      <t>ナイヨウ</t>
    </rPh>
    <rPh sb="14" eb="16">
      <t>ジッシ</t>
    </rPh>
    <rPh sb="16" eb="18">
      <t>ジキ</t>
    </rPh>
    <phoneticPr fontId="14"/>
  </si>
  <si>
    <t>（ウ）組織</t>
    <rPh sb="3" eb="5">
      <t>ソシキ</t>
    </rPh>
    <phoneticPr fontId="14"/>
  </si>
  <si>
    <t>（ア）雇用の安定化</t>
    <rPh sb="3" eb="5">
      <t>コヨウ</t>
    </rPh>
    <rPh sb="6" eb="9">
      <t>アンテイカ</t>
    </rPh>
    <phoneticPr fontId="14"/>
  </si>
  <si>
    <t>（イ）労働条件の改善</t>
    <rPh sb="3" eb="5">
      <t>ロウドウ</t>
    </rPh>
    <rPh sb="5" eb="7">
      <t>ジョウケン</t>
    </rPh>
    <rPh sb="8" eb="10">
      <t>カイゼン</t>
    </rPh>
    <phoneticPr fontId="14"/>
  </si>
  <si>
    <t>（ア）事業量の安定的確保</t>
    <rPh sb="3" eb="6">
      <t>ジギョウリョウ</t>
    </rPh>
    <rPh sb="7" eb="10">
      <t>アンテイテキ</t>
    </rPh>
    <rPh sb="10" eb="12">
      <t>カクホ</t>
    </rPh>
    <phoneticPr fontId="14"/>
  </si>
  <si>
    <t>（イ）生産性の向上</t>
    <rPh sb="3" eb="6">
      <t>セイサンセイ</t>
    </rPh>
    <rPh sb="7" eb="9">
      <t>コウジョウ</t>
    </rPh>
    <phoneticPr fontId="14"/>
  </si>
  <si>
    <t>（エ）その他の事業の合理化</t>
    <rPh sb="5" eb="6">
      <t>ホカ</t>
    </rPh>
    <rPh sb="7" eb="9">
      <t>ジギョウ</t>
    </rPh>
    <rPh sb="10" eb="13">
      <t>ゴウリカ</t>
    </rPh>
    <phoneticPr fontId="14"/>
  </si>
  <si>
    <t>雇用保険に加入していること証する書類の写し</t>
    <rPh sb="0" eb="2">
      <t>コヨウ</t>
    </rPh>
    <rPh sb="2" eb="4">
      <t>ホケン</t>
    </rPh>
    <rPh sb="13" eb="14">
      <t>ショウ</t>
    </rPh>
    <rPh sb="16" eb="18">
      <t>ショルイ</t>
    </rPh>
    <rPh sb="19" eb="20">
      <t>ウツ</t>
    </rPh>
    <phoneticPr fontId="2"/>
  </si>
  <si>
    <t>就業規則の写し</t>
    <rPh sb="0" eb="2">
      <t>シュウギョウ</t>
    </rPh>
    <rPh sb="2" eb="4">
      <t>キソク</t>
    </rPh>
    <rPh sb="5" eb="6">
      <t>ウツ</t>
    </rPh>
    <phoneticPr fontId="2"/>
  </si>
  <si>
    <t>合　計</t>
    <rPh sb="0" eb="1">
      <t>ゴウ</t>
    </rPh>
    <rPh sb="2" eb="3">
      <t>ケイ</t>
    </rPh>
    <phoneticPr fontId="2"/>
  </si>
  <si>
    <t>１年次</t>
    <rPh sb="1" eb="3">
      <t>ネンジ</t>
    </rPh>
    <phoneticPr fontId="2"/>
  </si>
  <si>
    <t>計画</t>
    <rPh sb="0" eb="2">
      <t>ケイカク</t>
    </rPh>
    <phoneticPr fontId="2"/>
  </si>
  <si>
    <t>実績</t>
    <rPh sb="0" eb="2">
      <t>ジッセキ</t>
    </rPh>
    <phoneticPr fontId="2"/>
  </si>
  <si>
    <t>５年次</t>
    <rPh sb="1" eb="3">
      <t>ネンジ</t>
    </rPh>
    <phoneticPr fontId="2"/>
  </si>
  <si>
    <t>２年次</t>
    <rPh sb="1" eb="3">
      <t>ネンジ</t>
    </rPh>
    <phoneticPr fontId="2"/>
  </si>
  <si>
    <t>３年次</t>
    <rPh sb="1" eb="3">
      <t>ネンジ</t>
    </rPh>
    <phoneticPr fontId="2"/>
  </si>
  <si>
    <t>４年次</t>
    <rPh sb="1" eb="3">
      <t>ネンジ</t>
    </rPh>
    <phoneticPr fontId="2"/>
  </si>
  <si>
    <t>計</t>
    <rPh sb="0" eb="1">
      <t>ケイ</t>
    </rPh>
    <phoneticPr fontId="2"/>
  </si>
  <si>
    <t>合　計</t>
    <rPh sb="0" eb="1">
      <t>ゴウ</t>
    </rPh>
    <rPh sb="2" eb="3">
      <t>ケイ</t>
    </rPh>
    <phoneticPr fontId="2"/>
  </si>
  <si>
    <t>（人）</t>
    <rPh sb="1" eb="2">
      <t>ニン</t>
    </rPh>
    <phoneticPr fontId="2"/>
  </si>
  <si>
    <t>年次</t>
    <rPh sb="0" eb="2">
      <t>ネンジ</t>
    </rPh>
    <phoneticPr fontId="2"/>
  </si>
  <si>
    <t>　項　　目</t>
    <rPh sb="1" eb="2">
      <t>コウ</t>
    </rPh>
    <rPh sb="4" eb="5">
      <t>メ</t>
    </rPh>
    <phoneticPr fontId="2"/>
  </si>
  <si>
    <t>時点の実績</t>
    <rPh sb="0" eb="2">
      <t>ジテン</t>
    </rPh>
    <rPh sb="3" eb="5">
      <t>ジッセキ</t>
    </rPh>
    <phoneticPr fontId="2"/>
  </si>
  <si>
    <t>達成
状況</t>
    <rPh sb="0" eb="2">
      <t>タッセイ</t>
    </rPh>
    <rPh sb="3" eb="5">
      <t>ジョウキョウ</t>
    </rPh>
    <phoneticPr fontId="2"/>
  </si>
  <si>
    <t>目標年次</t>
    <rPh sb="0" eb="1">
      <t>メ</t>
    </rPh>
    <rPh sb="1" eb="2">
      <t>シルベ</t>
    </rPh>
    <rPh sb="2" eb="4">
      <t>ネンジ</t>
    </rPh>
    <phoneticPr fontId="2"/>
  </si>
  <si>
    <t>プロセッサ</t>
    <phoneticPr fontId="14"/>
  </si>
  <si>
    <t>フォワーダ</t>
    <phoneticPr fontId="14"/>
  </si>
  <si>
    <t>バックホウ</t>
    <phoneticPr fontId="14"/>
  </si>
  <si>
    <t>　　　　         　　　　　　      事業体の名称及び代表者氏名</t>
  </si>
  <si>
    <t>クローラー</t>
    <phoneticPr fontId="14"/>
  </si>
  <si>
    <t>林内作業車</t>
    <rPh sb="0" eb="2">
      <t>リンナイ</t>
    </rPh>
    <rPh sb="2" eb="5">
      <t>サギョウシャ</t>
    </rPh>
    <phoneticPr fontId="2"/>
  </si>
  <si>
    <t>素材生産活動の適正化のための自主的行動規範誓約書</t>
    <rPh sb="21" eb="24">
      <t>セイヤクショ</t>
    </rPh>
    <phoneticPr fontId="2"/>
  </si>
  <si>
    <t>素材生産活動の適正化のための自主的行動規範</t>
    <rPh sb="14" eb="17">
      <t>ジシュテキ</t>
    </rPh>
    <rPh sb="17" eb="19">
      <t>コウドウ</t>
    </rPh>
    <rPh sb="19" eb="21">
      <t>キハン</t>
    </rPh>
    <phoneticPr fontId="2"/>
  </si>
  <si>
    <t>　当社は、昨今の森林伐採に伴う林地の荒廃や再造林放棄地問題に鑑み、素材生産活動が</t>
    <rPh sb="1" eb="3">
      <t>トウシャ</t>
    </rPh>
    <rPh sb="37" eb="39">
      <t>カツドウ</t>
    </rPh>
    <phoneticPr fontId="2"/>
  </si>
  <si>
    <t>持続的森林経営に支えられるものであることを強く認識し、以下の自主的行動規範に沿っ</t>
    <rPh sb="30" eb="33">
      <t>ジシュテキ</t>
    </rPh>
    <rPh sb="33" eb="35">
      <t>コウドウ</t>
    </rPh>
    <rPh sb="35" eb="37">
      <t>キハン</t>
    </rPh>
    <rPh sb="38" eb="39">
      <t>ソ</t>
    </rPh>
    <phoneticPr fontId="2"/>
  </si>
  <si>
    <t>て地域の生活環境や防災に配慮した適正な伐採活動に取り組んでいくことを誓約します。</t>
    <rPh sb="1" eb="3">
      <t>チイキ</t>
    </rPh>
    <rPh sb="4" eb="6">
      <t>セイカツ</t>
    </rPh>
    <rPh sb="21" eb="23">
      <t>カツドウ</t>
    </rPh>
    <rPh sb="24" eb="25">
      <t>ト</t>
    </rPh>
    <rPh sb="26" eb="27">
      <t>ク</t>
    </rPh>
    <rPh sb="34" eb="36">
      <t>セイヤク</t>
    </rPh>
    <phoneticPr fontId="2"/>
  </si>
  <si>
    <t>　普通林にあっては伐採届を市町村長に提出し、その許可等を受けた後、伐採作業に着手</t>
    <rPh sb="33" eb="35">
      <t>バッサイ</t>
    </rPh>
    <rPh sb="35" eb="37">
      <t>サギョウ</t>
    </rPh>
    <rPh sb="38" eb="40">
      <t>チャクシュ</t>
    </rPh>
    <phoneticPr fontId="2"/>
  </si>
  <si>
    <t>　します。</t>
    <phoneticPr fontId="2"/>
  </si>
  <si>
    <t>　いことを厳守し、特に、土砂崩壊や落石の恐れ等がある林地については、大面積の伐採</t>
    <rPh sb="35" eb="37">
      <t>メンセキ</t>
    </rPh>
    <rPh sb="38" eb="40">
      <t>バッサイ</t>
    </rPh>
    <phoneticPr fontId="2"/>
  </si>
  <si>
    <t>　を控えます。　</t>
    <phoneticPr fontId="2"/>
  </si>
  <si>
    <t>　廃を招かないよう配慮します。</t>
    <phoneticPr fontId="2"/>
  </si>
  <si>
    <t>　　また、やむを得ず林地荒廃が発生した場合は、速やかに土砂流出等の措置を講じると</t>
    <phoneticPr fontId="2"/>
  </si>
  <si>
    <t>　ともに、人工植栽により森林の早期回復を図ります。</t>
    <phoneticPr fontId="2"/>
  </si>
  <si>
    <t>　流出しないよう必要な措置を講じます。</t>
    <phoneticPr fontId="2"/>
  </si>
  <si>
    <t>　をもたらす無秩序な開設を避けます。</t>
    <phoneticPr fontId="2"/>
  </si>
  <si>
    <t>　　なお、作業路の開設を伴う伐採にあっては、伐採届の際に、市町村にその開設計画に</t>
    <phoneticPr fontId="2"/>
  </si>
  <si>
    <t>　ついて事前に協議します。</t>
    <phoneticPr fontId="2"/>
  </si>
  <si>
    <t>　通知書など合法伐採を証明する書類を提出し、合法木材の流通促進に積極的に取り組み</t>
    <phoneticPr fontId="2"/>
  </si>
  <si>
    <t>　ます。</t>
    <phoneticPr fontId="2"/>
  </si>
  <si>
    <t>＊＊＊＊株式会社</t>
    <phoneticPr fontId="2"/>
  </si>
  <si>
    <t>　代表取締役　＊＊＊＊　</t>
    <phoneticPr fontId="2"/>
  </si>
  <si>
    <t xml:space="preserve">    なお、1ha以上の皆伐にあっては、伐採許可旗や許可伐採届旗を現地に掲揚します。</t>
    <phoneticPr fontId="2"/>
  </si>
  <si>
    <t>　う配慮します。</t>
    <phoneticPr fontId="2"/>
  </si>
  <si>
    <t>１　森林の伐採に際しては、法律に基づき、保安林にあっては伐採許可申請書を県知事に、</t>
    <rPh sb="37" eb="39">
      <t>チジ</t>
    </rPh>
    <phoneticPr fontId="2"/>
  </si>
  <si>
    <t>２　１箇所当たりの皆伐面積は、普通林にあっては20ha、保安林にあっては10haを超えな</t>
    <phoneticPr fontId="2"/>
  </si>
  <si>
    <t>３　伐採作業に大型林業機械等を利用する場合は、伐木、造材、運材作業に伴い林地の荒</t>
    <phoneticPr fontId="2"/>
  </si>
  <si>
    <t>４　枝払いや玉切等の造材にあたっては、作業で生じた枝条や根株等の林地残材が落下・</t>
    <phoneticPr fontId="2"/>
  </si>
  <si>
    <t>５　作業路の開設にあたっては、安全性、耐久性のある構造とし、林地の荒廃や災害発生</t>
    <phoneticPr fontId="2"/>
  </si>
  <si>
    <t>６　自らが生産した素材の出荷・販売に際しては、原木市場等に対し、伐採許可書や適合</t>
    <phoneticPr fontId="2"/>
  </si>
  <si>
    <t>退職者共済制度に加入していること証する書類の写し</t>
    <rPh sb="0" eb="3">
      <t>タイショクシャ</t>
    </rPh>
    <rPh sb="3" eb="5">
      <t>キョウサイ</t>
    </rPh>
    <rPh sb="5" eb="7">
      <t>セイド</t>
    </rPh>
    <rPh sb="16" eb="17">
      <t>ショウ</t>
    </rPh>
    <rPh sb="19" eb="21">
      <t>ショルイ</t>
    </rPh>
    <rPh sb="22" eb="23">
      <t>ウツ</t>
    </rPh>
    <phoneticPr fontId="2"/>
  </si>
  <si>
    <t>雇用保険</t>
    <rPh sb="0" eb="2">
      <t>コヨウ</t>
    </rPh>
    <rPh sb="2" eb="4">
      <t>ホケン</t>
    </rPh>
    <phoneticPr fontId="2"/>
  </si>
  <si>
    <t>健康保険</t>
    <rPh sb="0" eb="2">
      <t>ケンコウ</t>
    </rPh>
    <rPh sb="2" eb="4">
      <t>ホケン</t>
    </rPh>
    <phoneticPr fontId="2"/>
  </si>
  <si>
    <t>厚生年金</t>
    <rPh sb="0" eb="2">
      <t>コウセイ</t>
    </rPh>
    <rPh sb="2" eb="4">
      <t>ネンキン</t>
    </rPh>
    <phoneticPr fontId="2"/>
  </si>
  <si>
    <t>退職金</t>
    <rPh sb="0" eb="3">
      <t>タイショクキン</t>
    </rPh>
    <phoneticPr fontId="2"/>
  </si>
  <si>
    <t>備考</t>
    <rPh sb="0" eb="2">
      <t>ビコウ</t>
    </rPh>
    <phoneticPr fontId="2"/>
  </si>
  <si>
    <t>労災保険適用事業種</t>
    <rPh sb="0" eb="2">
      <t>ロウサイ</t>
    </rPh>
    <rPh sb="2" eb="4">
      <t>ホケン</t>
    </rPh>
    <rPh sb="4" eb="6">
      <t>テキヨウ</t>
    </rPh>
    <rPh sb="6" eb="8">
      <t>ジギョウ</t>
    </rPh>
    <rPh sb="8" eb="9">
      <t>シュ</t>
    </rPh>
    <phoneticPr fontId="2"/>
  </si>
  <si>
    <t>・税務署が発行する国税に係る納税証明
※県税や市町村税ではない</t>
    <rPh sb="1" eb="4">
      <t>ゼイムショ</t>
    </rPh>
    <rPh sb="5" eb="7">
      <t>ハッコウ</t>
    </rPh>
    <rPh sb="9" eb="11">
      <t>コクゼイ</t>
    </rPh>
    <rPh sb="12" eb="13">
      <t>カカ</t>
    </rPh>
    <rPh sb="14" eb="16">
      <t>ノウゼイ</t>
    </rPh>
    <rPh sb="16" eb="18">
      <t>ショウメイ</t>
    </rPh>
    <rPh sb="20" eb="22">
      <t>ケンゼイ</t>
    </rPh>
    <rPh sb="23" eb="26">
      <t>シチョウソン</t>
    </rPh>
    <rPh sb="26" eb="27">
      <t>ゼイ</t>
    </rPh>
    <phoneticPr fontId="2"/>
  </si>
  <si>
    <t>林業・木材産業労働災害防止協会に加入していることを証する書類の写し</t>
    <rPh sb="0" eb="2">
      <t>リンギョウ</t>
    </rPh>
    <rPh sb="3" eb="5">
      <t>モクザイ</t>
    </rPh>
    <rPh sb="5" eb="7">
      <t>サンギョウ</t>
    </rPh>
    <rPh sb="7" eb="9">
      <t>ロウドウ</t>
    </rPh>
    <rPh sb="9" eb="11">
      <t>サイガイ</t>
    </rPh>
    <rPh sb="11" eb="13">
      <t>ボウシ</t>
    </rPh>
    <rPh sb="13" eb="15">
      <t>キョウカイ</t>
    </rPh>
    <rPh sb="16" eb="18">
      <t>カニュウ</t>
    </rPh>
    <rPh sb="25" eb="26">
      <t>ショウ</t>
    </rPh>
    <rPh sb="28" eb="30">
      <t>ショルイ</t>
    </rPh>
    <rPh sb="31" eb="32">
      <t>ウツ</t>
    </rPh>
    <phoneticPr fontId="2"/>
  </si>
  <si>
    <t>労働災害補償保険の適用を受けていることを証する書類の写し</t>
    <rPh sb="0" eb="2">
      <t>ロウドウ</t>
    </rPh>
    <rPh sb="2" eb="4">
      <t>サイガイ</t>
    </rPh>
    <rPh sb="4" eb="6">
      <t>ホショウ</t>
    </rPh>
    <rPh sb="6" eb="8">
      <t>ホケン</t>
    </rPh>
    <rPh sb="9" eb="11">
      <t>テキヨウ</t>
    </rPh>
    <rPh sb="12" eb="13">
      <t>ウ</t>
    </rPh>
    <rPh sb="20" eb="21">
      <t>ショウ</t>
    </rPh>
    <rPh sb="23" eb="25">
      <t>ショルイ</t>
    </rPh>
    <rPh sb="26" eb="27">
      <t>ウツ</t>
    </rPh>
    <phoneticPr fontId="2"/>
  </si>
  <si>
    <t>出荷証明書の写し</t>
    <rPh sb="0" eb="2">
      <t>シュッカ</t>
    </rPh>
    <rPh sb="2" eb="5">
      <t>ショウメイショ</t>
    </rPh>
    <rPh sb="6" eb="7">
      <t>ウツ</t>
    </rPh>
    <phoneticPr fontId="2"/>
  </si>
  <si>
    <t>（ウ）社会・労働保険等への加入の状況</t>
    <rPh sb="3" eb="5">
      <t>シャカイ</t>
    </rPh>
    <rPh sb="6" eb="8">
      <t>ロウドウ</t>
    </rPh>
    <rPh sb="8" eb="10">
      <t>ホケン</t>
    </rPh>
    <rPh sb="10" eb="11">
      <t>ナド</t>
    </rPh>
    <rPh sb="13" eb="15">
      <t>カニュウ</t>
    </rPh>
    <rPh sb="16" eb="18">
      <t>ジョウキョウ</t>
    </rPh>
    <phoneticPr fontId="2"/>
  </si>
  <si>
    <t>別添（雇用契約書･雇用条件通知等の例を添付）</t>
    <rPh sb="0" eb="2">
      <t>ベッテン</t>
    </rPh>
    <rPh sb="3" eb="5">
      <t>コヨウ</t>
    </rPh>
    <rPh sb="5" eb="8">
      <t>ケイヤクショ</t>
    </rPh>
    <rPh sb="9" eb="11">
      <t>コヨウ</t>
    </rPh>
    <rPh sb="11" eb="13">
      <t>ジョウケン</t>
    </rPh>
    <rPh sb="13" eb="15">
      <t>ツウチ</t>
    </rPh>
    <rPh sb="15" eb="16">
      <t>ナド</t>
    </rPh>
    <rPh sb="17" eb="18">
      <t>レイ</t>
    </rPh>
    <rPh sb="19" eb="21">
      <t>テンプ</t>
    </rPh>
    <phoneticPr fontId="2"/>
  </si>
  <si>
    <t>社会・労働保険等への加入の状況</t>
    <rPh sb="0" eb="2">
      <t>シャカイ</t>
    </rPh>
    <rPh sb="3" eb="5">
      <t>ロウドウ</t>
    </rPh>
    <rPh sb="5" eb="7">
      <t>ホケン</t>
    </rPh>
    <rPh sb="7" eb="8">
      <t>トウ</t>
    </rPh>
    <rPh sb="10" eb="12">
      <t>カニュウ</t>
    </rPh>
    <rPh sb="13" eb="15">
      <t>ジョウキョウ</t>
    </rPh>
    <phoneticPr fontId="2"/>
  </si>
  <si>
    <t>（１人当たり）</t>
    <rPh sb="2" eb="3">
      <t>ヒト</t>
    </rPh>
    <rPh sb="3" eb="4">
      <t>ア</t>
    </rPh>
    <phoneticPr fontId="14"/>
  </si>
  <si>
    <t>時点</t>
    <rPh sb="0" eb="2">
      <t>ジテン</t>
    </rPh>
    <phoneticPr fontId="2"/>
  </si>
  <si>
    <t>合計</t>
    <rPh sb="0" eb="2">
      <t>ゴウケイ</t>
    </rPh>
    <phoneticPr fontId="2"/>
  </si>
  <si>
    <t>ﾚﾝﾀﾙ</t>
    <phoneticPr fontId="2"/>
  </si>
  <si>
    <t>※所有台数には１年を越える契約のリース機械も含めて下さい。</t>
    <rPh sb="1" eb="3">
      <t>ショユウ</t>
    </rPh>
    <rPh sb="3" eb="5">
      <t>ダイスウ</t>
    </rPh>
    <rPh sb="8" eb="9">
      <t>ネン</t>
    </rPh>
    <rPh sb="10" eb="11">
      <t>コ</t>
    </rPh>
    <rPh sb="13" eb="15">
      <t>ケイヤク</t>
    </rPh>
    <rPh sb="19" eb="21">
      <t>キカイ</t>
    </rPh>
    <rPh sb="22" eb="23">
      <t>フク</t>
    </rPh>
    <rPh sb="25" eb="26">
      <t>クダ</t>
    </rPh>
    <phoneticPr fontId="14"/>
  </si>
  <si>
    <t>エ</t>
    <phoneticPr fontId="14"/>
  </si>
  <si>
    <t>オ</t>
    <phoneticPr fontId="14"/>
  </si>
  <si>
    <t xml:space="preserve"> 1.充足している</t>
    <rPh sb="3" eb="5">
      <t>ジュウソク</t>
    </rPh>
    <phoneticPr fontId="14"/>
  </si>
  <si>
    <t xml:space="preserve"> 2.不足している</t>
    <rPh sb="3" eb="5">
      <t>フソク</t>
    </rPh>
    <phoneticPr fontId="14"/>
  </si>
  <si>
    <t xml:space="preserve"> 3.時期的に不足することがある</t>
    <rPh sb="3" eb="6">
      <t>ジキテキ</t>
    </rPh>
    <rPh sb="7" eb="9">
      <t>フソク</t>
    </rPh>
    <phoneticPr fontId="14"/>
  </si>
  <si>
    <t>～</t>
    <phoneticPr fontId="14"/>
  </si>
  <si>
    <t>月</t>
    <rPh sb="0" eb="1">
      <t>ゲツ</t>
    </rPh>
    <phoneticPr fontId="14"/>
  </si>
  <si>
    <t>頃</t>
    <rPh sb="0" eb="1">
      <t>コロ</t>
    </rPh>
    <phoneticPr fontId="14"/>
  </si>
  <si>
    <t>)</t>
    <phoneticPr fontId="14"/>
  </si>
  <si>
    <t xml:space="preserve"> 4.労働者が不足しているため、近い将来若手が必要</t>
    <rPh sb="3" eb="6">
      <t>ロウドウシャ</t>
    </rPh>
    <rPh sb="7" eb="9">
      <t>フソク</t>
    </rPh>
    <rPh sb="16" eb="17">
      <t>チカ</t>
    </rPh>
    <rPh sb="18" eb="20">
      <t>ショウライ</t>
    </rPh>
    <rPh sb="20" eb="22">
      <t>ワカテ</t>
    </rPh>
    <rPh sb="23" eb="25">
      <t>ヒツヨウ</t>
    </rPh>
    <phoneticPr fontId="14"/>
  </si>
  <si>
    <t xml:space="preserve"> 5.その他</t>
    <rPh sb="5" eb="6">
      <t>タ</t>
    </rPh>
    <phoneticPr fontId="14"/>
  </si>
  <si>
    <t>（</t>
    <phoneticPr fontId="14"/>
  </si>
  <si>
    <t xml:space="preserve"> 1.市町村内</t>
    <rPh sb="3" eb="6">
      <t>シチョウソン</t>
    </rPh>
    <rPh sb="6" eb="7">
      <t>ナイ</t>
    </rPh>
    <phoneticPr fontId="14"/>
  </si>
  <si>
    <t xml:space="preserve"> 2.市町村外で通勤可能者</t>
    <rPh sb="3" eb="6">
      <t>シチョウソン</t>
    </rPh>
    <rPh sb="6" eb="7">
      <t>ガイ</t>
    </rPh>
    <rPh sb="8" eb="10">
      <t>ツウキン</t>
    </rPh>
    <rPh sb="10" eb="12">
      <t>カノウ</t>
    </rPh>
    <rPh sb="12" eb="13">
      <t>シャ</t>
    </rPh>
    <phoneticPr fontId="14"/>
  </si>
  <si>
    <t xml:space="preserve"> 3.不問</t>
    <rPh sb="3" eb="5">
      <t>フモン</t>
    </rPh>
    <phoneticPr fontId="14"/>
  </si>
  <si>
    <t xml:space="preserve"> 1.容易</t>
    <rPh sb="3" eb="5">
      <t>ヨウイ</t>
    </rPh>
    <phoneticPr fontId="14"/>
  </si>
  <si>
    <t xml:space="preserve"> 2.困難</t>
    <rPh sb="3" eb="5">
      <t>コンナン</t>
    </rPh>
    <phoneticPr fontId="14"/>
  </si>
  <si>
    <t xml:space="preserve"> 3.その他</t>
    <rPh sb="5" eb="6">
      <t>タ</t>
    </rPh>
    <phoneticPr fontId="14"/>
  </si>
  <si>
    <t>給与形態</t>
    <rPh sb="0" eb="2">
      <t>キュウヨ</t>
    </rPh>
    <rPh sb="2" eb="4">
      <t>ケイタイ</t>
    </rPh>
    <phoneticPr fontId="14"/>
  </si>
  <si>
    <t>：</t>
    <phoneticPr fontId="14"/>
  </si>
  <si>
    <t xml:space="preserve"> 1.月給制</t>
    <phoneticPr fontId="14"/>
  </si>
  <si>
    <t xml:space="preserve"> 2.日給･月給制</t>
    <phoneticPr fontId="14"/>
  </si>
  <si>
    <t xml:space="preserve"> 3.日給制</t>
    <phoneticPr fontId="14"/>
  </si>
  <si>
    <t xml:space="preserve"> 4.日給・出来高給併用</t>
    <rPh sb="9" eb="10">
      <t>キュウ</t>
    </rPh>
    <rPh sb="10" eb="12">
      <t>ヘイヨウ</t>
    </rPh>
    <phoneticPr fontId="14"/>
  </si>
  <si>
    <t>昇給制度</t>
    <rPh sb="0" eb="2">
      <t>ショウキュウ</t>
    </rPh>
    <rPh sb="2" eb="4">
      <t>セイド</t>
    </rPh>
    <phoneticPr fontId="14"/>
  </si>
  <si>
    <t xml:space="preserve"> 1.有</t>
    <phoneticPr fontId="14"/>
  </si>
  <si>
    <t xml:space="preserve"> 2.無</t>
    <rPh sb="3" eb="4">
      <t>ナ</t>
    </rPh>
    <phoneticPr fontId="14"/>
  </si>
  <si>
    <t xml:space="preserve"> 5.出来高給</t>
    <rPh sb="6" eb="7">
      <t>キュウ</t>
    </rPh>
    <phoneticPr fontId="14"/>
  </si>
  <si>
    <t>有給休暇</t>
    <phoneticPr fontId="14"/>
  </si>
  <si>
    <t>：</t>
    <phoneticPr fontId="14"/>
  </si>
  <si>
    <t xml:space="preserve"> 1.有</t>
    <phoneticPr fontId="14"/>
  </si>
  <si>
    <t>労働時間</t>
    <rPh sb="0" eb="2">
      <t>ロウドウ</t>
    </rPh>
    <rPh sb="2" eb="4">
      <t>ジカン</t>
    </rPh>
    <phoneticPr fontId="14"/>
  </si>
  <si>
    <t>（日当り）</t>
    <rPh sb="1" eb="2">
      <t>ニチ</t>
    </rPh>
    <rPh sb="2" eb="3">
      <t>ア</t>
    </rPh>
    <phoneticPr fontId="14"/>
  </si>
  <si>
    <t>時間</t>
    <rPh sb="0" eb="2">
      <t>ジカン</t>
    </rPh>
    <phoneticPr fontId="14"/>
  </si>
  <si>
    <t>（週当り）</t>
    <rPh sb="1" eb="2">
      <t>シュウ</t>
    </rPh>
    <rPh sb="2" eb="3">
      <t>ア</t>
    </rPh>
    <phoneticPr fontId="14"/>
  </si>
  <si>
    <t>募集方法</t>
    <phoneticPr fontId="14"/>
  </si>
  <si>
    <t>その他</t>
    <phoneticPr fontId="14"/>
  </si>
  <si>
    <t>就業規則</t>
    <rPh sb="0" eb="2">
      <t>シュウギョウ</t>
    </rPh>
    <rPh sb="2" eb="4">
      <t>キソク</t>
    </rPh>
    <phoneticPr fontId="14"/>
  </si>
  <si>
    <t>カ</t>
    <phoneticPr fontId="14"/>
  </si>
  <si>
    <t>ア　役員数</t>
    <rPh sb="2" eb="5">
      <t>ヤクインスウ</t>
    </rPh>
    <phoneticPr fontId="14"/>
  </si>
  <si>
    <t>イ　職員数（雇用形態別）</t>
    <rPh sb="2" eb="5">
      <t>ショクインスウ</t>
    </rPh>
    <rPh sb="6" eb="8">
      <t>コヨウ</t>
    </rPh>
    <rPh sb="8" eb="11">
      <t>ケイタイベツ</t>
    </rPh>
    <phoneticPr fontId="2"/>
  </si>
  <si>
    <t>常用雇用者</t>
    <rPh sb="0" eb="2">
      <t>ジョウヨウ</t>
    </rPh>
    <rPh sb="2" eb="4">
      <t>コヨウ</t>
    </rPh>
    <rPh sb="4" eb="5">
      <t>シャ</t>
    </rPh>
    <phoneticPr fontId="14"/>
  </si>
  <si>
    <t>１　計画の認定を受けようとする年の前年の雇用実績を記載すること。</t>
    <rPh sb="2" eb="4">
      <t>ケイカク</t>
    </rPh>
    <rPh sb="5" eb="7">
      <t>ニンテイ</t>
    </rPh>
    <rPh sb="8" eb="9">
      <t>ウ</t>
    </rPh>
    <rPh sb="15" eb="16">
      <t>ネン</t>
    </rPh>
    <rPh sb="17" eb="19">
      <t>ゼンネン</t>
    </rPh>
    <rPh sb="20" eb="22">
      <t>コヨウ</t>
    </rPh>
    <rPh sb="22" eb="24">
      <t>ジッセキ</t>
    </rPh>
    <rPh sb="25" eb="27">
      <t>キサイ</t>
    </rPh>
    <phoneticPr fontId="14"/>
  </si>
  <si>
    <t>（うち事業主）</t>
    <rPh sb="3" eb="6">
      <t>ジギョウヌシ</t>
    </rPh>
    <phoneticPr fontId="14"/>
  </si>
  <si>
    <t>（うち通年雇用）</t>
    <rPh sb="3" eb="5">
      <t>ツウネン</t>
    </rPh>
    <rPh sb="5" eb="7">
      <t>コヨウ</t>
    </rPh>
    <phoneticPr fontId="14"/>
  </si>
  <si>
    <t>（うち4月以上の期間雇用）</t>
    <rPh sb="4" eb="5">
      <t>ツキ</t>
    </rPh>
    <rPh sb="5" eb="7">
      <t>イジョウ</t>
    </rPh>
    <rPh sb="8" eb="10">
      <t>キカン</t>
    </rPh>
    <rPh sb="10" eb="12">
      <t>コヨウ</t>
    </rPh>
    <phoneticPr fontId="14"/>
  </si>
  <si>
    <t>)</t>
    <phoneticPr fontId="14"/>
  </si>
  <si>
    <t>造林、保育、伐採その他の森林の施業に年間100日以上従事する者</t>
    <rPh sb="0" eb="2">
      <t>ゾウリン</t>
    </rPh>
    <rPh sb="3" eb="5">
      <t>ホイク</t>
    </rPh>
    <rPh sb="6" eb="8">
      <t>バッサイ</t>
    </rPh>
    <rPh sb="10" eb="11">
      <t>ホカ</t>
    </rPh>
    <rPh sb="12" eb="14">
      <t>シンリン</t>
    </rPh>
    <rPh sb="15" eb="17">
      <t>セギョウ</t>
    </rPh>
    <rPh sb="18" eb="20">
      <t>ネンカン</t>
    </rPh>
    <rPh sb="23" eb="24">
      <t>ニチ</t>
    </rPh>
    <rPh sb="24" eb="26">
      <t>イジョウ</t>
    </rPh>
    <rPh sb="26" eb="28">
      <t>ジュウジ</t>
    </rPh>
    <rPh sb="30" eb="31">
      <t>モノ</t>
    </rPh>
    <phoneticPr fontId="14"/>
  </si>
  <si>
    <t>２　各雇用形態の用語の定義は下のとおりです。</t>
    <rPh sb="2" eb="3">
      <t>カク</t>
    </rPh>
    <rPh sb="3" eb="5">
      <t>コヨウ</t>
    </rPh>
    <rPh sb="5" eb="7">
      <t>ケイタイ</t>
    </rPh>
    <rPh sb="8" eb="10">
      <t>ヨウゴ</t>
    </rPh>
    <rPh sb="11" eb="13">
      <t>テイギ</t>
    </rPh>
    <rPh sb="14" eb="15">
      <t>シタ</t>
    </rPh>
    <phoneticPr fontId="14"/>
  </si>
  <si>
    <t>※事業拡大の目標については、具体的に記載すること。</t>
    <rPh sb="1" eb="3">
      <t>ジギョウ</t>
    </rPh>
    <rPh sb="3" eb="5">
      <t>カクダイ</t>
    </rPh>
    <rPh sb="6" eb="8">
      <t>モクヒョウ</t>
    </rPh>
    <rPh sb="14" eb="17">
      <t>グタイテキ</t>
    </rPh>
    <rPh sb="18" eb="20">
      <t>キサイ</t>
    </rPh>
    <phoneticPr fontId="14"/>
  </si>
  <si>
    <t>・資金種類には、自己資金、市中資金、制度資金、その他の区分を記載すること。</t>
    <rPh sb="1" eb="3">
      <t>シキン</t>
    </rPh>
    <rPh sb="3" eb="5">
      <t>シュルイ</t>
    </rPh>
    <rPh sb="8" eb="10">
      <t>ジコ</t>
    </rPh>
    <rPh sb="10" eb="12">
      <t>シキン</t>
    </rPh>
    <rPh sb="13" eb="15">
      <t>シチュウ</t>
    </rPh>
    <rPh sb="15" eb="17">
      <t>シキン</t>
    </rPh>
    <rPh sb="18" eb="20">
      <t>セイド</t>
    </rPh>
    <rPh sb="20" eb="22">
      <t>シキン</t>
    </rPh>
    <rPh sb="25" eb="26">
      <t>ホカ</t>
    </rPh>
    <rPh sb="27" eb="29">
      <t>クブン</t>
    </rPh>
    <rPh sb="30" eb="32">
      <t>キサイ</t>
    </rPh>
    <phoneticPr fontId="14"/>
  </si>
  <si>
    <t>事業の合理化</t>
    <rPh sb="0" eb="2">
      <t>ジギョウ</t>
    </rPh>
    <rPh sb="3" eb="6">
      <t>ゴウリカ</t>
    </rPh>
    <phoneticPr fontId="2"/>
  </si>
  <si>
    <t>雇用管理の改善</t>
    <rPh sb="0" eb="2">
      <t>コヨウ</t>
    </rPh>
    <rPh sb="2" eb="4">
      <t>カンリ</t>
    </rPh>
    <rPh sb="5" eb="7">
      <t>カイゼン</t>
    </rPh>
    <phoneticPr fontId="2"/>
  </si>
  <si>
    <t>※労災保険については適用事業種を記載します。</t>
    <rPh sb="1" eb="3">
      <t>ロウサイ</t>
    </rPh>
    <rPh sb="3" eb="5">
      <t>ホケン</t>
    </rPh>
    <rPh sb="10" eb="12">
      <t>テキヨウ</t>
    </rPh>
    <rPh sb="12" eb="14">
      <t>ジギョウ</t>
    </rPh>
    <rPh sb="14" eb="15">
      <t>タネ</t>
    </rPh>
    <rPh sb="16" eb="18">
      <t>キサイ</t>
    </rPh>
    <phoneticPr fontId="2"/>
  </si>
  <si>
    <t>参考様式１</t>
    <rPh sb="0" eb="2">
      <t>サンコウ</t>
    </rPh>
    <rPh sb="2" eb="4">
      <t>ヨウシキ</t>
    </rPh>
    <phoneticPr fontId="2"/>
  </si>
  <si>
    <t>参考様式２</t>
    <rPh sb="0" eb="2">
      <t>サンコウ</t>
    </rPh>
    <rPh sb="2" eb="4">
      <t>ヨウシキ</t>
    </rPh>
    <phoneticPr fontId="2"/>
  </si>
  <si>
    <t>常用雇用者</t>
    <rPh sb="0" eb="2">
      <t>ジョウヨウ</t>
    </rPh>
    <rPh sb="2" eb="4">
      <t>コヨウ</t>
    </rPh>
    <rPh sb="4" eb="5">
      <t>シャ</t>
    </rPh>
    <phoneticPr fontId="2"/>
  </si>
  <si>
    <t>（うち事業主）</t>
    <rPh sb="3" eb="6">
      <t>ジギョウヌシ</t>
    </rPh>
    <phoneticPr fontId="2"/>
  </si>
  <si>
    <t>（うち通年雇用）</t>
    <rPh sb="3" eb="5">
      <t>ツウネン</t>
    </rPh>
    <rPh sb="5" eb="7">
      <t>コヨウ</t>
    </rPh>
    <phoneticPr fontId="2"/>
  </si>
  <si>
    <t>(うち4月以上の期間雇用)</t>
    <rPh sb="4" eb="5">
      <t>ツキ</t>
    </rPh>
    <rPh sb="5" eb="7">
      <t>イジョウ</t>
    </rPh>
    <rPh sb="8" eb="10">
      <t>キカン</t>
    </rPh>
    <rPh sb="10" eb="12">
      <t>コヨウ</t>
    </rPh>
    <phoneticPr fontId="14"/>
  </si>
  <si>
    <t>期間中の離職予定</t>
    <rPh sb="0" eb="3">
      <t>キカンチュウ</t>
    </rPh>
    <rPh sb="4" eb="6">
      <t>リショク</t>
    </rPh>
    <rPh sb="6" eb="8">
      <t>ヨテイ</t>
    </rPh>
    <phoneticPr fontId="2"/>
  </si>
  <si>
    <t>　 　　　　　　　　　必要に応じて長期借入金の明細を添付すること。</t>
    <rPh sb="11" eb="13">
      <t>ヒツヨウ</t>
    </rPh>
    <rPh sb="14" eb="15">
      <t>オウ</t>
    </rPh>
    <rPh sb="17" eb="19">
      <t>チョウキ</t>
    </rPh>
    <rPh sb="19" eb="22">
      <t>カリイレキン</t>
    </rPh>
    <rPh sb="23" eb="25">
      <t>メイサイ</t>
    </rPh>
    <rPh sb="26" eb="28">
      <t>テンプ</t>
    </rPh>
    <phoneticPr fontId="2"/>
  </si>
  <si>
    <t>２　採用計画の欄には、当該年次の採用予定者数を記載します。</t>
    <rPh sb="2" eb="4">
      <t>サイヨウ</t>
    </rPh>
    <rPh sb="4" eb="6">
      <t>ケイカク</t>
    </rPh>
    <rPh sb="7" eb="8">
      <t>ラン</t>
    </rPh>
    <rPh sb="11" eb="13">
      <t>トウガイ</t>
    </rPh>
    <rPh sb="13" eb="15">
      <t>ネンジ</t>
    </rPh>
    <rPh sb="16" eb="18">
      <t>サイヨウ</t>
    </rPh>
    <rPh sb="18" eb="21">
      <t>ヨテイシャ</t>
    </rPh>
    <rPh sb="21" eb="22">
      <t>スウ</t>
    </rPh>
    <rPh sb="23" eb="25">
      <t>キサイ</t>
    </rPh>
    <phoneticPr fontId="14"/>
  </si>
  <si>
    <t>合計</t>
    <rPh sb="0" eb="2">
      <t>ゴウケイ</t>
    </rPh>
    <phoneticPr fontId="2"/>
  </si>
  <si>
    <t>平均</t>
    <rPh sb="0" eb="2">
      <t>ヘイキン</t>
    </rPh>
    <phoneticPr fontId="2"/>
  </si>
  <si>
    <t>※役員（代表者を含む）が林業に従事している場合については、役員についても記載します。</t>
    <rPh sb="1" eb="3">
      <t>ヤクイン</t>
    </rPh>
    <rPh sb="4" eb="7">
      <t>ダイヒョウシャ</t>
    </rPh>
    <rPh sb="8" eb="9">
      <t>フク</t>
    </rPh>
    <rPh sb="12" eb="14">
      <t>リンギョウ</t>
    </rPh>
    <rPh sb="15" eb="17">
      <t>ジュウジ</t>
    </rPh>
    <rPh sb="21" eb="23">
      <t>バアイ</t>
    </rPh>
    <rPh sb="29" eb="31">
      <t>ヤクイン</t>
    </rPh>
    <rPh sb="36" eb="38">
      <t>キサイ</t>
    </rPh>
    <phoneticPr fontId="2"/>
  </si>
  <si>
    <t>目標年次
の人数</t>
    <rPh sb="0" eb="2">
      <t>モクヒョウ</t>
    </rPh>
    <rPh sb="2" eb="4">
      <t>ネンジ</t>
    </rPh>
    <rPh sb="6" eb="8">
      <t>ニンズウ</t>
    </rPh>
    <phoneticPr fontId="2"/>
  </si>
  <si>
    <t>事務系等職員</t>
    <rPh sb="0" eb="3">
      <t>ジムケイ</t>
    </rPh>
    <rPh sb="3" eb="4">
      <t>ナド</t>
    </rPh>
    <rPh sb="4" eb="6">
      <t>ショクイン</t>
    </rPh>
    <phoneticPr fontId="2"/>
  </si>
  <si>
    <t>事業主</t>
    <rPh sb="0" eb="3">
      <t>ジギョウヌシ</t>
    </rPh>
    <phoneticPr fontId="2"/>
  </si>
  <si>
    <t>通年雇用</t>
    <rPh sb="0" eb="2">
      <t>ツウネン</t>
    </rPh>
    <rPh sb="2" eb="4">
      <t>コヨウ</t>
    </rPh>
    <phoneticPr fontId="2"/>
  </si>
  <si>
    <t>期間雇用</t>
    <rPh sb="0" eb="2">
      <t>キカン</t>
    </rPh>
    <rPh sb="2" eb="4">
      <t>コヨウ</t>
    </rPh>
    <phoneticPr fontId="2"/>
  </si>
  <si>
    <t>計</t>
    <rPh sb="0" eb="1">
      <t>ケイ</t>
    </rPh>
    <phoneticPr fontId="2"/>
  </si>
  <si>
    <t>実績</t>
    <rPh sb="0" eb="2">
      <t>ジッセキ</t>
    </rPh>
    <phoneticPr fontId="2"/>
  </si>
  <si>
    <t>計画</t>
    <rPh sb="0" eb="2">
      <t>ケイカク</t>
    </rPh>
    <phoneticPr fontId="2"/>
  </si>
  <si>
    <t>見込</t>
    <rPh sb="0" eb="2">
      <t>ミコ</t>
    </rPh>
    <phoneticPr fontId="2"/>
  </si>
  <si>
    <t>事務系等</t>
    <rPh sb="0" eb="3">
      <t>ジムケイ</t>
    </rPh>
    <rPh sb="3" eb="4">
      <t>ナド</t>
    </rPh>
    <phoneticPr fontId="2"/>
  </si>
  <si>
    <t>臨時･季節</t>
    <rPh sb="0" eb="2">
      <t>リンジ</t>
    </rPh>
    <rPh sb="3" eb="5">
      <t>キセツ</t>
    </rPh>
    <phoneticPr fontId="2"/>
  </si>
  <si>
    <t>その他</t>
    <rPh sb="2" eb="3">
      <t>ホカ</t>
    </rPh>
    <phoneticPr fontId="2"/>
  </si>
  <si>
    <t>雇用管理者の専任</t>
    <rPh sb="0" eb="2">
      <t>コヨウ</t>
    </rPh>
    <rPh sb="2" eb="5">
      <t>カンリシャ</t>
    </rPh>
    <rPh sb="6" eb="8">
      <t>センニン</t>
    </rPh>
    <phoneticPr fontId="2"/>
  </si>
  <si>
    <t>専任の有無</t>
    <rPh sb="0" eb="2">
      <t>センニン</t>
    </rPh>
    <rPh sb="3" eb="5">
      <t>ウム</t>
    </rPh>
    <phoneticPr fontId="2"/>
  </si>
  <si>
    <t>有り</t>
    <rPh sb="0" eb="1">
      <t>ア</t>
    </rPh>
    <phoneticPr fontId="2"/>
  </si>
  <si>
    <t>無し</t>
    <rPh sb="0" eb="1">
      <t>ナ</t>
    </rPh>
    <phoneticPr fontId="2"/>
  </si>
  <si>
    <t>作成の有無</t>
    <rPh sb="0" eb="2">
      <t>サクセイ</t>
    </rPh>
    <rPh sb="3" eb="5">
      <t>ウム</t>
    </rPh>
    <phoneticPr fontId="2"/>
  </si>
  <si>
    <t>労働災害発生状況</t>
    <rPh sb="0" eb="2">
      <t>ロウドウ</t>
    </rPh>
    <rPh sb="2" eb="4">
      <t>サイガイ</t>
    </rPh>
    <rPh sb="4" eb="6">
      <t>ハッセイ</t>
    </rPh>
    <rPh sb="6" eb="8">
      <t>ジョウキョウ</t>
    </rPh>
    <phoneticPr fontId="2"/>
  </si>
  <si>
    <t>1年次</t>
    <rPh sb="1" eb="3">
      <t>ネンジ</t>
    </rPh>
    <phoneticPr fontId="2"/>
  </si>
  <si>
    <t>2年次</t>
    <rPh sb="1" eb="3">
      <t>ネンジ</t>
    </rPh>
    <phoneticPr fontId="2"/>
  </si>
  <si>
    <t>3年次</t>
    <rPh sb="1" eb="3">
      <t>ネンジ</t>
    </rPh>
    <phoneticPr fontId="2"/>
  </si>
  <si>
    <t>4年次</t>
    <rPh sb="1" eb="3">
      <t>ネンジ</t>
    </rPh>
    <phoneticPr fontId="2"/>
  </si>
  <si>
    <t>5年次</t>
    <rPh sb="1" eb="3">
      <t>ネンジ</t>
    </rPh>
    <phoneticPr fontId="2"/>
  </si>
  <si>
    <t>※4日以上の休業を要する労働災害(林業以外の業務に関するものを除く)</t>
    <rPh sb="2" eb="3">
      <t>ニチ</t>
    </rPh>
    <rPh sb="3" eb="5">
      <t>イジョウ</t>
    </rPh>
    <rPh sb="6" eb="8">
      <t>キュウギョウ</t>
    </rPh>
    <rPh sb="9" eb="10">
      <t>ヨウ</t>
    </rPh>
    <rPh sb="12" eb="14">
      <t>ロウドウ</t>
    </rPh>
    <rPh sb="14" eb="16">
      <t>サイガイ</t>
    </rPh>
    <rPh sb="17" eb="19">
      <t>リンギョウ</t>
    </rPh>
    <rPh sb="19" eb="21">
      <t>イガイ</t>
    </rPh>
    <rPh sb="22" eb="24">
      <t>ギョウム</t>
    </rPh>
    <rPh sb="25" eb="26">
      <t>カン</t>
    </rPh>
    <rPh sb="31" eb="32">
      <t>ノゾ</t>
    </rPh>
    <phoneticPr fontId="2"/>
  </si>
  <si>
    <t>※各年次で新たに養成した人数を記載します。</t>
    <rPh sb="1" eb="2">
      <t>カク</t>
    </rPh>
    <rPh sb="2" eb="4">
      <t>ネンジ</t>
    </rPh>
    <rPh sb="5" eb="6">
      <t>アラ</t>
    </rPh>
    <rPh sb="8" eb="10">
      <t>ヨウセイ</t>
    </rPh>
    <rPh sb="12" eb="14">
      <t>ニンズウ</t>
    </rPh>
    <rPh sb="15" eb="17">
      <t>キサイ</t>
    </rPh>
    <phoneticPr fontId="2"/>
  </si>
  <si>
    <t>主伐</t>
    <rPh sb="0" eb="2">
      <t>シュバツ</t>
    </rPh>
    <phoneticPr fontId="2"/>
  </si>
  <si>
    <t>間伐</t>
    <rPh sb="0" eb="2">
      <t>カンバツ</t>
    </rPh>
    <phoneticPr fontId="2"/>
  </si>
  <si>
    <t>素材
生産</t>
    <rPh sb="0" eb="2">
      <t>ソザイ</t>
    </rPh>
    <rPh sb="3" eb="5">
      <t>セイサン</t>
    </rPh>
    <phoneticPr fontId="2"/>
  </si>
  <si>
    <t>造林</t>
    <rPh sb="0" eb="2">
      <t>ゾウリン</t>
    </rPh>
    <phoneticPr fontId="2"/>
  </si>
  <si>
    <t>植付</t>
    <rPh sb="0" eb="1">
      <t>ウ</t>
    </rPh>
    <rPh sb="1" eb="2">
      <t>ツ</t>
    </rPh>
    <phoneticPr fontId="2"/>
  </si>
  <si>
    <t>下刈</t>
    <rPh sb="0" eb="2">
      <t>シタガ</t>
    </rPh>
    <phoneticPr fontId="2"/>
  </si>
  <si>
    <t>１年次</t>
    <rPh sb="1" eb="3">
      <t>ネンジ</t>
    </rPh>
    <phoneticPr fontId="2"/>
  </si>
  <si>
    <t>２年次</t>
    <rPh sb="1" eb="3">
      <t>ネンジ</t>
    </rPh>
    <phoneticPr fontId="2"/>
  </si>
  <si>
    <t>３年次</t>
    <rPh sb="1" eb="3">
      <t>ネンジ</t>
    </rPh>
    <phoneticPr fontId="2"/>
  </si>
  <si>
    <t>４年次</t>
    <rPh sb="1" eb="3">
      <t>ネンジ</t>
    </rPh>
    <phoneticPr fontId="2"/>
  </si>
  <si>
    <t>５年次</t>
    <rPh sb="1" eb="3">
      <t>ネンジ</t>
    </rPh>
    <phoneticPr fontId="2"/>
  </si>
  <si>
    <t>（人日）</t>
    <rPh sb="1" eb="2">
      <t>ニン</t>
    </rPh>
    <rPh sb="2" eb="3">
      <t>ニチ</t>
    </rPh>
    <phoneticPr fontId="2"/>
  </si>
  <si>
    <t>合　計</t>
    <rPh sb="0" eb="1">
      <t>ゴウ</t>
    </rPh>
    <rPh sb="2" eb="3">
      <t>ケイ</t>
    </rPh>
    <phoneticPr fontId="2"/>
  </si>
  <si>
    <t>２ 雇用管理等の改善状況</t>
    <rPh sb="2" eb="4">
      <t>コヨウ</t>
    </rPh>
    <rPh sb="4" eb="6">
      <t>カンリ</t>
    </rPh>
    <rPh sb="6" eb="7">
      <t>ナド</t>
    </rPh>
    <rPh sb="8" eb="10">
      <t>カイゼン</t>
    </rPh>
    <rPh sb="10" eb="12">
      <t>ジョウキョウ</t>
    </rPh>
    <phoneticPr fontId="2"/>
  </si>
  <si>
    <t>３ 事業の合理化の実施状況</t>
    <rPh sb="2" eb="4">
      <t>ジギョウ</t>
    </rPh>
    <rPh sb="5" eb="8">
      <t>ゴウリカ</t>
    </rPh>
    <rPh sb="9" eb="11">
      <t>ジッシ</t>
    </rPh>
    <rPh sb="11" eb="13">
      <t>ジョウキョウ</t>
    </rPh>
    <phoneticPr fontId="2"/>
  </si>
  <si>
    <t>①事業実績</t>
    <rPh sb="1" eb="3">
      <t>ジギョウ</t>
    </rPh>
    <rPh sb="3" eb="5">
      <t>ジッセキ</t>
    </rPh>
    <phoneticPr fontId="2"/>
  </si>
  <si>
    <t>③生産性の向上</t>
    <rPh sb="1" eb="4">
      <t>セイサンセイ</t>
    </rPh>
    <rPh sb="5" eb="7">
      <t>コウジョウ</t>
    </rPh>
    <phoneticPr fontId="2"/>
  </si>
  <si>
    <t>就業規則の作成　</t>
    <rPh sb="0" eb="2">
      <t>シュウギョウ</t>
    </rPh>
    <rPh sb="2" eb="4">
      <t>キソク</t>
    </rPh>
    <rPh sb="5" eb="7">
      <t>サクセイ</t>
    </rPh>
    <phoneticPr fontId="2"/>
  </si>
  <si>
    <t>④資本装備</t>
    <rPh sb="1" eb="3">
      <t>シホン</t>
    </rPh>
    <rPh sb="3" eb="5">
      <t>ソウビ</t>
    </rPh>
    <phoneticPr fontId="2"/>
  </si>
  <si>
    <t>雇用管理体制</t>
    <rPh sb="0" eb="2">
      <t>コヨウ</t>
    </rPh>
    <rPh sb="2" eb="4">
      <t>カンリ</t>
    </rPh>
    <rPh sb="4" eb="6">
      <t>タイセイ</t>
    </rPh>
    <phoneticPr fontId="14"/>
  </si>
  <si>
    <t>（単位：人）</t>
    <rPh sb="1" eb="3">
      <t>タンイ</t>
    </rPh>
    <rPh sb="4" eb="5">
      <t>ニン</t>
    </rPh>
    <phoneticPr fontId="2"/>
  </si>
  <si>
    <t>（単位：台）</t>
    <rPh sb="1" eb="3">
      <t>タンイ</t>
    </rPh>
    <rPh sb="4" eb="5">
      <t>ダイ</t>
    </rPh>
    <phoneticPr fontId="2"/>
  </si>
  <si>
    <t>（単位：千円）</t>
    <rPh sb="1" eb="3">
      <t>タンイ</t>
    </rPh>
    <rPh sb="4" eb="6">
      <t>センエン</t>
    </rPh>
    <phoneticPr fontId="2"/>
  </si>
  <si>
    <t>年齢
(歳）</t>
    <rPh sb="0" eb="2">
      <t>ネンレイ</t>
    </rPh>
    <rPh sb="4" eb="5">
      <t>サイ</t>
    </rPh>
    <phoneticPr fontId="2"/>
  </si>
  <si>
    <t>（単位：人日）</t>
    <rPh sb="1" eb="3">
      <t>タンイ</t>
    </rPh>
    <rPh sb="4" eb="5">
      <t>ニン</t>
    </rPh>
    <rPh sb="5" eb="6">
      <t>ニチ</t>
    </rPh>
    <phoneticPr fontId="2"/>
  </si>
  <si>
    <t>書類チェックリスト</t>
    <rPh sb="0" eb="2">
      <t>ショルイ</t>
    </rPh>
    <phoneticPr fontId="2"/>
  </si>
  <si>
    <t>ア．申請書</t>
    <rPh sb="2" eb="5">
      <t>シンセイショ</t>
    </rPh>
    <phoneticPr fontId="2"/>
  </si>
  <si>
    <t>イ．必ず添付が必要な書類</t>
    <rPh sb="2" eb="3">
      <t>カナラ</t>
    </rPh>
    <rPh sb="4" eb="6">
      <t>テンプ</t>
    </rPh>
    <rPh sb="7" eb="9">
      <t>ヒツヨウ</t>
    </rPh>
    <rPh sb="10" eb="12">
      <t>ショルイ</t>
    </rPh>
    <phoneticPr fontId="2"/>
  </si>
  <si>
    <t>ウ．必要に応じて添付が必要な書類</t>
    <rPh sb="2" eb="4">
      <t>ヒツヨウ</t>
    </rPh>
    <rPh sb="5" eb="6">
      <t>オウ</t>
    </rPh>
    <rPh sb="8" eb="10">
      <t>テンプ</t>
    </rPh>
    <rPh sb="11" eb="13">
      <t>ヒツヨウ</t>
    </rPh>
    <rPh sb="14" eb="16">
      <t>ショルイ</t>
    </rPh>
    <phoneticPr fontId="2"/>
  </si>
  <si>
    <t>5年平均</t>
    <rPh sb="1" eb="2">
      <t>ネン</t>
    </rPh>
    <rPh sb="2" eb="4">
      <t>ヘイキン</t>
    </rPh>
    <phoneticPr fontId="2"/>
  </si>
  <si>
    <t>記</t>
    <rPh sb="0" eb="1">
      <t>シル</t>
    </rPh>
    <phoneticPr fontId="2"/>
  </si>
  <si>
    <t>４　実施した改善措置の内容</t>
    <rPh sb="2" eb="4">
      <t>ジッシ</t>
    </rPh>
    <rPh sb="6" eb="8">
      <t>カイゼン</t>
    </rPh>
    <rPh sb="8" eb="10">
      <t>ソチ</t>
    </rPh>
    <rPh sb="11" eb="13">
      <t>ナイヨウ</t>
    </rPh>
    <phoneticPr fontId="14"/>
  </si>
  <si>
    <t>フォレストワーカー（林業作業士）</t>
    <rPh sb="10" eb="12">
      <t>リンギョウ</t>
    </rPh>
    <rPh sb="12" eb="15">
      <t>サギョウシ</t>
    </rPh>
    <phoneticPr fontId="14"/>
  </si>
  <si>
    <t>フォレストリーダー（現場管理責任者）</t>
    <rPh sb="10" eb="12">
      <t>ゲンバ</t>
    </rPh>
    <rPh sb="12" eb="14">
      <t>カンリ</t>
    </rPh>
    <rPh sb="14" eb="17">
      <t>セキニンシャ</t>
    </rPh>
    <phoneticPr fontId="14"/>
  </si>
  <si>
    <t>フォレストマネージャー（統括現場管理責任者）</t>
    <rPh sb="12" eb="14">
      <t>トウカツ</t>
    </rPh>
    <rPh sb="14" eb="16">
      <t>ゲンバ</t>
    </rPh>
    <rPh sb="16" eb="18">
      <t>カンリ</t>
    </rPh>
    <rPh sb="18" eb="21">
      <t>セキニンシャ</t>
    </rPh>
    <phoneticPr fontId="14"/>
  </si>
  <si>
    <t>林業
経験
年数
(年)</t>
    <rPh sb="0" eb="2">
      <t>リンギョウ</t>
    </rPh>
    <rPh sb="3" eb="5">
      <t>ケイケン</t>
    </rPh>
    <rPh sb="6" eb="8">
      <t>ネンスウ</t>
    </rPh>
    <rPh sb="10" eb="11">
      <t>ネン</t>
    </rPh>
    <phoneticPr fontId="2"/>
  </si>
  <si>
    <t>雇用管理の改善及び事業の合理化に関する計画の認定申請書</t>
    <rPh sb="0" eb="2">
      <t>コヨウ</t>
    </rPh>
    <rPh sb="2" eb="4">
      <t>カンリ</t>
    </rPh>
    <rPh sb="5" eb="7">
      <t>カイゼン</t>
    </rPh>
    <rPh sb="7" eb="8">
      <t>オヨ</t>
    </rPh>
    <rPh sb="9" eb="11">
      <t>ジギョウ</t>
    </rPh>
    <rPh sb="12" eb="15">
      <t>ゴウリカ</t>
    </rPh>
    <rPh sb="16" eb="17">
      <t>カン</t>
    </rPh>
    <rPh sb="19" eb="21">
      <t>ケイカク</t>
    </rPh>
    <rPh sb="22" eb="24">
      <t>ニンテイ</t>
    </rPh>
    <rPh sb="24" eb="27">
      <t>シンセイショ</t>
    </rPh>
    <phoneticPr fontId="14"/>
  </si>
  <si>
    <t>１　改善計画の対象となる事業所</t>
    <rPh sb="2" eb="4">
      <t>カイゼン</t>
    </rPh>
    <rPh sb="4" eb="6">
      <t>ケイカク</t>
    </rPh>
    <rPh sb="7" eb="9">
      <t>タイショウ</t>
    </rPh>
    <rPh sb="12" eb="15">
      <t>ジギョウショ</t>
    </rPh>
    <phoneticPr fontId="14"/>
  </si>
  <si>
    <t>２　事業主の雇用管理及び事業の現状</t>
    <rPh sb="2" eb="5">
      <t>ジギョウヌシ</t>
    </rPh>
    <rPh sb="6" eb="8">
      <t>コヨウ</t>
    </rPh>
    <rPh sb="8" eb="10">
      <t>カンリ</t>
    </rPh>
    <rPh sb="10" eb="11">
      <t>オヨ</t>
    </rPh>
    <rPh sb="12" eb="14">
      <t>ジギョウ</t>
    </rPh>
    <rPh sb="15" eb="17">
      <t>ゲンジョウ</t>
    </rPh>
    <phoneticPr fontId="14"/>
  </si>
  <si>
    <t>うち事業主</t>
    <rPh sb="2" eb="5">
      <t>ジギョウヌシ</t>
    </rPh>
    <phoneticPr fontId="14"/>
  </si>
  <si>
    <t>うち通年雇用</t>
    <rPh sb="2" eb="4">
      <t>ツウネン</t>
    </rPh>
    <rPh sb="4" eb="6">
      <t>コヨウ</t>
    </rPh>
    <phoneticPr fontId="14"/>
  </si>
  <si>
    <t>うち4月以上の期間雇用</t>
    <rPh sb="3" eb="4">
      <t>ツキ</t>
    </rPh>
    <rPh sb="4" eb="6">
      <t>イジョウ</t>
    </rPh>
    <rPh sb="7" eb="9">
      <t>キカン</t>
    </rPh>
    <rPh sb="9" eb="11">
      <t>コヨウ</t>
    </rPh>
    <phoneticPr fontId="14"/>
  </si>
  <si>
    <t>　②常用雇用者</t>
    <rPh sb="2" eb="4">
      <t>ジョウヨウ</t>
    </rPh>
    <rPh sb="4" eb="7">
      <t>コヨウシャ</t>
    </rPh>
    <phoneticPr fontId="2"/>
  </si>
  <si>
    <t>　③臨時</t>
    <rPh sb="2" eb="4">
      <t>リンジ</t>
    </rPh>
    <phoneticPr fontId="2"/>
  </si>
  <si>
    <t>　④季節</t>
    <rPh sb="2" eb="4">
      <t>キセツ</t>
    </rPh>
    <phoneticPr fontId="2"/>
  </si>
  <si>
    <t>　⑤その他</t>
    <rPh sb="4" eb="5">
      <t>ホカ</t>
    </rPh>
    <phoneticPr fontId="2"/>
  </si>
  <si>
    <t>雇用契約で雇用期間の定めがない場合。</t>
    <rPh sb="0" eb="2">
      <t>コヨウ</t>
    </rPh>
    <rPh sb="2" eb="4">
      <t>ケイヤク</t>
    </rPh>
    <rPh sb="5" eb="7">
      <t>コヨウ</t>
    </rPh>
    <rPh sb="7" eb="9">
      <t>キカン</t>
    </rPh>
    <rPh sb="10" eb="11">
      <t>サダ</t>
    </rPh>
    <rPh sb="15" eb="17">
      <t>バアイ</t>
    </rPh>
    <phoneticPr fontId="2"/>
  </si>
  <si>
    <t>事業主の雇用管理の現状</t>
    <rPh sb="0" eb="3">
      <t>ジギョウヌシ</t>
    </rPh>
    <rPh sb="4" eb="6">
      <t>コヨウ</t>
    </rPh>
    <rPh sb="6" eb="8">
      <t>カンリ</t>
    </rPh>
    <rPh sb="9" eb="11">
      <t>ゲンジョウ</t>
    </rPh>
    <phoneticPr fontId="14"/>
  </si>
  <si>
    <t>様式２</t>
    <rPh sb="0" eb="2">
      <t>ヨウシキ</t>
    </rPh>
    <phoneticPr fontId="14"/>
  </si>
  <si>
    <t>事業実績</t>
    <rPh sb="0" eb="2">
      <t>ジギョウ</t>
    </rPh>
    <rPh sb="2" eb="4">
      <t>ジッセキ</t>
    </rPh>
    <phoneticPr fontId="14"/>
  </si>
  <si>
    <t>事業期間</t>
    <rPh sb="0" eb="2">
      <t>ジギョウ</t>
    </rPh>
    <rPh sb="2" eb="4">
      <t>キカン</t>
    </rPh>
    <phoneticPr fontId="14"/>
  </si>
  <si>
    <t>雇用量及び労働生産性</t>
    <rPh sb="0" eb="3">
      <t>コヨウリョウ</t>
    </rPh>
    <rPh sb="3" eb="4">
      <t>オヨ</t>
    </rPh>
    <rPh sb="5" eb="7">
      <t>ロウドウ</t>
    </rPh>
    <rPh sb="7" eb="10">
      <t>セイサンセイ</t>
    </rPh>
    <phoneticPr fontId="14"/>
  </si>
  <si>
    <t>資本装備</t>
    <rPh sb="0" eb="2">
      <t>シホン</t>
    </rPh>
    <rPh sb="2" eb="4">
      <t>ソウビ</t>
    </rPh>
    <phoneticPr fontId="14"/>
  </si>
  <si>
    <t>林業機械保有台数</t>
    <rPh sb="0" eb="2">
      <t>リンギョウ</t>
    </rPh>
    <rPh sb="2" eb="4">
      <t>キカイ</t>
    </rPh>
    <rPh sb="4" eb="6">
      <t>ホユウ</t>
    </rPh>
    <rPh sb="6" eb="8">
      <t>ダイスウ</t>
    </rPh>
    <phoneticPr fontId="14"/>
  </si>
  <si>
    <t>技術者・技能者数</t>
    <rPh sb="0" eb="3">
      <t>ギジュツシャ</t>
    </rPh>
    <rPh sb="4" eb="7">
      <t>ギノウシャ</t>
    </rPh>
    <rPh sb="7" eb="8">
      <t>スウ</t>
    </rPh>
    <phoneticPr fontId="14"/>
  </si>
  <si>
    <t>組織化の取組状況</t>
    <rPh sb="0" eb="3">
      <t>ソシキカ</t>
    </rPh>
    <rPh sb="4" eb="6">
      <t>トリクミ</t>
    </rPh>
    <rPh sb="6" eb="8">
      <t>ジョウキョウ</t>
    </rPh>
    <phoneticPr fontId="14"/>
  </si>
  <si>
    <t>資本及び負債等</t>
    <rPh sb="0" eb="2">
      <t>シホン</t>
    </rPh>
    <rPh sb="2" eb="3">
      <t>オヨ</t>
    </rPh>
    <rPh sb="4" eb="6">
      <t>フサイ</t>
    </rPh>
    <rPh sb="6" eb="7">
      <t>ナド</t>
    </rPh>
    <phoneticPr fontId="14"/>
  </si>
  <si>
    <t>改善措置の目標、内容、実施時期</t>
    <rPh sb="0" eb="2">
      <t>カイゼン</t>
    </rPh>
    <rPh sb="2" eb="4">
      <t>ソチ</t>
    </rPh>
    <rPh sb="5" eb="7">
      <t>モクヒョウ</t>
    </rPh>
    <rPh sb="8" eb="10">
      <t>ナイヨウ</t>
    </rPh>
    <rPh sb="11" eb="13">
      <t>ジッシ</t>
    </rPh>
    <rPh sb="13" eb="15">
      <t>ジキ</t>
    </rPh>
    <phoneticPr fontId="14"/>
  </si>
  <si>
    <t>役職員及び組織</t>
    <rPh sb="0" eb="1">
      <t>ヤク</t>
    </rPh>
    <rPh sb="1" eb="3">
      <t>ショクイン</t>
    </rPh>
    <rPh sb="3" eb="4">
      <t>オヨ</t>
    </rPh>
    <rPh sb="5" eb="7">
      <t>ソシキ</t>
    </rPh>
    <phoneticPr fontId="14"/>
  </si>
  <si>
    <t>ｂ 事業量</t>
    <rPh sb="2" eb="5">
      <t>ジギョウリョウ</t>
    </rPh>
    <phoneticPr fontId="14"/>
  </si>
  <si>
    <t>ａ 事業の種類及び事業区域</t>
    <rPh sb="2" eb="4">
      <t>ジギョウ</t>
    </rPh>
    <rPh sb="5" eb="7">
      <t>シュルイ</t>
    </rPh>
    <rPh sb="7" eb="8">
      <t>オヨ</t>
    </rPh>
    <rPh sb="9" eb="11">
      <t>ジギョウ</t>
    </rPh>
    <rPh sb="11" eb="13">
      <t>クイキ</t>
    </rPh>
    <phoneticPr fontId="14"/>
  </si>
  <si>
    <t>ｂ 資本装備（機械保有台数）</t>
    <rPh sb="2" eb="4">
      <t>シホン</t>
    </rPh>
    <rPh sb="4" eb="6">
      <t>ソウビ</t>
    </rPh>
    <rPh sb="7" eb="9">
      <t>キカイ</t>
    </rPh>
    <rPh sb="9" eb="11">
      <t>ホユウ</t>
    </rPh>
    <rPh sb="11" eb="13">
      <t>ダイスウ</t>
    </rPh>
    <phoneticPr fontId="14"/>
  </si>
  <si>
    <t>ａ 技術者・技能者数</t>
    <rPh sb="2" eb="5">
      <t>ギジュツシャ</t>
    </rPh>
    <rPh sb="6" eb="9">
      <t>ギノウシャ</t>
    </rPh>
    <rPh sb="9" eb="10">
      <t>スウ</t>
    </rPh>
    <phoneticPr fontId="14"/>
  </si>
  <si>
    <t>改善措置を実施するために必要な資金の額及びその調達方法</t>
    <rPh sb="0" eb="2">
      <t>カイゼン</t>
    </rPh>
    <rPh sb="2" eb="4">
      <t>ソチ</t>
    </rPh>
    <rPh sb="5" eb="7">
      <t>ジッシ</t>
    </rPh>
    <rPh sb="12" eb="14">
      <t>ヒツヨウ</t>
    </rPh>
    <rPh sb="15" eb="17">
      <t>シキン</t>
    </rPh>
    <rPh sb="18" eb="19">
      <t>ガク</t>
    </rPh>
    <rPh sb="19" eb="20">
      <t>オヨ</t>
    </rPh>
    <rPh sb="23" eb="25">
      <t>チョウタツ</t>
    </rPh>
    <rPh sb="25" eb="27">
      <t>ホウホウ</t>
    </rPh>
    <phoneticPr fontId="14"/>
  </si>
  <si>
    <t>　また、レンタルで対応する場合は、下段にレンタル台数をカッコ書きで記載します。</t>
    <rPh sb="9" eb="11">
      <t>タイオウ</t>
    </rPh>
    <rPh sb="13" eb="15">
      <t>バアイ</t>
    </rPh>
    <rPh sb="17" eb="19">
      <t>カダン</t>
    </rPh>
    <rPh sb="24" eb="26">
      <t>ダイスウ</t>
    </rPh>
    <rPh sb="30" eb="31">
      <t>ガ</t>
    </rPh>
    <rPh sb="33" eb="35">
      <t>キサイ</t>
    </rPh>
    <phoneticPr fontId="2"/>
  </si>
  <si>
    <t>※計画期間中に廃棄を見込んでいる機械がある場合は廃棄欄に台数を記載します。</t>
    <rPh sb="1" eb="3">
      <t>ケイカク</t>
    </rPh>
    <rPh sb="3" eb="6">
      <t>キカンチュウ</t>
    </rPh>
    <rPh sb="7" eb="9">
      <t>ハイキ</t>
    </rPh>
    <rPh sb="10" eb="12">
      <t>ミコ</t>
    </rPh>
    <rPh sb="16" eb="18">
      <t>キカイ</t>
    </rPh>
    <rPh sb="21" eb="23">
      <t>バアイ</t>
    </rPh>
    <rPh sb="24" eb="26">
      <t>ハイキ</t>
    </rPh>
    <rPh sb="26" eb="27">
      <t>ラン</t>
    </rPh>
    <rPh sb="28" eb="30">
      <t>ダイスウ</t>
    </rPh>
    <rPh sb="31" eb="33">
      <t>キサイ</t>
    </rPh>
    <phoneticPr fontId="2"/>
  </si>
  <si>
    <t>※期間中に資格等を有している者の退職の予定がある場合は、退職欄に記載します。</t>
    <rPh sb="1" eb="4">
      <t>キカンチュウ</t>
    </rPh>
    <rPh sb="5" eb="8">
      <t>シカクナド</t>
    </rPh>
    <rPh sb="9" eb="10">
      <t>ユウ</t>
    </rPh>
    <rPh sb="14" eb="15">
      <t>モノ</t>
    </rPh>
    <rPh sb="16" eb="18">
      <t>タイショク</t>
    </rPh>
    <rPh sb="19" eb="21">
      <t>ヨテイ</t>
    </rPh>
    <rPh sb="24" eb="26">
      <t>バアイ</t>
    </rPh>
    <rPh sb="28" eb="30">
      <t>タイショク</t>
    </rPh>
    <rPh sb="30" eb="31">
      <t>ラン</t>
    </rPh>
    <rPh sb="32" eb="34">
      <t>キサイ</t>
    </rPh>
    <phoneticPr fontId="14"/>
  </si>
  <si>
    <t>主伐（㎥）</t>
    <rPh sb="0" eb="2">
      <t>シュバツ</t>
    </rPh>
    <phoneticPr fontId="14"/>
  </si>
  <si>
    <t>間伐（㎥）</t>
    <rPh sb="0" eb="2">
      <t>カンバツ</t>
    </rPh>
    <phoneticPr fontId="14"/>
  </si>
  <si>
    <t>植付（ha）</t>
    <rPh sb="0" eb="1">
      <t>ウ</t>
    </rPh>
    <rPh sb="1" eb="2">
      <t>ツ</t>
    </rPh>
    <phoneticPr fontId="14"/>
  </si>
  <si>
    <t>下刈り(ha)</t>
    <rPh sb="0" eb="2">
      <t>シタガ</t>
    </rPh>
    <phoneticPr fontId="14"/>
  </si>
  <si>
    <t>フェラーバンチャ</t>
    <phoneticPr fontId="14"/>
  </si>
  <si>
    <t>ハーベスタ</t>
    <phoneticPr fontId="14"/>
  </si>
  <si>
    <t>タワーヤーダ</t>
    <phoneticPr fontId="14"/>
  </si>
  <si>
    <t>スイングヤーダ</t>
    <phoneticPr fontId="14"/>
  </si>
  <si>
    <t>グラップル</t>
    <phoneticPr fontId="14"/>
  </si>
  <si>
    <t>台　数（台）</t>
    <rPh sb="0" eb="1">
      <t>ダイ</t>
    </rPh>
    <rPh sb="2" eb="3">
      <t>スウ</t>
    </rPh>
    <rPh sb="4" eb="5">
      <t>ダイ</t>
    </rPh>
    <phoneticPr fontId="14"/>
  </si>
  <si>
    <t>稼働日数
（日）</t>
    <rPh sb="0" eb="2">
      <t>カドウ</t>
    </rPh>
    <rPh sb="2" eb="4">
      <t>ニッスウ</t>
    </rPh>
    <rPh sb="6" eb="7">
      <t>ニチ</t>
    </rPh>
    <phoneticPr fontId="14"/>
  </si>
  <si>
    <t>(人）</t>
    <rPh sb="1" eb="2">
      <t>ニン</t>
    </rPh>
    <phoneticPr fontId="2"/>
  </si>
  <si>
    <t>（台）</t>
    <rPh sb="1" eb="2">
      <t>ダイ</t>
    </rPh>
    <phoneticPr fontId="2"/>
  </si>
  <si>
    <t>（㎥/人･日）</t>
    <rPh sb="3" eb="4">
      <t>ニン</t>
    </rPh>
    <rPh sb="5" eb="6">
      <t>ニチ</t>
    </rPh>
    <phoneticPr fontId="2"/>
  </si>
  <si>
    <t>林業関連その他</t>
    <rPh sb="0" eb="2">
      <t>リンギョウ</t>
    </rPh>
    <rPh sb="2" eb="4">
      <t>カンレン</t>
    </rPh>
    <rPh sb="6" eb="7">
      <t>ホカ</t>
    </rPh>
    <phoneticPr fontId="14"/>
  </si>
  <si>
    <t>（単位：㎥/人日、ha/人日、ｍ/人日）</t>
    <rPh sb="17" eb="18">
      <t>ニン</t>
    </rPh>
    <rPh sb="18" eb="19">
      <t>ニチ</t>
    </rPh>
    <phoneticPr fontId="2"/>
  </si>
  <si>
    <t>代表者が従事している場合。</t>
    <rPh sb="0" eb="3">
      <t>ダイヒョウシャ</t>
    </rPh>
    <rPh sb="4" eb="6">
      <t>ジュウジ</t>
    </rPh>
    <rPh sb="10" eb="12">
      <t>バアイ</t>
    </rPh>
    <phoneticPr fontId="2"/>
  </si>
  <si>
    <t>）</t>
    <phoneticPr fontId="2"/>
  </si>
  <si>
    <t>（人）</t>
    <rPh sb="1" eb="2">
      <t>ニン</t>
    </rPh>
    <phoneticPr fontId="2"/>
  </si>
  <si>
    <t>（</t>
    <phoneticPr fontId="2"/>
  </si>
  <si>
    <t>主　伐（㎥）</t>
    <rPh sb="0" eb="1">
      <t>シュ</t>
    </rPh>
    <rPh sb="2" eb="3">
      <t>バツ</t>
    </rPh>
    <phoneticPr fontId="2"/>
  </si>
  <si>
    <t>間　伐（㎥）</t>
    <rPh sb="0" eb="1">
      <t>アイダ</t>
    </rPh>
    <rPh sb="2" eb="3">
      <t>バツ</t>
    </rPh>
    <phoneticPr fontId="2"/>
  </si>
  <si>
    <t>植　付（ha）</t>
    <rPh sb="0" eb="1">
      <t>ウ</t>
    </rPh>
    <rPh sb="2" eb="3">
      <t>ツ</t>
    </rPh>
    <phoneticPr fontId="2"/>
  </si>
  <si>
    <t>下　刈（ha）</t>
    <rPh sb="0" eb="1">
      <t>シタ</t>
    </rPh>
    <rPh sb="2" eb="3">
      <t>カリ</t>
    </rPh>
    <phoneticPr fontId="2"/>
  </si>
  <si>
    <t>所有※</t>
    <rPh sb="0" eb="2">
      <t>ショユウ</t>
    </rPh>
    <phoneticPr fontId="2"/>
  </si>
  <si>
    <t>主伐(㎥/人日)</t>
    <rPh sb="0" eb="2">
      <t>シュバツ</t>
    </rPh>
    <rPh sb="5" eb="6">
      <t>ニン</t>
    </rPh>
    <rPh sb="6" eb="7">
      <t>ニチ</t>
    </rPh>
    <phoneticPr fontId="14"/>
  </si>
  <si>
    <t>間伐(㎥/人日)</t>
    <rPh sb="0" eb="2">
      <t>カンバツ</t>
    </rPh>
    <rPh sb="5" eb="6">
      <t>ニン</t>
    </rPh>
    <rPh sb="6" eb="7">
      <t>ニチ</t>
    </rPh>
    <phoneticPr fontId="14"/>
  </si>
  <si>
    <t>下刈り(ha/人日)</t>
    <rPh sb="0" eb="2">
      <t>シタガ</t>
    </rPh>
    <rPh sb="7" eb="8">
      <t>ニン</t>
    </rPh>
    <rPh sb="8" eb="9">
      <t>ニチ</t>
    </rPh>
    <phoneticPr fontId="14"/>
  </si>
  <si>
    <t>主たる事業所</t>
    <rPh sb="0" eb="1">
      <t>シュ</t>
    </rPh>
    <rPh sb="3" eb="6">
      <t>ジギョウショ</t>
    </rPh>
    <phoneticPr fontId="14"/>
  </si>
  <si>
    <t>様式３</t>
    <rPh sb="0" eb="2">
      <t>ヨウシキ</t>
    </rPh>
    <phoneticPr fontId="2"/>
  </si>
  <si>
    <t>様式４</t>
    <rPh sb="0" eb="2">
      <t>ヨウシキ</t>
    </rPh>
    <phoneticPr fontId="2"/>
  </si>
  <si>
    <t>改善計画認定取消通知書</t>
    <rPh sb="0" eb="2">
      <t>カイゼン</t>
    </rPh>
    <rPh sb="2" eb="4">
      <t>ケイカク</t>
    </rPh>
    <rPh sb="4" eb="6">
      <t>ニンテイ</t>
    </rPh>
    <rPh sb="6" eb="8">
      <t>トリケシ</t>
    </rPh>
    <rPh sb="8" eb="11">
      <t>ツウチショ</t>
    </rPh>
    <phoneticPr fontId="2"/>
  </si>
  <si>
    <t>　　　　　　　　　　　　　殿</t>
    <rPh sb="13" eb="14">
      <t>ドノ</t>
    </rPh>
    <phoneticPr fontId="2"/>
  </si>
  <si>
    <t>年　　次</t>
    <rPh sb="0" eb="1">
      <t>トシ</t>
    </rPh>
    <rPh sb="3" eb="4">
      <t>ツギ</t>
    </rPh>
    <phoneticPr fontId="14"/>
  </si>
  <si>
    <t>チェック</t>
    <phoneticPr fontId="2"/>
  </si>
  <si>
    <t>・個人事業主の場合は申告書の写し</t>
    <rPh sb="1" eb="3">
      <t>コジン</t>
    </rPh>
    <rPh sb="3" eb="6">
      <t>ジギョウヌシ</t>
    </rPh>
    <rPh sb="7" eb="9">
      <t>バアイ</t>
    </rPh>
    <rPh sb="10" eb="13">
      <t>シンコクショ</t>
    </rPh>
    <rPh sb="14" eb="15">
      <t>ウツ</t>
    </rPh>
    <phoneticPr fontId="2"/>
  </si>
  <si>
    <t>暴力団と関わりのない旨の誓約書</t>
    <rPh sb="0" eb="3">
      <t>ボウリョクダン</t>
    </rPh>
    <rPh sb="4" eb="5">
      <t>カカ</t>
    </rPh>
    <rPh sb="10" eb="11">
      <t>ムネ</t>
    </rPh>
    <rPh sb="12" eb="15">
      <t>セイヤクショ</t>
    </rPh>
    <phoneticPr fontId="2"/>
  </si>
  <si>
    <t>雇用に関して交付している文書の例</t>
    <rPh sb="0" eb="2">
      <t>コヨウ</t>
    </rPh>
    <rPh sb="3" eb="4">
      <t>カン</t>
    </rPh>
    <rPh sb="6" eb="8">
      <t>コウフ</t>
    </rPh>
    <rPh sb="12" eb="14">
      <t>ブンショ</t>
    </rPh>
    <rPh sb="15" eb="16">
      <t>レイ</t>
    </rPh>
    <phoneticPr fontId="2"/>
  </si>
  <si>
    <t>・雇用契約書、雇用条件通知など</t>
    <phoneticPr fontId="2"/>
  </si>
  <si>
    <t>・加入決定通知書や会費の振込票の写しなど</t>
    <rPh sb="1" eb="3">
      <t>カニュウ</t>
    </rPh>
    <rPh sb="3" eb="5">
      <t>ケッテイ</t>
    </rPh>
    <rPh sb="5" eb="8">
      <t>ツウチショ</t>
    </rPh>
    <rPh sb="9" eb="11">
      <t>カイヒ</t>
    </rPh>
    <rPh sb="12" eb="15">
      <t>フリコミヒョウ</t>
    </rPh>
    <rPh sb="16" eb="17">
      <t>ウツ</t>
    </rPh>
    <phoneticPr fontId="2"/>
  </si>
  <si>
    <t>合法性を証する書類もしくは自主的行動規範誓約書</t>
    <rPh sb="0" eb="3">
      <t>ゴウホウセイ</t>
    </rPh>
    <rPh sb="4" eb="5">
      <t>ショウ</t>
    </rPh>
    <rPh sb="7" eb="9">
      <t>ショルイ</t>
    </rPh>
    <rPh sb="13" eb="16">
      <t>ジシュテキ</t>
    </rPh>
    <rPh sb="16" eb="18">
      <t>コウドウ</t>
    </rPh>
    <rPh sb="18" eb="20">
      <t>キハン</t>
    </rPh>
    <rPh sb="20" eb="23">
      <t>セイヤクショ</t>
    </rPh>
    <phoneticPr fontId="2"/>
  </si>
  <si>
    <t>作業日報等の様式</t>
    <phoneticPr fontId="2"/>
  </si>
  <si>
    <t>・事業体で使用している作業日報の例</t>
    <phoneticPr fontId="2"/>
  </si>
  <si>
    <t>・就業規則を定めている場合のみ</t>
    <rPh sb="1" eb="3">
      <t>シュウギョウ</t>
    </rPh>
    <rPh sb="3" eb="5">
      <t>キソク</t>
    </rPh>
    <rPh sb="6" eb="7">
      <t>サダ</t>
    </rPh>
    <rPh sb="11" eb="13">
      <t>バアイ</t>
    </rPh>
    <phoneticPr fontId="2"/>
  </si>
  <si>
    <t>健康保険/厚生年金保険に加入していること証する書類の写し</t>
    <rPh sb="0" eb="2">
      <t>ケンコウ</t>
    </rPh>
    <rPh sb="2" eb="4">
      <t>ホケン</t>
    </rPh>
    <rPh sb="5" eb="7">
      <t>コウセイ</t>
    </rPh>
    <rPh sb="7" eb="9">
      <t>ネンキン</t>
    </rPh>
    <rPh sb="9" eb="11">
      <t>ホケン</t>
    </rPh>
    <rPh sb="20" eb="21">
      <t>ショウ</t>
    </rPh>
    <rPh sb="23" eb="25">
      <t>ショルイ</t>
    </rPh>
    <rPh sb="26" eb="27">
      <t>ウツ</t>
    </rPh>
    <phoneticPr fontId="2"/>
  </si>
  <si>
    <t>・必要な場合のみ</t>
    <rPh sb="1" eb="3">
      <t>ヒツヨウ</t>
    </rPh>
    <rPh sb="4" eb="6">
      <t>バアイ</t>
    </rPh>
    <phoneticPr fontId="2"/>
  </si>
  <si>
    <t>・交付を受けている場合のみ</t>
    <rPh sb="1" eb="3">
      <t>コウフ</t>
    </rPh>
    <rPh sb="4" eb="5">
      <t>ウ</t>
    </rPh>
    <rPh sb="9" eb="11">
      <t>バアイ</t>
    </rPh>
    <phoneticPr fontId="2"/>
  </si>
  <si>
    <t>番号</t>
    <rPh sb="0" eb="2">
      <t>バンゴウ</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</si>
  <si>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</si>
  <si>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</si>
  <si>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</si>
  <si>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</si>
  <si>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</si>
  <si>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</si>
  <si>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</si>
  <si>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</si>
  <si>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</si>
  <si>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</si>
  <si>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</si>
  <si>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</si>
  <si>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</si>
  <si>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</si>
  <si>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</si>
  <si>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</si>
  <si>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</si>
  <si>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⑱</t>
    <phoneticPr fontId="2"/>
  </si>
  <si>
    <t>・参考様式１</t>
    <rPh sb="1" eb="3">
      <t>サンコウ</t>
    </rPh>
    <rPh sb="3" eb="5">
      <t>ヨウシキ</t>
    </rPh>
    <phoneticPr fontId="2"/>
  </si>
  <si>
    <t>・合法性・持続可能性の証明に係る事業者認定書（略称　合法事業者認定書）もしくは自主的行動規範誓約書（参考様式２）</t>
    <rPh sb="1" eb="4">
      <t>ゴウホウセイ</t>
    </rPh>
    <rPh sb="5" eb="7">
      <t>ジゾク</t>
    </rPh>
    <rPh sb="7" eb="10">
      <t>カノウセイ</t>
    </rPh>
    <rPh sb="11" eb="13">
      <t>ショウメイ</t>
    </rPh>
    <rPh sb="14" eb="15">
      <t>カカ</t>
    </rPh>
    <rPh sb="16" eb="19">
      <t>ジギョウシャ</t>
    </rPh>
    <rPh sb="19" eb="22">
      <t>ニンテイショ</t>
    </rPh>
    <rPh sb="23" eb="25">
      <t>リャクショウ</t>
    </rPh>
    <rPh sb="26" eb="28">
      <t>ゴウホウ</t>
    </rPh>
    <rPh sb="28" eb="31">
      <t>ジギョウシャ</t>
    </rPh>
    <rPh sb="31" eb="34">
      <t>ニンテイショ</t>
    </rPh>
    <rPh sb="50" eb="52">
      <t>サンコウ</t>
    </rPh>
    <rPh sb="52" eb="54">
      <t>ヨウシキ</t>
    </rPh>
    <phoneticPr fontId="2"/>
  </si>
  <si>
    <t>ア 労働者の充足状況</t>
    <phoneticPr fontId="14"/>
  </si>
  <si>
    <t>イ 労働者の募集の範囲</t>
    <phoneticPr fontId="14"/>
  </si>
  <si>
    <t>ウ 労働者確保の難易度</t>
    <phoneticPr fontId="14"/>
  </si>
  <si>
    <t>様式７</t>
    <rPh sb="0" eb="2">
      <t>ヨウシキ</t>
    </rPh>
    <phoneticPr fontId="14"/>
  </si>
  <si>
    <t>改善措置実施状況報告</t>
    <rPh sb="0" eb="1">
      <t>カイ</t>
    </rPh>
    <rPh sb="1" eb="2">
      <t>ゼン</t>
    </rPh>
    <rPh sb="2" eb="3">
      <t>ソ</t>
    </rPh>
    <rPh sb="3" eb="4">
      <t>オ</t>
    </rPh>
    <rPh sb="4" eb="5">
      <t>ジツ</t>
    </rPh>
    <rPh sb="5" eb="6">
      <t>シ</t>
    </rPh>
    <rPh sb="6" eb="7">
      <t>ジョウ</t>
    </rPh>
    <rPh sb="7" eb="8">
      <t>キョウ</t>
    </rPh>
    <rPh sb="8" eb="9">
      <t>ホウ</t>
    </rPh>
    <rPh sb="9" eb="10">
      <t>コク</t>
    </rPh>
    <phoneticPr fontId="14"/>
  </si>
  <si>
    <t>⑤キャリアアップ支援</t>
    <rPh sb="8" eb="10">
      <t>シエン</t>
    </rPh>
    <phoneticPr fontId="2"/>
  </si>
  <si>
    <t>の計画</t>
    <rPh sb="1" eb="3">
      <t>ケイカク</t>
    </rPh>
    <phoneticPr fontId="2"/>
  </si>
  <si>
    <t>１</t>
    <phoneticPr fontId="2"/>
  </si>
  <si>
    <t>造林型</t>
    <rPh sb="0" eb="2">
      <t>ゾウリン</t>
    </rPh>
    <rPh sb="2" eb="3">
      <t>ガタ</t>
    </rPh>
    <phoneticPr fontId="2"/>
  </si>
  <si>
    <t>素材
生産型</t>
    <rPh sb="0" eb="2">
      <t>ソザイ</t>
    </rPh>
    <rPh sb="3" eb="5">
      <t>セイサン</t>
    </rPh>
    <rPh sb="5" eb="6">
      <t>ガタ</t>
    </rPh>
    <phoneticPr fontId="2"/>
  </si>
  <si>
    <t>就業規則を作成していること（申請時に作成している場合は除外）</t>
    <rPh sb="0" eb="2">
      <t>シュウギョウ</t>
    </rPh>
    <rPh sb="2" eb="4">
      <t>キソク</t>
    </rPh>
    <rPh sb="5" eb="7">
      <t>サクセイ</t>
    </rPh>
    <rPh sb="14" eb="16">
      <t>シンセイ</t>
    </rPh>
    <rPh sb="16" eb="17">
      <t>ジ</t>
    </rPh>
    <rPh sb="18" eb="20">
      <t>サクセイ</t>
    </rPh>
    <rPh sb="24" eb="26">
      <t>バアイ</t>
    </rPh>
    <rPh sb="27" eb="29">
      <t>ジョガイ</t>
    </rPh>
    <phoneticPr fontId="2"/>
  </si>
  <si>
    <t>事業量（素材生産量もしくは造林等面積）の目標をおおむね達成していること</t>
    <phoneticPr fontId="2"/>
  </si>
  <si>
    <t>目標年次
の保有
台数</t>
    <rPh sb="0" eb="2">
      <t>モクヒョウ</t>
    </rPh>
    <rPh sb="2" eb="4">
      <t>ネンジ</t>
    </rPh>
    <rPh sb="6" eb="8">
      <t>ホユウ</t>
    </rPh>
    <rPh sb="9" eb="11">
      <t>ダイスウ</t>
    </rPh>
    <phoneticPr fontId="2"/>
  </si>
  <si>
    <t>導入台数</t>
    <rPh sb="0" eb="2">
      <t>ドウニュウ</t>
    </rPh>
    <rPh sb="2" eb="4">
      <t>ダイスウ</t>
    </rPh>
    <phoneticPr fontId="2"/>
  </si>
  <si>
    <t>新規養成人数</t>
    <rPh sb="0" eb="2">
      <t>シンキ</t>
    </rPh>
    <rPh sb="2" eb="4">
      <t>ヨウセイ</t>
    </rPh>
    <rPh sb="4" eb="6">
      <t>ニンズウ</t>
    </rPh>
    <phoneticPr fontId="2"/>
  </si>
  <si>
    <t>事業の
合理化</t>
    <rPh sb="0" eb="2">
      <t>ジギョウ</t>
    </rPh>
    <rPh sb="4" eb="7">
      <t>ゴウリカ</t>
    </rPh>
    <phoneticPr fontId="2"/>
  </si>
  <si>
    <t>改善措置の実施上の問題点
及び今後の対応方針</t>
    <phoneticPr fontId="14"/>
  </si>
  <si>
    <t>改善措置の
実施項目</t>
    <rPh sb="0" eb="2">
      <t>カイゼン</t>
    </rPh>
    <rPh sb="2" eb="4">
      <t>ソチ</t>
    </rPh>
    <rPh sb="6" eb="8">
      <t>ジッシ</t>
    </rPh>
    <rPh sb="8" eb="10">
      <t>コウモク</t>
    </rPh>
    <phoneticPr fontId="14"/>
  </si>
  <si>
    <t>労災保険
適用
事業種</t>
    <rPh sb="0" eb="2">
      <t>ロウサイ</t>
    </rPh>
    <rPh sb="2" eb="4">
      <t>ホケン</t>
    </rPh>
    <rPh sb="5" eb="7">
      <t>テキヨウ</t>
    </rPh>
    <rPh sb="8" eb="10">
      <t>ジギョウ</t>
    </rPh>
    <rPh sb="10" eb="11">
      <t>シュ</t>
    </rPh>
    <phoneticPr fontId="2"/>
  </si>
  <si>
    <t>雇用管理の改善及び事業の合理化に関する計画</t>
    <rPh sb="0" eb="2">
      <t>コヨウ</t>
    </rPh>
    <rPh sb="2" eb="4">
      <t>カンリ</t>
    </rPh>
    <rPh sb="5" eb="7">
      <t>カイゼン</t>
    </rPh>
    <rPh sb="7" eb="8">
      <t>オヨ</t>
    </rPh>
    <rPh sb="9" eb="11">
      <t>ジギョウ</t>
    </rPh>
    <rPh sb="12" eb="15">
      <t>ゴウリカ</t>
    </rPh>
    <rPh sb="16" eb="17">
      <t>カン</t>
    </rPh>
    <rPh sb="19" eb="21">
      <t>ケイカク</t>
    </rPh>
    <phoneticPr fontId="14"/>
  </si>
  <si>
    <t>日付けで認定を受けた「雇用管理の改善及び事業の合理化に関す</t>
    <rPh sb="0" eb="1">
      <t>ニチ</t>
    </rPh>
    <rPh sb="1" eb="2">
      <t>ツ</t>
    </rPh>
    <rPh sb="4" eb="6">
      <t>ニンテイ</t>
    </rPh>
    <rPh sb="7" eb="8">
      <t>ウ</t>
    </rPh>
    <rPh sb="11" eb="13">
      <t>コヨウ</t>
    </rPh>
    <rPh sb="13" eb="15">
      <t>カンリ</t>
    </rPh>
    <rPh sb="16" eb="18">
      <t>カイゼン</t>
    </rPh>
    <rPh sb="18" eb="19">
      <t>オヨ</t>
    </rPh>
    <rPh sb="20" eb="22">
      <t>ジギョウ</t>
    </rPh>
    <rPh sb="23" eb="26">
      <t>ゴウリカ</t>
    </rPh>
    <rPh sb="27" eb="28">
      <t>カン</t>
    </rPh>
    <phoneticPr fontId="14"/>
  </si>
  <si>
    <t>　る関する計画」に基づく改善措置の実施状況（</t>
    <rPh sb="2" eb="3">
      <t>カン</t>
    </rPh>
    <rPh sb="5" eb="7">
      <t>ケイカク</t>
    </rPh>
    <rPh sb="9" eb="10">
      <t>モト</t>
    </rPh>
    <rPh sb="12" eb="14">
      <t>カイゼン</t>
    </rPh>
    <rPh sb="14" eb="16">
      <t>ソチ</t>
    </rPh>
    <rPh sb="17" eb="19">
      <t>ジッシ</t>
    </rPh>
    <rPh sb="19" eb="21">
      <t>ジョウキョウ</t>
    </rPh>
    <phoneticPr fontId="14"/>
  </si>
  <si>
    <t>）年次を報告します。</t>
    <rPh sb="1" eb="3">
      <t>ネンジ</t>
    </rPh>
    <rPh sb="4" eb="6">
      <t>ホウコク</t>
    </rPh>
    <phoneticPr fontId="2"/>
  </si>
  <si>
    <t>林業労働者</t>
    <rPh sb="0" eb="2">
      <t>リンギョウ</t>
    </rPh>
    <rPh sb="2" eb="5">
      <t>ロウドウシャ</t>
    </rPh>
    <phoneticPr fontId="14"/>
  </si>
  <si>
    <t>　①林業労働者</t>
    <rPh sb="2" eb="4">
      <t>リンギョウ</t>
    </rPh>
    <rPh sb="4" eb="6">
      <t>ロウドウ</t>
    </rPh>
    <phoneticPr fontId="14"/>
  </si>
  <si>
    <t>５</t>
    <phoneticPr fontId="2"/>
  </si>
  <si>
    <t>※この名簿には申請時点における林業労働者の氏名等を記載します。</t>
    <rPh sb="3" eb="5">
      <t>メイボ</t>
    </rPh>
    <rPh sb="7" eb="9">
      <t>シンセイ</t>
    </rPh>
    <rPh sb="9" eb="11">
      <t>ジテン</t>
    </rPh>
    <rPh sb="21" eb="23">
      <t>シメイ</t>
    </rPh>
    <rPh sb="23" eb="24">
      <t>ナド</t>
    </rPh>
    <rPh sb="25" eb="27">
      <t>キサイ</t>
    </rPh>
    <phoneticPr fontId="2"/>
  </si>
  <si>
    <t>林業労働者</t>
    <phoneticPr fontId="2"/>
  </si>
  <si>
    <t>常用雇用者数の目標を達成していること</t>
    <rPh sb="0" eb="2">
      <t>ジョウヨウ</t>
    </rPh>
    <rPh sb="2" eb="4">
      <t>コヨウ</t>
    </rPh>
    <rPh sb="4" eb="5">
      <t>シャ</t>
    </rPh>
    <rPh sb="5" eb="6">
      <t>スウ</t>
    </rPh>
    <rPh sb="7" eb="9">
      <t>モクヒョウ</t>
    </rPh>
    <rPh sb="10" eb="12">
      <t>タッセイ</t>
    </rPh>
    <phoneticPr fontId="2"/>
  </si>
  <si>
    <t>区　分</t>
    <rPh sb="0" eb="1">
      <t>ク</t>
    </rPh>
    <rPh sb="2" eb="3">
      <t>ブン</t>
    </rPh>
    <phoneticPr fontId="2"/>
  </si>
  <si>
    <t>現況</t>
    <rPh sb="0" eb="2">
      <t>ゲンキョウ</t>
    </rPh>
    <phoneticPr fontId="2"/>
  </si>
  <si>
    <t>期間中の
廃棄</t>
    <rPh sb="0" eb="3">
      <t>キカンチュウ</t>
    </rPh>
    <rPh sb="5" eb="7">
      <t>ハイキ</t>
    </rPh>
    <phoneticPr fontId="2"/>
  </si>
  <si>
    <t>現　状</t>
    <rPh sb="0" eb="1">
      <t>ウツツ</t>
    </rPh>
    <rPh sb="2" eb="3">
      <t>ジョウ</t>
    </rPh>
    <phoneticPr fontId="14"/>
  </si>
  <si>
    <t>除間伐</t>
    <rPh sb="0" eb="1">
      <t>ジョ</t>
    </rPh>
    <rPh sb="1" eb="3">
      <t>カンバツ</t>
    </rPh>
    <phoneticPr fontId="14"/>
  </si>
  <si>
    <t>枝打</t>
    <rPh sb="0" eb="2">
      <t>エダウ</t>
    </rPh>
    <phoneticPr fontId="14"/>
  </si>
  <si>
    <t>(ha)</t>
    <phoneticPr fontId="2"/>
  </si>
  <si>
    <t>(ha)</t>
    <phoneticPr fontId="2"/>
  </si>
  <si>
    <t>(ha/人日)</t>
    <rPh sb="4" eb="5">
      <t>ニン</t>
    </rPh>
    <rPh sb="5" eb="6">
      <t>ニチ</t>
    </rPh>
    <phoneticPr fontId="2"/>
  </si>
  <si>
    <t>円/㎥</t>
    <rPh sb="0" eb="1">
      <t>エン</t>
    </rPh>
    <phoneticPr fontId="2"/>
  </si>
  <si>
    <t>目標年次の
保有台数</t>
    <rPh sb="0" eb="2">
      <t>モクヒョウ</t>
    </rPh>
    <rPh sb="2" eb="4">
      <t>ネンジ</t>
    </rPh>
    <rPh sb="6" eb="8">
      <t>ホユウ</t>
    </rPh>
    <rPh sb="8" eb="10">
      <t>ダイスウ</t>
    </rPh>
    <phoneticPr fontId="14"/>
  </si>
  <si>
    <t>林業関連その他</t>
    <rPh sb="0" eb="2">
      <t>リンギョウ</t>
    </rPh>
    <rPh sb="2" eb="4">
      <t>カンレン</t>
    </rPh>
    <rPh sb="6" eb="7">
      <t>ホカ</t>
    </rPh>
    <phoneticPr fontId="2"/>
  </si>
  <si>
    <t>作業道開設</t>
    <rPh sb="0" eb="2">
      <t>サギョウ</t>
    </rPh>
    <rPh sb="2" eb="3">
      <t>ドウ</t>
    </rPh>
    <rPh sb="3" eb="5">
      <t>カイセツ</t>
    </rPh>
    <phoneticPr fontId="2"/>
  </si>
  <si>
    <t>期間中
の退職</t>
    <rPh sb="0" eb="3">
      <t>キカンチュウ</t>
    </rPh>
    <rPh sb="5" eb="7">
      <t>タイショク</t>
    </rPh>
    <phoneticPr fontId="2"/>
  </si>
  <si>
    <t>現状</t>
    <rPh sb="0" eb="2">
      <t>ゲンジョウ</t>
    </rPh>
    <phoneticPr fontId="2"/>
  </si>
  <si>
    <t>○再認定基準の達成状況チェックリスト</t>
    <rPh sb="1" eb="2">
      <t>サイ</t>
    </rPh>
    <rPh sb="2" eb="4">
      <t>ニンテイ</t>
    </rPh>
    <rPh sb="4" eb="6">
      <t>キジュン</t>
    </rPh>
    <rPh sb="7" eb="9">
      <t>タッセイ</t>
    </rPh>
    <rPh sb="9" eb="11">
      <t>ジョウキョウ</t>
    </rPh>
    <phoneticPr fontId="14"/>
  </si>
  <si>
    <t>　※ この用紙については提出の必要はありません。</t>
    <rPh sb="5" eb="7">
      <t>ヨウシ</t>
    </rPh>
    <rPh sb="12" eb="14">
      <t>テイシュツ</t>
    </rPh>
    <rPh sb="15" eb="17">
      <t>ヒツヨウ</t>
    </rPh>
    <phoneticPr fontId="2"/>
  </si>
  <si>
    <t>　　また、大面積の伐採にあっては伐区と伐区の間に幅20m以上の保護樹林帯を設けるよ</t>
    <phoneticPr fontId="2"/>
  </si>
  <si>
    <t>いる仕事</t>
    <rPh sb="2" eb="4">
      <t>シゴト</t>
    </rPh>
    <phoneticPr fontId="2"/>
  </si>
  <si>
    <t>季節的な労働需要に対し、又は季節的な余暇を利用して一定の期間(</t>
    <rPh sb="25" eb="27">
      <t>イッテイ</t>
    </rPh>
    <rPh sb="28" eb="30">
      <t>キカン</t>
    </rPh>
    <phoneticPr fontId="2"/>
  </si>
  <si>
    <t>４ヶ月以上･未満の別を問わない)を定めて就労するもの</t>
    <rPh sb="2" eb="3">
      <t>ツキ</t>
    </rPh>
    <rPh sb="3" eb="5">
      <t>イジョウ</t>
    </rPh>
    <rPh sb="6" eb="8">
      <t>ミマン</t>
    </rPh>
    <rPh sb="9" eb="10">
      <t>ベツ</t>
    </rPh>
    <rPh sb="11" eb="12">
      <t>ト</t>
    </rPh>
    <rPh sb="17" eb="18">
      <t>サダ</t>
    </rPh>
    <rPh sb="20" eb="22">
      <t>シュウロウ</t>
    </rPh>
    <phoneticPr fontId="2"/>
  </si>
  <si>
    <t>常用雇用者、臨時、季節に該当しないもので、雇用契約において1ヶ</t>
    <rPh sb="0" eb="2">
      <t>ジョウヨウ</t>
    </rPh>
    <rPh sb="2" eb="5">
      <t>コヨウシャ</t>
    </rPh>
    <rPh sb="6" eb="8">
      <t>リンジ</t>
    </rPh>
    <rPh sb="9" eb="11">
      <t>キセツ</t>
    </rPh>
    <rPh sb="12" eb="14">
      <t>ガイトウ</t>
    </rPh>
    <rPh sb="21" eb="23">
      <t>コヨウ</t>
    </rPh>
    <rPh sb="23" eb="25">
      <t>ケイヤク</t>
    </rPh>
    <phoneticPr fontId="2"/>
  </si>
  <si>
    <t>月未満の雇用契約期間を定めて就労するものをいう。</t>
    <rPh sb="0" eb="1">
      <t>ツキ</t>
    </rPh>
    <rPh sb="1" eb="3">
      <t>ミマン</t>
    </rPh>
    <rPh sb="4" eb="6">
      <t>コヨウ</t>
    </rPh>
    <rPh sb="6" eb="8">
      <t>ケイヤク</t>
    </rPh>
    <rPh sb="8" eb="10">
      <t>キカン</t>
    </rPh>
    <rPh sb="11" eb="12">
      <t>サダ</t>
    </rPh>
    <rPh sb="14" eb="16">
      <t>シュウロウ</t>
    </rPh>
    <phoneticPr fontId="2"/>
  </si>
  <si>
    <t>　者数を加え、退職見込み者数の人数を減じた人数を記載します。</t>
    <rPh sb="1" eb="2">
      <t>シャ</t>
    </rPh>
    <rPh sb="2" eb="3">
      <t>スウ</t>
    </rPh>
    <rPh sb="4" eb="5">
      <t>クワ</t>
    </rPh>
    <rPh sb="7" eb="9">
      <t>タイショク</t>
    </rPh>
    <rPh sb="9" eb="11">
      <t>ミコ</t>
    </rPh>
    <rPh sb="12" eb="13">
      <t>シャ</t>
    </rPh>
    <rPh sb="13" eb="14">
      <t>スウ</t>
    </rPh>
    <rPh sb="15" eb="17">
      <t>ニンズウ</t>
    </rPh>
    <rPh sb="18" eb="19">
      <t>ゲン</t>
    </rPh>
    <rPh sb="21" eb="23">
      <t>ニンズウ</t>
    </rPh>
    <rPh sb="24" eb="26">
      <t>キサイ</t>
    </rPh>
    <phoneticPr fontId="2"/>
  </si>
  <si>
    <t>　で記載すること。</t>
    <rPh sb="2" eb="4">
      <t>キサイ</t>
    </rPh>
    <phoneticPr fontId="2"/>
  </si>
  <si>
    <t>・補助金等の助成措置がある場合には、金額の欄に補助金等に相当する額を下段に（）書き</t>
    <rPh sb="1" eb="4">
      <t>ホジョキン</t>
    </rPh>
    <rPh sb="4" eb="5">
      <t>ナド</t>
    </rPh>
    <rPh sb="6" eb="8">
      <t>ジョセイ</t>
    </rPh>
    <rPh sb="8" eb="10">
      <t>ソチ</t>
    </rPh>
    <rPh sb="13" eb="15">
      <t>バアイ</t>
    </rPh>
    <rPh sb="18" eb="20">
      <t>キンガク</t>
    </rPh>
    <rPh sb="21" eb="22">
      <t>ラン</t>
    </rPh>
    <rPh sb="23" eb="26">
      <t>ホジョキン</t>
    </rPh>
    <rPh sb="26" eb="27">
      <t>ナド</t>
    </rPh>
    <rPh sb="28" eb="30">
      <t>ソウトウ</t>
    </rPh>
    <rPh sb="32" eb="33">
      <t>ガク</t>
    </rPh>
    <rPh sb="34" eb="36">
      <t>カダン</t>
    </rPh>
    <rPh sb="39" eb="40">
      <t>カ</t>
    </rPh>
    <phoneticPr fontId="14"/>
  </si>
  <si>
    <t>雇用契約で4ヶ月以上の雇用期間となっている場合。</t>
    <rPh sb="0" eb="2">
      <t>コヨウ</t>
    </rPh>
    <rPh sb="2" eb="4">
      <t>ケイヤク</t>
    </rPh>
    <rPh sb="7" eb="8">
      <t>ツキ</t>
    </rPh>
    <rPh sb="8" eb="10">
      <t>イジョウ</t>
    </rPh>
    <rPh sb="11" eb="13">
      <t>コヨウ</t>
    </rPh>
    <rPh sb="13" eb="15">
      <t>キカン</t>
    </rPh>
    <rPh sb="21" eb="23">
      <t>バアイ</t>
    </rPh>
    <phoneticPr fontId="2"/>
  </si>
  <si>
    <t>雇用契約において１か月以上４か月未満の雇用契約期間が定められて</t>
    <phoneticPr fontId="2"/>
  </si>
  <si>
    <t>（フォレストワーカーについては研修修了年（通常は３年目）で記載します）</t>
    <rPh sb="15" eb="17">
      <t>ケンシュウ</t>
    </rPh>
    <rPh sb="17" eb="19">
      <t>シュウリョウ</t>
    </rPh>
    <rPh sb="19" eb="20">
      <t>ネン</t>
    </rPh>
    <rPh sb="21" eb="23">
      <t>ツウジョウ</t>
    </rPh>
    <rPh sb="25" eb="27">
      <t>ネンメ</t>
    </rPh>
    <rPh sb="29" eb="31">
      <t>キサイ</t>
    </rPh>
    <phoneticPr fontId="2"/>
  </si>
  <si>
    <t>ることに同意します。</t>
    <phoneticPr fontId="2"/>
  </si>
  <si>
    <t>　また、照会で確認された情報は、今後、私が、大分県と行う他の契約における確認に利用す</t>
    <phoneticPr fontId="2"/>
  </si>
  <si>
    <t>　　条第２号に規定する暴力団をいう。以下同じ。）</t>
    <rPh sb="2" eb="3">
      <t>ジョウ</t>
    </rPh>
    <phoneticPr fontId="2"/>
  </si>
  <si>
    <t>（１）暴力団（暴力団員による不当な行為の防止等に関する法律（平成３年法律第77号）第２</t>
    <phoneticPr fontId="2"/>
  </si>
  <si>
    <t>　　締結している者</t>
    <rPh sb="2" eb="4">
      <t>テイケツ</t>
    </rPh>
    <phoneticPr fontId="2"/>
  </si>
  <si>
    <t>（５）暴力団員であることを知りながら、その者と下請契約又は資材、原材料の購入契約等を</t>
    <phoneticPr fontId="2"/>
  </si>
  <si>
    <t>　　関係を有している者</t>
    <rPh sb="2" eb="4">
      <t>カンケイ</t>
    </rPh>
    <phoneticPr fontId="2"/>
  </si>
  <si>
    <t>（７）暴力団又は暴力団員と社会通念上ふさわしくない交際を有するなど社会的に非難される</t>
    <phoneticPr fontId="2"/>
  </si>
  <si>
    <t>２　１の（１）から（８）までに掲げる者が、その経営に実質的に関与している法人その他の</t>
    <phoneticPr fontId="2"/>
  </si>
  <si>
    <t>　団体又は個人ではありません。</t>
    <rPh sb="1" eb="3">
      <t>ダンタイ</t>
    </rPh>
    <rPh sb="3" eb="4">
      <t>マタ</t>
    </rPh>
    <phoneticPr fontId="2"/>
  </si>
  <si>
    <t>※ 大分県では、大分県暴力団排除条例に基づき、行政事務全般から暴力団を排除するため、</t>
    <rPh sb="2" eb="4">
      <t>オオイタ</t>
    </rPh>
    <phoneticPr fontId="2"/>
  </si>
  <si>
    <t>　申請者に暴力団等でない旨の誓約をお願いしています。</t>
    <rPh sb="1" eb="3">
      <t>シンセイ</t>
    </rPh>
    <rPh sb="3" eb="4">
      <t>シャ</t>
    </rPh>
    <phoneticPr fontId="2"/>
  </si>
  <si>
    <t>　大分県知事　　　　　　　殿</t>
    <phoneticPr fontId="2"/>
  </si>
  <si>
    <t>記 載 例</t>
    <rPh sb="0" eb="1">
      <t>キ</t>
    </rPh>
    <rPh sb="2" eb="3">
      <t>ミツル</t>
    </rPh>
    <rPh sb="4" eb="5">
      <t>レイ</t>
    </rPh>
    <phoneticPr fontId="2"/>
  </si>
  <si>
    <t>　住所変更の場合</t>
    <rPh sb="1" eb="3">
      <t>ジュウショ</t>
    </rPh>
    <rPh sb="3" eb="5">
      <t>ヘンコウ</t>
    </rPh>
    <rPh sb="6" eb="8">
      <t>バアイ</t>
    </rPh>
    <phoneticPr fontId="2"/>
  </si>
  <si>
    <t>１　変更事項の内容</t>
    <phoneticPr fontId="2"/>
  </si>
  <si>
    <t>主たる事務所の変更</t>
    <rPh sb="0" eb="1">
      <t>シュ</t>
    </rPh>
    <rPh sb="3" eb="6">
      <t>ジムショ</t>
    </rPh>
    <rPh sb="7" eb="9">
      <t>ヘンコウ</t>
    </rPh>
    <phoneticPr fontId="2"/>
  </si>
  <si>
    <t>変更前　　大分市○○町○○○○番地</t>
    <rPh sb="0" eb="2">
      <t>ヘンコウ</t>
    </rPh>
    <rPh sb="2" eb="3">
      <t>マエ</t>
    </rPh>
    <rPh sb="5" eb="8">
      <t>オオイタシ</t>
    </rPh>
    <rPh sb="10" eb="11">
      <t>マチ</t>
    </rPh>
    <rPh sb="15" eb="17">
      <t>バンチ</t>
    </rPh>
    <phoneticPr fontId="2"/>
  </si>
  <si>
    <t>変更後　　豊後大野市大字○○○○番地</t>
    <rPh sb="0" eb="3">
      <t>ヘンコウゴ</t>
    </rPh>
    <rPh sb="5" eb="10">
      <t>ブンゴオオノシ</t>
    </rPh>
    <rPh sb="10" eb="12">
      <t>オオアザ</t>
    </rPh>
    <rPh sb="16" eb="18">
      <t>バンチ</t>
    </rPh>
    <phoneticPr fontId="2"/>
  </si>
  <si>
    <t>　代表者の変更の場合</t>
    <rPh sb="1" eb="4">
      <t>ダイヒョウシャ</t>
    </rPh>
    <rPh sb="5" eb="7">
      <t>ヘンコウ</t>
    </rPh>
    <rPh sb="8" eb="10">
      <t>バアイ</t>
    </rPh>
    <phoneticPr fontId="2"/>
  </si>
  <si>
    <t>代表者名称</t>
    <rPh sb="0" eb="3">
      <t>ダイヒョウシャ</t>
    </rPh>
    <rPh sb="3" eb="5">
      <t>メイショウ</t>
    </rPh>
    <phoneticPr fontId="2"/>
  </si>
  <si>
    <t>変更前　　代表取締役　□□□□</t>
    <rPh sb="0" eb="3">
      <t>ヘンコウマエ</t>
    </rPh>
    <rPh sb="5" eb="7">
      <t>ダイヒョウ</t>
    </rPh>
    <rPh sb="7" eb="10">
      <t>トリシマリヤク</t>
    </rPh>
    <phoneticPr fontId="2"/>
  </si>
  <si>
    <t>変更後　　代表取締役　○○○○</t>
    <rPh sb="0" eb="3">
      <t>ヘンコウゴ</t>
    </rPh>
    <rPh sb="5" eb="7">
      <t>ダイヒョウ</t>
    </rPh>
    <rPh sb="7" eb="10">
      <t>トリシマリヤク</t>
    </rPh>
    <phoneticPr fontId="2"/>
  </si>
  <si>
    <t>　法人化の場合</t>
    <rPh sb="1" eb="3">
      <t>ホウジン</t>
    </rPh>
    <rPh sb="3" eb="4">
      <t>カ</t>
    </rPh>
    <rPh sb="5" eb="7">
      <t>バアイ</t>
    </rPh>
    <phoneticPr fontId="2"/>
  </si>
  <si>
    <t>名称の変更</t>
    <rPh sb="0" eb="2">
      <t>メイショウ</t>
    </rPh>
    <rPh sb="3" eb="5">
      <t>ヘンコウ</t>
    </rPh>
    <phoneticPr fontId="2"/>
  </si>
  <si>
    <t>変更前　　○○林業</t>
    <rPh sb="0" eb="3">
      <t>ヘンコウマエ</t>
    </rPh>
    <rPh sb="7" eb="9">
      <t>リンギョウ</t>
    </rPh>
    <phoneticPr fontId="2"/>
  </si>
  <si>
    <t>変更後　　株式会社○○林業</t>
    <rPh sb="0" eb="3">
      <t>ヘンコウゴ</t>
    </rPh>
    <rPh sb="5" eb="9">
      <t>カブシキガイシャ</t>
    </rPh>
    <rPh sb="11" eb="13">
      <t>リンギョウ</t>
    </rPh>
    <phoneticPr fontId="2"/>
  </si>
  <si>
    <t>※法人の場合は履歴事項証明書・個人事業主の場合は住民票を添付して下さい。</t>
    <rPh sb="1" eb="3">
      <t>ホウジン</t>
    </rPh>
    <rPh sb="4" eb="6">
      <t>バアイ</t>
    </rPh>
    <rPh sb="7" eb="9">
      <t>リレキ</t>
    </rPh>
    <rPh sb="9" eb="11">
      <t>ジコウ</t>
    </rPh>
    <rPh sb="11" eb="14">
      <t>ショウメイショ</t>
    </rPh>
    <rPh sb="15" eb="17">
      <t>コジン</t>
    </rPh>
    <rPh sb="17" eb="20">
      <t>ジギョウヌシ</t>
    </rPh>
    <rPh sb="21" eb="23">
      <t>バアイ</t>
    </rPh>
    <rPh sb="24" eb="27">
      <t>ジュウミンヒョウ</t>
    </rPh>
    <rPh sb="28" eb="30">
      <t>テンプ</t>
    </rPh>
    <rPh sb="32" eb="33">
      <t>クダ</t>
    </rPh>
    <phoneticPr fontId="2"/>
  </si>
  <si>
    <t>（コピーで構いません）</t>
    <rPh sb="5" eb="6">
      <t>カマ</t>
    </rPh>
    <phoneticPr fontId="2"/>
  </si>
  <si>
    <t>※法人の場合は履歴事項証明書を添付して下さい。</t>
    <rPh sb="1" eb="3">
      <t>ホウジン</t>
    </rPh>
    <rPh sb="4" eb="6">
      <t>バアイ</t>
    </rPh>
    <rPh sb="7" eb="9">
      <t>リレキ</t>
    </rPh>
    <rPh sb="9" eb="11">
      <t>ジコウ</t>
    </rPh>
    <rPh sb="11" eb="14">
      <t>ショウメイショ</t>
    </rPh>
    <rPh sb="15" eb="17">
      <t>テンプ</t>
    </rPh>
    <rPh sb="19" eb="20">
      <t>クダ</t>
    </rPh>
    <phoneticPr fontId="2"/>
  </si>
  <si>
    <t>※履歴事項証明書を添付して下さい。</t>
    <rPh sb="1" eb="3">
      <t>リレキ</t>
    </rPh>
    <rPh sb="3" eb="5">
      <t>ジコウ</t>
    </rPh>
    <rPh sb="5" eb="8">
      <t>ショウメイショ</t>
    </rPh>
    <rPh sb="9" eb="11">
      <t>テンプ</t>
    </rPh>
    <rPh sb="13" eb="14">
      <t>クダ</t>
    </rPh>
    <phoneticPr fontId="2"/>
  </si>
  <si>
    <t>取消しの理由</t>
    <rPh sb="0" eb="1">
      <t>ト</t>
    </rPh>
    <rPh sb="1" eb="2">
      <t>ケ</t>
    </rPh>
    <rPh sb="4" eb="6">
      <t>リユウ</t>
    </rPh>
    <phoneticPr fontId="2"/>
  </si>
  <si>
    <t>改　善　計　画　認　定　通　知　書</t>
    <rPh sb="0" eb="1">
      <t>アラタ</t>
    </rPh>
    <rPh sb="2" eb="3">
      <t>ゼン</t>
    </rPh>
    <rPh sb="4" eb="5">
      <t>ケイ</t>
    </rPh>
    <rPh sb="6" eb="7">
      <t>ガ</t>
    </rPh>
    <rPh sb="8" eb="9">
      <t>シノブ</t>
    </rPh>
    <rPh sb="10" eb="11">
      <t>サダム</t>
    </rPh>
    <rPh sb="12" eb="13">
      <t>ツウ</t>
    </rPh>
    <rPh sb="14" eb="15">
      <t>チ</t>
    </rPh>
    <rPh sb="16" eb="17">
      <t>ショ</t>
    </rPh>
    <phoneticPr fontId="14"/>
  </si>
  <si>
    <t>林 管 第</t>
    <rPh sb="0" eb="1">
      <t>リンム</t>
    </rPh>
    <rPh sb="2" eb="3">
      <t>カン</t>
    </rPh>
    <rPh sb="4" eb="5">
      <t>ダイ</t>
    </rPh>
    <phoneticPr fontId="14"/>
  </si>
  <si>
    <t>号</t>
    <rPh sb="0" eb="1">
      <t>ゴウ</t>
    </rPh>
    <phoneticPr fontId="14"/>
  </si>
  <si>
    <t>　なお、改善計画の変更にあたっては、別紙に留意のうえ、改善措置に取り組むようお願いいたします。</t>
    <rPh sb="4" eb="6">
      <t>カイゼン</t>
    </rPh>
    <rPh sb="6" eb="8">
      <t>ケイカク</t>
    </rPh>
    <rPh sb="9" eb="11">
      <t>ヘンコウ</t>
    </rPh>
    <rPh sb="18" eb="20">
      <t>ベッシ</t>
    </rPh>
    <rPh sb="21" eb="23">
      <t>リュウイ</t>
    </rPh>
    <rPh sb="27" eb="29">
      <t>カイゼン</t>
    </rPh>
    <rPh sb="29" eb="31">
      <t>ソチ</t>
    </rPh>
    <rPh sb="32" eb="33">
      <t>ト</t>
    </rPh>
    <rPh sb="34" eb="35">
      <t>ク</t>
    </rPh>
    <rPh sb="39" eb="40">
      <t>ネガ</t>
    </rPh>
    <phoneticPr fontId="14"/>
  </si>
  <si>
    <t>記</t>
    <rPh sb="0" eb="1">
      <t>シル</t>
    </rPh>
    <phoneticPr fontId="14"/>
  </si>
  <si>
    <t>【　認定番号：</t>
    <rPh sb="2" eb="4">
      <t>ニンテイ</t>
    </rPh>
    <rPh sb="4" eb="6">
      <t>バンゴウ</t>
    </rPh>
    <phoneticPr fontId="14"/>
  </si>
  <si>
    <t>】</t>
    <phoneticPr fontId="14"/>
  </si>
  <si>
    <t>　　　　　　　　　　　殿</t>
    <rPh sb="11" eb="12">
      <t>ドノ</t>
    </rPh>
    <phoneticPr fontId="2"/>
  </si>
  <si>
    <t>　大分県知事　</t>
    <rPh sb="1" eb="4">
      <t>オオイタケン</t>
    </rPh>
    <rPh sb="4" eb="6">
      <t>チジ</t>
    </rPh>
    <phoneticPr fontId="14"/>
  </si>
  <si>
    <t>休業４日以上を要する労働災害発生件数(件)</t>
    <rPh sb="0" eb="2">
      <t>キュウギョウ</t>
    </rPh>
    <rPh sb="3" eb="4">
      <t>ニチ</t>
    </rPh>
    <rPh sb="4" eb="6">
      <t>イジョウ</t>
    </rPh>
    <rPh sb="7" eb="8">
      <t>ヨウ</t>
    </rPh>
    <rPh sb="10" eb="12">
      <t>ロウドウ</t>
    </rPh>
    <rPh sb="12" eb="14">
      <t>サイガイ</t>
    </rPh>
    <rPh sb="14" eb="16">
      <t>ハッセイ</t>
    </rPh>
    <rPh sb="16" eb="18">
      <t>ケンスウ</t>
    </rPh>
    <rPh sb="19" eb="20">
      <t>ケン</t>
    </rPh>
    <phoneticPr fontId="14"/>
  </si>
  <si>
    <t>うち死亡災害(件)</t>
    <rPh sb="2" eb="4">
      <t>シボウ</t>
    </rPh>
    <rPh sb="4" eb="6">
      <t>サイガイ</t>
    </rPh>
    <rPh sb="7" eb="8">
      <t>ケン</t>
    </rPh>
    <phoneticPr fontId="2"/>
  </si>
  <si>
    <t>人数(人)</t>
    <rPh sb="0" eb="1">
      <t>ニン</t>
    </rPh>
    <rPh sb="1" eb="2">
      <t>スウ</t>
    </rPh>
    <rPh sb="3" eb="4">
      <t>ニン</t>
    </rPh>
    <phoneticPr fontId="14"/>
  </si>
  <si>
    <t>１　林業労働者の雇用期間の区分は、２の（２）のイの注２に同じ。</t>
    <rPh sb="2" eb="4">
      <t>リンギョウ</t>
    </rPh>
    <rPh sb="4" eb="7">
      <t>ロウドウシャ</t>
    </rPh>
    <rPh sb="8" eb="10">
      <t>コヨウ</t>
    </rPh>
    <rPh sb="10" eb="12">
      <t>キカン</t>
    </rPh>
    <rPh sb="13" eb="15">
      <t>クブン</t>
    </rPh>
    <rPh sb="25" eb="26">
      <t>チュウ</t>
    </rPh>
    <rPh sb="28" eb="29">
      <t>オナ</t>
    </rPh>
    <phoneticPr fontId="14"/>
  </si>
  <si>
    <t>３　目標年次の職員数の欄には、２の（２）のイの林業労働者数に採用予定</t>
    <rPh sb="2" eb="4">
      <t>モクヒョウ</t>
    </rPh>
    <rPh sb="4" eb="6">
      <t>ネンジ</t>
    </rPh>
    <rPh sb="7" eb="10">
      <t>ショクインスウ</t>
    </rPh>
    <rPh sb="11" eb="12">
      <t>ラン</t>
    </rPh>
    <rPh sb="23" eb="25">
      <t>リンギョウ</t>
    </rPh>
    <rPh sb="25" eb="28">
      <t>ロウドウシャ</t>
    </rPh>
    <rPh sb="28" eb="29">
      <t>スウ</t>
    </rPh>
    <rPh sb="29" eb="30">
      <t>インズウ</t>
    </rPh>
    <rPh sb="30" eb="32">
      <t>サイヨウ</t>
    </rPh>
    <rPh sb="32" eb="34">
      <t>ヨテイ</t>
    </rPh>
    <phoneticPr fontId="14"/>
  </si>
  <si>
    <t>　越えるリース契約の機械も含めます。</t>
    <rPh sb="1" eb="2">
      <t>コ</t>
    </rPh>
    <rPh sb="7" eb="9">
      <t>ケイヤク</t>
    </rPh>
    <rPh sb="10" eb="12">
      <t>キカイ</t>
    </rPh>
    <rPh sb="13" eb="14">
      <t>フク</t>
    </rPh>
    <phoneticPr fontId="2"/>
  </si>
  <si>
    <t>※整備計画の欄のうち、上段には当該年次に導入予定の台数を記載することとし、１年を</t>
    <rPh sb="1" eb="3">
      <t>セイビ</t>
    </rPh>
    <rPh sb="3" eb="5">
      <t>ケイカク</t>
    </rPh>
    <rPh sb="6" eb="7">
      <t>ラン</t>
    </rPh>
    <rPh sb="11" eb="13">
      <t>ジョウダン</t>
    </rPh>
    <rPh sb="15" eb="17">
      <t>トウガイ</t>
    </rPh>
    <rPh sb="17" eb="19">
      <t>ネンジ</t>
    </rPh>
    <rPh sb="20" eb="22">
      <t>ドウニュウ</t>
    </rPh>
    <rPh sb="22" eb="24">
      <t>ヨテイ</t>
    </rPh>
    <rPh sb="25" eb="27">
      <t>ダイスウ</t>
    </rPh>
    <rPh sb="28" eb="30">
      <t>キサイ</t>
    </rPh>
    <rPh sb="38" eb="39">
      <t>ネン</t>
    </rPh>
    <phoneticPr fontId="14"/>
  </si>
  <si>
    <t>・摘要欄には資金名や補助金名を記載すること。</t>
    <rPh sb="1" eb="3">
      <t>テキヨウ</t>
    </rPh>
    <rPh sb="3" eb="4">
      <t>ラン</t>
    </rPh>
    <rPh sb="6" eb="8">
      <t>シキン</t>
    </rPh>
    <rPh sb="8" eb="9">
      <t>メイ</t>
    </rPh>
    <rPh sb="10" eb="13">
      <t>ホジョキン</t>
    </rPh>
    <rPh sb="13" eb="14">
      <t>メイ</t>
    </rPh>
    <rPh sb="15" eb="17">
      <t>キサイ</t>
    </rPh>
    <phoneticPr fontId="2"/>
  </si>
  <si>
    <t>主たる事業所</t>
    <rPh sb="0" eb="1">
      <t>シュ</t>
    </rPh>
    <rPh sb="3" eb="6">
      <t>ジギョウショ</t>
    </rPh>
    <phoneticPr fontId="8"/>
  </si>
  <si>
    <t>の所在地</t>
    <rPh sb="1" eb="4">
      <t>ショザイチ</t>
    </rPh>
    <phoneticPr fontId="2"/>
  </si>
  <si>
    <t>代表者職氏名</t>
    <rPh sb="3" eb="4">
      <t>ショク</t>
    </rPh>
    <phoneticPr fontId="8"/>
  </si>
  <si>
    <t>の所在地</t>
    <rPh sb="1" eb="4">
      <t>ショザイチ</t>
    </rPh>
    <phoneticPr fontId="2"/>
  </si>
  <si>
    <t>商号又は名称</t>
    <rPh sb="0" eb="2">
      <t>ショウゴウ</t>
    </rPh>
    <rPh sb="2" eb="3">
      <t>マタ</t>
    </rPh>
    <rPh sb="4" eb="5">
      <t>メイ</t>
    </rPh>
    <rPh sb="5" eb="6">
      <t>ショウ</t>
    </rPh>
    <phoneticPr fontId="14"/>
  </si>
  <si>
    <t>発生件数(件)</t>
    <rPh sb="0" eb="2">
      <t>ハッセイ</t>
    </rPh>
    <rPh sb="2" eb="4">
      <t>ケンスウ</t>
    </rPh>
    <rPh sb="5" eb="6">
      <t>ケン</t>
    </rPh>
    <phoneticPr fontId="2"/>
  </si>
  <si>
    <t>労働災害等講習会の参加や開催回数(回)</t>
    <rPh sb="0" eb="2">
      <t>ロウドウ</t>
    </rPh>
    <rPh sb="2" eb="4">
      <t>サイガイ</t>
    </rPh>
    <rPh sb="4" eb="5">
      <t>ナド</t>
    </rPh>
    <rPh sb="5" eb="8">
      <t>コウシュウカイ</t>
    </rPh>
    <rPh sb="9" eb="11">
      <t>サンカ</t>
    </rPh>
    <rPh sb="12" eb="14">
      <t>カイサイ</t>
    </rPh>
    <rPh sb="14" eb="16">
      <t>カイスウ</t>
    </rPh>
    <rPh sb="17" eb="18">
      <t>カイ</t>
    </rPh>
    <phoneticPr fontId="2"/>
  </si>
  <si>
    <t>実績</t>
    <rPh sb="0" eb="2">
      <t>ジッセキ</t>
    </rPh>
    <phoneticPr fontId="2"/>
  </si>
  <si>
    <t>令和</t>
  </si>
  <si>
    <t>インターネット</t>
    <phoneticPr fontId="2"/>
  </si>
  <si>
    <t>Eメール</t>
    <phoneticPr fontId="2"/>
  </si>
  <si>
    <t>ワード</t>
    <phoneticPr fontId="2"/>
  </si>
  <si>
    <t>エクセル</t>
    <phoneticPr fontId="2"/>
  </si>
  <si>
    <t>ウ　インターネット等整備状況</t>
    <rPh sb="9" eb="10">
      <t>トウ</t>
    </rPh>
    <rPh sb="10" eb="12">
      <t>セイビ</t>
    </rPh>
    <rPh sb="12" eb="14">
      <t>ジョウキョウ</t>
    </rPh>
    <phoneticPr fontId="2"/>
  </si>
  <si>
    <t>　　　年　　月　　日付けで申請のあった改善計画については、林業労働力の確保の促進に関する法律第５条第３項の規定により認定します。</t>
    <phoneticPr fontId="2"/>
  </si>
  <si>
    <t>　　年　　月　　日</t>
    <rPh sb="2" eb="3">
      <t>ネン</t>
    </rPh>
    <rPh sb="5" eb="6">
      <t>ツキ</t>
    </rPh>
    <rPh sb="8" eb="9">
      <t>ニチ</t>
    </rPh>
    <phoneticPr fontId="2"/>
  </si>
  <si>
    <t>　　　年　　月　　日付けで認定を受けた改善計画について、下記のとおり変更したいので、林業労働力の確保の促進に関する法律第６条第１項の規定により申請します。</t>
    <phoneticPr fontId="2"/>
  </si>
  <si>
    <t>令和○年○月○日付けで事務所の移転を行ったため</t>
    <rPh sb="0" eb="2">
      <t>レイワ</t>
    </rPh>
    <rPh sb="3" eb="4">
      <t>ネン</t>
    </rPh>
    <rPh sb="5" eb="6">
      <t>ツキ</t>
    </rPh>
    <rPh sb="7" eb="8">
      <t>ニチ</t>
    </rPh>
    <rPh sb="8" eb="9">
      <t>ツ</t>
    </rPh>
    <rPh sb="11" eb="14">
      <t>ジムショ</t>
    </rPh>
    <rPh sb="15" eb="17">
      <t>イテン</t>
    </rPh>
    <rPh sb="18" eb="19">
      <t>オコナ</t>
    </rPh>
    <phoneticPr fontId="2"/>
  </si>
  <si>
    <t>令和○年○月○日付けで代表者が交代したため</t>
    <rPh sb="0" eb="2">
      <t>レイワ</t>
    </rPh>
    <rPh sb="3" eb="4">
      <t>ネン</t>
    </rPh>
    <rPh sb="5" eb="6">
      <t>ツキ</t>
    </rPh>
    <rPh sb="7" eb="8">
      <t>ニチ</t>
    </rPh>
    <rPh sb="8" eb="9">
      <t>ツ</t>
    </rPh>
    <rPh sb="11" eb="14">
      <t>ダイヒョウシャ</t>
    </rPh>
    <rPh sb="15" eb="17">
      <t>コウタイ</t>
    </rPh>
    <phoneticPr fontId="2"/>
  </si>
  <si>
    <t>令和○年○月○日付けで法人登記を行ったため</t>
    <rPh sb="0" eb="2">
      <t>レイワ</t>
    </rPh>
    <rPh sb="3" eb="4">
      <t>ネン</t>
    </rPh>
    <rPh sb="5" eb="6">
      <t>ツキ</t>
    </rPh>
    <rPh sb="7" eb="8">
      <t>ニチ</t>
    </rPh>
    <rPh sb="8" eb="9">
      <t>ツ</t>
    </rPh>
    <rPh sb="11" eb="13">
      <t>ホウジン</t>
    </rPh>
    <rPh sb="13" eb="15">
      <t>トウキ</t>
    </rPh>
    <rPh sb="16" eb="17">
      <t>オコナ</t>
    </rPh>
    <phoneticPr fontId="2"/>
  </si>
  <si>
    <t>　　　年　　月　　日付けで認定を受けた改善計画について、下記のとおり変更したので、林業労働力の確保の促進に関する法律第６条第１項の規定により届け出ます。</t>
    <phoneticPr fontId="2"/>
  </si>
  <si>
    <t>　　　年　　月　　日付けで認定をした貴殿の改善計画は、下記の理由に該当すると認められますので、林業労働力の確保の促進に関する法律第６条第２項の規定により、認定を取り消したので通知します。
　なお、この処分に不服がある場合は、行政不服審査法（平成２６年法律第６８号）の規定により、この処分があったことを知った日の翌日から起算して３か月以内に大分県知事に対して異議申立てをすることができます（なお、処分があったことを知った日から３か月以内であっても、処分の日の翌月から起算して１年を経過した場合には、正当な理由がない限り、審査請求をすることができなくなります。）。
　また、この処分に対して取消しを求める訴訟を提起する場合は、行政事件訴訟法（昭和37年法律第139号）の規定により、この処分があったことを知った日の翌日から起算して６か月以内に、大分県を被告として、裁判所に処分の取消しの訴えを提起することができます（なお、処分があったことを知った日の翌日から起算して６か月以内であっても、処分の日の翌日から起算して１年を経過した場合には、正当な理由が無い限り、処分の取消しの訴えを提起することができなくなります。）。</t>
    <rPh sb="56" eb="58">
      <t>ソクシン</t>
    </rPh>
    <rPh sb="120" eb="122">
      <t>ヘイセイ</t>
    </rPh>
    <rPh sb="165" eb="166">
      <t>ツキ</t>
    </rPh>
    <rPh sb="169" eb="172">
      <t>オオイタケン</t>
    </rPh>
    <rPh sb="197" eb="199">
      <t>ショブン</t>
    </rPh>
    <rPh sb="206" eb="207">
      <t>シ</t>
    </rPh>
    <rPh sb="209" eb="210">
      <t>ヒ</t>
    </rPh>
    <rPh sb="214" eb="215">
      <t>ツキ</t>
    </rPh>
    <rPh sb="215" eb="217">
      <t>イナイ</t>
    </rPh>
    <rPh sb="223" eb="225">
      <t>ショブン</t>
    </rPh>
    <rPh sb="226" eb="227">
      <t>ヒ</t>
    </rPh>
    <rPh sb="228" eb="230">
      <t>ヨクゲツ</t>
    </rPh>
    <rPh sb="232" eb="234">
      <t>キサン</t>
    </rPh>
    <rPh sb="237" eb="238">
      <t>ネン</t>
    </rPh>
    <rPh sb="239" eb="241">
      <t>ケイカ</t>
    </rPh>
    <rPh sb="243" eb="245">
      <t>バアイ</t>
    </rPh>
    <rPh sb="248" eb="250">
      <t>セイトウ</t>
    </rPh>
    <rPh sb="251" eb="253">
      <t>リユウ</t>
    </rPh>
    <rPh sb="256" eb="257">
      <t>カギ</t>
    </rPh>
    <rPh sb="259" eb="261">
      <t>シンサ</t>
    </rPh>
    <rPh sb="261" eb="263">
      <t>セイキュウ</t>
    </rPh>
    <rPh sb="287" eb="289">
      <t>ショブン</t>
    </rPh>
    <rPh sb="290" eb="291">
      <t>タイ</t>
    </rPh>
    <rPh sb="341" eb="343">
      <t>ショブン</t>
    </rPh>
    <rPh sb="370" eb="372">
      <t>オオイタ</t>
    </rPh>
    <rPh sb="409" eb="411">
      <t>ショブン</t>
    </rPh>
    <rPh sb="442" eb="444">
      <t>ショブン</t>
    </rPh>
    <rPh sb="467" eb="469">
      <t>セイトウ</t>
    </rPh>
    <rPh sb="470" eb="472">
      <t>リユウ</t>
    </rPh>
    <rPh sb="473" eb="474">
      <t>ナ</t>
    </rPh>
    <rPh sb="475" eb="476">
      <t>カギ</t>
    </rPh>
    <phoneticPr fontId="2"/>
  </si>
  <si>
    <t>大分県知事　　　　　　殿</t>
    <rPh sb="0" eb="3">
      <t>オオイタケン</t>
    </rPh>
    <rPh sb="3" eb="5">
      <t>チジ</t>
    </rPh>
    <rPh sb="11" eb="12">
      <t>ドノ</t>
    </rPh>
    <phoneticPr fontId="2"/>
  </si>
  <si>
    <t>相談窓口設置の有無</t>
    <rPh sb="0" eb="2">
      <t>ソウダン</t>
    </rPh>
    <rPh sb="2" eb="4">
      <t>マドグチ</t>
    </rPh>
    <rPh sb="4" eb="6">
      <t>セッチ</t>
    </rPh>
    <rPh sb="7" eb="9">
      <t>ウム</t>
    </rPh>
    <phoneticPr fontId="2"/>
  </si>
  <si>
    <t>研修の開催回数（回）</t>
    <rPh sb="0" eb="2">
      <t>ケンシュウ</t>
    </rPh>
    <rPh sb="3" eb="5">
      <t>カイサイ</t>
    </rPh>
    <rPh sb="5" eb="7">
      <t>カイスウ</t>
    </rPh>
    <rPh sb="8" eb="9">
      <t>カイ</t>
    </rPh>
    <phoneticPr fontId="2"/>
  </si>
  <si>
    <t>様式７は、各年次終了後４月末までに振興局あてに提出します。</t>
    <rPh sb="0" eb="2">
      <t>ヨウシキ</t>
    </rPh>
    <rPh sb="5" eb="6">
      <t>カク</t>
    </rPh>
    <rPh sb="6" eb="7">
      <t>ネン</t>
    </rPh>
    <rPh sb="7" eb="8">
      <t>ツギ</t>
    </rPh>
    <rPh sb="8" eb="11">
      <t>シュウリョウゴ</t>
    </rPh>
    <rPh sb="12" eb="13">
      <t>ツキ</t>
    </rPh>
    <rPh sb="13" eb="14">
      <t>マツ</t>
    </rPh>
    <rPh sb="17" eb="20">
      <t>シンコウキョク</t>
    </rPh>
    <rPh sb="23" eb="25">
      <t>テイシュツ</t>
    </rPh>
    <phoneticPr fontId="2"/>
  </si>
  <si>
    <t>＊＊年＊＊月＊＊日</t>
    <phoneticPr fontId="2"/>
  </si>
  <si>
    <t>必須
項目</t>
    <rPh sb="0" eb="2">
      <t>ヒッス</t>
    </rPh>
    <rPh sb="3" eb="5">
      <t>コウモク</t>
    </rPh>
    <phoneticPr fontId="2"/>
  </si>
  <si>
    <t>任意
項目</t>
    <rPh sb="0" eb="2">
      <t>ニンイ</t>
    </rPh>
    <rPh sb="3" eb="5">
      <t>コウモク</t>
    </rPh>
    <phoneticPr fontId="2"/>
  </si>
  <si>
    <t>１</t>
    <phoneticPr fontId="2"/>
  </si>
  <si>
    <t>雇用保険に加入していること（個人事業主で常用労働者5名未満は任意）</t>
    <rPh sb="5" eb="7">
      <t>カニュウ</t>
    </rPh>
    <phoneticPr fontId="2"/>
  </si>
  <si>
    <t>２</t>
    <phoneticPr fontId="2"/>
  </si>
  <si>
    <t>健康保険及び厚生年金保険に加入していること（個人事業主は任意）</t>
    <rPh sb="0" eb="2">
      <t>ケンコウ</t>
    </rPh>
    <rPh sb="4" eb="5">
      <t>オヨ</t>
    </rPh>
    <rPh sb="6" eb="8">
      <t>コウセイ</t>
    </rPh>
    <rPh sb="8" eb="10">
      <t>ネンキン</t>
    </rPh>
    <rPh sb="10" eb="12">
      <t>ホケン</t>
    </rPh>
    <rPh sb="13" eb="15">
      <t>カニュウ</t>
    </rPh>
    <phoneticPr fontId="2"/>
  </si>
  <si>
    <t>前計画期間中に年平均１回以上、林業関係団体が主催する労働災害防止のための講習（研修）を受講していること</t>
    <rPh sb="0" eb="1">
      <t>ゼン</t>
    </rPh>
    <rPh sb="1" eb="3">
      <t>ケイカク</t>
    </rPh>
    <rPh sb="8" eb="10">
      <t>ヘイキン</t>
    </rPh>
    <rPh sb="15" eb="17">
      <t>リンギョウ</t>
    </rPh>
    <rPh sb="17" eb="19">
      <t>カンケイ</t>
    </rPh>
    <rPh sb="19" eb="21">
      <t>ダンタイ</t>
    </rPh>
    <rPh sb="22" eb="24">
      <t>シュサイ</t>
    </rPh>
    <rPh sb="26" eb="28">
      <t>ロウドウ</t>
    </rPh>
    <rPh sb="39" eb="41">
      <t>ケンシュウ</t>
    </rPh>
    <rPh sb="43" eb="45">
      <t>ジュコウ</t>
    </rPh>
    <phoneticPr fontId="2"/>
  </si>
  <si>
    <t>３</t>
    <phoneticPr fontId="2"/>
  </si>
  <si>
    <t>４</t>
    <phoneticPr fontId="2"/>
  </si>
  <si>
    <t>５</t>
    <phoneticPr fontId="2"/>
  </si>
  <si>
    <t>前計画期間中、４日以上の休業の林業労働災害の発生率が県下平均を下回っていること</t>
    <rPh sb="0" eb="1">
      <t>ゼン</t>
    </rPh>
    <rPh sb="1" eb="3">
      <t>ケイカク</t>
    </rPh>
    <rPh sb="8" eb="9">
      <t>ニチ</t>
    </rPh>
    <rPh sb="9" eb="11">
      <t>イジョウ</t>
    </rPh>
    <rPh sb="12" eb="14">
      <t>キュウギョウ</t>
    </rPh>
    <rPh sb="15" eb="17">
      <t>リンギョウ</t>
    </rPh>
    <rPh sb="17" eb="19">
      <t>ロウドウ</t>
    </rPh>
    <rPh sb="19" eb="21">
      <t>サイガイ</t>
    </rPh>
    <rPh sb="22" eb="24">
      <t>ハッセイ</t>
    </rPh>
    <rPh sb="24" eb="25">
      <t>リツ</t>
    </rPh>
    <rPh sb="26" eb="28">
      <t>ケンカ</t>
    </rPh>
    <rPh sb="28" eb="30">
      <t>ヘイキン</t>
    </rPh>
    <rPh sb="31" eb="33">
      <t>シタマワ</t>
    </rPh>
    <phoneticPr fontId="2"/>
  </si>
  <si>
    <t>前計画期間中に死亡災害を起こしていないこと</t>
    <rPh sb="0" eb="1">
      <t>ゼン</t>
    </rPh>
    <rPh sb="1" eb="3">
      <t>ケイカク</t>
    </rPh>
    <rPh sb="3" eb="6">
      <t>キカンチュウ</t>
    </rPh>
    <rPh sb="7" eb="9">
      <t>シボウ</t>
    </rPh>
    <rPh sb="9" eb="11">
      <t>サイガイ</t>
    </rPh>
    <rPh sb="12" eb="13">
      <t>オ</t>
    </rPh>
    <phoneticPr fontId="2"/>
  </si>
  <si>
    <t>６</t>
    <phoneticPr fontId="2"/>
  </si>
  <si>
    <t>雇用管理の改善</t>
    <phoneticPr fontId="2"/>
  </si>
  <si>
    <t>任意項目
達成状況</t>
    <rPh sb="0" eb="2">
      <t>ニンイ</t>
    </rPh>
    <rPh sb="2" eb="4">
      <t>コウモク</t>
    </rPh>
    <rPh sb="5" eb="7">
      <t>タッセイ</t>
    </rPh>
    <rPh sb="7" eb="9">
      <t>ジョウキョウ</t>
    </rPh>
    <phoneticPr fontId="2"/>
  </si>
  <si>
    <t>除外項目数</t>
    <rPh sb="0" eb="2">
      <t>ジョガイ</t>
    </rPh>
    <rPh sb="2" eb="4">
      <t>コウモク</t>
    </rPh>
    <rPh sb="4" eb="5">
      <t>スウ</t>
    </rPh>
    <phoneticPr fontId="2"/>
  </si>
  <si>
    <t>対象項目数</t>
    <rPh sb="0" eb="2">
      <t>タイショウ</t>
    </rPh>
    <rPh sb="2" eb="5">
      <t>コウモクスウ</t>
    </rPh>
    <phoneticPr fontId="2"/>
  </si>
  <si>
    <t>※任意項目については、６項目中３項目以上達成している場合、再認定を行うこととします。</t>
    <rPh sb="1" eb="3">
      <t>ニンイ</t>
    </rPh>
    <rPh sb="3" eb="5">
      <t>コウモク</t>
    </rPh>
    <rPh sb="12" eb="14">
      <t>コウモク</t>
    </rPh>
    <rPh sb="14" eb="15">
      <t>チュウ</t>
    </rPh>
    <rPh sb="16" eb="18">
      <t>コウモク</t>
    </rPh>
    <rPh sb="18" eb="20">
      <t>イジョウ</t>
    </rPh>
    <rPh sb="20" eb="22">
      <t>タッセイ</t>
    </rPh>
    <rPh sb="26" eb="28">
      <t>バアイ</t>
    </rPh>
    <rPh sb="29" eb="30">
      <t>サイ</t>
    </rPh>
    <rPh sb="30" eb="32">
      <t>ニンテイ</t>
    </rPh>
    <rPh sb="33" eb="34">
      <t>オコナ</t>
    </rPh>
    <phoneticPr fontId="2"/>
  </si>
  <si>
    <t>達成項目数</t>
    <rPh sb="0" eb="2">
      <t>タッセイ</t>
    </rPh>
    <rPh sb="2" eb="4">
      <t>コウモク</t>
    </rPh>
    <rPh sb="4" eb="5">
      <t>コウスウ</t>
    </rPh>
    <phoneticPr fontId="2"/>
  </si>
  <si>
    <t>参考様式３</t>
  </si>
  <si>
    <t>（林業労働者用；常用、有期雇用型）</t>
  </si>
  <si>
    <t>労働条件通知書</t>
  </si>
  <si>
    <t>年</t>
    <rPh sb="0" eb="1">
      <t>ネン</t>
    </rPh>
    <phoneticPr fontId="2"/>
  </si>
  <si>
    <t>月</t>
    <rPh sb="0" eb="1">
      <t>ツキ</t>
    </rPh>
    <phoneticPr fontId="2"/>
  </si>
  <si>
    <t>日</t>
    <rPh sb="0" eb="1">
      <t>ニチ</t>
    </rPh>
    <phoneticPr fontId="2"/>
  </si>
  <si>
    <t>事業主の氏名又は名称</t>
  </si>
  <si>
    <t>事業場名称</t>
    <phoneticPr fontId="2"/>
  </si>
  <si>
    <t>　　　所在地</t>
    <rPh sb="3" eb="6">
      <t>ショザイチ</t>
    </rPh>
    <phoneticPr fontId="2"/>
  </si>
  <si>
    <t>使用者職氏名</t>
  </si>
  <si>
    <t>雇用管理責任者職氏名</t>
  </si>
  <si>
    <t>　あなたを次の条件で雇い入れます。</t>
    <phoneticPr fontId="2"/>
  </si>
  <si>
    <t>契約期間</t>
  </si>
  <si>
    <t>期間の定めなし</t>
    <phoneticPr fontId="2"/>
  </si>
  <si>
    <t>期間の定めあり</t>
    <phoneticPr fontId="2"/>
  </si>
  <si>
    <t>～</t>
    <phoneticPr fontId="2"/>
  </si>
  <si>
    <t>※以下は、「契約期間」について「期間の定めあり」とした場合に記入</t>
  </si>
  <si>
    <t>１　契約の更新の有無</t>
  </si>
  <si>
    <t>自動的に更新する</t>
    <phoneticPr fontId="2"/>
  </si>
  <si>
    <t>更新する場合があり得る</t>
    <phoneticPr fontId="2"/>
  </si>
  <si>
    <t>契約の更新はしない</t>
    <phoneticPr fontId="2"/>
  </si>
  <si>
    <t>その他（</t>
    <rPh sb="2" eb="3">
      <t>ホカ</t>
    </rPh>
    <phoneticPr fontId="2"/>
  </si>
  <si>
    <t>２　契約の更新は次により判断する。</t>
  </si>
  <si>
    <t>・契約期間満了時の業務量　　　・勤務成績、態度　　　　・能力</t>
    <phoneticPr fontId="2"/>
  </si>
  <si>
    <t>・会社の経営状況　・従事している業務の進捗状況</t>
    <phoneticPr fontId="2"/>
  </si>
  <si>
    <t>・その他（</t>
    <rPh sb="3" eb="4">
      <t>ホカ</t>
    </rPh>
    <phoneticPr fontId="2"/>
  </si>
  <si>
    <t>就業の場所</t>
    <phoneticPr fontId="2"/>
  </si>
  <si>
    <t>従事すべき</t>
  </si>
  <si>
    <t>業務の内容</t>
  </si>
  <si>
    <t>始業、終業の時刻、休憩時間、就業時転換((1)～(3)のうち該当するもの一つに○を付けること。)、所定時間外労働の有無に関する事項</t>
    <phoneticPr fontId="2"/>
  </si>
  <si>
    <t>１　始業・終業の時刻等</t>
  </si>
  <si>
    <t>　(1) 始業（</t>
    <phoneticPr fontId="2"/>
  </si>
  <si>
    <t>　【以下のような制度が労働者に適用される場合】</t>
  </si>
  <si>
    <t>　(2) 変形労働時間制等</t>
    <phoneticPr fontId="2"/>
  </si>
  <si>
    <t>時間）単位の変形労働時間制・交替制として、</t>
    <rPh sb="0" eb="2">
      <t>ジカン</t>
    </rPh>
    <phoneticPr fontId="2"/>
  </si>
  <si>
    <t>　　次の勤務時間の組み合わせによる。</t>
  </si>
  <si>
    <t>始業（</t>
    <rPh sb="0" eb="2">
      <t>シギョウ</t>
    </rPh>
    <phoneticPr fontId="2"/>
  </si>
  <si>
    <t>時</t>
    <rPh sb="0" eb="1">
      <t>ジ</t>
    </rPh>
    <phoneticPr fontId="2"/>
  </si>
  <si>
    <t>分）</t>
    <rPh sb="0" eb="1">
      <t>フン</t>
    </rPh>
    <phoneticPr fontId="2"/>
  </si>
  <si>
    <t>終業（</t>
    <rPh sb="0" eb="1">
      <t>オ</t>
    </rPh>
    <phoneticPr fontId="2"/>
  </si>
  <si>
    <t>分）適用日（</t>
    <rPh sb="0" eb="1">
      <t>フン</t>
    </rPh>
    <rPh sb="2" eb="4">
      <t>テキヨウ</t>
    </rPh>
    <rPh sb="4" eb="5">
      <t>ビ</t>
    </rPh>
    <phoneticPr fontId="2"/>
  </si>
  <si>
    <t xml:space="preserve">  (3) フレックスタイム制</t>
    <phoneticPr fontId="2"/>
  </si>
  <si>
    <t>始業及び終業の時刻は労働者の決定に委ねる。</t>
    <phoneticPr fontId="2"/>
  </si>
  <si>
    <t>（ただし、フレキシブルタイム</t>
    <phoneticPr fontId="2"/>
  </si>
  <si>
    <t>分）から</t>
    <rPh sb="0" eb="1">
      <t>フン</t>
    </rPh>
    <phoneticPr fontId="2"/>
  </si>
  <si>
    <t>コアタイム</t>
    <phoneticPr fontId="2"/>
  </si>
  <si>
    <t>○詳細は、就業規則第　条～第　条、第　条～第　条、第　条～第　条</t>
  </si>
  <si>
    <t>２　休憩時間</t>
    <phoneticPr fontId="2"/>
  </si>
  <si>
    <t>分</t>
    <rPh sb="0" eb="1">
      <t>フン</t>
    </rPh>
    <phoneticPr fontId="2"/>
  </si>
  <si>
    <t>３　所定時間外労働の有無</t>
    <phoneticPr fontId="2"/>
  </si>
  <si>
    <t>有</t>
    <rPh sb="0" eb="1">
      <t>ア</t>
    </rPh>
    <phoneticPr fontId="2"/>
  </si>
  <si>
    <t>無　）</t>
    <rPh sb="0" eb="1">
      <t>ナ</t>
    </rPh>
    <phoneticPr fontId="2"/>
  </si>
  <si>
    <t>休　　　日</t>
  </si>
  <si>
    <t>定例日</t>
    <phoneticPr fontId="2"/>
  </si>
  <si>
    <t>毎週</t>
    <rPh sb="0" eb="2">
      <t>マイシュウ</t>
    </rPh>
    <phoneticPr fontId="2"/>
  </si>
  <si>
    <t>曜日、国民の祝日、その他（</t>
    <rPh sb="0" eb="2">
      <t>ヨウビ</t>
    </rPh>
    <rPh sb="3" eb="5">
      <t>コクミン</t>
    </rPh>
    <rPh sb="6" eb="8">
      <t>シュクジツ</t>
    </rPh>
    <rPh sb="11" eb="12">
      <t>ホカ</t>
    </rPh>
    <phoneticPr fontId="2"/>
  </si>
  <si>
    <t>非定例日</t>
    <phoneticPr fontId="2"/>
  </si>
  <si>
    <t>月当たり</t>
    <rPh sb="0" eb="1">
      <t>ツキ</t>
    </rPh>
    <rPh sb="1" eb="2">
      <t>ア</t>
    </rPh>
    <phoneticPr fontId="2"/>
  </si>
  <si>
    <t>日、その他（</t>
    <rPh sb="0" eb="1">
      <t>ニチ</t>
    </rPh>
    <rPh sb="4" eb="5">
      <t>ホカ</t>
    </rPh>
    <phoneticPr fontId="2"/>
  </si>
  <si>
    <t>１年単位の変形労働時間制の場合</t>
    <phoneticPr fontId="2"/>
  </si>
  <si>
    <t>年間</t>
    <rPh sb="0" eb="2">
      <t>ネンカン</t>
    </rPh>
    <phoneticPr fontId="2"/>
  </si>
  <si>
    <t>○詳細は、就業規則第　条～第　条、第　条～第　条</t>
  </si>
  <si>
    <t>休　　　暇</t>
  </si>
  <si>
    <t>１　年次有給休暇</t>
    <phoneticPr fontId="2"/>
  </si>
  <si>
    <t>６か月継続勤務した場合</t>
    <phoneticPr fontId="2"/>
  </si>
  <si>
    <t>継続勤務６か月以内の年次有給休暇</t>
    <phoneticPr fontId="2"/>
  </si>
  <si>
    <t>無</t>
    <rPh sb="0" eb="1">
      <t>ナ</t>
    </rPh>
    <phoneticPr fontId="2"/>
  </si>
  <si>
    <t>（有の場合</t>
    <rPh sb="1" eb="2">
      <t>ア</t>
    </rPh>
    <rPh sb="3" eb="5">
      <t>バアイ</t>
    </rPh>
    <phoneticPr fontId="2"/>
  </si>
  <si>
    <t>か月経過で</t>
    <rPh sb="1" eb="2">
      <t>ツキ</t>
    </rPh>
    <rPh sb="2" eb="4">
      <t>ケイカ</t>
    </rPh>
    <phoneticPr fontId="2"/>
  </si>
  <si>
    <t>日）</t>
    <rPh sb="0" eb="1">
      <t>ニチ</t>
    </rPh>
    <phoneticPr fontId="2"/>
  </si>
  <si>
    <t>時間単位年休</t>
    <rPh sb="0" eb="2">
      <t>ジカン</t>
    </rPh>
    <rPh sb="2" eb="4">
      <t>タンイ</t>
    </rPh>
    <rPh sb="4" eb="6">
      <t>ネンキュウ</t>
    </rPh>
    <phoneticPr fontId="2"/>
  </si>
  <si>
    <t>２　代替休暇</t>
    <phoneticPr fontId="2"/>
  </si>
  <si>
    <t>３　その他の休暇</t>
    <phoneticPr fontId="2"/>
  </si>
  <si>
    <t>有給（</t>
    <rPh sb="0" eb="2">
      <t>ユウキュウ</t>
    </rPh>
    <phoneticPr fontId="2"/>
  </si>
  <si>
    <t>無給（</t>
    <rPh sb="0" eb="2">
      <t>ムキュウ</t>
    </rPh>
    <phoneticPr fontId="2"/>
  </si>
  <si>
    <t>（次頁に続く）</t>
  </si>
  <si>
    <t>賃　　　金</t>
  </si>
  <si>
    <t>１　基本賃金</t>
    <phoneticPr fontId="2"/>
  </si>
  <si>
    <t>月給（</t>
    <rPh sb="0" eb="2">
      <t>ゲッキュウ</t>
    </rPh>
    <phoneticPr fontId="2"/>
  </si>
  <si>
    <t>円）</t>
    <rPh sb="0" eb="1">
      <t>エン</t>
    </rPh>
    <phoneticPr fontId="2"/>
  </si>
  <si>
    <t>日給（</t>
    <rPh sb="0" eb="1">
      <t>ニチ</t>
    </rPh>
    <phoneticPr fontId="2"/>
  </si>
  <si>
    <t>時間給（</t>
    <rPh sb="0" eb="2">
      <t>ジカン</t>
    </rPh>
    <phoneticPr fontId="2"/>
  </si>
  <si>
    <t>出来高給(基本単価</t>
    <rPh sb="0" eb="3">
      <t>デキダカ</t>
    </rPh>
    <rPh sb="3" eb="4">
      <t>キュウ</t>
    </rPh>
    <rPh sb="5" eb="7">
      <t>キホン</t>
    </rPh>
    <rPh sb="7" eb="9">
      <t>タンカ</t>
    </rPh>
    <phoneticPr fontId="2"/>
  </si>
  <si>
    <t>円、補償給</t>
    <rPh sb="0" eb="1">
      <t>エン</t>
    </rPh>
    <rPh sb="2" eb="4">
      <t>ホショウ</t>
    </rPh>
    <rPh sb="4" eb="5">
      <t>キュウ</t>
    </rPh>
    <phoneticPr fontId="2"/>
  </si>
  <si>
    <t>円)</t>
    <rPh sb="0" eb="1">
      <t>エン</t>
    </rPh>
    <phoneticPr fontId="2"/>
  </si>
  <si>
    <t>就業規則に規定されている賃金等級等</t>
    <rPh sb="0" eb="2">
      <t>シュウギョウ</t>
    </rPh>
    <rPh sb="2" eb="4">
      <t>キソク</t>
    </rPh>
    <rPh sb="5" eb="7">
      <t>キテイ</t>
    </rPh>
    <rPh sb="12" eb="14">
      <t>チンギン</t>
    </rPh>
    <rPh sb="14" eb="16">
      <t>トウキュウ</t>
    </rPh>
    <rPh sb="16" eb="17">
      <t>ナド</t>
    </rPh>
    <phoneticPr fontId="2"/>
  </si>
  <si>
    <t>２　諸手当の額又は計算方法</t>
  </si>
  <si>
    <t>手当</t>
    <rPh sb="0" eb="2">
      <t>テアテ</t>
    </rPh>
    <phoneticPr fontId="2"/>
  </si>
  <si>
    <t>円 ／計算方法：</t>
    <rPh sb="0" eb="1">
      <t>エン</t>
    </rPh>
    <rPh sb="3" eb="5">
      <t>ケイサン</t>
    </rPh>
    <rPh sb="5" eb="7">
      <t>ホウホウ</t>
    </rPh>
    <phoneticPr fontId="2"/>
  </si>
  <si>
    <t>３　所定時間外、休日又は深夜労働に対して支払われる割増賃金率</t>
  </si>
  <si>
    <t>所定時間外、法定超　月６０時間以内</t>
    <phoneticPr fontId="2"/>
  </si>
  <si>
    <t>）％</t>
    <phoneticPr fontId="2"/>
  </si>
  <si>
    <t>　　　　　　　　　　月６０時間超</t>
    <rPh sb="10" eb="11">
      <t>ツキ</t>
    </rPh>
    <rPh sb="13" eb="15">
      <t>ジカン</t>
    </rPh>
    <rPh sb="15" eb="16">
      <t>チョウ</t>
    </rPh>
    <phoneticPr fontId="2"/>
  </si>
  <si>
    <t>　　　　　　所定超</t>
    <rPh sb="6" eb="8">
      <t>ショテイ</t>
    </rPh>
    <rPh sb="8" eb="9">
      <t>チョウ</t>
    </rPh>
    <phoneticPr fontId="2"/>
  </si>
  <si>
    <t>休日　　　　法定休日</t>
    <rPh sb="0" eb="2">
      <t>キュウジツ</t>
    </rPh>
    <rPh sb="6" eb="8">
      <t>ホウテイ</t>
    </rPh>
    <rPh sb="8" eb="10">
      <t>キュウジツ</t>
    </rPh>
    <phoneticPr fontId="2"/>
  </si>
  <si>
    <t>法定外休日</t>
    <rPh sb="0" eb="3">
      <t>ホウテイガイ</t>
    </rPh>
    <rPh sb="3" eb="5">
      <t>キュウジツ</t>
    </rPh>
    <phoneticPr fontId="2"/>
  </si>
  <si>
    <t>深夜</t>
    <rPh sb="0" eb="2">
      <t>シンヤ</t>
    </rPh>
    <phoneticPr fontId="2"/>
  </si>
  <si>
    <t>４　賃金締切日（　　　）－毎月　日、（　　　）－毎月　日</t>
    <phoneticPr fontId="2"/>
  </si>
  <si>
    <t>５　賃金支払日（　　　）－毎月　日、（　　　）－毎月　日</t>
  </si>
  <si>
    <t>６　賃金の支払方法</t>
    <phoneticPr fontId="2"/>
  </si>
  <si>
    <t>７　労使協定に基づく賃金支払時の控除</t>
    <phoneticPr fontId="2"/>
  </si>
  <si>
    <t>有（</t>
    <rPh sb="0" eb="1">
      <t>ア</t>
    </rPh>
    <phoneticPr fontId="2"/>
  </si>
  <si>
    <t>８　昇給（時期等</t>
    <phoneticPr fontId="2"/>
  </si>
  <si>
    <t>９　賞与</t>
    <phoneticPr fontId="2"/>
  </si>
  <si>
    <t>時期</t>
    <rPh sb="0" eb="2">
      <t>ジキ</t>
    </rPh>
    <phoneticPr fontId="2"/>
  </si>
  <si>
    <t>金額</t>
    <rPh sb="0" eb="2">
      <t>キンガク</t>
    </rPh>
    <phoneticPr fontId="2"/>
  </si>
  <si>
    <t>円</t>
    <rPh sb="0" eb="1">
      <t>エン</t>
    </rPh>
    <phoneticPr fontId="2"/>
  </si>
  <si>
    <t>10　退職金</t>
    <phoneticPr fontId="2"/>
  </si>
  <si>
    <t>退職に関す</t>
  </si>
  <si>
    <t>１　定年制</t>
    <phoneticPr fontId="2"/>
  </si>
  <si>
    <t>歳</t>
    <rPh sb="0" eb="1">
      <t>サイ</t>
    </rPh>
    <phoneticPr fontId="2"/>
  </si>
  <si>
    <t>る事項</t>
    <phoneticPr fontId="2"/>
  </si>
  <si>
    <t>２　継続雇用制度</t>
    <phoneticPr fontId="2"/>
  </si>
  <si>
    <t>歳まで</t>
    <rPh sb="0" eb="1">
      <t>サイ</t>
    </rPh>
    <phoneticPr fontId="2"/>
  </si>
  <si>
    <t>３　自己都合退職の手続</t>
    <phoneticPr fontId="2"/>
  </si>
  <si>
    <t>（退職する</t>
    <phoneticPr fontId="2"/>
  </si>
  <si>
    <t>日以上前に届け出ること）</t>
    <rPh sb="0" eb="1">
      <t>ニチ</t>
    </rPh>
    <rPh sb="1" eb="3">
      <t>イジョウ</t>
    </rPh>
    <rPh sb="3" eb="4">
      <t>マエ</t>
    </rPh>
    <rPh sb="5" eb="6">
      <t>トド</t>
    </rPh>
    <rPh sb="7" eb="8">
      <t>デ</t>
    </rPh>
    <phoneticPr fontId="2"/>
  </si>
  <si>
    <t>４　解雇の事由及び手続</t>
  </si>
  <si>
    <t>そ　の　他</t>
  </si>
  <si>
    <t>・社会保険の加入状況（　厚生年金　健康保険　厚生年金基金　その他（　　　　））</t>
    <phoneticPr fontId="2"/>
  </si>
  <si>
    <t>厚生年金</t>
    <phoneticPr fontId="2"/>
  </si>
  <si>
    <t>厚生年金基金</t>
    <rPh sb="0" eb="2">
      <t>コウセイ</t>
    </rPh>
    <rPh sb="2" eb="4">
      <t>ネンキン</t>
    </rPh>
    <rPh sb="4" eb="6">
      <t>キキン</t>
    </rPh>
    <phoneticPr fontId="2"/>
  </si>
  <si>
    <t>・雇用保険の適用</t>
    <phoneticPr fontId="2"/>
  </si>
  <si>
    <r>
      <t>・</t>
    </r>
    <r>
      <rPr>
        <sz val="7"/>
        <color rgb="FF000000"/>
        <rFont val="ＭＳ 明朝"/>
        <family val="1"/>
        <charset val="128"/>
      </rPr>
      <t xml:space="preserve"> </t>
    </r>
    <r>
      <rPr>
        <sz val="10.5"/>
        <color rgb="FF000000"/>
        <rFont val="ＭＳ 明朝"/>
        <family val="1"/>
        <charset val="128"/>
      </rPr>
      <t>中小企業退職金共済制度(林業退職共済制度を含む。)</t>
    </r>
    <phoneticPr fontId="2"/>
  </si>
  <si>
    <t>加入している</t>
    <rPh sb="0" eb="2">
      <t>カニュウ</t>
    </rPh>
    <phoneticPr fontId="2"/>
  </si>
  <si>
    <t>加入していない</t>
    <rPh sb="0" eb="2">
      <t>カニュウ</t>
    </rPh>
    <phoneticPr fontId="2"/>
  </si>
  <si>
    <t>・労働者持ちのチェーンソー等の損料</t>
    <phoneticPr fontId="2"/>
  </si>
  <si>
    <t>月額</t>
    <rPh sb="0" eb="2">
      <t>ゲツガク</t>
    </rPh>
    <phoneticPr fontId="2"/>
  </si>
  <si>
    <t>・その他</t>
    <phoneticPr fontId="2"/>
  </si>
  <si>
    <t>※以下は、「契約期間」について「期間の定めあり」とした場合についての説明です。</t>
  </si>
  <si>
    <t>　労働契約法第18条の規定により、有期労働契約（平成25年4月1日以降に開始するもの）の契約期間が通算５年を超える場合には、労働契約の期間の末日までに労働者から申込みをすることにより、当該労働契約の期間の末日の翌日から期間の定めのない労働契約に転換されます。</t>
  </si>
  <si>
    <t>※ 以上のほかは、当社就業規則による。</t>
    <phoneticPr fontId="2"/>
  </si>
  <si>
    <t>※ 本通知書の交付は、労働基準法第１５条に基づく労働条件の明示及び林業労働力の確保の促進に関す</t>
    <phoneticPr fontId="2"/>
  </si>
  <si>
    <t>　る法律第３１条に基づく雇用に関する文書の交付を兼ねるものである。</t>
    <phoneticPr fontId="2"/>
  </si>
  <si>
    <t>※ 労働条件通知書については、労使間の紛争の未然防止のため、保存しておくことをお勧めします。</t>
    <phoneticPr fontId="2"/>
  </si>
  <si>
    <t>【記載要領】</t>
    <phoneticPr fontId="2"/>
  </si>
  <si>
    <t>１．労働条件通知書は、当該労働者の労働条件の決定について権限をもつ者が作成し、本人に交付するこ</t>
    <phoneticPr fontId="2"/>
  </si>
  <si>
    <t>　 と。</t>
    <phoneticPr fontId="2"/>
  </si>
  <si>
    <t>２． 各欄において複数項目の一つを選択する場合には、該当項目にチェックをつけること。</t>
    <phoneticPr fontId="2"/>
  </si>
  <si>
    <r>
      <t>３．</t>
    </r>
    <r>
      <rPr>
        <u/>
        <sz val="10.5"/>
        <color rgb="FF000000"/>
        <rFont val="ＭＳ 明朝"/>
        <family val="1"/>
        <charset val="128"/>
      </rPr>
      <t>破線内及び二重線内の事項以外の事項は、書面の交付により明示することが労働基準法により義務付</t>
    </r>
    <phoneticPr fontId="2"/>
  </si>
  <si>
    <r>
      <t xml:space="preserve">　 </t>
    </r>
    <r>
      <rPr>
        <u/>
        <sz val="10.5"/>
        <color rgb="FF000000"/>
        <rFont val="ＭＳ 明朝"/>
        <family val="1"/>
        <charset val="128"/>
      </rPr>
      <t>けられている事項であること</t>
    </r>
    <r>
      <rPr>
        <sz val="10.5"/>
        <color rgb="FF000000"/>
        <rFont val="ＭＳ 明朝"/>
        <family val="1"/>
        <charset val="128"/>
      </rPr>
      <t>。また、退職金に関する事項、臨時に支払われる賃金等に関する事項、労</t>
    </r>
    <phoneticPr fontId="2"/>
  </si>
  <si>
    <t xml:space="preserve"> 　働者に負担させるべきものに関する事項、安全及び衛生に関する事項、職業訓練に関する事項、災害補</t>
    <phoneticPr fontId="2"/>
  </si>
  <si>
    <r>
      <t>　 償及び業務外の傷病扶助に関する事項、表彰及び制裁に関する事項、休職に関する事項については、</t>
    </r>
    <r>
      <rPr>
        <u/>
        <sz val="10.5"/>
        <color rgb="FF000000"/>
        <rFont val="ＭＳ 明朝"/>
        <family val="1"/>
        <charset val="128"/>
      </rPr>
      <t>当</t>
    </r>
    <phoneticPr fontId="2"/>
  </si>
  <si>
    <r>
      <t xml:space="preserve"> 　</t>
    </r>
    <r>
      <rPr>
        <u/>
        <sz val="10.5"/>
        <color rgb="FF000000"/>
        <rFont val="ＭＳ 明朝"/>
        <family val="1"/>
        <charset val="128"/>
      </rPr>
      <t>該事項を制度として設けている場合には口頭又は書面により明示する義務があること</t>
    </r>
    <r>
      <rPr>
        <sz val="10.5"/>
        <color rgb="FF000000"/>
        <rFont val="ＭＳ 明朝"/>
        <family val="1"/>
        <charset val="128"/>
      </rPr>
      <t>。</t>
    </r>
    <phoneticPr fontId="2"/>
  </si>
  <si>
    <t>４．労働契約期間については、労働基準法に定める範囲内とすること。</t>
  </si>
  <si>
    <t>　　また、「契約期間」について「期間の定めあり」とした場合には、契約の更新の有無及び更新する場</t>
    <phoneticPr fontId="2"/>
  </si>
  <si>
    <t xml:space="preserve"> 　合又はしない場合の判断の基準（複数可）を明示すること。</t>
    <phoneticPr fontId="2"/>
  </si>
  <si>
    <t>　　（参考）労働契約法第１８条第１項の規定により、期間の定めがある労働契約の契約期間が通算５年</t>
    <phoneticPr fontId="2"/>
  </si>
  <si>
    <t>　　　　　 を超えるときは、労働者が申込みをすることにより、期間の定めのない労働契約に転換される</t>
    <phoneticPr fontId="2"/>
  </si>
  <si>
    <t>　　　　　 ものであること。この申込みの権利は契約期間の満了日まで行使できること。</t>
    <phoneticPr fontId="2"/>
  </si>
  <si>
    <t>５．「就業の場所」及び「従事すべき業務の内容」の欄については、雇入れ直後のものを記載することで</t>
    <phoneticPr fontId="2"/>
  </si>
  <si>
    <t>　 足りるが、将来の就業場所や従事させる業務を併せ網羅的に明示することは差し支えないこと。</t>
    <phoneticPr fontId="2"/>
  </si>
  <si>
    <t>６．「始業、終業の時刻、休憩時間、就業時転換、所定時間外労働の有無に関する事項」の欄については、</t>
    <phoneticPr fontId="2"/>
  </si>
  <si>
    <t>　 当該労働者に適用される具体的な条件を明示すること。また、変形労働時間制、フレックスタイム制等</t>
    <phoneticPr fontId="2"/>
  </si>
  <si>
    <t xml:space="preserve">   の適用がある場合には、次に留意して記載すること。</t>
    <phoneticPr fontId="2"/>
  </si>
  <si>
    <t>　　・変形労働時間制：適用する変形労働時間制の種類（１年単位、１か月単位等）を記載すること。そ</t>
    <phoneticPr fontId="2"/>
  </si>
  <si>
    <t>　　　の際、交替制でない場合、「・交替制」を＝で抹消しておくこと。</t>
    <phoneticPr fontId="2"/>
  </si>
  <si>
    <t>　　・フレックスタイム制：コアタイム又はフレキシブルタイムがある場合はその時間帯の開始及び終了</t>
    <phoneticPr fontId="2"/>
  </si>
  <si>
    <t>　　　の時刻を記載すること。コアタイム及びフレキシブルタイムがない場合、かっこ書きを＝で抹消し</t>
    <phoneticPr fontId="2"/>
  </si>
  <si>
    <t>　　　ておくこと。</t>
    <phoneticPr fontId="2"/>
  </si>
  <si>
    <t>　　・交替制：シフト毎の始業・終業の時刻を記載すること。また、変形労働時間制でない場合、「（　</t>
    <phoneticPr fontId="2"/>
  </si>
  <si>
    <t>　　　）単位の変形労働時間制・」を＝で抹消しておくこと。</t>
    <phoneticPr fontId="2"/>
  </si>
  <si>
    <t>７．「休日」の欄については、所定休日について曜日又は日を特定して記載すること。</t>
  </si>
  <si>
    <t>８．「休暇」の欄については、年次有給休暇は６か月間勤続勤務し、その間の出勤率が８割以上であると</t>
    <phoneticPr fontId="2"/>
  </si>
  <si>
    <t>　 きに与えるものであり、その付与日数を記載すること。時間単位年休は、労使協定を締結し、時間単</t>
    <phoneticPr fontId="2"/>
  </si>
  <si>
    <t>　 位の年次有給休暇を付与するものであり、その制度の有無を記載すること。代替休暇は、労使協定を締</t>
    <rPh sb="47" eb="48">
      <t>シメ</t>
    </rPh>
    <phoneticPr fontId="2"/>
  </si>
  <si>
    <t>　 締結し、法定超えとなる所定時間外労働が１箇月６０時間を超える場合に、法定割増賃金率の引上げ分</t>
    <phoneticPr fontId="2"/>
  </si>
  <si>
    <t xml:space="preserve">   の割増賃金の支払に代えて有給の休暇を与えるものであり、その制度の有無を記載すること。（中小事</t>
    <phoneticPr fontId="2"/>
  </si>
  <si>
    <t xml:space="preserve">   主を除く。）</t>
    <phoneticPr fontId="2"/>
  </si>
  <si>
    <t>　　また、その他の休暇については、制度がある場合に有給、無給別に休暇の種類、日数（期間等）を記</t>
    <phoneticPr fontId="2"/>
  </si>
  <si>
    <t xml:space="preserve">   載すること。</t>
    <phoneticPr fontId="2"/>
  </si>
  <si>
    <t>９．前記６、７及び８については、明示すべき事項の内容が膨大なものとなる場合においては、所定時間</t>
    <phoneticPr fontId="2"/>
  </si>
  <si>
    <t>　 外労働の有無以外の事項については、勤務の種類ごとの始業及び終業の時刻、休日等に関する考え方を</t>
    <phoneticPr fontId="2"/>
  </si>
  <si>
    <t xml:space="preserve">   示した上、当該労働者に適用される就業規則上の関係条項名を網羅的に示すことで足りるものであるこ</t>
    <phoneticPr fontId="2"/>
  </si>
  <si>
    <t xml:space="preserve">   と。</t>
    <phoneticPr fontId="2"/>
  </si>
  <si>
    <t>10．「賃金」の欄については、基本給等について具体的な額を明記すること。ただし、就業規則に規定さ</t>
    <phoneticPr fontId="2"/>
  </si>
  <si>
    <t xml:space="preserve">   れている賃金等級等により賃金額を確定し得る場合、当該等級等を明確に示すことで足りるものである</t>
    <phoneticPr fontId="2"/>
  </si>
  <si>
    <t xml:space="preserve">   こと。</t>
    <phoneticPr fontId="2"/>
  </si>
  <si>
    <t>　　・法定超えとなる所定時間外労働については２割５分、法定超えとなる所定時間外労働が１箇月６０</t>
    <phoneticPr fontId="2"/>
  </si>
  <si>
    <t>　　 時間を超える場合については５割（中小事業主を除く。）、法定休日労働については３割５分、深夜</t>
    <phoneticPr fontId="2"/>
  </si>
  <si>
    <t>　　 労働については２割５分、法定超えとなる所定時間外労働が深夜労働となる場合については５割、法</t>
    <phoneticPr fontId="2"/>
  </si>
  <si>
    <t xml:space="preserve">  　 定時間外労働が１箇月６０時間を超え、かつ、深夜労働となる場合については７割５分（中小事業主</t>
    <phoneticPr fontId="2"/>
  </si>
  <si>
    <t xml:space="preserve">     を除く。）、法定休日労働が深夜労働となる場合については６割を超える割増率とすること。</t>
    <phoneticPr fontId="2"/>
  </si>
  <si>
    <t xml:space="preserve">  　・破線内の事項は、制度として設けている場合に記入することが望ましいこと。</t>
    <phoneticPr fontId="2"/>
  </si>
  <si>
    <t>11．「退職に関する事項」の欄については、退職の事由及び手続、解雇の事由等を具体的に記載すること。</t>
    <phoneticPr fontId="2"/>
  </si>
  <si>
    <t>　 この場合、明示すべき事項の内容が膨大なものとなる場合においては、当該労働者に適用される就業規</t>
    <phoneticPr fontId="2"/>
  </si>
  <si>
    <t xml:space="preserve">   則上の関係条項名を網羅的に示すことで足りるものであること。</t>
    <phoneticPr fontId="2"/>
  </si>
  <si>
    <t xml:space="preserve">  （参考）　なお、定年制を設ける場合は、６０歳を下回ってはならないこと。</t>
    <phoneticPr fontId="2"/>
  </si>
  <si>
    <t>　　また、６５歳未満の定年の定めをしている場合は，高年齢者の６５歳までの安定した雇用を確保する</t>
    <phoneticPr fontId="2"/>
  </si>
  <si>
    <t>　 ため，次の①から③のいずれかの措置（高年齢者雇用確保措置）を講じる必要があること。</t>
    <phoneticPr fontId="2"/>
  </si>
  <si>
    <t>　　　①定年の引上げ　　②継続雇用制度の導入　　③定年の定めの廃止</t>
    <phoneticPr fontId="2"/>
  </si>
  <si>
    <t>12．「その他」の欄については、当該労働者についての社会保険、中小企業退職金共済制度等の加入状況</t>
    <phoneticPr fontId="2"/>
  </si>
  <si>
    <t>　 及び雇用保険の適用の有無のほか、労働者に負担させるべきもの（労働者持ちのチェーンソー等の損料</t>
    <phoneticPr fontId="2"/>
  </si>
  <si>
    <t>　 を含む）に関する事項、安全及び衛生に関する事項、職業訓練に関する事項、災害補償及び業務外の傷</t>
    <phoneticPr fontId="2"/>
  </si>
  <si>
    <t>　 病扶助に関する事項、表彰及び制裁に関する事項、休職に関する事項等を制度として設けている場合に</t>
    <phoneticPr fontId="2"/>
  </si>
  <si>
    <t>　 記入することが望ましいこと。</t>
    <phoneticPr fontId="2"/>
  </si>
  <si>
    <t>13．各事項について、就業規則を示し当該労働者に適用する部分を明確にした上で就業規則を交付する方</t>
    <phoneticPr fontId="2"/>
  </si>
  <si>
    <t>　 法によることとした場合、具体的に記入することを要しないこと。</t>
    <phoneticPr fontId="2"/>
  </si>
  <si>
    <t>※ この通知書はモデル様式であり、労働条件の定め方によってはこの様式どおりとする必要はないこと。</t>
    <phoneticPr fontId="2"/>
  </si>
  <si>
    <t>　　年　　月　　日</t>
    <rPh sb="1" eb="2">
      <t>ネン</t>
    </rPh>
    <rPh sb="4" eb="5">
      <t>ツキ</t>
    </rPh>
    <rPh sb="7" eb="8">
      <t>ニチ</t>
    </rPh>
    <phoneticPr fontId="2"/>
  </si>
  <si>
    <t>技術士</t>
    <rPh sb="0" eb="3">
      <t>ギジュツシ</t>
    </rPh>
    <phoneticPr fontId="2"/>
  </si>
  <si>
    <t>測量士（士補）</t>
    <rPh sb="0" eb="3">
      <t>ソクリョウシ</t>
    </rPh>
    <rPh sb="4" eb="5">
      <t>シ</t>
    </rPh>
    <rPh sb="5" eb="6">
      <t>ホ</t>
    </rPh>
    <phoneticPr fontId="2"/>
  </si>
  <si>
    <t>森林情報士</t>
    <rPh sb="0" eb="2">
      <t>シンリン</t>
    </rPh>
    <rPh sb="2" eb="4">
      <t>ジョウホウ</t>
    </rPh>
    <rPh sb="4" eb="5">
      <t>シ</t>
    </rPh>
    <phoneticPr fontId="2"/>
  </si>
  <si>
    <t>うち
新規
就業者</t>
    <rPh sb="3" eb="5">
      <t>シンキ</t>
    </rPh>
    <rPh sb="6" eb="9">
      <t>シュウギョウシャ</t>
    </rPh>
    <phoneticPr fontId="2"/>
  </si>
  <si>
    <t>①職員数（雇用形態別）</t>
    <phoneticPr fontId="2"/>
  </si>
  <si>
    <t>※①職員数（雇用形態別）に記載した当該年次における林業労働者の氏名等を記載します。</t>
    <rPh sb="13" eb="15">
      <t>キサイ</t>
    </rPh>
    <rPh sb="17" eb="19">
      <t>トウガイ</t>
    </rPh>
    <rPh sb="19" eb="21">
      <t>ネンジ</t>
    </rPh>
    <rPh sb="25" eb="27">
      <t>リンギョウ</t>
    </rPh>
    <rPh sb="27" eb="30">
      <t>ロウドウシャ</t>
    </rPh>
    <rPh sb="31" eb="33">
      <t>シメイ</t>
    </rPh>
    <rPh sb="33" eb="34">
      <t>トウ</t>
    </rPh>
    <rPh sb="35" eb="37">
      <t>キサイ</t>
    </rPh>
    <phoneticPr fontId="2"/>
  </si>
  <si>
    <t>林業労働者名簿に記載</t>
    <rPh sb="0" eb="2">
      <t>リンギョウ</t>
    </rPh>
    <rPh sb="2" eb="5">
      <t>ロウドウシャ</t>
    </rPh>
    <rPh sb="5" eb="7">
      <t>メイボ</t>
    </rPh>
    <rPh sb="8" eb="10">
      <t>キサイ</t>
    </rPh>
    <phoneticPr fontId="2"/>
  </si>
  <si>
    <t>（エ）林業労働者名簿</t>
    <rPh sb="3" eb="5">
      <t>リンギョウ</t>
    </rPh>
    <rPh sb="5" eb="8">
      <t>ロウドウシャ</t>
    </rPh>
    <rPh sb="8" eb="10">
      <t>メイボ</t>
    </rPh>
    <phoneticPr fontId="2"/>
  </si>
  <si>
    <t>　ハラスメント
　　防止対策　※1　</t>
    <rPh sb="10" eb="12">
      <t>ボウシ</t>
    </rPh>
    <rPh sb="12" eb="14">
      <t>タイサク</t>
    </rPh>
    <phoneticPr fontId="2"/>
  </si>
  <si>
    <t>※１については、第４次計画期間中に認定を受けている場合は記載不要</t>
    <rPh sb="8" eb="9">
      <t>ダイ</t>
    </rPh>
    <rPh sb="10" eb="11">
      <t>ジ</t>
    </rPh>
    <rPh sb="11" eb="13">
      <t>ケイカク</t>
    </rPh>
    <rPh sb="13" eb="16">
      <t>キカンチュウ</t>
    </rPh>
    <rPh sb="17" eb="19">
      <t>ニンテイ</t>
    </rPh>
    <rPh sb="20" eb="21">
      <t>ウ</t>
    </rPh>
    <rPh sb="25" eb="27">
      <t>バアイ</t>
    </rPh>
    <rPh sb="28" eb="30">
      <t>キサイ</t>
    </rPh>
    <rPh sb="30" eb="32">
      <t>フヨウ</t>
    </rPh>
    <phoneticPr fontId="2"/>
  </si>
  <si>
    <t>※再認定の申請における目標年度の実績については、目標年度の前年度における実績を記入し、</t>
    <rPh sb="1" eb="2">
      <t>サイ</t>
    </rPh>
    <rPh sb="2" eb="4">
      <t>ニンテイ</t>
    </rPh>
    <rPh sb="5" eb="7">
      <t>シンセイ</t>
    </rPh>
    <rPh sb="11" eb="13">
      <t>モクヒョウ</t>
    </rPh>
    <rPh sb="13" eb="15">
      <t>ネンド</t>
    </rPh>
    <rPh sb="16" eb="18">
      <t>ジッセキ</t>
    </rPh>
    <rPh sb="24" eb="26">
      <t>モクヒョウ</t>
    </rPh>
    <rPh sb="26" eb="28">
      <t>ネンド</t>
    </rPh>
    <rPh sb="29" eb="32">
      <t>ゼンネンド</t>
    </rPh>
    <rPh sb="36" eb="38">
      <t>ジッセキ</t>
    </rPh>
    <rPh sb="39" eb="41">
      <t>キニュウ</t>
    </rPh>
    <phoneticPr fontId="2"/>
  </si>
  <si>
    <t>　達成状況を判断するものとします。</t>
    <phoneticPr fontId="2"/>
  </si>
  <si>
    <t>雇用量の目標量（年間労働日数）をおおむね達成していること</t>
    <rPh sb="0" eb="3">
      <t>コヨウリョウ</t>
    </rPh>
    <rPh sb="4" eb="6">
      <t>モクヒョウ</t>
    </rPh>
    <rPh sb="6" eb="7">
      <t>リョウ</t>
    </rPh>
    <rPh sb="8" eb="10">
      <t>ネンカン</t>
    </rPh>
    <rPh sb="10" eb="12">
      <t>ロウドウ</t>
    </rPh>
    <rPh sb="12" eb="14">
      <t>ニッスウ</t>
    </rPh>
    <rPh sb="20" eb="22">
      <t>タッセイ</t>
    </rPh>
    <phoneticPr fontId="2"/>
  </si>
  <si>
    <t>素材生産性の目標をおおむね達成していること（造林型の場合は除外）
※主伐と間伐のうち素材生産量の多い方の生産性から判断するものとする。</t>
    <rPh sb="0" eb="2">
      <t>ソザイ</t>
    </rPh>
    <rPh sb="2" eb="5">
      <t>セイサンセイ</t>
    </rPh>
    <rPh sb="6" eb="8">
      <t>モクヒョウ</t>
    </rPh>
    <rPh sb="13" eb="15">
      <t>タッセイ</t>
    </rPh>
    <rPh sb="22" eb="24">
      <t>ゾウリン</t>
    </rPh>
    <rPh sb="24" eb="25">
      <t>ガタ</t>
    </rPh>
    <rPh sb="26" eb="28">
      <t>バアイ</t>
    </rPh>
    <rPh sb="29" eb="31">
      <t>ジョガイ</t>
    </rPh>
    <rPh sb="34" eb="35">
      <t>シュ</t>
    </rPh>
    <rPh sb="37" eb="39">
      <t>カンバツ</t>
    </rPh>
    <rPh sb="42" eb="44">
      <t>ソザイ</t>
    </rPh>
    <rPh sb="44" eb="47">
      <t>セイサンリョウ</t>
    </rPh>
    <rPh sb="48" eb="49">
      <t>オオ</t>
    </rPh>
    <rPh sb="50" eb="51">
      <t>ホウ</t>
    </rPh>
    <rPh sb="52" eb="55">
      <t>セイサンセイ</t>
    </rPh>
    <rPh sb="57" eb="59">
      <t>ハンダン</t>
    </rPh>
    <phoneticPr fontId="2"/>
  </si>
  <si>
    <t>ハラスメント防止対策として相談窓口を設置し、令和２年度以降、年１回以上の研修を行っていること。（第４次計画期間中に認定を受けている場合は任意）</t>
    <rPh sb="6" eb="8">
      <t>ボウシ</t>
    </rPh>
    <rPh sb="8" eb="10">
      <t>タイサク</t>
    </rPh>
    <rPh sb="13" eb="15">
      <t>ソウダン</t>
    </rPh>
    <rPh sb="15" eb="17">
      <t>マドグチ</t>
    </rPh>
    <rPh sb="18" eb="20">
      <t>セッチ</t>
    </rPh>
    <rPh sb="22" eb="24">
      <t>レイワ</t>
    </rPh>
    <rPh sb="25" eb="27">
      <t>ネンド</t>
    </rPh>
    <rPh sb="27" eb="29">
      <t>イコウ</t>
    </rPh>
    <rPh sb="30" eb="31">
      <t>ネン</t>
    </rPh>
    <rPh sb="32" eb="33">
      <t>カイ</t>
    </rPh>
    <rPh sb="33" eb="35">
      <t>イジョウ</t>
    </rPh>
    <rPh sb="36" eb="38">
      <t>ケンシュウ</t>
    </rPh>
    <rPh sb="39" eb="40">
      <t>オコナ</t>
    </rPh>
    <rPh sb="48" eb="49">
      <t>ダイ</t>
    </rPh>
    <rPh sb="50" eb="51">
      <t>ジ</t>
    </rPh>
    <rPh sb="51" eb="53">
      <t>ケイカク</t>
    </rPh>
    <rPh sb="53" eb="55">
      <t>キカン</t>
    </rPh>
    <rPh sb="55" eb="56">
      <t>チュウ</t>
    </rPh>
    <rPh sb="57" eb="59">
      <t>ニンテイ</t>
    </rPh>
    <rPh sb="60" eb="61">
      <t>ウ</t>
    </rPh>
    <rPh sb="65" eb="67">
      <t>バアイ</t>
    </rPh>
    <rPh sb="68" eb="70">
      <t>ニンイ</t>
    </rPh>
    <phoneticPr fontId="2"/>
  </si>
  <si>
    <t>（オ）直近５年間の無災害の達成状況</t>
    <rPh sb="3" eb="5">
      <t>チョッキン</t>
    </rPh>
    <rPh sb="6" eb="8">
      <t>ネンカン</t>
    </rPh>
    <rPh sb="9" eb="12">
      <t>ムサイガイ</t>
    </rPh>
    <rPh sb="13" eb="15">
      <t>タッセイ</t>
    </rPh>
    <rPh sb="15" eb="17">
      <t>ジョウキョウ</t>
    </rPh>
    <phoneticPr fontId="14"/>
  </si>
  <si>
    <r>
      <t xml:space="preserve"> 1.委託募集</t>
    </r>
    <r>
      <rPr>
        <sz val="10"/>
        <rFont val="ＭＳ ゴシック"/>
        <family val="3"/>
        <charset val="128"/>
      </rPr>
      <t>(職安等)</t>
    </r>
    <phoneticPr fontId="14"/>
  </si>
  <si>
    <r>
      <t xml:space="preserve"> 2.直接募集</t>
    </r>
    <r>
      <rPr>
        <sz val="10"/>
        <rFont val="ＭＳ ゴシック"/>
        <family val="3"/>
        <charset val="128"/>
      </rPr>
      <t>(縁故等)</t>
    </r>
    <phoneticPr fontId="14"/>
  </si>
  <si>
    <r>
      <t xml:space="preserve"> 3.文書募集</t>
    </r>
    <r>
      <rPr>
        <sz val="10"/>
        <rFont val="ＭＳ ゴシック"/>
        <family val="3"/>
        <charset val="128"/>
      </rPr>
      <t>(広告等)</t>
    </r>
    <phoneticPr fontId="14"/>
  </si>
  <si>
    <t>植付(ha/人日)</t>
    <rPh sb="0" eb="1">
      <t>ウ</t>
    </rPh>
    <rPh sb="1" eb="2">
      <t>ツ</t>
    </rPh>
    <phoneticPr fontId="14"/>
  </si>
  <si>
    <t>登記簿謄（抄）本の写し</t>
    <rPh sb="0" eb="3">
      <t>トウキボ</t>
    </rPh>
    <rPh sb="3" eb="4">
      <t>トウ</t>
    </rPh>
    <rPh sb="5" eb="6">
      <t>ショウ</t>
    </rPh>
    <rPh sb="7" eb="8">
      <t>ボン</t>
    </rPh>
    <rPh sb="9" eb="10">
      <t>ウツ</t>
    </rPh>
    <phoneticPr fontId="2"/>
  </si>
  <si>
    <t>・個人事業主の場合は住民票の写し</t>
    <rPh sb="1" eb="3">
      <t>コジン</t>
    </rPh>
    <rPh sb="3" eb="6">
      <t>ジギョウヌシ</t>
    </rPh>
    <rPh sb="7" eb="9">
      <t>バアイ</t>
    </rPh>
    <rPh sb="10" eb="13">
      <t>ジュウミンヒョウ</t>
    </rPh>
    <rPh sb="14" eb="15">
      <t>ウツ</t>
    </rPh>
    <phoneticPr fontId="2"/>
  </si>
  <si>
    <t>滞納がない旨の証明の写し</t>
    <rPh sb="0" eb="2">
      <t>タイノウ</t>
    </rPh>
    <rPh sb="5" eb="6">
      <t>ムネ</t>
    </rPh>
    <rPh sb="7" eb="9">
      <t>ショウメイ</t>
    </rPh>
    <rPh sb="10" eb="11">
      <t>ウツ</t>
    </rPh>
    <phoneticPr fontId="2"/>
  </si>
  <si>
    <t>・直近１年間の出荷量の証明（自社が一貫して伐採・搬出作業を行ったものに限る）
※再認定の場合は省略可</t>
    <rPh sb="1" eb="3">
      <t>チョッキン</t>
    </rPh>
    <rPh sb="4" eb="6">
      <t>ネンカン</t>
    </rPh>
    <rPh sb="7" eb="9">
      <t>シュッカ</t>
    </rPh>
    <rPh sb="9" eb="10">
      <t>リョウ</t>
    </rPh>
    <rPh sb="11" eb="13">
      <t>ショウメイ</t>
    </rPh>
    <rPh sb="14" eb="16">
      <t>ジシャ</t>
    </rPh>
    <rPh sb="17" eb="19">
      <t>イッカン</t>
    </rPh>
    <rPh sb="21" eb="23">
      <t>バッサイ</t>
    </rPh>
    <rPh sb="24" eb="26">
      <t>ハンシュツ</t>
    </rPh>
    <rPh sb="26" eb="28">
      <t>サギョウ</t>
    </rPh>
    <rPh sb="29" eb="30">
      <t>オコナ</t>
    </rPh>
    <rPh sb="35" eb="36">
      <t>カギ</t>
    </rPh>
    <rPh sb="40" eb="41">
      <t>サイ</t>
    </rPh>
    <rPh sb="41" eb="43">
      <t>ニンテイ</t>
    </rPh>
    <rPh sb="44" eb="46">
      <t>バアイ</t>
    </rPh>
    <rPh sb="47" eb="50">
      <t>ショウリャクカ</t>
    </rPh>
    <phoneticPr fontId="2"/>
  </si>
  <si>
    <t>１ 雇用実績（累計）</t>
    <rPh sb="2" eb="4">
      <t>コヨウ</t>
    </rPh>
    <rPh sb="4" eb="6">
      <t>ジッセキ</t>
    </rPh>
    <rPh sb="7" eb="9">
      <t>ルイケイ</t>
    </rPh>
    <phoneticPr fontId="14"/>
  </si>
  <si>
    <t>※バイオマス発電用の木材は1t＝1㎥で計算すること。</t>
    <phoneticPr fontId="2"/>
  </si>
  <si>
    <t>森林経営プランナー</t>
    <phoneticPr fontId="14"/>
  </si>
  <si>
    <r>
      <t>林業労働者のキャリア</t>
    </r>
    <r>
      <rPr>
        <sz val="8"/>
        <color theme="1"/>
        <rFont val="ＭＳ ゴシック"/>
        <family val="3"/>
        <charset val="128"/>
      </rPr>
      <t>形成支援</t>
    </r>
    <rPh sb="0" eb="2">
      <t>リンギョウ</t>
    </rPh>
    <rPh sb="2" eb="5">
      <t>ロウドウシャ</t>
    </rPh>
    <rPh sb="10" eb="12">
      <t>ケイセイ</t>
    </rPh>
    <rPh sb="12" eb="14">
      <t>シエン</t>
    </rPh>
    <phoneticPr fontId="14"/>
  </si>
  <si>
    <r>
      <rPr>
        <sz val="11"/>
        <color theme="1"/>
        <rFont val="ＭＳ ゴシック"/>
        <family val="3"/>
        <charset val="128"/>
      </rPr>
      <t>（ウ）</t>
    </r>
    <r>
      <rPr>
        <sz val="11"/>
        <rFont val="ＭＳ ゴシック"/>
        <family val="3"/>
        <charset val="128"/>
      </rPr>
      <t>募集・採用の改善</t>
    </r>
    <rPh sb="3" eb="5">
      <t>ボシュウ</t>
    </rPh>
    <rPh sb="6" eb="8">
      <t>サイヨウ</t>
    </rPh>
    <rPh sb="9" eb="11">
      <t>カイゼン</t>
    </rPh>
    <phoneticPr fontId="14"/>
  </si>
  <si>
    <r>
      <rPr>
        <sz val="11"/>
        <color theme="1"/>
        <rFont val="ＭＳ ゴシック"/>
        <family val="3"/>
        <charset val="128"/>
      </rPr>
      <t>（エ）</t>
    </r>
    <r>
      <rPr>
        <sz val="11"/>
        <rFont val="ＭＳ ゴシック"/>
        <family val="3"/>
        <charset val="128"/>
      </rPr>
      <t>教育訓練の充実</t>
    </r>
    <rPh sb="3" eb="5">
      <t>キョウイク</t>
    </rPh>
    <rPh sb="5" eb="7">
      <t>クンレン</t>
    </rPh>
    <rPh sb="8" eb="10">
      <t>ジュウジツ</t>
    </rPh>
    <phoneticPr fontId="14"/>
  </si>
  <si>
    <r>
      <rPr>
        <sz val="11"/>
        <color theme="1"/>
        <rFont val="ＭＳ ゴシック"/>
        <family val="3"/>
        <charset val="128"/>
      </rPr>
      <t>（オ）</t>
    </r>
    <r>
      <rPr>
        <sz val="11"/>
        <rFont val="ＭＳ ゴシック"/>
        <family val="3"/>
        <charset val="128"/>
      </rPr>
      <t>高年齢労働者の活躍の促進</t>
    </r>
    <rPh sb="3" eb="6">
      <t>コウネンレイ</t>
    </rPh>
    <rPh sb="6" eb="9">
      <t>ロウドウシャ</t>
    </rPh>
    <rPh sb="10" eb="12">
      <t>カツヤク</t>
    </rPh>
    <rPh sb="13" eb="15">
      <t>ソクシン</t>
    </rPh>
    <phoneticPr fontId="14"/>
  </si>
  <si>
    <r>
      <rPr>
        <sz val="11"/>
        <color theme="1"/>
        <rFont val="ＭＳ ゴシック"/>
        <family val="3"/>
        <charset val="128"/>
      </rPr>
      <t>（カ）</t>
    </r>
    <r>
      <rPr>
        <sz val="11"/>
        <rFont val="ＭＳ ゴシック"/>
        <family val="3"/>
        <charset val="128"/>
      </rPr>
      <t>その他の雇用管理の改善</t>
    </r>
    <rPh sb="5" eb="6">
      <t>ホカ</t>
    </rPh>
    <rPh sb="7" eb="9">
      <t>コヨウ</t>
    </rPh>
    <rPh sb="9" eb="11">
      <t>カンリ</t>
    </rPh>
    <rPh sb="12" eb="14">
      <t>カイゼン</t>
    </rPh>
    <phoneticPr fontId="14"/>
  </si>
  <si>
    <r>
      <t>（ウ）林業労働者のキャリア</t>
    </r>
    <r>
      <rPr>
        <sz val="11"/>
        <color theme="1"/>
        <rFont val="ＭＳ ゴシック"/>
        <family val="3"/>
        <charset val="128"/>
      </rPr>
      <t>形成支援</t>
    </r>
    <rPh sb="3" eb="5">
      <t>リンギョウ</t>
    </rPh>
    <rPh sb="5" eb="8">
      <t>ロウドウシャ</t>
    </rPh>
    <rPh sb="13" eb="15">
      <t>ケイセイ</t>
    </rPh>
    <rPh sb="15" eb="17">
      <t>シエン</t>
    </rPh>
    <phoneticPr fontId="14"/>
  </si>
  <si>
    <r>
      <t>林業労働者のキャリアに応じた</t>
    </r>
    <r>
      <rPr>
        <sz val="11"/>
        <color theme="1"/>
        <rFont val="ＭＳ ゴシック"/>
        <family val="3"/>
        <charset val="128"/>
      </rPr>
      <t>形成支援</t>
    </r>
    <rPh sb="0" eb="2">
      <t>リンギョウ</t>
    </rPh>
    <rPh sb="2" eb="5">
      <t>ロウドウシャ</t>
    </rPh>
    <rPh sb="11" eb="12">
      <t>オウ</t>
    </rPh>
    <rPh sb="14" eb="16">
      <t>ケイセイ</t>
    </rPh>
    <rPh sb="16" eb="18">
      <t>シエン</t>
    </rPh>
    <phoneticPr fontId="14"/>
  </si>
  <si>
    <t>直営</t>
    <rPh sb="0" eb="2">
      <t>チョクエイ</t>
    </rPh>
    <phoneticPr fontId="2"/>
  </si>
  <si>
    <t>請負</t>
    <rPh sb="0" eb="2">
      <t>ウケオイ</t>
    </rPh>
    <phoneticPr fontId="2"/>
  </si>
  <si>
    <t>小計</t>
    <rPh sb="0" eb="2">
      <t>ショウケイ</t>
    </rPh>
    <phoneticPr fontId="2"/>
  </si>
  <si>
    <t>直営</t>
    <rPh sb="0" eb="2">
      <t>チョクエイ</t>
    </rPh>
    <phoneticPr fontId="2"/>
  </si>
  <si>
    <t>請負</t>
    <rPh sb="0" eb="2">
      <t>ウケオイ</t>
    </rPh>
    <phoneticPr fontId="2"/>
  </si>
  <si>
    <t>小計</t>
    <rPh sb="0" eb="2">
      <t>ショウケイ</t>
    </rPh>
    <phoneticPr fontId="2"/>
  </si>
  <si>
    <r>
      <rPr>
        <sz val="11"/>
        <color theme="1"/>
        <rFont val="ＭＳ ゴシック"/>
        <family val="3"/>
        <charset val="128"/>
      </rPr>
      <t>期間中の</t>
    </r>
    <r>
      <rPr>
        <sz val="11"/>
        <rFont val="ＭＳ ゴシック"/>
        <family val="3"/>
        <charset val="128"/>
      </rPr>
      <t xml:space="preserve">
退職者数</t>
    </r>
    <rPh sb="5" eb="7">
      <t>タイショク</t>
    </rPh>
    <rPh sb="7" eb="8">
      <t>シャ</t>
    </rPh>
    <rPh sb="8" eb="9">
      <t>スウ</t>
    </rPh>
    <phoneticPr fontId="2"/>
  </si>
  <si>
    <r>
      <rPr>
        <sz val="11"/>
        <color theme="1"/>
        <rFont val="ＭＳ ゴシック"/>
        <family val="3"/>
        <charset val="128"/>
      </rPr>
      <t>期間中の</t>
    </r>
    <r>
      <rPr>
        <sz val="11"/>
        <rFont val="ＭＳ ゴシック"/>
        <family val="3"/>
        <charset val="128"/>
      </rPr>
      <t xml:space="preserve">
廃棄台数
</t>
    </r>
    <rPh sb="5" eb="7">
      <t>ハイキ</t>
    </rPh>
    <rPh sb="7" eb="9">
      <t>ダイスウ</t>
    </rPh>
    <phoneticPr fontId="2"/>
  </si>
  <si>
    <t>　（認定期間　令和○年○月○日～令和○年○月○日）</t>
  </si>
  <si>
    <t>県営林入札参加資格</t>
    <rPh sb="0" eb="2">
      <t>ケンエイ</t>
    </rPh>
    <rPh sb="2" eb="3">
      <t>リン</t>
    </rPh>
    <rPh sb="3" eb="5">
      <t>ニュウサツ</t>
    </rPh>
    <rPh sb="5" eb="7">
      <t>サンカ</t>
    </rPh>
    <rPh sb="7" eb="9">
      <t>シカク</t>
    </rPh>
    <phoneticPr fontId="2"/>
  </si>
  <si>
    <t>登録（育成）林業経営体</t>
    <rPh sb="0" eb="2">
      <t>トウロク</t>
    </rPh>
    <rPh sb="3" eb="5">
      <t>イクセイ</t>
    </rPh>
    <rPh sb="6" eb="8">
      <t>リンギョウ</t>
    </rPh>
    <rPh sb="8" eb="11">
      <t>ケイエイタイ</t>
    </rPh>
    <phoneticPr fontId="2"/>
  </si>
  <si>
    <t>その他（　　   ）</t>
    <rPh sb="2" eb="3">
      <t>タ</t>
    </rPh>
    <phoneticPr fontId="2"/>
  </si>
  <si>
    <t>素材生産</t>
    <rPh sb="0" eb="1">
      <t>ス</t>
    </rPh>
    <rPh sb="1" eb="2">
      <t>ザイ</t>
    </rPh>
    <rPh sb="2" eb="4">
      <t>セイサン</t>
    </rPh>
    <phoneticPr fontId="14"/>
  </si>
  <si>
    <t>造林</t>
    <rPh sb="0" eb="2">
      <t>ゾウリン</t>
    </rPh>
    <phoneticPr fontId="14"/>
  </si>
  <si>
    <r>
      <t>※造林</t>
    </r>
    <r>
      <rPr>
        <sz val="11"/>
        <rFont val="ＭＳ ゴシック"/>
        <family val="3"/>
        <charset val="128"/>
      </rPr>
      <t>の「除間伐」は除伐や切捨間伐の面積を記載します（搬出間伐は含みません）。</t>
    </r>
    <rPh sb="1" eb="3">
      <t>ゾウリン</t>
    </rPh>
    <rPh sb="5" eb="6">
      <t>ジョ</t>
    </rPh>
    <rPh sb="6" eb="8">
      <t>カンバツ</t>
    </rPh>
    <rPh sb="10" eb="12">
      <t>ジョバツ</t>
    </rPh>
    <rPh sb="13" eb="15">
      <t>キリス</t>
    </rPh>
    <rPh sb="15" eb="17">
      <t>カンバツ</t>
    </rPh>
    <rPh sb="18" eb="20">
      <t>メンセキ</t>
    </rPh>
    <rPh sb="21" eb="23">
      <t>キサイ</t>
    </rPh>
    <rPh sb="27" eb="29">
      <t>ハンシュツ</t>
    </rPh>
    <rPh sb="29" eb="31">
      <t>カンバツ</t>
    </rPh>
    <rPh sb="32" eb="33">
      <t>フク</t>
    </rPh>
    <phoneticPr fontId="2"/>
  </si>
  <si>
    <t>森林施業プランナー</t>
    <rPh sb="0" eb="2">
      <t>シンリン</t>
    </rPh>
    <rPh sb="2" eb="4">
      <t>セギョウ</t>
    </rPh>
    <phoneticPr fontId="14"/>
  </si>
  <si>
    <r>
      <t>別添（直近</t>
    </r>
    <r>
      <rPr>
        <u/>
        <sz val="11"/>
        <color rgb="FFFF0000"/>
        <rFont val="ＭＳ ゴシック"/>
        <family val="3"/>
        <charset val="128"/>
      </rPr>
      <t>１</t>
    </r>
    <r>
      <rPr>
        <sz val="11"/>
        <rFont val="ＭＳ ゴシック"/>
        <family val="3"/>
        <charset val="128"/>
      </rPr>
      <t>ヶ年の貸借対照表及び損益計算書）</t>
    </r>
    <rPh sb="0" eb="2">
      <t>ベッテン</t>
    </rPh>
    <rPh sb="3" eb="5">
      <t>チョッキン</t>
    </rPh>
    <phoneticPr fontId="2"/>
  </si>
  <si>
    <t>素材生産</t>
    <rPh sb="0" eb="2">
      <t>ソザイ</t>
    </rPh>
    <rPh sb="2" eb="4">
      <t>セイサン</t>
    </rPh>
    <phoneticPr fontId="14"/>
  </si>
  <si>
    <r>
      <t>直近</t>
    </r>
    <r>
      <rPr>
        <sz val="11"/>
        <color rgb="FFFF0000"/>
        <rFont val="ＭＳ ゴシック"/>
        <family val="3"/>
        <charset val="128"/>
      </rPr>
      <t>１</t>
    </r>
    <r>
      <rPr>
        <sz val="11"/>
        <rFont val="ＭＳ ゴシック"/>
        <family val="3"/>
        <charset val="128"/>
      </rPr>
      <t>ヶ年の貸借対照表及び損益計算書の写し</t>
    </r>
    <rPh sb="0" eb="2">
      <t>チョッキン</t>
    </rPh>
    <rPh sb="4" eb="5">
      <t>ネン</t>
    </rPh>
    <rPh sb="6" eb="8">
      <t>タイシャク</t>
    </rPh>
    <rPh sb="8" eb="11">
      <t>タイショウヒョウ</t>
    </rPh>
    <rPh sb="11" eb="12">
      <t>オヨ</t>
    </rPh>
    <rPh sb="13" eb="15">
      <t>ソンエキ</t>
    </rPh>
    <rPh sb="15" eb="18">
      <t>ケイサンショ</t>
    </rPh>
    <rPh sb="19" eb="20">
      <t>ウツ</t>
    </rPh>
    <phoneticPr fontId="2"/>
  </si>
  <si>
    <t>森林整備入札参加資格</t>
    <rPh sb="0" eb="2">
      <t>シンリン</t>
    </rPh>
    <rPh sb="2" eb="4">
      <t>セイビ</t>
    </rPh>
    <phoneticPr fontId="2"/>
  </si>
  <si>
    <t>⑲</t>
    <phoneticPr fontId="2"/>
  </si>
  <si>
    <t>労働者名簿及び入札参加資格申請結果通知書の写し</t>
    <rPh sb="0" eb="2">
      <t>ロウドウ</t>
    </rPh>
    <rPh sb="2" eb="3">
      <t>シャ</t>
    </rPh>
    <rPh sb="3" eb="5">
      <t>メイボ</t>
    </rPh>
    <rPh sb="5" eb="6">
      <t>オヨ</t>
    </rPh>
    <rPh sb="7" eb="9">
      <t>ニュウサツ</t>
    </rPh>
    <rPh sb="9" eb="11">
      <t>サンカ</t>
    </rPh>
    <rPh sb="11" eb="13">
      <t>シカク</t>
    </rPh>
    <rPh sb="13" eb="15">
      <t>シンセイ</t>
    </rPh>
    <rPh sb="15" eb="17">
      <t>ケッカ</t>
    </rPh>
    <rPh sb="17" eb="20">
      <t>ツウチショ</t>
    </rPh>
    <rPh sb="21" eb="22">
      <t>ウツ</t>
    </rPh>
    <phoneticPr fontId="2"/>
  </si>
  <si>
    <t>※県営林素材生産事業入札参加資格審査申請要領及び大分県が発注する森林整備工事契約に係る入札参加資格審査申請要領等、林業労働者名簿など同一の内容が記載されている名簿での提出も可能です。</t>
    <phoneticPr fontId="2"/>
  </si>
  <si>
    <t>事業量
(合計)</t>
    <rPh sb="5" eb="7">
      <t>ゴウケイ</t>
    </rPh>
    <phoneticPr fontId="2"/>
  </si>
  <si>
    <t>森林作業道
(ｍ)</t>
    <rPh sb="0" eb="2">
      <t>シンリン</t>
    </rPh>
    <rPh sb="2" eb="5">
      <t>サギョウドウ</t>
    </rPh>
    <phoneticPr fontId="14"/>
  </si>
  <si>
    <t>林業関連
その他</t>
    <rPh sb="0" eb="2">
      <t>リンギョウ</t>
    </rPh>
    <rPh sb="2" eb="4">
      <t>カンレン</t>
    </rPh>
    <rPh sb="7" eb="8">
      <t>タ</t>
    </rPh>
    <phoneticPr fontId="14"/>
  </si>
  <si>
    <t>※県営林素材生産事業入札参加資格審査申請要領又は大分県が発注する森林整備工事契約に係る入札参加資格審査申請要領等、林業労働者名簿など同一の内容が記載されている名簿での提出も可能です。</t>
    <rPh sb="22" eb="23">
      <t>マタ</t>
    </rPh>
    <rPh sb="24" eb="26">
      <t>オオイタ</t>
    </rPh>
    <rPh sb="67" eb="68">
      <t>イツ</t>
    </rPh>
    <phoneticPr fontId="2"/>
  </si>
  <si>
    <t>事業量
(請負)</t>
    <rPh sb="5" eb="7">
      <t>ウケオイ</t>
    </rPh>
    <phoneticPr fontId="2"/>
  </si>
  <si>
    <r>
      <rPr>
        <sz val="10"/>
        <rFont val="ＭＳ ゴシック"/>
        <family val="3"/>
        <charset val="128"/>
      </rPr>
      <t>目標年次</t>
    </r>
    <r>
      <rPr>
        <sz val="11"/>
        <rFont val="ＭＳ ゴシック"/>
        <family val="3"/>
        <charset val="128"/>
      </rPr>
      <t xml:space="preserve">
(５年次)</t>
    </r>
    <rPh sb="0" eb="2">
      <t>モクヒョウ</t>
    </rPh>
    <rPh sb="2" eb="4">
      <t>ネンジ</t>
    </rPh>
    <rPh sb="7" eb="9">
      <t>ネンジ</t>
    </rPh>
    <phoneticPr fontId="14"/>
  </si>
  <si>
    <t>目標年次
(５年次)</t>
    <rPh sb="0" eb="2">
      <t>モクヒョウ</t>
    </rPh>
    <rPh sb="2" eb="4">
      <t>ネンジ</t>
    </rPh>
    <rPh sb="7" eb="9">
      <t>ネンジ</t>
    </rPh>
    <phoneticPr fontId="14"/>
  </si>
  <si>
    <t>・県営林素材生産事業入札又は大分県が発注する森林整備工事契約に係る入札に限る
・左記を提出する場合は、⑧⑭⑮⑯を省略可</t>
    <rPh sb="10" eb="12">
      <t>ニュウサツ</t>
    </rPh>
    <rPh sb="12" eb="13">
      <t>マタ</t>
    </rPh>
    <rPh sb="36" eb="37">
      <t>カギ</t>
    </rPh>
    <rPh sb="40" eb="42">
      <t>サキ</t>
    </rPh>
    <rPh sb="43" eb="45">
      <t>テイシュツ</t>
    </rPh>
    <rPh sb="47" eb="49">
      <t>バアイ</t>
    </rPh>
    <rPh sb="56" eb="59">
      <t>ショウリャクカ</t>
    </rPh>
    <phoneticPr fontId="2"/>
  </si>
  <si>
    <t>※県営林素材生産事業入札参加資格審査申請要領又は大分県が発注する森林整備工事契約に係る入札参加資格審査申請要領等、林業労働者名簿など同一の内容が記載されている名簿での提出も可能です。</t>
    <phoneticPr fontId="2"/>
  </si>
  <si>
    <t>主伐</t>
  </si>
  <si>
    <t>素材生産(㎥)</t>
    <rPh sb="0" eb="2">
      <t>ソザイ</t>
    </rPh>
    <rPh sb="2" eb="4">
      <t>セイサン</t>
    </rPh>
    <phoneticPr fontId="2"/>
  </si>
  <si>
    <t>造林(㏊)</t>
    <rPh sb="0" eb="2">
      <t>ゾウリン</t>
    </rPh>
    <phoneticPr fontId="2"/>
  </si>
  <si>
    <t>計</t>
    <rPh sb="0" eb="1">
      <t>ケイ</t>
    </rPh>
    <phoneticPr fontId="2"/>
  </si>
  <si>
    <t>除間伐</t>
  </si>
  <si>
    <t>除間伐</t>
    <rPh sb="0" eb="1">
      <t>ジョ</t>
    </rPh>
    <rPh sb="1" eb="3">
      <t>カンバツ</t>
    </rPh>
    <phoneticPr fontId="2"/>
  </si>
  <si>
    <t>枝打</t>
  </si>
  <si>
    <t>枝打</t>
    <rPh sb="0" eb="2">
      <t>エダウ</t>
    </rPh>
    <phoneticPr fontId="2"/>
  </si>
  <si>
    <t>作業道開設(ｍ)</t>
    <rPh sb="0" eb="2">
      <t>サギョウ</t>
    </rPh>
    <rPh sb="2" eb="3">
      <t>ドウ</t>
    </rPh>
    <rPh sb="3" eb="5">
      <t>カイセツ</t>
    </rPh>
    <phoneticPr fontId="2"/>
  </si>
  <si>
    <t>林業関連その他</t>
    <rPh sb="0" eb="2">
      <t>リンギョウ</t>
    </rPh>
    <rPh sb="2" eb="4">
      <t>カンレン</t>
    </rPh>
    <rPh sb="6" eb="7">
      <t>タ</t>
    </rPh>
    <phoneticPr fontId="2"/>
  </si>
  <si>
    <t>フォレストワーカー（林業作業士）</t>
  </si>
  <si>
    <t>フォレストリーダー（現場管理責任者）</t>
  </si>
  <si>
    <t>フォレストマネージャー（統括現場管理責任者）</t>
  </si>
  <si>
    <t>森林作業道作設オペレーター</t>
  </si>
  <si>
    <t>森林施業プランナー</t>
  </si>
  <si>
    <t>林業技士</t>
  </si>
  <si>
    <t>技術士</t>
  </si>
  <si>
    <t>測量士（士補）</t>
  </si>
  <si>
    <t>森林情報士</t>
  </si>
  <si>
    <t>森林経営プランナー</t>
  </si>
  <si>
    <t>※事業量（請負）は、他社に発注した実績です。登録(育成)林業経営体は必須とします。</t>
    <rPh sb="1" eb="4">
      <t>ジギョウリョウ</t>
    </rPh>
    <rPh sb="5" eb="7">
      <t>ウケオイ</t>
    </rPh>
    <rPh sb="10" eb="12">
      <t>タシャ</t>
    </rPh>
    <rPh sb="13" eb="15">
      <t>ハッチュウ</t>
    </rPh>
    <rPh sb="17" eb="19">
      <t>ジッセキ</t>
    </rPh>
    <rPh sb="34" eb="36">
      <t>ヒッス</t>
    </rPh>
    <phoneticPr fontId="2"/>
  </si>
  <si>
    <t>年　月　日</t>
    <rPh sb="0" eb="1">
      <t>ネン</t>
    </rPh>
    <rPh sb="2" eb="3">
      <t>ガツ</t>
    </rPh>
    <rPh sb="4" eb="5">
      <t>ニチ</t>
    </rPh>
    <phoneticPr fontId="2"/>
  </si>
  <si>
    <t>森林作業道</t>
    <rPh sb="0" eb="2">
      <t>シンリン</t>
    </rPh>
    <rPh sb="2" eb="4">
      <t>サギョウ</t>
    </rPh>
    <rPh sb="4" eb="5">
      <t>ドウ</t>
    </rPh>
    <phoneticPr fontId="14"/>
  </si>
  <si>
    <t>年　月　日</t>
    <rPh sb="0" eb="1">
      <t>ネン</t>
    </rPh>
    <rPh sb="2" eb="3">
      <t>ツキ</t>
    </rPh>
    <rPh sb="4" eb="5">
      <t>ヒ</t>
    </rPh>
    <phoneticPr fontId="2"/>
  </si>
  <si>
    <t>【削除】</t>
    <rPh sb="1" eb="3">
      <t>サクジョ</t>
    </rPh>
    <phoneticPr fontId="2"/>
  </si>
  <si>
    <t>ａ 労働生産性</t>
    <rPh sb="2" eb="4">
      <t>ロウドウ</t>
    </rPh>
    <rPh sb="4" eb="7">
      <t>セイサンセイ</t>
    </rPh>
    <phoneticPr fontId="14"/>
  </si>
  <si>
    <t>年　月　日</t>
    <rPh sb="0" eb="1">
      <t>ネン</t>
    </rPh>
    <rPh sb="2" eb="3">
      <t>ガツ</t>
    </rPh>
    <rPh sb="4" eb="5">
      <t>ヒ</t>
    </rPh>
    <phoneticPr fontId="2"/>
  </si>
  <si>
    <t>森林経営プランナー</t>
    <rPh sb="2" eb="4">
      <t>ケイエイ</t>
    </rPh>
    <phoneticPr fontId="2"/>
  </si>
  <si>
    <t>※所有もしくは1年以上の契約期間のリース機械を上段に記載し、レンタル機械を下段に記載します。</t>
    <rPh sb="1" eb="3">
      <t>ショユウ</t>
    </rPh>
    <rPh sb="8" eb="9">
      <t>ネン</t>
    </rPh>
    <rPh sb="9" eb="11">
      <t>イジョウ</t>
    </rPh>
    <rPh sb="12" eb="14">
      <t>ケイヤク</t>
    </rPh>
    <rPh sb="14" eb="16">
      <t>キカン</t>
    </rPh>
    <rPh sb="20" eb="22">
      <t>キカイ</t>
    </rPh>
    <rPh sb="23" eb="25">
      <t>ジョウダン</t>
    </rPh>
    <rPh sb="26" eb="28">
      <t>キサイ</t>
    </rPh>
    <rPh sb="34" eb="36">
      <t>キカイ</t>
    </rPh>
    <phoneticPr fontId="2"/>
  </si>
  <si>
    <t>伐木・造材</t>
    <rPh sb="0" eb="2">
      <t>バツボク</t>
    </rPh>
    <rPh sb="3" eb="4">
      <t>ゾウ</t>
    </rPh>
    <rPh sb="4" eb="5">
      <t>ザイ</t>
    </rPh>
    <phoneticPr fontId="2"/>
  </si>
  <si>
    <t>造林・保育</t>
    <rPh sb="0" eb="2">
      <t>ゾウリン</t>
    </rPh>
    <rPh sb="3" eb="5">
      <t>ホイク</t>
    </rPh>
    <phoneticPr fontId="2"/>
  </si>
  <si>
    <t>集運材</t>
    <rPh sb="0" eb="1">
      <t>シュウ</t>
    </rPh>
    <rPh sb="1" eb="2">
      <t>ウン</t>
    </rPh>
    <rPh sb="2" eb="3">
      <t>ザイ</t>
    </rPh>
    <phoneticPr fontId="2"/>
  </si>
  <si>
    <t>その他</t>
    <rPh sb="2" eb="3">
      <t>タ</t>
    </rPh>
    <phoneticPr fontId="2"/>
  </si>
  <si>
    <t>(　　年)</t>
    <rPh sb="3" eb="4">
      <t>ネン</t>
    </rPh>
    <phoneticPr fontId="2"/>
  </si>
  <si>
    <t>代表者
確認欄</t>
    <rPh sb="0" eb="3">
      <t>ダイヒョウシャ</t>
    </rPh>
    <rPh sb="4" eb="6">
      <t>カクニン</t>
    </rPh>
    <rPh sb="6" eb="7">
      <t>ラン</t>
    </rPh>
    <phoneticPr fontId="2"/>
  </si>
  <si>
    <t>○</t>
    <phoneticPr fontId="2"/>
  </si>
  <si>
    <t>×</t>
    <phoneticPr fontId="2"/>
  </si>
  <si>
    <t>　本様式への記載内容を、大分県林業労働力確保支援センター（森林ネットおおいた）を通じて、林業アカデミー等の林業就業希望者へ情報提供することに同意します。</t>
    <rPh sb="1" eb="2">
      <t>ホン</t>
    </rPh>
    <rPh sb="2" eb="4">
      <t>ヨウシキ</t>
    </rPh>
    <rPh sb="6" eb="8">
      <t>キサイ</t>
    </rPh>
    <rPh sb="8" eb="10">
      <t>ナイヨウ</t>
    </rPh>
    <rPh sb="12" eb="15">
      <t>オオイタケン</t>
    </rPh>
    <rPh sb="15" eb="17">
      <t>リンギョウ</t>
    </rPh>
    <rPh sb="17" eb="20">
      <t>ロウドウリョク</t>
    </rPh>
    <rPh sb="20" eb="22">
      <t>カクホ</t>
    </rPh>
    <rPh sb="22" eb="24">
      <t>シエン</t>
    </rPh>
    <rPh sb="29" eb="31">
      <t>シンリン</t>
    </rPh>
    <rPh sb="40" eb="41">
      <t>ツウ</t>
    </rPh>
    <rPh sb="44" eb="46">
      <t>リンギョウ</t>
    </rPh>
    <rPh sb="51" eb="52">
      <t>トウ</t>
    </rPh>
    <rPh sb="53" eb="55">
      <t>リンギョウ</t>
    </rPh>
    <rPh sb="55" eb="57">
      <t>シュウギョウ</t>
    </rPh>
    <rPh sb="57" eb="60">
      <t>キボウシャ</t>
    </rPh>
    <rPh sb="61" eb="63">
      <t>ジョウホウ</t>
    </rPh>
    <rPh sb="63" eb="65">
      <t>テイキョウ</t>
    </rPh>
    <rPh sb="70" eb="72">
      <t>ドウイ</t>
    </rPh>
    <phoneticPr fontId="2"/>
  </si>
  <si>
    <t>②林業労働者名簿</t>
    <rPh sb="6" eb="8">
      <t>メイボ</t>
    </rPh>
    <phoneticPr fontId="2"/>
  </si>
  <si>
    <t>②雇用実績（直営のみ）</t>
    <rPh sb="1" eb="3">
      <t>コヨウ</t>
    </rPh>
    <rPh sb="3" eb="5">
      <t>ジッセキ</t>
    </rPh>
    <rPh sb="6" eb="8">
      <t>チョクエイ</t>
    </rPh>
    <phoneticPr fontId="2"/>
  </si>
  <si>
    <t>６　他の認定状況</t>
    <rPh sb="2" eb="3">
      <t>ホカ</t>
    </rPh>
    <rPh sb="4" eb="6">
      <t>ニンテイ</t>
    </rPh>
    <rPh sb="6" eb="8">
      <t>ジョウキョウ</t>
    </rPh>
    <phoneticPr fontId="14"/>
  </si>
  <si>
    <t>事業量
（直営）</t>
    <rPh sb="0" eb="1">
      <t>コト</t>
    </rPh>
    <rPh sb="1" eb="2">
      <t>ギョウ</t>
    </rPh>
    <rPh sb="2" eb="3">
      <t>リョウ</t>
    </rPh>
    <rPh sb="5" eb="7">
      <t>チョクエイ</t>
    </rPh>
    <phoneticPr fontId="14"/>
  </si>
  <si>
    <t>森林作業道（ｍ）</t>
    <rPh sb="0" eb="2">
      <t>シンリン</t>
    </rPh>
    <rPh sb="2" eb="4">
      <t>サギョウ</t>
    </rPh>
    <rPh sb="4" eb="5">
      <t>ドウ</t>
    </rPh>
    <phoneticPr fontId="2"/>
  </si>
  <si>
    <t>雇用量（直営のみ）</t>
    <rPh sb="0" eb="3">
      <t>コヨウリョウ</t>
    </rPh>
    <rPh sb="4" eb="6">
      <t>チョクエイ</t>
    </rPh>
    <phoneticPr fontId="14"/>
  </si>
  <si>
    <t>ｃ 雇用量（直営のみ）</t>
    <rPh sb="2" eb="5">
      <t>コヨウリョウ</t>
    </rPh>
    <rPh sb="6" eb="8">
      <t>チョクエイ</t>
    </rPh>
    <phoneticPr fontId="14"/>
  </si>
  <si>
    <t>森林作業道
（ｍ/人日）</t>
    <rPh sb="0" eb="2">
      <t>シンリン</t>
    </rPh>
    <rPh sb="2" eb="4">
      <t>サギョウ</t>
    </rPh>
    <rPh sb="4" eb="5">
      <t>ドウ</t>
    </rPh>
    <phoneticPr fontId="14"/>
  </si>
  <si>
    <t>・労働保険概算･確定保険料申告書など
※⑲を提出の場合は省略可</t>
    <rPh sb="1" eb="3">
      <t>ロウドウ</t>
    </rPh>
    <rPh sb="3" eb="5">
      <t>ホケン</t>
    </rPh>
    <rPh sb="5" eb="7">
      <t>ガイサン</t>
    </rPh>
    <rPh sb="8" eb="10">
      <t>カクテイ</t>
    </rPh>
    <rPh sb="10" eb="13">
      <t>ホケンリョウ</t>
    </rPh>
    <rPh sb="13" eb="16">
      <t>シンコクショ</t>
    </rPh>
    <rPh sb="22" eb="24">
      <t>テイシュツ</t>
    </rPh>
    <phoneticPr fontId="2"/>
  </si>
  <si>
    <t>・雇用保険に加入している場合のみ
・労働保険概算･確定保険料申告書など
※⑲を提出の場合は省略可</t>
    <rPh sb="1" eb="3">
      <t>コヨウ</t>
    </rPh>
    <rPh sb="3" eb="5">
      <t>ホケン</t>
    </rPh>
    <rPh sb="6" eb="8">
      <t>カニュウ</t>
    </rPh>
    <rPh sb="12" eb="14">
      <t>バアイ</t>
    </rPh>
    <rPh sb="18" eb="20">
      <t>ロウドウ</t>
    </rPh>
    <rPh sb="20" eb="22">
      <t>ホケン</t>
    </rPh>
    <rPh sb="22" eb="24">
      <t>ガイサン</t>
    </rPh>
    <rPh sb="25" eb="27">
      <t>カクテイ</t>
    </rPh>
    <rPh sb="27" eb="30">
      <t>ホケンリョウ</t>
    </rPh>
    <rPh sb="30" eb="33">
      <t>シンコクショ</t>
    </rPh>
    <phoneticPr fontId="2"/>
  </si>
  <si>
    <t>・健康保険に加入している場合のみ
・健康保険/厚生年金保険被保険者報酬月額算定基礎届総括表など
※⑲を提出の場合は省略可</t>
    <rPh sb="1" eb="3">
      <t>ケンコウ</t>
    </rPh>
    <rPh sb="3" eb="5">
      <t>ホケン</t>
    </rPh>
    <rPh sb="6" eb="8">
      <t>カニュウ</t>
    </rPh>
    <rPh sb="12" eb="14">
      <t>バアイ</t>
    </rPh>
    <rPh sb="18" eb="20">
      <t>ケンコウ</t>
    </rPh>
    <rPh sb="20" eb="22">
      <t>ホケン</t>
    </rPh>
    <rPh sb="23" eb="25">
      <t>コウセイ</t>
    </rPh>
    <rPh sb="25" eb="27">
      <t>ネンキン</t>
    </rPh>
    <rPh sb="27" eb="29">
      <t>ホケン</t>
    </rPh>
    <rPh sb="29" eb="33">
      <t>ヒホケンシャ</t>
    </rPh>
    <rPh sb="33" eb="35">
      <t>ホウシュウ</t>
    </rPh>
    <rPh sb="35" eb="37">
      <t>ゲツガク</t>
    </rPh>
    <rPh sb="37" eb="39">
      <t>サンテイ</t>
    </rPh>
    <rPh sb="39" eb="41">
      <t>キソ</t>
    </rPh>
    <rPh sb="41" eb="42">
      <t>トド</t>
    </rPh>
    <rPh sb="42" eb="44">
      <t>ソウカツ</t>
    </rPh>
    <rPh sb="44" eb="45">
      <t>ヒョウ</t>
    </rPh>
    <phoneticPr fontId="2"/>
  </si>
  <si>
    <t>・退職者共済制度（林業退職者共済制度等）に加入している場合のみ
・林業退職者共済契約証や林業退職金共済手帳など
※⑲を提出の場合は省略可</t>
    <rPh sb="1" eb="3">
      <t>タイショク</t>
    </rPh>
    <rPh sb="3" eb="4">
      <t>シャ</t>
    </rPh>
    <rPh sb="4" eb="6">
      <t>キョウサイ</t>
    </rPh>
    <rPh sb="6" eb="8">
      <t>セイド</t>
    </rPh>
    <rPh sb="9" eb="11">
      <t>リンギョウ</t>
    </rPh>
    <rPh sb="11" eb="14">
      <t>タイショクシャ</t>
    </rPh>
    <rPh sb="14" eb="16">
      <t>キョウサイ</t>
    </rPh>
    <rPh sb="16" eb="18">
      <t>セイド</t>
    </rPh>
    <rPh sb="18" eb="19">
      <t>ナド</t>
    </rPh>
    <rPh sb="21" eb="23">
      <t>カニュウ</t>
    </rPh>
    <rPh sb="27" eb="29">
      <t>バアイ</t>
    </rPh>
    <rPh sb="33" eb="35">
      <t>リンギョウ</t>
    </rPh>
    <rPh sb="35" eb="38">
      <t>タイショクシャ</t>
    </rPh>
    <rPh sb="38" eb="40">
      <t>キョウサイ</t>
    </rPh>
    <rPh sb="40" eb="43">
      <t>ケイヤクショウ</t>
    </rPh>
    <rPh sb="44" eb="46">
      <t>リンギョウ</t>
    </rPh>
    <rPh sb="46" eb="49">
      <t>タイショクキン</t>
    </rPh>
    <rPh sb="49" eb="51">
      <t>キョウサイ</t>
    </rPh>
    <rPh sb="51" eb="53">
      <t>テチョウ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</si>
</sst>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6" formatCode="&quot;¥&quot;#,##0;[Red]&quot;¥&quot;\-#,##0"/>
    <numFmt numFmtId="176" formatCode="[$-411]ggge&quot;年&quot;m&quot;月&quot;d&quot;日&quot;;@"/>
    <numFmt numFmtId="177" formatCode="#,##0_ "/>
    <numFmt numFmtId="178" formatCode="0_);[Red]\(0\)"/>
    <numFmt numFmtId="179" formatCode="#,##0_);[Red]\(#,##0\)"/>
    <numFmt numFmtId="180" formatCode="0_ "/>
    <numFmt numFmtId="181" formatCode="#,##0.0;[Red]\-#,##0.0"/>
    <numFmt numFmtId="182" formatCode="#,##0\ &quot;人　&quot;"/>
    <numFmt numFmtId="183" formatCode="yyyy&quot;年&quot;m&quot;月&quot;d&quot;日&quot;;@"/>
    <numFmt numFmtId="184" formatCode="#&quot;人&quot;"/>
    <numFmt numFmtId="185" formatCode="#,##0&quot;人日/年&quot;;[Red]\-#,##0"/>
    <numFmt numFmtId="186" formatCode="#&quot;年&quot;"/>
    <numFmt numFmtId="187" formatCode="#,##0.0000000;[Red]\-#,##0.0000000"/>
    <numFmt numFmtId="188" formatCode="\(#,##0\);[Red]\-#,##0"/>
    <numFmt numFmtId="189" formatCode="#0&quot;年&quot;"/>
    <numFmt numFmtId="190" formatCode="#&quot;歳&quot;"/>
    <numFmt numFmtId="191" formatCode="#0&quot;件&quot;"/>
    <numFmt numFmtId="192" formatCode="&quot;（&quot;#,##0&quot;)&quot;"/>
    <numFmt numFmtId="193" formatCode="#0"/>
    <numFmt numFmtId="194" formatCode="#"/>
    <numFmt numFmtId="195" formatCode="#0.0&quot;回/年&quot;"/>
    <numFmt numFmtId="196" formatCode="#,##0&quot;　　　&quot;;[Red]\-#,##0"/>
    <numFmt numFmtId="197" formatCode="#,##0.0&quot;　　　&quot;;[Red]\-#,##0.0"/>
    <numFmt numFmtId="198" formatCode="#,##0&quot;　　&quot;"/>
    <numFmt numFmtId="199" formatCode="#,##0&quot;　&quot;;[Red]\-#,##0"/>
    <numFmt numFmtId="200" formatCode="&quot;（&quot;#,##0&quot;）&quot;;[Red]\-#,##0"/>
    <numFmt numFmtId="201" formatCode="#,##0.00&quot;㎥/人日&quot;;[Red]\-#,##0.00"/>
    <numFmt numFmtId="202" formatCode="#,##0&quot;㎥&quot;;[Red]\-#,##0"/>
    <numFmt numFmtId="203" formatCode="#,##0.0&quot;ha&quot;;[Red]\-#,##0.0"/>
    <numFmt numFmtId="204" formatCode="#0&quot;年次&quot;"/>
    <numFmt numFmtId="205" formatCode="&quot;令和&quot;#0&quot;年&quot;"/>
    <numFmt numFmtId="206" formatCode="#,##0.0_ ;[Red]\-#,##0.0\ "/>
    <numFmt numFmtId="207" formatCode="\(#&quot;年&quot;\)"/>
    <numFmt numFmtId="208" formatCode="General&quot;年&quot;"/>
    <numFmt numFmtId="209" formatCode="&quot;(主伐)&quot;#,##0.00&quot;㎥/人日&quot;;[Red]\-#,##0.00"/>
    <numFmt numFmtId="210" formatCode="&quot;(間伐)&quot;#,##0.00&quot;㎥/人日&quot;;[Red]\-#,##0.00"/>
    <numFmt numFmtId="211" formatCode="[$-411]ggge&quot;年&quot;m&quot;月&quot;d&quot;日時点&quot;;@&quot;時点&quot;"/>
  </numFmts>
  <fonts count="73">
    <font>
      <sz val="11"/>
      <color theme="1"/>
      <name val="ＭＳ Ｐゴシック"/>
      <family val="2"/>
      <scheme val="minor"/>
    </font>
    <font>
      <sz val="11"/>
      <color theme="1"/>
      <name val="ＭＳ 明朝"/>
      <family val="1"/>
      <charset val="128"/>
    </font>
    <font>
      <sz val="6"/>
      <name val="ＭＳ Ｐゴシック"/>
      <family val="3"/>
      <charset val="128"/>
      <scheme val="minor"/>
    </font>
    <font>
      <sz val="12"/>
      <color theme="1"/>
      <name val="ＭＳ 明朝"/>
      <family val="1"/>
      <charset val="128"/>
    </font>
    <font>
      <sz val="14"/>
      <color theme="1"/>
      <name val="ＭＳ 明朝"/>
      <family val="1"/>
      <charset val="128"/>
    </font>
    <font>
      <sz val="11"/>
      <name val="ＭＳ 明朝"/>
      <family val="1"/>
      <charset val="128"/>
    </font>
    <font>
      <sz val="12"/>
      <name val="ＭＳ 明朝"/>
      <family val="1"/>
      <charset val="128"/>
    </font>
    <font>
      <b/>
      <sz val="16"/>
      <name val="ＭＳ ゴシック"/>
      <family val="3"/>
      <charset val="128"/>
    </font>
    <font>
      <sz val="6"/>
      <name val="ＭＳ 明朝"/>
      <family val="1"/>
      <charset val="128"/>
    </font>
    <font>
      <sz val="9"/>
      <name val="ＭＳ 明朝"/>
      <family val="1"/>
      <charset val="128"/>
    </font>
    <font>
      <b/>
      <sz val="12"/>
      <name val="ＭＳ ゴシック"/>
      <family val="3"/>
      <charset val="128"/>
    </font>
    <font>
      <sz val="12"/>
      <color rgb="FFFF0000"/>
      <name val="ＭＳ 明朝"/>
      <family val="1"/>
      <charset val="128"/>
    </font>
    <font>
      <b/>
      <sz val="11"/>
      <name val="ＭＳ ゴシック"/>
      <family val="3"/>
      <charset val="128"/>
    </font>
    <font>
      <sz val="11"/>
      <color theme="1"/>
      <name val="ＭＳ Ｐゴシック"/>
      <family val="3"/>
      <charset val="128"/>
      <scheme val="minor"/>
    </font>
    <font>
      <sz val="6"/>
      <name val="ＭＳ Ｐゴシック"/>
      <family val="3"/>
      <charset val="128"/>
    </font>
    <font>
      <sz val="11"/>
      <color theme="1"/>
      <name val="ＭＳ ゴシック"/>
      <family val="3"/>
      <charset val="128"/>
    </font>
    <font>
      <sz val="12"/>
      <color rgb="FF000000"/>
      <name val="ＭＳ 明朝"/>
      <family val="1"/>
      <charset val="128"/>
    </font>
    <font>
      <sz val="7"/>
      <color theme="1"/>
      <name val="ＭＳ 明朝"/>
      <family val="1"/>
      <charset val="128"/>
    </font>
    <font>
      <sz val="11"/>
      <name val="ＭＳ Ｐゴシック"/>
      <family val="3"/>
      <charset val="128"/>
    </font>
    <font>
      <sz val="14"/>
      <name val="ＭＳ 明朝"/>
      <family val="1"/>
      <charset val="128"/>
    </font>
    <font>
      <sz val="11"/>
      <color theme="1"/>
      <name val="ＭＳ Ｐゴシック"/>
      <family val="2"/>
      <scheme val="minor"/>
    </font>
    <font>
      <b/>
      <sz val="14"/>
      <color theme="1"/>
      <name val="ＭＳ 明朝"/>
      <family val="1"/>
      <charset val="128"/>
    </font>
    <font>
      <sz val="9"/>
      <color rgb="FFFF0000"/>
      <name val="ＭＳ 明朝"/>
      <family val="1"/>
      <charset val="128"/>
    </font>
    <font>
      <sz val="11"/>
      <name val="ＭＳ ゴシック"/>
      <family val="3"/>
      <charset val="128"/>
    </font>
    <font>
      <b/>
      <sz val="14"/>
      <color rgb="FF000000"/>
      <name val="ＭＳ 明朝"/>
      <family val="1"/>
      <charset val="128"/>
    </font>
    <font>
      <b/>
      <sz val="11"/>
      <color rgb="FFFFFF00"/>
      <name val="ＭＳ Ｐゴシック"/>
      <family val="3"/>
      <charset val="128"/>
      <scheme val="minor"/>
    </font>
    <font>
      <b/>
      <sz val="12"/>
      <color theme="1"/>
      <name val="ＭＳ ゴシック"/>
      <family val="3"/>
      <charset val="128"/>
    </font>
    <font>
      <sz val="10"/>
      <name val="ＭＳ ゴシック"/>
      <family val="3"/>
      <charset val="128"/>
    </font>
    <font>
      <sz val="11"/>
      <color theme="0" tint="-0.249977111117893"/>
      <name val="ＭＳ ゴシック"/>
      <family val="3"/>
      <charset val="128"/>
    </font>
    <font>
      <sz val="11"/>
      <name val="ＭＳ Ｐゴシック"/>
      <family val="3"/>
      <charset val="128"/>
      <scheme val="minor"/>
    </font>
    <font>
      <sz val="11"/>
      <name val="ＭＳ Ｐ明朝"/>
      <family val="1"/>
      <charset val="128"/>
    </font>
    <font>
      <sz val="16"/>
      <name val="ＭＳ ゴシック"/>
      <family val="3"/>
      <charset val="128"/>
    </font>
    <font>
      <sz val="9"/>
      <name val="ＭＳ ゴシック"/>
      <family val="3"/>
      <charset val="128"/>
    </font>
    <font>
      <b/>
      <sz val="8"/>
      <color indexed="8"/>
      <name val="メイリオ"/>
      <family val="3"/>
      <charset val="128"/>
    </font>
    <font>
      <b/>
      <sz val="11"/>
      <color theme="1"/>
      <name val="メイリオ"/>
      <family val="3"/>
      <charset val="128"/>
    </font>
    <font>
      <b/>
      <sz val="14"/>
      <color theme="1"/>
      <name val="メイリオ"/>
      <family val="3"/>
      <charset val="128"/>
    </font>
    <font>
      <b/>
      <sz val="11"/>
      <color rgb="FFFFFF00"/>
      <name val="メイリオ"/>
      <family val="3"/>
      <charset val="128"/>
    </font>
    <font>
      <sz val="28"/>
      <color rgb="FFFFFF00"/>
      <name val="メイリオ"/>
      <family val="3"/>
      <charset val="128"/>
    </font>
    <font>
      <sz val="12"/>
      <name val="ＭＳ Ｐゴシック"/>
      <family val="3"/>
      <charset val="128"/>
    </font>
    <font>
      <b/>
      <sz val="14"/>
      <name val="ＭＳ 明朝"/>
      <family val="1"/>
      <charset val="128"/>
    </font>
    <font>
      <sz val="11.5"/>
      <name val="HGｺﾞｼｯｸM"/>
      <family val="3"/>
      <charset val="128"/>
    </font>
    <font>
      <u/>
      <sz val="8.25"/>
      <color indexed="12"/>
      <name val="ＭＳ Ｐゴシック"/>
      <family val="3"/>
      <charset val="128"/>
    </font>
    <font>
      <sz val="11"/>
      <color indexed="8"/>
      <name val="ＭＳ Ｐゴシック"/>
      <family val="3"/>
      <charset val="128"/>
    </font>
    <font>
      <sz val="8"/>
      <name val="ＭＳ Ｐゴシック"/>
      <family val="3"/>
      <charset val="128"/>
    </font>
    <font>
      <sz val="10"/>
      <name val="ＭＳ Ｐゴシック"/>
      <family val="3"/>
      <charset val="128"/>
    </font>
    <font>
      <sz val="9.5500000000000007"/>
      <name val="ＭＳ 明朝"/>
      <family val="1"/>
      <charset val="128"/>
    </font>
    <font>
      <sz val="10.5"/>
      <color rgb="FF000000"/>
      <name val="ＭＳ 明朝"/>
      <family val="1"/>
      <charset val="128"/>
    </font>
    <font>
      <sz val="14"/>
      <color rgb="FF000000"/>
      <name val="ＭＳ 明朝"/>
      <family val="1"/>
      <charset val="128"/>
    </font>
    <font>
      <u/>
      <sz val="10.5"/>
      <color rgb="FF000000"/>
      <name val="ＭＳ 明朝"/>
      <family val="1"/>
      <charset val="128"/>
    </font>
    <font>
      <sz val="7"/>
      <color rgb="FF000000"/>
      <name val="ＭＳ 明朝"/>
      <family val="1"/>
      <charset val="128"/>
    </font>
    <font>
      <sz val="10"/>
      <color rgb="FF000000"/>
      <name val="ＭＳ 明朝"/>
      <family val="1"/>
      <charset val="128"/>
    </font>
    <font>
      <sz val="8"/>
      <name val="ＭＳ ゴシック"/>
      <family val="3"/>
      <charset val="128"/>
    </font>
    <font>
      <sz val="6"/>
      <name val="ＭＳ ゴシック"/>
      <family val="3"/>
      <charset val="128"/>
    </font>
    <font>
      <u/>
      <sz val="11"/>
      <color theme="10"/>
      <name val="ＭＳ Ｐゴシック"/>
      <family val="2"/>
      <scheme val="minor"/>
    </font>
    <font>
      <b/>
      <sz val="11"/>
      <name val="ＭＳ Ｐゴシック"/>
      <family val="3"/>
      <charset val="128"/>
      <scheme val="minor"/>
    </font>
    <font>
      <sz val="10.5"/>
      <name val="ＭＳ ゴシック"/>
      <family val="3"/>
      <charset val="128"/>
    </font>
    <font>
      <strike/>
      <sz val="11"/>
      <name val="ＭＳ ゴシック"/>
      <family val="3"/>
      <charset val="128"/>
    </font>
    <font>
      <sz val="8.5"/>
      <name val="ＭＳ ゴシック"/>
      <family val="3"/>
      <charset val="128"/>
    </font>
    <font>
      <b/>
      <sz val="12"/>
      <name val="メイリオ"/>
      <family val="3"/>
      <charset val="128"/>
    </font>
    <font>
      <b/>
      <sz val="11"/>
      <name val="メイリオ"/>
      <family val="3"/>
      <charset val="128"/>
    </font>
    <font>
      <sz val="12"/>
      <name val="ＭＳ ゴシック"/>
      <family val="3"/>
      <charset val="128"/>
    </font>
    <font>
      <sz val="11"/>
      <name val="ＭＳ Ｐゴシック"/>
      <family val="2"/>
      <scheme val="minor"/>
    </font>
    <font>
      <sz val="9.5"/>
      <name val="ＭＳ ゴシック"/>
      <family val="3"/>
      <charset val="128"/>
    </font>
    <font>
      <strike/>
      <sz val="11"/>
      <color rgb="FFFF0000"/>
      <name val="ＭＳ ゴシック"/>
      <family val="3"/>
      <charset val="128"/>
    </font>
    <font>
      <sz val="11"/>
      <color rgb="FFFF0000"/>
      <name val="ＭＳ ゴシック"/>
      <family val="3"/>
      <charset val="128"/>
    </font>
    <font>
      <u/>
      <sz val="11"/>
      <color rgb="FFFF0000"/>
      <name val="ＭＳ ゴシック"/>
      <family val="3"/>
      <charset val="128"/>
    </font>
    <font>
      <sz val="8"/>
      <color theme="1"/>
      <name val="ＭＳ ゴシック"/>
      <family val="3"/>
      <charset val="128"/>
    </font>
    <font>
      <sz val="6"/>
      <color theme="1"/>
      <name val="ＭＳ ゴシック"/>
      <family val="3"/>
      <charset val="128"/>
    </font>
    <font>
      <sz val="9"/>
      <color indexed="81"/>
      <name val="MS P ゴシック"/>
      <family val="3"/>
      <charset val="128"/>
    </font>
    <font>
      <b/>
      <sz val="11"/>
      <color rgb="FFFF0000"/>
      <name val="ＭＳ ゴシック"/>
      <family val="3"/>
      <charset val="128"/>
    </font>
    <font>
      <strike/>
      <sz val="11"/>
      <color theme="1"/>
      <name val="ＭＳ ゴシック"/>
      <family val="3"/>
      <charset val="128"/>
    </font>
    <font>
      <b/>
      <sz val="11"/>
      <color theme="1"/>
      <name val="ＭＳ ゴシック"/>
      <family val="3"/>
      <charset val="128"/>
    </font>
    <font>
      <sz val="9"/>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18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hair">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thin">
        <color indexed="64"/>
      </right>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right style="dotted">
        <color indexed="64"/>
      </right>
      <top style="hair">
        <color indexed="64"/>
      </top>
      <bottom style="thin">
        <color indexed="64"/>
      </bottom>
      <diagonal/>
    </border>
    <border>
      <left/>
      <right style="dotted">
        <color indexed="64"/>
      </right>
      <top style="hair">
        <color indexed="64"/>
      </top>
      <bottom style="hair">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right/>
      <top style="hair">
        <color indexed="64"/>
      </top>
      <bottom/>
      <diagonal/>
    </border>
    <border>
      <left/>
      <right style="thin">
        <color indexed="64"/>
      </right>
      <top style="hair">
        <color indexed="64"/>
      </top>
      <bottom/>
      <diagonal/>
    </border>
    <border>
      <left style="thin">
        <color indexed="64"/>
      </left>
      <right style="dotted">
        <color indexed="64"/>
      </right>
      <top style="hair">
        <color indexed="64"/>
      </top>
      <bottom/>
      <diagonal/>
    </border>
    <border>
      <left style="dotted">
        <color indexed="64"/>
      </left>
      <right style="dotted">
        <color indexed="64"/>
      </right>
      <top style="hair">
        <color indexed="64"/>
      </top>
      <bottom/>
      <diagonal/>
    </border>
    <border>
      <left style="dotted">
        <color indexed="64"/>
      </left>
      <right style="thin">
        <color indexed="64"/>
      </right>
      <top style="hair">
        <color indexed="64"/>
      </top>
      <bottom/>
      <diagonal/>
    </border>
    <border>
      <left style="thin">
        <color indexed="64"/>
      </left>
      <right/>
      <top style="hair">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style="dotted">
        <color indexed="64"/>
      </right>
      <top style="hair">
        <color indexed="64"/>
      </top>
      <bottom/>
      <diagonal/>
    </border>
    <border>
      <left/>
      <right style="dotted">
        <color indexed="64"/>
      </right>
      <top/>
      <bottom style="hair">
        <color indexed="64"/>
      </bottom>
      <diagonal/>
    </border>
    <border>
      <left style="dotted">
        <color indexed="64"/>
      </left>
      <right/>
      <top/>
      <bottom style="hair">
        <color indexed="64"/>
      </bottom>
      <diagonal/>
    </border>
    <border>
      <left/>
      <right style="dotted">
        <color indexed="64"/>
      </right>
      <top/>
      <bottom/>
      <diagonal/>
    </border>
    <border>
      <left style="dotted">
        <color indexed="64"/>
      </left>
      <right/>
      <top/>
      <bottom/>
      <diagonal/>
    </border>
    <border>
      <left style="dotted">
        <color indexed="64"/>
      </left>
      <right/>
      <top style="hair">
        <color indexed="64"/>
      </top>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style="hair">
        <color indexed="64"/>
      </left>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diagonalDown="1">
      <left style="thin">
        <color indexed="64"/>
      </left>
      <right/>
      <top style="dotted">
        <color indexed="64"/>
      </top>
      <bottom style="dotted">
        <color indexed="64"/>
      </bottom>
      <diagonal style="thin">
        <color indexed="64"/>
      </diagonal>
    </border>
    <border diagonalDown="1">
      <left/>
      <right/>
      <top style="dotted">
        <color indexed="64"/>
      </top>
      <bottom style="dotted">
        <color indexed="64"/>
      </bottom>
      <diagonal style="thin">
        <color indexed="64"/>
      </diagonal>
    </border>
    <border diagonalDown="1">
      <left/>
      <right style="thin">
        <color indexed="64"/>
      </right>
      <top style="dotted">
        <color indexed="64"/>
      </top>
      <bottom style="dotted">
        <color indexed="64"/>
      </bottom>
      <diagonal style="thin">
        <color indexed="64"/>
      </diagonal>
    </border>
    <border diagonalDown="1">
      <left style="thin">
        <color indexed="64"/>
      </left>
      <right/>
      <top style="dotted">
        <color indexed="64"/>
      </top>
      <bottom style="thin">
        <color indexed="64"/>
      </bottom>
      <diagonal style="thin">
        <color indexed="64"/>
      </diagonal>
    </border>
    <border diagonalDown="1">
      <left/>
      <right/>
      <top style="dotted">
        <color indexed="64"/>
      </top>
      <bottom style="thin">
        <color indexed="64"/>
      </bottom>
      <diagonal style="thin">
        <color indexed="64"/>
      </diagonal>
    </border>
    <border diagonalDown="1">
      <left/>
      <right style="thin">
        <color indexed="64"/>
      </right>
      <top style="dotted">
        <color indexed="64"/>
      </top>
      <bottom style="thin">
        <color indexed="64"/>
      </bottom>
      <diagonal style="thin">
        <color indexed="64"/>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dotted">
        <color indexed="64"/>
      </left>
      <right/>
      <top style="thin">
        <color indexed="64"/>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dotted">
        <color indexed="64"/>
      </left>
      <right/>
      <top style="dotted">
        <color indexed="64"/>
      </top>
      <bottom/>
      <diagonal/>
    </border>
    <border>
      <left style="thin">
        <color indexed="64"/>
      </left>
      <right style="thin">
        <color indexed="64"/>
      </right>
      <top style="dotted">
        <color indexed="64"/>
      </top>
      <bottom style="dotted">
        <color indexed="64"/>
      </bottom>
      <diagonal/>
    </border>
    <border>
      <left style="hair">
        <color indexed="64"/>
      </left>
      <right/>
      <top style="hair">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style="hair">
        <color indexed="64"/>
      </left>
      <right/>
      <top style="hair">
        <color indexed="64"/>
      </top>
      <bottom/>
      <diagonal/>
    </border>
    <border diagonalDown="1">
      <left style="thin">
        <color indexed="64"/>
      </left>
      <right/>
      <top style="thin">
        <color indexed="64"/>
      </top>
      <bottom style="dotted">
        <color indexed="64"/>
      </bottom>
      <diagonal style="thin">
        <color indexed="64"/>
      </diagonal>
    </border>
    <border diagonalDown="1">
      <left/>
      <right/>
      <top style="thin">
        <color indexed="64"/>
      </top>
      <bottom style="dotted">
        <color indexed="64"/>
      </bottom>
      <diagonal style="thin">
        <color indexed="64"/>
      </diagonal>
    </border>
    <border diagonalDown="1">
      <left/>
      <right style="thin">
        <color indexed="64"/>
      </right>
      <top style="thin">
        <color indexed="64"/>
      </top>
      <bottom style="dotted">
        <color indexed="64"/>
      </bottom>
      <diagonal style="thin">
        <color indexed="64"/>
      </diagonal>
    </border>
    <border>
      <left style="medium">
        <color auto="1"/>
      </left>
      <right/>
      <top/>
      <bottom/>
      <diagonal/>
    </border>
    <border>
      <left/>
      <right style="medium">
        <color auto="1"/>
      </right>
      <top/>
      <bottom/>
      <diagonal/>
    </border>
    <border>
      <left style="medium">
        <color rgb="FF000000"/>
      </left>
      <right style="medium">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auto="1"/>
      </right>
      <top style="medium">
        <color rgb="FF000000"/>
      </top>
      <bottom/>
      <diagonal/>
    </border>
    <border>
      <left style="mediumDashDot">
        <color auto="1"/>
      </left>
      <right/>
      <top style="mediumDashDot">
        <color auto="1"/>
      </top>
      <bottom/>
      <diagonal/>
    </border>
    <border>
      <left/>
      <right/>
      <top style="mediumDashDot">
        <color auto="1"/>
      </top>
      <bottom/>
      <diagonal/>
    </border>
    <border>
      <left/>
      <right style="mediumDashDot">
        <color auto="1"/>
      </right>
      <top style="mediumDashDot">
        <color auto="1"/>
      </top>
      <bottom/>
      <diagonal/>
    </border>
    <border>
      <left style="mediumDashDot">
        <color auto="1"/>
      </left>
      <right/>
      <top/>
      <bottom/>
      <diagonal/>
    </border>
    <border>
      <left/>
      <right style="mediumDashDot">
        <color auto="1"/>
      </right>
      <top/>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
      <left style="medium">
        <color rgb="FF000000"/>
      </left>
      <right style="medium">
        <color rgb="FF000000"/>
      </right>
      <top/>
      <bottom style="double">
        <color rgb="FF000000"/>
      </bottom>
      <diagonal/>
    </border>
    <border>
      <left style="medium">
        <color rgb="FF000000"/>
      </left>
      <right/>
      <top/>
      <bottom style="double">
        <color rgb="FF000000"/>
      </bottom>
      <diagonal/>
    </border>
    <border>
      <left/>
      <right/>
      <top/>
      <bottom style="double">
        <color rgb="FF000000"/>
      </bottom>
      <diagonal/>
    </border>
    <border>
      <left/>
      <right style="medium">
        <color rgb="FF000000"/>
      </right>
      <top/>
      <bottom style="double">
        <color rgb="FF000000"/>
      </bottom>
      <diagonal/>
    </border>
    <border>
      <left style="double">
        <color rgb="FF000000"/>
      </left>
      <right style="double">
        <color rgb="FF000000"/>
      </right>
      <top style="double">
        <color rgb="FF000000"/>
      </top>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bottom style="double">
        <color rgb="FF000000"/>
      </bottom>
      <diagonal/>
    </border>
    <border>
      <left style="double">
        <color rgb="FF000000"/>
      </left>
      <right/>
      <top/>
      <bottom style="double">
        <color rgb="FF000000"/>
      </bottom>
      <diagonal/>
    </border>
    <border>
      <left/>
      <right style="double">
        <color rgb="FF000000"/>
      </right>
      <top/>
      <bottom style="double">
        <color rgb="FF000000"/>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dotted">
        <color indexed="64"/>
      </top>
      <bottom style="hair">
        <color indexed="64"/>
      </bottom>
      <diagonal/>
    </border>
    <border>
      <left/>
      <right style="thin">
        <color indexed="64"/>
      </right>
      <top style="dotted">
        <color indexed="64"/>
      </top>
      <bottom style="hair">
        <color indexed="64"/>
      </bottom>
      <diagonal/>
    </border>
    <border>
      <left/>
      <right/>
      <top style="dotted">
        <color indexed="64"/>
      </top>
      <bottom style="hair">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style="thin">
        <color indexed="64"/>
      </right>
      <top style="hair">
        <color indexed="64"/>
      </top>
      <bottom/>
      <diagonal/>
    </border>
  </borders>
  <cellStyleXfs count="84">
    <xf numFmtId="0" fontId="0" fillId="0" borderId="0"/>
    <xf numFmtId="0" fontId="5" fillId="0" borderId="0">
      <alignment vertical="center"/>
    </xf>
    <xf numFmtId="38" fontId="5" fillId="0" borderId="0" applyFont="0" applyFill="0" applyBorder="0" applyAlignment="0" applyProtection="0">
      <alignment vertical="center"/>
    </xf>
    <xf numFmtId="0" fontId="13" fillId="0" borderId="0">
      <alignment vertical="center"/>
    </xf>
    <xf numFmtId="0" fontId="13" fillId="0" borderId="0">
      <alignment vertical="center"/>
    </xf>
    <xf numFmtId="38" fontId="13" fillId="0" borderId="0" applyFont="0" applyFill="0" applyBorder="0" applyAlignment="0" applyProtection="0">
      <alignment vertical="center"/>
    </xf>
    <xf numFmtId="38" fontId="18" fillId="0" borderId="0" applyFont="0" applyFill="0" applyBorder="0" applyAlignment="0" applyProtection="0"/>
    <xf numFmtId="0" fontId="18" fillId="0" borderId="0">
      <alignment vertical="center"/>
    </xf>
    <xf numFmtId="0" fontId="19" fillId="0" borderId="0"/>
    <xf numFmtId="0" fontId="18" fillId="0" borderId="0">
      <alignment vertical="center"/>
    </xf>
    <xf numFmtId="38" fontId="20" fillId="0" borderId="0" applyFont="0" applyFill="0" applyBorder="0" applyAlignment="0" applyProtection="0">
      <alignment vertical="center"/>
    </xf>
    <xf numFmtId="0" fontId="18" fillId="0" borderId="0"/>
    <xf numFmtId="9" fontId="18" fillId="0" borderId="0" applyFont="0" applyFill="0" applyBorder="0" applyAlignment="0" applyProtection="0"/>
    <xf numFmtId="0" fontId="41" fillId="0" borderId="0" applyNumberFormat="0" applyFill="0" applyBorder="0" applyAlignment="0" applyProtection="0">
      <alignment vertical="top"/>
      <protection locked="0"/>
    </xf>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alignment vertical="center"/>
    </xf>
    <xf numFmtId="6" fontId="42" fillId="0" borderId="0" applyFont="0" applyFill="0" applyBorder="0" applyAlignment="0" applyProtection="0">
      <alignment vertical="center"/>
    </xf>
    <xf numFmtId="0" fontId="43" fillId="0" borderId="0"/>
    <xf numFmtId="0" fontId="13" fillId="0" borderId="0">
      <alignment vertical="center"/>
    </xf>
    <xf numFmtId="0" fontId="23" fillId="0" borderId="0"/>
    <xf numFmtId="0" fontId="18" fillId="0" borderId="0"/>
    <xf numFmtId="0" fontId="38" fillId="0" borderId="0"/>
    <xf numFmtId="0" fontId="18" fillId="0" borderId="0"/>
    <xf numFmtId="0" fontId="42" fillId="0" borderId="0"/>
    <xf numFmtId="0" fontId="18" fillId="0" borderId="0"/>
    <xf numFmtId="0" fontId="18" fillId="0" borderId="0"/>
    <xf numFmtId="0" fontId="18" fillId="0" borderId="0"/>
    <xf numFmtId="0" fontId="44" fillId="0" borderId="0"/>
    <xf numFmtId="0" fontId="44" fillId="0" borderId="0"/>
    <xf numFmtId="0" fontId="44" fillId="0" borderId="0"/>
    <xf numFmtId="0" fontId="44" fillId="0" borderId="0"/>
    <xf numFmtId="0" fontId="44" fillId="0" borderId="0"/>
    <xf numFmtId="0" fontId="4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8" fillId="0" borderId="0"/>
    <xf numFmtId="0" fontId="18" fillId="0" borderId="0"/>
    <xf numFmtId="0" fontId="18" fillId="0" borderId="0"/>
    <xf numFmtId="0" fontId="18" fillId="0" borderId="0"/>
    <xf numFmtId="0" fontId="18" fillId="0" borderId="0"/>
    <xf numFmtId="1"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 fillId="0" borderId="0"/>
    <xf numFmtId="0" fontId="18" fillId="0" borderId="0"/>
    <xf numFmtId="0" fontId="45" fillId="0" borderId="0"/>
    <xf numFmtId="0" fontId="53" fillId="0" borderId="0" applyNumberFormat="0" applyFill="0" applyBorder="0" applyAlignment="0" applyProtection="0"/>
    <xf numFmtId="9" fontId="20" fillId="0" borderId="0" applyFont="0" applyFill="0" applyBorder="0" applyAlignment="0" applyProtection="0">
      <alignment vertical="center"/>
    </xf>
  </cellStyleXfs>
  <cellXfs count="2174">
    <xf numFmtId="0" fontId="0" fillId="0" borderId="0" xfId="0"/>
    <xf numFmtId="0" fontId="1" fillId="0" borderId="0" xfId="0" applyFont="1"/>
    <xf numFmtId="0" fontId="1" fillId="0" borderId="0" xfId="0" applyFont="1" applyAlignment="1">
      <alignment vertical="center"/>
    </xf>
    <xf numFmtId="0" fontId="0" fillId="0" borderId="0" xfId="0" applyAlignment="1">
      <alignment vertical="center"/>
    </xf>
    <xf numFmtId="0" fontId="6" fillId="0" borderId="0" xfId="1" applyFont="1">
      <alignment vertical="center"/>
    </xf>
    <xf numFmtId="0" fontId="7" fillId="0" borderId="0" xfId="1" applyFont="1">
      <alignment vertical="center"/>
    </xf>
    <xf numFmtId="0" fontId="9" fillId="0" borderId="0" xfId="1" applyFont="1">
      <alignment vertical="center"/>
    </xf>
    <xf numFmtId="0" fontId="6" fillId="0" borderId="0" xfId="1" applyFont="1" applyAlignment="1">
      <alignment vertical="center" shrinkToFit="1"/>
    </xf>
    <xf numFmtId="0" fontId="6" fillId="0" borderId="0" xfId="1" applyFont="1" applyAlignment="1">
      <alignment horizontal="distributed" vertical="center" shrinkToFit="1"/>
    </xf>
    <xf numFmtId="0" fontId="1" fillId="0" borderId="0" xfId="0" applyFont="1" applyBorder="1" applyAlignment="1">
      <alignment vertical="center"/>
    </xf>
    <xf numFmtId="0" fontId="1" fillId="0" borderId="0" xfId="0" applyFont="1" applyAlignment="1">
      <alignment horizontal="center" vertical="center"/>
    </xf>
    <xf numFmtId="0" fontId="4" fillId="0" borderId="0" xfId="0" applyFont="1" applyAlignment="1">
      <alignment vertical="center"/>
    </xf>
    <xf numFmtId="0" fontId="1" fillId="0" borderId="0" xfId="0" applyFont="1" applyAlignment="1">
      <alignment horizontal="right" vertical="center"/>
    </xf>
    <xf numFmtId="0" fontId="5" fillId="0" borderId="0" xfId="1" applyFont="1" applyAlignment="1">
      <alignment vertical="center" shrinkToFit="1"/>
    </xf>
    <xf numFmtId="0" fontId="5" fillId="0" borderId="0" xfId="1" applyFont="1" applyAlignment="1">
      <alignment horizontal="distributed" vertical="center" shrinkToFit="1"/>
    </xf>
    <xf numFmtId="0" fontId="13" fillId="0" borderId="0" xfId="4">
      <alignment vertical="center"/>
    </xf>
    <xf numFmtId="0" fontId="3" fillId="0" borderId="0" xfId="4" applyFont="1" applyFill="1">
      <alignment vertical="center"/>
    </xf>
    <xf numFmtId="0" fontId="1" fillId="0" borderId="0" xfId="4" applyFont="1" applyFill="1">
      <alignment vertical="center"/>
    </xf>
    <xf numFmtId="0" fontId="13" fillId="0" borderId="0" xfId="4" applyFill="1">
      <alignment vertical="center"/>
    </xf>
    <xf numFmtId="0" fontId="16" fillId="0" borderId="0" xfId="4" applyFont="1" applyFill="1" applyAlignment="1">
      <alignment horizontal="justify" vertical="center"/>
    </xf>
    <xf numFmtId="0" fontId="16" fillId="0" borderId="0" xfId="4" applyFont="1" applyFill="1" applyAlignment="1">
      <alignment vertical="center"/>
    </xf>
    <xf numFmtId="0" fontId="16" fillId="0" borderId="0" xfId="4" applyFont="1" applyFill="1" applyBorder="1" applyAlignment="1">
      <alignment horizontal="left" vertical="top" wrapText="1"/>
    </xf>
    <xf numFmtId="0" fontId="16" fillId="0" borderId="0" xfId="4" applyFont="1" applyFill="1" applyAlignment="1">
      <alignment vertical="center" wrapText="1"/>
    </xf>
    <xf numFmtId="58" fontId="16" fillId="0" borderId="0" xfId="4" applyNumberFormat="1" applyFont="1" applyFill="1" applyAlignment="1">
      <alignment horizontal="left" vertical="center"/>
    </xf>
    <xf numFmtId="0" fontId="16" fillId="0" borderId="0" xfId="4" applyFont="1" applyFill="1" applyBorder="1" applyAlignment="1">
      <alignment horizontal="justify" vertical="center"/>
    </xf>
    <xf numFmtId="0" fontId="3" fillId="0" borderId="5" xfId="4" applyFont="1" applyFill="1" applyBorder="1">
      <alignment vertical="center"/>
    </xf>
    <xf numFmtId="0" fontId="1" fillId="0" borderId="5" xfId="4" applyFont="1" applyFill="1" applyBorder="1">
      <alignment vertical="center"/>
    </xf>
    <xf numFmtId="0" fontId="13" fillId="0" borderId="5" xfId="4" applyFill="1" applyBorder="1">
      <alignment vertical="center"/>
    </xf>
    <xf numFmtId="0" fontId="17" fillId="0" borderId="0" xfId="4" applyFont="1" applyFill="1" applyAlignment="1"/>
    <xf numFmtId="0" fontId="13" fillId="0" borderId="0" xfId="4" applyFill="1" applyAlignment="1">
      <alignment horizontal="right" vertical="center"/>
    </xf>
    <xf numFmtId="0" fontId="3" fillId="0" borderId="0" xfId="4" applyFont="1" applyFill="1" applyBorder="1">
      <alignment vertical="center"/>
    </xf>
    <xf numFmtId="0" fontId="1" fillId="0" borderId="0" xfId="4" applyFont="1" applyFill="1" applyBorder="1">
      <alignment vertical="center"/>
    </xf>
    <xf numFmtId="0" fontId="13" fillId="0" borderId="0" xfId="4" applyFill="1" applyBorder="1">
      <alignment vertical="center"/>
    </xf>
    <xf numFmtId="0" fontId="3" fillId="0" borderId="0" xfId="4" quotePrefix="1" applyFont="1" applyFill="1">
      <alignment vertical="center"/>
    </xf>
    <xf numFmtId="0" fontId="11" fillId="0" borderId="0" xfId="4" applyFont="1" applyFill="1" applyAlignment="1">
      <alignment horizontal="left" vertical="center" wrapText="1"/>
    </xf>
    <xf numFmtId="49" fontId="13" fillId="0" borderId="0" xfId="3" applyNumberFormat="1" applyBorder="1" applyAlignment="1" applyProtection="1">
      <alignment horizontal="center" vertical="center"/>
    </xf>
    <xf numFmtId="49" fontId="13" fillId="0" borderId="0" xfId="3" applyNumberFormat="1" applyFont="1" applyBorder="1" applyAlignment="1" applyProtection="1">
      <alignment horizontal="center" vertical="center"/>
    </xf>
    <xf numFmtId="0" fontId="3" fillId="0" borderId="0" xfId="0" applyFont="1" applyAlignment="1">
      <alignment vertical="center"/>
    </xf>
    <xf numFmtId="0" fontId="3" fillId="0" borderId="0" xfId="0" applyFont="1"/>
    <xf numFmtId="0" fontId="3" fillId="2" borderId="0" xfId="0" quotePrefix="1" applyFont="1" applyFill="1" applyAlignment="1">
      <alignment vertical="center"/>
    </xf>
    <xf numFmtId="0" fontId="3" fillId="2" borderId="0" xfId="0" applyFont="1" applyFill="1" applyAlignment="1">
      <alignment vertical="center"/>
    </xf>
    <xf numFmtId="49" fontId="25" fillId="0" borderId="0" xfId="3" applyNumberFormat="1" applyFont="1" applyBorder="1" applyAlignment="1" applyProtection="1">
      <alignment horizontal="left" vertical="center"/>
    </xf>
    <xf numFmtId="49" fontId="15" fillId="0" borderId="0" xfId="3" applyNumberFormat="1" applyFont="1" applyBorder="1" applyAlignment="1" applyProtection="1">
      <alignment vertical="center"/>
    </xf>
    <xf numFmtId="49" fontId="15" fillId="0" borderId="0" xfId="3" applyNumberFormat="1" applyFont="1" applyFill="1" applyBorder="1" applyAlignment="1" applyProtection="1">
      <alignment vertical="center"/>
    </xf>
    <xf numFmtId="49" fontId="15" fillId="0" borderId="0" xfId="3" applyNumberFormat="1" applyFont="1" applyFill="1" applyBorder="1" applyAlignment="1" applyProtection="1">
      <alignment horizontal="center" vertical="center"/>
    </xf>
    <xf numFmtId="0" fontId="15" fillId="0" borderId="0" xfId="3" applyNumberFormat="1" applyFont="1" applyFill="1" applyBorder="1" applyAlignment="1" applyProtection="1">
      <alignment horizontal="center" vertical="center"/>
    </xf>
    <xf numFmtId="49" fontId="15" fillId="0" borderId="0" xfId="3" applyNumberFormat="1" applyFont="1" applyFill="1" applyBorder="1" applyAlignment="1" applyProtection="1">
      <alignment horizontal="left" vertical="center" wrapText="1"/>
    </xf>
    <xf numFmtId="49" fontId="28" fillId="0" borderId="0" xfId="3" applyNumberFormat="1" applyFont="1" applyBorder="1" applyAlignment="1" applyProtection="1">
      <alignment vertical="center"/>
    </xf>
    <xf numFmtId="0" fontId="5" fillId="0" borderId="0" xfId="1" applyFont="1" applyFill="1" applyAlignment="1">
      <alignment vertical="center" shrinkToFit="1"/>
    </xf>
    <xf numFmtId="0" fontId="5" fillId="0" borderId="0" xfId="1" applyFont="1" applyFill="1" applyAlignment="1">
      <alignment vertical="center" wrapText="1"/>
    </xf>
    <xf numFmtId="0" fontId="5" fillId="0" borderId="0" xfId="1" applyFont="1" applyFill="1" applyAlignment="1">
      <alignment horizontal="distributed" vertical="center" shrinkToFit="1"/>
    </xf>
    <xf numFmtId="0" fontId="5" fillId="0" borderId="0" xfId="1" applyFont="1" applyFill="1" applyAlignment="1">
      <alignment vertical="center"/>
    </xf>
    <xf numFmtId="49" fontId="29" fillId="0" borderId="0" xfId="3" applyNumberFormat="1" applyFont="1" applyBorder="1" applyAlignment="1" applyProtection="1">
      <alignment horizontal="left" vertical="center"/>
    </xf>
    <xf numFmtId="49" fontId="29" fillId="0" borderId="0" xfId="3" applyNumberFormat="1" applyFont="1" applyFill="1" applyBorder="1" applyAlignment="1" applyProtection="1">
      <alignment horizontal="left" vertical="center"/>
    </xf>
    <xf numFmtId="49" fontId="12" fillId="0" borderId="0" xfId="3" applyNumberFormat="1" applyFont="1" applyBorder="1" applyAlignment="1" applyProtection="1">
      <alignment horizontal="left" vertical="center"/>
    </xf>
    <xf numFmtId="0" fontId="6" fillId="0" borderId="0" xfId="4" applyFont="1" applyFill="1" applyAlignment="1">
      <alignment vertical="center"/>
    </xf>
    <xf numFmtId="0" fontId="6" fillId="0" borderId="0" xfId="4" applyFont="1" applyFill="1" applyAlignment="1">
      <alignment horizontal="left" vertical="center" wrapText="1"/>
    </xf>
    <xf numFmtId="0" fontId="6" fillId="0" borderId="0" xfId="4" applyFont="1" applyFill="1" applyAlignment="1">
      <alignment horizontal="left" vertical="center"/>
    </xf>
    <xf numFmtId="0" fontId="6" fillId="0" borderId="0" xfId="4" applyFont="1" applyFill="1">
      <alignment vertical="center"/>
    </xf>
    <xf numFmtId="49" fontId="23" fillId="0" borderId="0" xfId="3" applyNumberFormat="1" applyFont="1" applyBorder="1" applyAlignment="1" applyProtection="1">
      <alignment horizontal="left" vertical="center"/>
    </xf>
    <xf numFmtId="49" fontId="15" fillId="0" borderId="0" xfId="3" applyNumberFormat="1" applyFont="1" applyBorder="1" applyAlignment="1" applyProtection="1">
      <alignment horizontal="left" vertical="center"/>
    </xf>
    <xf numFmtId="49" fontId="15" fillId="0" borderId="0" xfId="3" applyNumberFormat="1" applyFont="1" applyFill="1" applyBorder="1" applyAlignment="1" applyProtection="1">
      <alignment horizontal="left" vertical="center"/>
    </xf>
    <xf numFmtId="49" fontId="15" fillId="0" borderId="0" xfId="3" applyNumberFormat="1" applyFont="1" applyBorder="1" applyAlignment="1" applyProtection="1">
      <alignment horizontal="center" vertical="center"/>
    </xf>
    <xf numFmtId="0" fontId="21" fillId="0" borderId="0" xfId="0" applyFont="1" applyAlignment="1">
      <alignment vertical="center"/>
    </xf>
    <xf numFmtId="49" fontId="29" fillId="0" borderId="0" xfId="3" applyNumberFormat="1" applyFont="1" applyFill="1" applyBorder="1" applyAlignment="1" applyProtection="1">
      <alignment horizontal="left" vertical="center"/>
      <protection locked="0"/>
    </xf>
    <xf numFmtId="49" fontId="29" fillId="0" borderId="0" xfId="3" applyNumberFormat="1" applyFont="1" applyBorder="1" applyAlignment="1" applyProtection="1">
      <alignment horizontal="left" vertical="center"/>
      <protection locked="0"/>
    </xf>
    <xf numFmtId="49" fontId="30" fillId="0" borderId="0" xfId="3" applyNumberFormat="1" applyFont="1" applyBorder="1" applyAlignment="1" applyProtection="1">
      <alignment horizontal="left" vertical="center"/>
      <protection locked="0"/>
    </xf>
    <xf numFmtId="49" fontId="5" fillId="0" borderId="0" xfId="3" applyNumberFormat="1" applyFont="1" applyBorder="1" applyAlignment="1" applyProtection="1">
      <alignment horizontal="left" vertical="center"/>
      <protection locked="0"/>
    </xf>
    <xf numFmtId="0" fontId="1" fillId="0" borderId="116" xfId="0" applyFont="1" applyBorder="1" applyAlignment="1">
      <alignment vertical="center"/>
    </xf>
    <xf numFmtId="0" fontId="1" fillId="0" borderId="113" xfId="0" applyFont="1" applyBorder="1" applyAlignment="1">
      <alignment vertical="center"/>
    </xf>
    <xf numFmtId="0" fontId="1" fillId="0" borderId="126" xfId="0" applyFont="1" applyBorder="1" applyAlignment="1">
      <alignment vertical="center"/>
    </xf>
    <xf numFmtId="0" fontId="34" fillId="0" borderId="87" xfId="0" applyFont="1" applyBorder="1" applyAlignment="1">
      <alignment vertical="center"/>
    </xf>
    <xf numFmtId="0" fontId="1" fillId="0" borderId="86" xfId="0" applyFont="1" applyBorder="1" applyAlignment="1">
      <alignment vertical="center"/>
    </xf>
    <xf numFmtId="0" fontId="1" fillId="0" borderId="87" xfId="0" applyFont="1" applyBorder="1" applyAlignment="1">
      <alignment vertical="center"/>
    </xf>
    <xf numFmtId="0" fontId="0" fillId="0" borderId="0" xfId="0" applyBorder="1" applyAlignment="1">
      <alignment vertical="center"/>
    </xf>
    <xf numFmtId="0" fontId="1" fillId="0" borderId="127" xfId="0" applyFont="1" applyBorder="1" applyAlignment="1">
      <alignment vertical="center"/>
    </xf>
    <xf numFmtId="0" fontId="1" fillId="0" borderId="111" xfId="0" applyFont="1" applyBorder="1" applyAlignment="1">
      <alignment vertical="center"/>
    </xf>
    <xf numFmtId="0" fontId="0" fillId="0" borderId="111" xfId="0" applyBorder="1" applyAlignment="1">
      <alignment vertical="center"/>
    </xf>
    <xf numFmtId="0" fontId="1" fillId="0" borderId="128" xfId="0" applyFont="1" applyBorder="1" applyAlignment="1">
      <alignment vertical="center"/>
    </xf>
    <xf numFmtId="0" fontId="36" fillId="0" borderId="0" xfId="0" applyFont="1" applyBorder="1" applyAlignment="1">
      <alignment vertical="center"/>
    </xf>
    <xf numFmtId="0" fontId="1" fillId="0" borderId="0" xfId="0" applyFont="1" applyAlignment="1">
      <alignment horizontal="center" vertical="center"/>
    </xf>
    <xf numFmtId="0" fontId="6" fillId="0" borderId="0" xfId="11" applyFont="1"/>
    <xf numFmtId="0" fontId="37" fillId="0" borderId="1" xfId="11" applyFont="1" applyBorder="1" applyAlignment="1">
      <alignment horizontal="center" vertical="center"/>
    </xf>
    <xf numFmtId="0" fontId="38" fillId="0" borderId="0" xfId="11" applyFont="1"/>
    <xf numFmtId="0" fontId="6" fillId="0" borderId="0" xfId="11" applyFont="1" applyFill="1"/>
    <xf numFmtId="0" fontId="6" fillId="0" borderId="0" xfId="11" quotePrefix="1" applyFont="1"/>
    <xf numFmtId="0" fontId="6" fillId="0" borderId="0" xfId="11" quotePrefix="1" applyFont="1" applyFill="1" applyAlignment="1"/>
    <xf numFmtId="0" fontId="6" fillId="0" borderId="0" xfId="11" applyFont="1" applyFill="1" applyAlignment="1">
      <alignment horizontal="center"/>
    </xf>
    <xf numFmtId="0" fontId="6" fillId="0" borderId="0" xfId="11" quotePrefix="1" applyFont="1" applyFill="1" applyAlignment="1">
      <alignment horizontal="center"/>
    </xf>
    <xf numFmtId="0" fontId="6" fillId="0" borderId="0" xfId="11" applyFont="1" applyFill="1" applyAlignment="1">
      <alignment horizontal="distributed"/>
    </xf>
    <xf numFmtId="0" fontId="6" fillId="0" borderId="0" xfId="11" applyFont="1" applyAlignment="1">
      <alignment horizontal="left"/>
    </xf>
    <xf numFmtId="0" fontId="6" fillId="0" borderId="0" xfId="11" applyFont="1" applyFill="1" applyAlignment="1">
      <alignment horizontal="left"/>
    </xf>
    <xf numFmtId="0" fontId="6" fillId="0" borderId="0" xfId="11" applyFont="1" applyAlignment="1">
      <alignment horizontal="distributed"/>
    </xf>
    <xf numFmtId="0" fontId="6" fillId="0" borderId="0" xfId="11" applyFont="1" applyAlignment="1">
      <alignment shrinkToFit="1"/>
    </xf>
    <xf numFmtId="0" fontId="6" fillId="0" borderId="0" xfId="11" applyFont="1" applyAlignment="1">
      <alignment horizontal="center"/>
    </xf>
    <xf numFmtId="0" fontId="6" fillId="0" borderId="0" xfId="11" applyFont="1" applyAlignment="1"/>
    <xf numFmtId="0" fontId="6" fillId="0" borderId="0" xfId="11" applyFont="1" applyAlignment="1">
      <alignment vertical="distributed" wrapText="1"/>
    </xf>
    <xf numFmtId="0" fontId="40" fillId="0" borderId="0" xfId="11" applyFont="1"/>
    <xf numFmtId="0" fontId="6" fillId="0" borderId="0" xfId="11" applyFont="1" applyBorder="1" applyAlignment="1">
      <alignment vertical="center"/>
    </xf>
    <xf numFmtId="0" fontId="6" fillId="0" borderId="0" xfId="11" applyFont="1" applyBorder="1" applyAlignment="1">
      <alignment horizontal="left" vertical="center"/>
    </xf>
    <xf numFmtId="0" fontId="40" fillId="0" borderId="0" xfId="11" applyFont="1" applyAlignment="1">
      <alignment vertical="center"/>
    </xf>
    <xf numFmtId="0" fontId="6" fillId="0" borderId="0" xfId="11" applyFont="1" applyBorder="1" applyAlignment="1">
      <alignment horizontal="right" vertical="center"/>
    </xf>
    <xf numFmtId="0" fontId="6" fillId="0" borderId="0" xfId="11" applyFont="1" applyAlignment="1">
      <alignment horizontal="right" vertical="center"/>
    </xf>
    <xf numFmtId="0" fontId="6" fillId="0" borderId="0" xfId="11" applyFont="1" applyAlignment="1">
      <alignment horizontal="left" vertical="center"/>
    </xf>
    <xf numFmtId="0" fontId="46" fillId="0" borderId="0" xfId="0" applyFont="1" applyAlignment="1">
      <alignment horizontal="left" vertical="center"/>
    </xf>
    <xf numFmtId="0" fontId="46" fillId="0" borderId="0" xfId="0" applyFont="1" applyAlignment="1">
      <alignment horizontal="right" vertical="center"/>
    </xf>
    <xf numFmtId="0" fontId="47" fillId="0" borderId="0" xfId="0" applyFont="1" applyAlignment="1">
      <alignment horizontal="center" vertical="center"/>
    </xf>
    <xf numFmtId="0" fontId="47" fillId="0" borderId="0" xfId="0" applyFont="1" applyBorder="1" applyAlignment="1">
      <alignment horizontal="center" vertical="center"/>
    </xf>
    <xf numFmtId="0" fontId="1" fillId="0" borderId="122" xfId="0" applyFont="1" applyBorder="1" applyAlignment="1">
      <alignment vertical="center"/>
    </xf>
    <xf numFmtId="0" fontId="1" fillId="0" borderId="123" xfId="0" applyFont="1" applyBorder="1" applyAlignment="1">
      <alignment vertical="center"/>
    </xf>
    <xf numFmtId="0" fontId="1" fillId="0" borderId="123" xfId="0" applyFont="1" applyBorder="1" applyAlignment="1">
      <alignment horizontal="center" vertical="center"/>
    </xf>
    <xf numFmtId="0" fontId="1" fillId="2" borderId="123" xfId="0" applyFont="1" applyFill="1" applyBorder="1" applyAlignment="1">
      <alignment horizontal="center" vertical="center"/>
    </xf>
    <xf numFmtId="0" fontId="46" fillId="2" borderId="123" xfId="0" applyFont="1" applyFill="1" applyBorder="1" applyAlignment="1">
      <alignment horizontal="center" vertical="center" wrapText="1"/>
    </xf>
    <xf numFmtId="0" fontId="46" fillId="0" borderId="124" xfId="0" applyFont="1" applyBorder="1" applyAlignment="1">
      <alignment horizontal="center" vertical="center" wrapText="1"/>
    </xf>
    <xf numFmtId="0" fontId="0" fillId="0" borderId="0" xfId="0" applyAlignment="1"/>
    <xf numFmtId="0" fontId="1" fillId="0" borderId="134" xfId="0" applyFont="1" applyBorder="1" applyAlignment="1">
      <alignment vertical="center"/>
    </xf>
    <xf numFmtId="0" fontId="1" fillId="0" borderId="133" xfId="0" applyFont="1" applyBorder="1" applyAlignment="1">
      <alignment vertical="center"/>
    </xf>
    <xf numFmtId="0" fontId="46" fillId="0" borderId="0" xfId="0" applyFont="1" applyBorder="1" applyAlignment="1">
      <alignment vertical="center"/>
    </xf>
    <xf numFmtId="0" fontId="46" fillId="0" borderId="0" xfId="0" applyFont="1" applyBorder="1" applyAlignment="1">
      <alignment horizontal="left" vertical="center" wrapText="1"/>
    </xf>
    <xf numFmtId="0" fontId="46" fillId="0" borderId="0" xfId="0" applyFont="1" applyBorder="1" applyAlignment="1">
      <alignment vertical="center" wrapText="1"/>
    </xf>
    <xf numFmtId="0" fontId="46" fillId="0" borderId="136" xfId="0" applyFont="1" applyBorder="1" applyAlignment="1">
      <alignment horizontal="center" vertical="center" wrapText="1"/>
    </xf>
    <xf numFmtId="0" fontId="46" fillId="0" borderId="136" xfId="0" applyFont="1" applyBorder="1" applyAlignment="1">
      <alignment vertical="center"/>
    </xf>
    <xf numFmtId="0" fontId="46" fillId="0" borderId="136" xfId="0" applyFont="1" applyBorder="1" applyAlignment="1">
      <alignment horizontal="left" vertical="center"/>
    </xf>
    <xf numFmtId="0" fontId="1" fillId="0" borderId="136" xfId="0" applyFont="1" applyBorder="1" applyAlignment="1">
      <alignment vertical="center"/>
    </xf>
    <xf numFmtId="0" fontId="1" fillId="0" borderId="137" xfId="0" applyFont="1" applyBorder="1" applyAlignment="1">
      <alignment vertical="center"/>
    </xf>
    <xf numFmtId="0" fontId="46" fillId="0" borderId="0" xfId="0" applyFont="1" applyBorder="1" applyAlignment="1">
      <alignment horizontal="center" vertical="center" wrapText="1"/>
    </xf>
    <xf numFmtId="0" fontId="46" fillId="0" borderId="0" xfId="0" applyFont="1" applyBorder="1" applyAlignment="1">
      <alignment horizontal="left" vertical="center"/>
    </xf>
    <xf numFmtId="0" fontId="1" fillId="0" borderId="0" xfId="0" applyFont="1" applyBorder="1" applyAlignment="1">
      <alignment horizontal="center" vertical="center"/>
    </xf>
    <xf numFmtId="0" fontId="1" fillId="2" borderId="0" xfId="0" applyFont="1" applyFill="1" applyBorder="1" applyAlignment="1">
      <alignment horizontal="center" vertical="center"/>
    </xf>
    <xf numFmtId="0" fontId="1" fillId="0" borderId="139" xfId="0" applyFont="1" applyBorder="1" applyAlignment="1">
      <alignment horizontal="center" vertical="center"/>
    </xf>
    <xf numFmtId="0" fontId="1" fillId="0" borderId="139" xfId="0" applyFont="1" applyBorder="1" applyAlignment="1">
      <alignment vertical="center"/>
    </xf>
    <xf numFmtId="0" fontId="1" fillId="0" borderId="0" xfId="0" applyFont="1" applyFill="1" applyBorder="1" applyAlignment="1">
      <alignment vertical="center"/>
    </xf>
    <xf numFmtId="0" fontId="46" fillId="0" borderId="138" xfId="0" applyFont="1" applyBorder="1" applyAlignment="1">
      <alignment horizontal="center" vertical="center" wrapText="1"/>
    </xf>
    <xf numFmtId="0" fontId="46" fillId="0" borderId="141" xfId="0" applyFont="1" applyBorder="1" applyAlignment="1">
      <alignment vertical="center" wrapText="1"/>
    </xf>
    <xf numFmtId="0" fontId="46" fillId="0" borderId="135" xfId="0" applyFont="1" applyBorder="1" applyAlignment="1">
      <alignment horizontal="center" vertical="center" wrapText="1"/>
    </xf>
    <xf numFmtId="0" fontId="46" fillId="0" borderId="144" xfId="0" applyFont="1" applyBorder="1" applyAlignment="1">
      <alignment vertical="center" wrapText="1"/>
    </xf>
    <xf numFmtId="0" fontId="46" fillId="0" borderId="145" xfId="0" applyFont="1" applyBorder="1" applyAlignment="1">
      <alignment vertical="center" wrapText="1"/>
    </xf>
    <xf numFmtId="0" fontId="46" fillId="0" borderId="144" xfId="0" applyFont="1" applyBorder="1" applyAlignment="1">
      <alignment horizontal="center" vertical="center" wrapText="1"/>
    </xf>
    <xf numFmtId="0" fontId="46" fillId="0" borderId="148" xfId="0" applyFont="1" applyBorder="1" applyAlignment="1">
      <alignment horizontal="justify" vertical="center" wrapText="1"/>
    </xf>
    <xf numFmtId="0" fontId="1" fillId="0" borderId="148" xfId="0" applyFont="1" applyBorder="1" applyAlignment="1">
      <alignment vertical="center" wrapText="1"/>
    </xf>
    <xf numFmtId="0" fontId="1" fillId="0" borderId="0" xfId="0" applyFont="1" applyBorder="1" applyAlignment="1">
      <alignment horizontal="left" vertical="center"/>
    </xf>
    <xf numFmtId="0" fontId="1" fillId="0" borderId="0" xfId="0" applyFont="1" applyBorder="1" applyAlignment="1">
      <alignment horizontal="right" vertical="center"/>
    </xf>
    <xf numFmtId="0" fontId="46" fillId="2" borderId="0" xfId="0" applyFont="1" applyFill="1" applyBorder="1" applyAlignment="1">
      <alignment horizontal="left" vertical="center"/>
    </xf>
    <xf numFmtId="0" fontId="1" fillId="0" borderId="145" xfId="0" applyFont="1" applyBorder="1" applyAlignment="1">
      <alignment vertical="center" wrapText="1"/>
    </xf>
    <xf numFmtId="0" fontId="46" fillId="0" borderId="146" xfId="0" applyFont="1" applyBorder="1" applyAlignment="1">
      <alignment horizontal="left" vertical="center"/>
    </xf>
    <xf numFmtId="0" fontId="1" fillId="0" borderId="146" xfId="0" applyFont="1" applyBorder="1" applyAlignment="1">
      <alignment vertical="center"/>
    </xf>
    <xf numFmtId="0" fontId="1" fillId="0" borderId="147" xfId="0" applyFont="1" applyBorder="1" applyAlignment="1">
      <alignment vertical="center"/>
    </xf>
    <xf numFmtId="0" fontId="46" fillId="0" borderId="148" xfId="0" applyFont="1" applyBorder="1" applyAlignment="1">
      <alignment horizontal="center" vertical="center" wrapText="1"/>
    </xf>
    <xf numFmtId="0" fontId="1" fillId="2" borderId="0" xfId="0" applyFont="1" applyFill="1" applyBorder="1" applyAlignment="1">
      <alignment vertical="center"/>
    </xf>
    <xf numFmtId="0" fontId="46" fillId="0" borderId="145" xfId="0" applyFont="1" applyBorder="1" applyAlignment="1">
      <alignment horizontal="center" vertical="center" wrapText="1"/>
    </xf>
    <xf numFmtId="0" fontId="46" fillId="2" borderId="146" xfId="0" applyFont="1" applyFill="1" applyBorder="1" applyAlignment="1">
      <alignment horizontal="left" vertical="center"/>
    </xf>
    <xf numFmtId="0" fontId="46" fillId="0" borderId="0" xfId="0" applyFont="1" applyAlignment="1">
      <alignment horizontal="center" vertical="center"/>
    </xf>
    <xf numFmtId="0" fontId="1" fillId="0" borderId="136" xfId="0" applyFont="1" applyBorder="1" applyAlignment="1">
      <alignment horizontal="left" vertical="center"/>
    </xf>
    <xf numFmtId="0" fontId="1" fillId="0" borderId="149" xfId="0" applyFont="1" applyBorder="1" applyAlignment="1">
      <alignment vertical="center"/>
    </xf>
    <xf numFmtId="0" fontId="46" fillId="0" borderId="150" xfId="0" applyFont="1" applyBorder="1" applyAlignment="1">
      <alignment horizontal="left" vertical="center"/>
    </xf>
    <xf numFmtId="0" fontId="1" fillId="0" borderId="151" xfId="0" applyFont="1" applyBorder="1" applyAlignment="1">
      <alignment vertical="center"/>
    </xf>
    <xf numFmtId="0" fontId="46" fillId="0" borderId="151" xfId="0" applyFont="1" applyBorder="1" applyAlignment="1">
      <alignment vertical="center" wrapText="1"/>
    </xf>
    <xf numFmtId="0" fontId="1" fillId="0" borderId="151" xfId="0" applyFont="1" applyBorder="1" applyAlignment="1">
      <alignment horizontal="right" vertical="center"/>
    </xf>
    <xf numFmtId="0" fontId="1" fillId="0" borderId="152" xfId="0" applyFont="1" applyBorder="1" applyAlignment="1">
      <alignment vertical="center"/>
    </xf>
    <xf numFmtId="0" fontId="46" fillId="0" borderId="153" xfId="0" applyFont="1" applyBorder="1" applyAlignment="1">
      <alignment horizontal="left" vertical="center"/>
    </xf>
    <xf numFmtId="0" fontId="1" fillId="0" borderId="154" xfId="0" applyFont="1" applyBorder="1" applyAlignment="1">
      <alignment vertical="center"/>
    </xf>
    <xf numFmtId="0" fontId="1" fillId="2" borderId="0" xfId="0" applyFont="1" applyFill="1" applyBorder="1" applyAlignment="1">
      <alignment horizontal="right" vertical="center"/>
    </xf>
    <xf numFmtId="0" fontId="46" fillId="0" borderId="155" xfId="0" applyFont="1" applyBorder="1" applyAlignment="1">
      <alignment vertical="center" wrapText="1"/>
    </xf>
    <xf numFmtId="0" fontId="46" fillId="0" borderId="156" xfId="0" applyFont="1" applyBorder="1" applyAlignment="1">
      <alignment horizontal="left" vertical="center" wrapText="1"/>
    </xf>
    <xf numFmtId="0" fontId="1" fillId="0" borderId="156" xfId="0" applyFont="1" applyBorder="1" applyAlignment="1">
      <alignment vertical="center"/>
    </xf>
    <xf numFmtId="0" fontId="1" fillId="0" borderId="156" xfId="0" applyFont="1" applyBorder="1" applyAlignment="1">
      <alignment horizontal="center" vertical="center"/>
    </xf>
    <xf numFmtId="0" fontId="1" fillId="0" borderId="157" xfId="0" applyFont="1" applyBorder="1" applyAlignment="1">
      <alignment vertical="center"/>
    </xf>
    <xf numFmtId="0" fontId="1" fillId="0" borderId="125" xfId="0" applyFont="1" applyBorder="1" applyAlignment="1">
      <alignment vertical="center"/>
    </xf>
    <xf numFmtId="0" fontId="1" fillId="0" borderId="138" xfId="0" applyFont="1" applyBorder="1" applyAlignment="1">
      <alignment vertical="center" wrapText="1"/>
    </xf>
    <xf numFmtId="0" fontId="1" fillId="0" borderId="158" xfId="0" applyFont="1" applyBorder="1" applyAlignment="1">
      <alignment vertical="center" wrapText="1"/>
    </xf>
    <xf numFmtId="0" fontId="1" fillId="0" borderId="159" xfId="0" applyFont="1" applyBorder="1" applyAlignment="1">
      <alignment vertical="center" wrapText="1"/>
    </xf>
    <xf numFmtId="0" fontId="46" fillId="2" borderId="160" xfId="0" applyFont="1" applyFill="1" applyBorder="1" applyAlignment="1">
      <alignment vertical="center"/>
    </xf>
    <xf numFmtId="0" fontId="46" fillId="0" borderId="160" xfId="0" applyFont="1" applyBorder="1" applyAlignment="1">
      <alignment vertical="center"/>
    </xf>
    <xf numFmtId="0" fontId="1" fillId="0" borderId="160" xfId="0" applyFont="1" applyBorder="1" applyAlignment="1">
      <alignment vertical="center"/>
    </xf>
    <xf numFmtId="0" fontId="1" fillId="0" borderId="161" xfId="0" applyFont="1" applyBorder="1" applyAlignment="1">
      <alignment vertical="center"/>
    </xf>
    <xf numFmtId="0" fontId="46" fillId="0" borderId="163" xfId="0" applyFont="1" applyBorder="1" applyAlignment="1">
      <alignment horizontal="center" vertical="center" wrapText="1"/>
    </xf>
    <xf numFmtId="0" fontId="46" fillId="0" borderId="164" xfId="0" applyFont="1" applyBorder="1" applyAlignment="1">
      <alignment vertical="center"/>
    </xf>
    <xf numFmtId="0" fontId="1" fillId="0" borderId="164" xfId="0" applyFont="1" applyBorder="1" applyAlignment="1">
      <alignment vertical="center"/>
    </xf>
    <xf numFmtId="0" fontId="1" fillId="0" borderId="165" xfId="0" applyFont="1" applyBorder="1" applyAlignment="1">
      <alignment vertical="center"/>
    </xf>
    <xf numFmtId="0" fontId="46" fillId="0" borderId="167" xfId="0" applyFont="1" applyBorder="1" applyAlignment="1">
      <alignment horizontal="center" vertical="center" wrapText="1"/>
    </xf>
    <xf numFmtId="0" fontId="1" fillId="0" borderId="168" xfId="0" applyFont="1" applyBorder="1" applyAlignment="1">
      <alignment vertical="center"/>
    </xf>
    <xf numFmtId="0" fontId="46" fillId="0" borderId="170" xfId="0" applyFont="1" applyBorder="1" applyAlignment="1">
      <alignment horizontal="center" vertical="center" wrapText="1"/>
    </xf>
    <xf numFmtId="0" fontId="1" fillId="0" borderId="171" xfId="0" applyFont="1" applyBorder="1" applyAlignment="1">
      <alignment vertical="center"/>
    </xf>
    <xf numFmtId="0" fontId="50" fillId="0" borderId="0" xfId="0" applyFont="1" applyAlignment="1">
      <alignment horizontal="left" vertical="center"/>
    </xf>
    <xf numFmtId="0" fontId="50" fillId="0" borderId="0" xfId="0" applyFont="1" applyAlignment="1">
      <alignment horizontal="justify" vertical="center"/>
    </xf>
    <xf numFmtId="0" fontId="1" fillId="0" borderId="0" xfId="0" applyFont="1" applyAlignment="1">
      <alignment horizontal="left" vertical="center"/>
    </xf>
    <xf numFmtId="0" fontId="50" fillId="0" borderId="0" xfId="0" applyFont="1" applyAlignment="1">
      <alignment horizontal="right" vertical="center"/>
    </xf>
    <xf numFmtId="0" fontId="16" fillId="0" borderId="0" xfId="0" applyFont="1" applyAlignment="1">
      <alignment horizontal="justify" vertical="center"/>
    </xf>
    <xf numFmtId="49" fontId="29" fillId="0" borderId="0" xfId="3" applyNumberFormat="1" applyFont="1" applyBorder="1" applyAlignment="1" applyProtection="1">
      <alignment horizontal="center" vertical="center"/>
    </xf>
    <xf numFmtId="49" fontId="5" fillId="0" borderId="0" xfId="3" applyNumberFormat="1" applyFont="1" applyBorder="1" applyAlignment="1" applyProtection="1">
      <alignment horizontal="center" vertical="center"/>
    </xf>
    <xf numFmtId="49" fontId="12" fillId="0" borderId="0" xfId="3" applyNumberFormat="1" applyFont="1" applyFill="1" applyBorder="1" applyAlignment="1" applyProtection="1">
      <alignment horizontal="left" vertical="center"/>
    </xf>
    <xf numFmtId="49" fontId="23" fillId="0" borderId="0" xfId="3" applyNumberFormat="1" applyFont="1" applyFill="1" applyBorder="1" applyAlignment="1" applyProtection="1">
      <alignment vertical="center"/>
    </xf>
    <xf numFmtId="49" fontId="23" fillId="0" borderId="0" xfId="3" applyNumberFormat="1" applyFont="1" applyBorder="1" applyAlignment="1" applyProtection="1">
      <alignment vertical="center"/>
    </xf>
    <xf numFmtId="49" fontId="27" fillId="2" borderId="0" xfId="0" applyNumberFormat="1" applyFont="1" applyFill="1" applyBorder="1" applyAlignment="1" applyProtection="1">
      <alignment horizontal="center" vertical="center" shrinkToFit="1"/>
      <protection locked="0"/>
    </xf>
    <xf numFmtId="49" fontId="23" fillId="0" borderId="0" xfId="3" applyNumberFormat="1" applyFont="1" applyBorder="1" applyAlignment="1" applyProtection="1">
      <alignment horizontal="right" vertical="center"/>
    </xf>
    <xf numFmtId="49" fontId="30" fillId="0" borderId="0" xfId="3" applyNumberFormat="1" applyFont="1" applyBorder="1" applyAlignment="1" applyProtection="1">
      <alignment horizontal="left" vertical="center"/>
    </xf>
    <xf numFmtId="49" fontId="30" fillId="0" borderId="0" xfId="3" applyNumberFormat="1" applyFont="1" applyBorder="1" applyAlignment="1" applyProtection="1">
      <alignment horizontal="center" vertical="center"/>
    </xf>
    <xf numFmtId="49" fontId="23" fillId="2" borderId="53" xfId="3" applyNumberFormat="1" applyFont="1" applyFill="1" applyBorder="1" applyAlignment="1" applyProtection="1">
      <alignment vertical="center"/>
      <protection locked="0"/>
    </xf>
    <xf numFmtId="49" fontId="23" fillId="2" borderId="54" xfId="3" applyNumberFormat="1" applyFont="1" applyFill="1" applyBorder="1" applyAlignment="1" applyProtection="1">
      <alignment vertical="center"/>
      <protection locked="0"/>
    </xf>
    <xf numFmtId="49" fontId="23" fillId="2" borderId="55" xfId="3" applyNumberFormat="1" applyFont="1" applyFill="1" applyBorder="1" applyAlignment="1" applyProtection="1">
      <alignment vertical="center"/>
      <protection locked="0"/>
    </xf>
    <xf numFmtId="49" fontId="29" fillId="0" borderId="0" xfId="3" applyNumberFormat="1" applyFont="1" applyFill="1" applyBorder="1" applyAlignment="1" applyProtection="1">
      <alignment horizontal="center" vertical="center"/>
    </xf>
    <xf numFmtId="49" fontId="5" fillId="0" borderId="0" xfId="3" applyNumberFormat="1" applyFont="1" applyBorder="1" applyAlignment="1" applyProtection="1">
      <alignment horizontal="left" vertical="center"/>
    </xf>
    <xf numFmtId="49" fontId="59" fillId="0" borderId="0" xfId="3" applyNumberFormat="1" applyFont="1" applyBorder="1" applyAlignment="1" applyProtection="1">
      <alignment horizontal="left" vertical="center"/>
      <protection locked="0"/>
    </xf>
    <xf numFmtId="204" fontId="54" fillId="0" borderId="1" xfId="3" applyNumberFormat="1" applyFont="1" applyBorder="1" applyAlignment="1" applyProtection="1">
      <alignment horizontal="center" vertical="center"/>
    </xf>
    <xf numFmtId="189" fontId="54" fillId="0" borderId="1" xfId="3" applyNumberFormat="1" applyFont="1" applyBorder="1" applyAlignment="1" applyProtection="1">
      <alignment horizontal="center" vertical="center"/>
    </xf>
    <xf numFmtId="205" fontId="54" fillId="0" borderId="1" xfId="3" applyNumberFormat="1" applyFont="1" applyBorder="1" applyAlignment="1" applyProtection="1">
      <alignment horizontal="center" vertical="center"/>
    </xf>
    <xf numFmtId="204" fontId="54" fillId="0" borderId="1" xfId="3" applyNumberFormat="1" applyFont="1" applyFill="1" applyBorder="1" applyAlignment="1" applyProtection="1">
      <alignment horizontal="center" vertical="center"/>
    </xf>
    <xf numFmtId="49" fontId="5" fillId="0" borderId="0" xfId="3" applyNumberFormat="1" applyFont="1" applyFill="1" applyBorder="1" applyAlignment="1" applyProtection="1">
      <alignment horizontal="left" vertical="center"/>
      <protection locked="0"/>
    </xf>
    <xf numFmtId="49" fontId="29" fillId="0" borderId="0" xfId="3" applyNumberFormat="1" applyFont="1" applyBorder="1" applyAlignment="1" applyProtection="1">
      <alignment vertical="center" wrapText="1"/>
      <protection locked="0"/>
    </xf>
    <xf numFmtId="49" fontId="29" fillId="0" borderId="0" xfId="3" applyNumberFormat="1" applyFont="1" applyBorder="1" applyAlignment="1" applyProtection="1">
      <alignment vertical="center" wrapText="1"/>
    </xf>
    <xf numFmtId="0" fontId="23" fillId="0" borderId="0" xfId="3" applyNumberFormat="1" applyFont="1" applyFill="1" applyBorder="1" applyAlignment="1" applyProtection="1">
      <alignment horizontal="center" vertical="center"/>
    </xf>
    <xf numFmtId="49" fontId="23" fillId="0" borderId="0" xfId="3" applyNumberFormat="1" applyFont="1" applyBorder="1" applyAlignment="1" applyProtection="1">
      <alignment horizontal="center" vertical="center"/>
      <protection locked="0"/>
    </xf>
    <xf numFmtId="49" fontId="23" fillId="0" borderId="9" xfId="3" applyNumberFormat="1" applyFont="1" applyBorder="1" applyAlignment="1" applyProtection="1">
      <alignment vertical="center"/>
    </xf>
    <xf numFmtId="49" fontId="23" fillId="0" borderId="10" xfId="3" applyNumberFormat="1" applyFont="1" applyBorder="1" applyAlignment="1" applyProtection="1">
      <alignment vertical="center"/>
    </xf>
    <xf numFmtId="49" fontId="23" fillId="0" borderId="82" xfId="3" applyNumberFormat="1" applyFont="1" applyBorder="1" applyAlignment="1" applyProtection="1">
      <alignment vertical="center"/>
    </xf>
    <xf numFmtId="38" fontId="23" fillId="0" borderId="0" xfId="10" applyFont="1" applyBorder="1" applyAlignment="1" applyProtection="1">
      <alignment horizontal="center" vertical="center"/>
    </xf>
    <xf numFmtId="38" fontId="61" fillId="0" borderId="0" xfId="10" applyFont="1" applyBorder="1" applyAlignment="1" applyProtection="1">
      <alignment horizontal="center" vertical="center"/>
    </xf>
    <xf numFmtId="49" fontId="27" fillId="0" borderId="0" xfId="3" applyNumberFormat="1" applyFont="1" applyBorder="1" applyAlignment="1" applyProtection="1">
      <alignment horizontal="center" vertical="center"/>
    </xf>
    <xf numFmtId="49" fontId="23" fillId="0" borderId="0" xfId="3" applyNumberFormat="1" applyFont="1" applyBorder="1" applyAlignment="1" applyProtection="1">
      <alignment horizontal="center" vertical="center" shrinkToFit="1"/>
    </xf>
    <xf numFmtId="38" fontId="23" fillId="0" borderId="0" xfId="10" applyFont="1" applyFill="1" applyBorder="1" applyAlignment="1" applyProtection="1">
      <alignment horizontal="center" vertical="center" shrinkToFit="1"/>
      <protection locked="0"/>
    </xf>
    <xf numFmtId="0" fontId="23" fillId="0" borderId="0" xfId="10" applyNumberFormat="1" applyFont="1" applyBorder="1" applyAlignment="1" applyProtection="1">
      <alignment horizontal="center" vertical="center" shrinkToFit="1"/>
    </xf>
    <xf numFmtId="181" fontId="23" fillId="0" borderId="0" xfId="10" applyNumberFormat="1" applyFont="1" applyBorder="1" applyAlignment="1" applyProtection="1">
      <alignment horizontal="center" vertical="center" shrinkToFit="1"/>
    </xf>
    <xf numFmtId="38" fontId="23" fillId="0" borderId="0" xfId="10" applyFont="1" applyFill="1" applyBorder="1" applyAlignment="1" applyProtection="1">
      <alignment horizontal="center" vertical="center" shrinkToFit="1"/>
    </xf>
    <xf numFmtId="181" fontId="23" fillId="0" borderId="0" xfId="10" applyNumberFormat="1" applyFont="1" applyFill="1" applyBorder="1" applyAlignment="1" applyProtection="1">
      <alignment horizontal="center" vertical="center" shrinkToFit="1"/>
    </xf>
    <xf numFmtId="0" fontId="23" fillId="0" borderId="0" xfId="3" applyNumberFormat="1" applyFont="1" applyFill="1" applyBorder="1" applyAlignment="1" applyProtection="1">
      <alignment horizontal="left" vertical="center"/>
    </xf>
    <xf numFmtId="0" fontId="23" fillId="0" borderId="0" xfId="3" applyNumberFormat="1" applyFont="1" applyFill="1" applyBorder="1" applyAlignment="1" applyProtection="1">
      <alignment horizontal="left" vertical="center" wrapText="1"/>
    </xf>
    <xf numFmtId="188" fontId="23" fillId="0" borderId="0" xfId="10" applyNumberFormat="1" applyFont="1" applyFill="1" applyBorder="1" applyAlignment="1" applyProtection="1">
      <alignment horizontal="left" vertical="center"/>
    </xf>
    <xf numFmtId="180" fontId="23" fillId="0" borderId="0" xfId="3" applyNumberFormat="1" applyFont="1" applyFill="1" applyBorder="1" applyAlignment="1" applyProtection="1">
      <alignment horizontal="left" vertical="center"/>
    </xf>
    <xf numFmtId="49" fontId="30" fillId="0" borderId="0" xfId="3" applyNumberFormat="1" applyFont="1" applyFill="1" applyBorder="1" applyAlignment="1" applyProtection="1">
      <alignment horizontal="left" vertical="center"/>
      <protection locked="0"/>
    </xf>
    <xf numFmtId="49" fontId="30" fillId="0" borderId="0" xfId="3" applyNumberFormat="1" applyFont="1" applyFill="1" applyBorder="1" applyAlignment="1" applyProtection="1">
      <alignment horizontal="left" vertical="center"/>
    </xf>
    <xf numFmtId="49" fontId="30" fillId="0" borderId="0" xfId="3" applyNumberFormat="1" applyFont="1" applyFill="1" applyBorder="1" applyAlignment="1" applyProtection="1">
      <alignment horizontal="center" vertical="center"/>
    </xf>
    <xf numFmtId="49" fontId="23" fillId="0" borderId="0" xfId="3" applyNumberFormat="1" applyFont="1" applyBorder="1" applyAlignment="1" applyProtection="1">
      <alignment horizontal="center" vertical="center"/>
    </xf>
    <xf numFmtId="49" fontId="23" fillId="0" borderId="0" xfId="3" applyNumberFormat="1" applyFont="1" applyFill="1" applyBorder="1" applyAlignment="1" applyProtection="1">
      <alignment horizontal="left" vertical="center"/>
    </xf>
    <xf numFmtId="49" fontId="23" fillId="0" borderId="0" xfId="3" applyNumberFormat="1" applyFont="1" applyBorder="1" applyAlignment="1" applyProtection="1">
      <alignment horizontal="left" vertical="center" wrapText="1"/>
    </xf>
    <xf numFmtId="49" fontId="23" fillId="0" borderId="0" xfId="3" applyNumberFormat="1" applyFont="1" applyBorder="1" applyAlignment="1" applyProtection="1">
      <alignment horizontal="left" vertical="center"/>
    </xf>
    <xf numFmtId="49" fontId="23" fillId="0" borderId="5" xfId="3" applyNumberFormat="1" applyFont="1" applyBorder="1" applyAlignment="1" applyProtection="1">
      <alignment vertical="center"/>
    </xf>
    <xf numFmtId="49" fontId="23" fillId="0" borderId="7" xfId="3" applyNumberFormat="1" applyFont="1" applyBorder="1" applyAlignment="1" applyProtection="1">
      <alignment vertical="center"/>
    </xf>
    <xf numFmtId="49" fontId="23" fillId="0" borderId="0" xfId="3" applyNumberFormat="1" applyFont="1" applyFill="1" applyBorder="1" applyAlignment="1" applyProtection="1">
      <alignment horizontal="center" vertical="center"/>
    </xf>
    <xf numFmtId="49" fontId="23" fillId="0" borderId="0" xfId="3" applyNumberFormat="1" applyFont="1" applyBorder="1" applyAlignment="1" applyProtection="1">
      <alignment horizontal="center" vertical="center" wrapText="1"/>
    </xf>
    <xf numFmtId="49" fontId="23" fillId="0" borderId="9" xfId="3" applyNumberFormat="1" applyFont="1" applyBorder="1" applyAlignment="1" applyProtection="1">
      <alignment horizontal="center" vertical="center" shrinkToFit="1"/>
    </xf>
    <xf numFmtId="49" fontId="23" fillId="0" borderId="10" xfId="3" applyNumberFormat="1" applyFont="1" applyBorder="1" applyAlignment="1" applyProtection="1">
      <alignment horizontal="center" vertical="center" shrinkToFit="1"/>
    </xf>
    <xf numFmtId="49" fontId="23" fillId="0" borderId="11" xfId="3" applyNumberFormat="1" applyFont="1" applyBorder="1" applyAlignment="1" applyProtection="1">
      <alignment horizontal="center" vertical="center" shrinkToFit="1"/>
    </xf>
    <xf numFmtId="49" fontId="23" fillId="0" borderId="0" xfId="3" applyNumberFormat="1" applyFont="1" applyBorder="1" applyAlignment="1" applyProtection="1">
      <alignment horizontal="center" vertical="center"/>
    </xf>
    <xf numFmtId="49" fontId="65" fillId="0" borderId="0" xfId="3" applyNumberFormat="1" applyFont="1" applyBorder="1" applyAlignment="1" applyProtection="1">
      <alignment horizontal="left" vertical="center"/>
    </xf>
    <xf numFmtId="49" fontId="23" fillId="0" borderId="0" xfId="3" applyNumberFormat="1" applyFont="1" applyFill="1" applyBorder="1" applyAlignment="1" applyProtection="1">
      <alignment vertical="center" wrapText="1"/>
      <protection locked="0"/>
    </xf>
    <xf numFmtId="38" fontId="23" fillId="0" borderId="5" xfId="10" applyFont="1" applyBorder="1" applyAlignment="1" applyProtection="1">
      <alignment horizontal="center" vertical="center"/>
    </xf>
    <xf numFmtId="49" fontId="23" fillId="0" borderId="0" xfId="3" applyNumberFormat="1" applyFont="1" applyBorder="1" applyAlignment="1" applyProtection="1">
      <alignment horizontal="center" vertical="center"/>
    </xf>
    <xf numFmtId="49" fontId="23" fillId="0" borderId="6" xfId="3" applyNumberFormat="1" applyFont="1" applyBorder="1" applyAlignment="1" applyProtection="1">
      <alignment vertical="center"/>
    </xf>
    <xf numFmtId="49" fontId="23" fillId="0" borderId="5" xfId="3" applyNumberFormat="1" applyFont="1" applyBorder="1" applyAlignment="1" applyProtection="1">
      <alignment vertical="center"/>
    </xf>
    <xf numFmtId="49" fontId="65" fillId="0" borderId="0" xfId="3" applyNumberFormat="1" applyFont="1" applyBorder="1" applyAlignment="1" applyProtection="1">
      <alignment horizontal="center" vertical="center"/>
    </xf>
    <xf numFmtId="49" fontId="23" fillId="0" borderId="0" xfId="3" applyNumberFormat="1" applyFont="1" applyBorder="1" applyAlignment="1" applyProtection="1">
      <alignment horizontal="center" vertical="center"/>
    </xf>
    <xf numFmtId="49" fontId="23" fillId="0" borderId="0" xfId="3" applyNumberFormat="1" applyFont="1" applyBorder="1" applyAlignment="1" applyProtection="1">
      <alignment horizontal="center" vertical="center"/>
    </xf>
    <xf numFmtId="49" fontId="23" fillId="0" borderId="0" xfId="3" applyNumberFormat="1" applyFont="1" applyFill="1" applyBorder="1" applyAlignment="1" applyProtection="1">
      <alignment horizontal="left" vertical="center"/>
      <protection locked="0"/>
    </xf>
    <xf numFmtId="49" fontId="15" fillId="0" borderId="0" xfId="3" applyNumberFormat="1" applyFont="1" applyFill="1" applyBorder="1" applyAlignment="1" applyProtection="1">
      <alignment horizontal="left" vertical="center"/>
      <protection locked="0"/>
    </xf>
    <xf numFmtId="38" fontId="23" fillId="0" borderId="0" xfId="5" applyFont="1" applyFill="1" applyBorder="1" applyAlignment="1" applyProtection="1">
      <alignment horizontal="center" vertical="center" shrinkToFit="1"/>
      <protection locked="0"/>
    </xf>
    <xf numFmtId="38" fontId="23" fillId="0" borderId="13" xfId="5" applyFont="1" applyFill="1" applyBorder="1" applyAlignment="1" applyProtection="1">
      <alignment horizontal="center" vertical="center" shrinkToFit="1"/>
      <protection locked="0"/>
    </xf>
    <xf numFmtId="49" fontId="23" fillId="0" borderId="0" xfId="3" applyNumberFormat="1" applyFont="1" applyFill="1" applyBorder="1" applyAlignment="1" applyProtection="1">
      <alignment horizontal="center" vertical="center"/>
    </xf>
    <xf numFmtId="49" fontId="23" fillId="0" borderId="0" xfId="3" applyNumberFormat="1" applyFont="1" applyBorder="1" applyAlignment="1" applyProtection="1">
      <alignment horizontal="center" vertical="center"/>
    </xf>
    <xf numFmtId="49" fontId="23" fillId="0" borderId="0" xfId="3" applyNumberFormat="1" applyFont="1" applyBorder="1" applyAlignment="1" applyProtection="1">
      <alignment horizontal="center" vertical="center" wrapText="1"/>
    </xf>
    <xf numFmtId="49" fontId="23" fillId="0" borderId="5" xfId="3" applyNumberFormat="1" applyFont="1" applyFill="1" applyBorder="1" applyAlignment="1" applyProtection="1">
      <alignment horizontal="center" vertical="center" shrinkToFit="1"/>
    </xf>
    <xf numFmtId="0" fontId="23" fillId="0" borderId="0" xfId="10" applyNumberFormat="1" applyFont="1" applyFill="1" applyBorder="1" applyAlignment="1" applyProtection="1">
      <alignment horizontal="center" vertical="center" shrinkToFit="1"/>
    </xf>
    <xf numFmtId="181" fontId="23" fillId="0" borderId="0" xfId="10" applyNumberFormat="1" applyFont="1" applyBorder="1" applyAlignment="1" applyProtection="1">
      <alignment horizontal="center" vertical="center"/>
    </xf>
    <xf numFmtId="49" fontId="65" fillId="0" borderId="0" xfId="3" applyNumberFormat="1" applyFont="1" applyBorder="1" applyAlignment="1" applyProtection="1">
      <alignment horizontal="left" vertical="top" wrapText="1"/>
    </xf>
    <xf numFmtId="49" fontId="23" fillId="0" borderId="0" xfId="3" applyNumberFormat="1" applyFont="1" applyBorder="1" applyAlignment="1" applyProtection="1">
      <alignment horizontal="center" vertical="center"/>
    </xf>
    <xf numFmtId="49" fontId="23" fillId="0" borderId="0" xfId="3" applyNumberFormat="1" applyFont="1" applyBorder="1" applyAlignment="1" applyProtection="1">
      <alignment horizontal="left" vertical="center"/>
    </xf>
    <xf numFmtId="49" fontId="23" fillId="2" borderId="10" xfId="3" applyNumberFormat="1" applyFont="1" applyFill="1" applyBorder="1" applyAlignment="1" applyProtection="1">
      <alignment vertical="center"/>
      <protection locked="0"/>
    </xf>
    <xf numFmtId="49" fontId="23" fillId="2" borderId="6" xfId="3" applyNumberFormat="1" applyFont="1" applyFill="1" applyBorder="1" applyAlignment="1" applyProtection="1">
      <alignment vertical="center"/>
      <protection locked="0"/>
    </xf>
    <xf numFmtId="49" fontId="23" fillId="2" borderId="5" xfId="3" applyNumberFormat="1" applyFont="1" applyFill="1" applyBorder="1" applyAlignment="1" applyProtection="1">
      <alignment vertical="center"/>
      <protection locked="0"/>
    </xf>
    <xf numFmtId="49" fontId="23" fillId="2" borderId="7" xfId="3" applyNumberFormat="1" applyFont="1" applyFill="1" applyBorder="1" applyAlignment="1" applyProtection="1">
      <alignment vertical="center"/>
      <protection locked="0"/>
    </xf>
    <xf numFmtId="49" fontId="23" fillId="2" borderId="9" xfId="3" applyNumberFormat="1" applyFont="1" applyFill="1" applyBorder="1" applyAlignment="1" applyProtection="1">
      <alignment vertical="center"/>
      <protection locked="0"/>
    </xf>
    <xf numFmtId="49" fontId="23" fillId="2" borderId="11" xfId="3" applyNumberFormat="1" applyFont="1" applyFill="1" applyBorder="1" applyAlignment="1" applyProtection="1">
      <alignment vertical="center"/>
      <protection locked="0"/>
    </xf>
    <xf numFmtId="49" fontId="23" fillId="0" borderId="0" xfId="3" applyNumberFormat="1" applyFont="1" applyBorder="1" applyAlignment="1" applyProtection="1">
      <alignment horizontal="center" vertical="center"/>
    </xf>
    <xf numFmtId="49" fontId="23" fillId="0" borderId="0" xfId="3" applyNumberFormat="1" applyFont="1" applyBorder="1" applyAlignment="1" applyProtection="1">
      <alignment horizontal="left" vertical="center"/>
      <protection locked="0"/>
    </xf>
    <xf numFmtId="49" fontId="29" fillId="0" borderId="0" xfId="3" applyNumberFormat="1" applyFont="1" applyBorder="1" applyAlignment="1" applyProtection="1">
      <alignment horizontal="center" vertical="center"/>
      <protection locked="0"/>
    </xf>
    <xf numFmtId="49" fontId="54" fillId="0" borderId="0" xfId="3" applyNumberFormat="1" applyFont="1" applyBorder="1" applyAlignment="1" applyProtection="1">
      <alignment horizontal="left" vertical="center"/>
      <protection locked="0"/>
    </xf>
    <xf numFmtId="49" fontId="5" fillId="0" borderId="0" xfId="3" applyNumberFormat="1" applyFont="1" applyBorder="1" applyAlignment="1" applyProtection="1">
      <alignment horizontal="center" vertical="center"/>
      <protection locked="0"/>
    </xf>
    <xf numFmtId="49" fontId="12" fillId="0" borderId="0" xfId="3" applyNumberFormat="1" applyFont="1" applyBorder="1" applyAlignment="1" applyProtection="1">
      <alignment horizontal="center" vertical="center"/>
      <protection locked="0"/>
    </xf>
    <xf numFmtId="49" fontId="12" fillId="0" borderId="0" xfId="3" applyNumberFormat="1" applyFont="1" applyBorder="1" applyAlignment="1" applyProtection="1">
      <alignment horizontal="left" vertical="center"/>
      <protection locked="0"/>
    </xf>
    <xf numFmtId="49" fontId="12" fillId="0" borderId="0" xfId="3" applyNumberFormat="1" applyFont="1" applyFill="1" applyBorder="1" applyAlignment="1" applyProtection="1">
      <alignment horizontal="left" vertical="center"/>
      <protection locked="0"/>
    </xf>
    <xf numFmtId="49" fontId="12" fillId="0" borderId="0" xfId="3" applyNumberFormat="1" applyFont="1" applyFill="1" applyBorder="1" applyAlignment="1" applyProtection="1">
      <alignment horizontal="center" vertical="center"/>
      <protection locked="0"/>
    </xf>
    <xf numFmtId="49" fontId="54" fillId="0" borderId="0" xfId="3" applyNumberFormat="1" applyFont="1" applyBorder="1" applyAlignment="1" applyProtection="1">
      <alignment horizontal="center" vertical="center"/>
      <protection locked="0"/>
    </xf>
    <xf numFmtId="0" fontId="23" fillId="0" borderId="0" xfId="3" applyFont="1" applyFill="1" applyBorder="1" applyAlignment="1" applyProtection="1">
      <alignment vertical="center"/>
      <protection locked="0"/>
    </xf>
    <xf numFmtId="49" fontId="23" fillId="0" borderId="0" xfId="3" applyNumberFormat="1" applyFont="1" applyFill="1" applyBorder="1" applyAlignment="1" applyProtection="1">
      <alignment vertical="center"/>
      <protection locked="0"/>
    </xf>
    <xf numFmtId="49" fontId="23" fillId="0" borderId="0" xfId="3" applyNumberFormat="1" applyFont="1" applyBorder="1" applyAlignment="1" applyProtection="1">
      <alignment vertical="center"/>
      <protection locked="0"/>
    </xf>
    <xf numFmtId="49" fontId="23" fillId="0" borderId="6" xfId="0" applyNumberFormat="1" applyFont="1" applyFill="1" applyBorder="1" applyAlignment="1" applyProtection="1">
      <alignment vertical="center" wrapText="1"/>
      <protection locked="0"/>
    </xf>
    <xf numFmtId="49" fontId="23" fillId="0" borderId="5" xfId="0" applyNumberFormat="1" applyFont="1" applyFill="1" applyBorder="1" applyAlignment="1" applyProtection="1">
      <alignment horizontal="left" vertical="center"/>
      <protection locked="0"/>
    </xf>
    <xf numFmtId="49" fontId="23" fillId="0" borderId="5" xfId="0" applyNumberFormat="1" applyFont="1" applyFill="1" applyBorder="1" applyAlignment="1" applyProtection="1">
      <alignment vertical="center" wrapText="1"/>
      <protection locked="0"/>
    </xf>
    <xf numFmtId="49" fontId="23" fillId="0" borderId="7" xfId="0" applyNumberFormat="1" applyFont="1" applyFill="1" applyBorder="1" applyAlignment="1" applyProtection="1">
      <alignment horizontal="left" vertical="center"/>
      <protection locked="0"/>
    </xf>
    <xf numFmtId="49" fontId="23" fillId="0" borderId="13" xfId="0" applyNumberFormat="1" applyFont="1" applyFill="1" applyBorder="1" applyAlignment="1" applyProtection="1">
      <alignment horizontal="left" vertical="center" wrapText="1"/>
      <protection locked="0"/>
    </xf>
    <xf numFmtId="49" fontId="23" fillId="0" borderId="13" xfId="0" applyNumberFormat="1" applyFont="1" applyFill="1" applyBorder="1" applyAlignment="1" applyProtection="1">
      <alignment vertical="center" wrapText="1"/>
      <protection locked="0"/>
    </xf>
    <xf numFmtId="49" fontId="23" fillId="0" borderId="0" xfId="0" applyNumberFormat="1" applyFont="1" applyFill="1" applyBorder="1" applyAlignment="1" applyProtection="1">
      <alignment horizontal="left" vertical="center"/>
      <protection locked="0"/>
    </xf>
    <xf numFmtId="49" fontId="23" fillId="0" borderId="13" xfId="3" applyNumberFormat="1" applyFont="1" applyBorder="1" applyAlignment="1" applyProtection="1">
      <alignment horizontal="center" vertical="center"/>
      <protection locked="0"/>
    </xf>
    <xf numFmtId="49" fontId="23" fillId="0" borderId="14" xfId="0" applyNumberFormat="1" applyFont="1" applyFill="1" applyBorder="1" applyAlignment="1" applyProtection="1">
      <alignment vertical="center" wrapText="1"/>
      <protection locked="0"/>
    </xf>
    <xf numFmtId="49" fontId="23" fillId="0" borderId="53" xfId="0" applyNumberFormat="1" applyFont="1" applyFill="1" applyBorder="1" applyAlignment="1" applyProtection="1">
      <alignment vertical="center" wrapText="1"/>
      <protection locked="0"/>
    </xf>
    <xf numFmtId="49" fontId="23" fillId="0" borderId="54" xfId="0" applyNumberFormat="1" applyFont="1" applyFill="1" applyBorder="1" applyAlignment="1" applyProtection="1">
      <alignment horizontal="left" vertical="center"/>
      <protection locked="0"/>
    </xf>
    <xf numFmtId="49" fontId="23" fillId="0" borderId="54" xfId="0" applyNumberFormat="1" applyFont="1" applyFill="1" applyBorder="1" applyAlignment="1" applyProtection="1">
      <alignment vertical="center" wrapText="1"/>
      <protection locked="0"/>
    </xf>
    <xf numFmtId="49" fontId="23" fillId="0" borderId="55" xfId="0" applyNumberFormat="1" applyFont="1" applyFill="1" applyBorder="1" applyAlignment="1" applyProtection="1">
      <alignment vertical="center" wrapText="1"/>
      <protection locked="0"/>
    </xf>
    <xf numFmtId="49" fontId="23" fillId="0" borderId="0" xfId="0" applyNumberFormat="1" applyFont="1" applyFill="1" applyBorder="1" applyAlignment="1" applyProtection="1">
      <alignment vertical="center" wrapText="1"/>
      <protection locked="0"/>
    </xf>
    <xf numFmtId="49" fontId="23" fillId="3" borderId="14" xfId="0" applyNumberFormat="1" applyFont="1" applyFill="1" applyBorder="1" applyAlignment="1" applyProtection="1">
      <alignment horizontal="left" vertical="center"/>
      <protection locked="0"/>
    </xf>
    <xf numFmtId="49" fontId="23" fillId="0" borderId="14" xfId="0" applyNumberFormat="1" applyFont="1" applyFill="1" applyBorder="1" applyAlignment="1" applyProtection="1">
      <alignment horizontal="left" vertical="center"/>
      <protection locked="0"/>
    </xf>
    <xf numFmtId="49" fontId="23" fillId="0" borderId="9" xfId="0" applyNumberFormat="1" applyFont="1" applyFill="1" applyBorder="1" applyAlignment="1" applyProtection="1">
      <alignment horizontal="left" vertical="center" wrapText="1"/>
      <protection locked="0"/>
    </xf>
    <xf numFmtId="49" fontId="23" fillId="0" borderId="9" xfId="0" applyNumberFormat="1" applyFont="1" applyFill="1" applyBorder="1" applyAlignment="1" applyProtection="1">
      <alignment vertical="center" wrapText="1"/>
      <protection locked="0"/>
    </xf>
    <xf numFmtId="49" fontId="23" fillId="0" borderId="10" xfId="0" applyNumberFormat="1" applyFont="1" applyFill="1" applyBorder="1" applyAlignment="1" applyProtection="1">
      <alignment horizontal="left" vertical="center"/>
      <protection locked="0"/>
    </xf>
    <xf numFmtId="49" fontId="23" fillId="0" borderId="11" xfId="0" applyNumberFormat="1" applyFont="1" applyFill="1" applyBorder="1" applyAlignment="1" applyProtection="1">
      <alignment horizontal="left" vertical="center"/>
      <protection locked="0"/>
    </xf>
    <xf numFmtId="49" fontId="23" fillId="0" borderId="0" xfId="3" applyNumberFormat="1" applyFont="1" applyBorder="1" applyAlignment="1" applyProtection="1">
      <alignment horizontal="right" vertical="center"/>
      <protection locked="0"/>
    </xf>
    <xf numFmtId="49" fontId="23" fillId="0" borderId="2" xfId="3" applyNumberFormat="1" applyFont="1" applyBorder="1" applyAlignment="1" applyProtection="1">
      <alignment horizontal="center" vertical="center"/>
      <protection locked="0"/>
    </xf>
    <xf numFmtId="49" fontId="23" fillId="0" borderId="3" xfId="3" applyNumberFormat="1" applyFont="1" applyBorder="1" applyAlignment="1" applyProtection="1">
      <alignment horizontal="center" vertical="center"/>
      <protection locked="0"/>
    </xf>
    <xf numFmtId="49" fontId="23" fillId="0" borderId="4" xfId="3" applyNumberFormat="1" applyFont="1" applyBorder="1" applyAlignment="1" applyProtection="1">
      <alignment horizontal="center" vertical="center"/>
      <protection locked="0"/>
    </xf>
    <xf numFmtId="178" fontId="23" fillId="0" borderId="13" xfId="3" applyNumberFormat="1" applyFont="1" applyFill="1" applyBorder="1" applyAlignment="1" applyProtection="1">
      <alignment vertical="center"/>
      <protection locked="0"/>
    </xf>
    <xf numFmtId="12" fontId="23" fillId="0" borderId="14" xfId="3" applyNumberFormat="1" applyFont="1" applyFill="1" applyBorder="1" applyAlignment="1" applyProtection="1">
      <alignment vertical="center"/>
      <protection locked="0"/>
    </xf>
    <xf numFmtId="177" fontId="23" fillId="0" borderId="13" xfId="3" applyNumberFormat="1" applyFont="1" applyFill="1" applyBorder="1" applyAlignment="1" applyProtection="1">
      <alignment vertical="center"/>
      <protection locked="0"/>
    </xf>
    <xf numFmtId="177" fontId="23" fillId="0" borderId="14" xfId="3" applyNumberFormat="1" applyFont="1" applyFill="1" applyBorder="1" applyAlignment="1" applyProtection="1">
      <alignment vertical="center"/>
      <protection locked="0"/>
    </xf>
    <xf numFmtId="177" fontId="23" fillId="0" borderId="2" xfId="3" applyNumberFormat="1" applyFont="1" applyFill="1" applyBorder="1" applyAlignment="1" applyProtection="1">
      <alignment vertical="center"/>
      <protection locked="0"/>
    </xf>
    <xf numFmtId="177" fontId="23" fillId="0" borderId="4" xfId="3" applyNumberFormat="1" applyFont="1" applyFill="1" applyBorder="1" applyAlignment="1" applyProtection="1">
      <alignment vertical="center"/>
      <protection locked="0"/>
    </xf>
    <xf numFmtId="49" fontId="30" fillId="0" borderId="0" xfId="3" applyNumberFormat="1" applyFont="1" applyBorder="1" applyAlignment="1" applyProtection="1">
      <alignment horizontal="center" vertical="center"/>
      <protection locked="0"/>
    </xf>
    <xf numFmtId="49" fontId="23" fillId="0" borderId="2" xfId="3" applyNumberFormat="1" applyFont="1" applyFill="1" applyBorder="1" applyAlignment="1" applyProtection="1">
      <alignment vertical="center"/>
      <protection locked="0"/>
    </xf>
    <xf numFmtId="49" fontId="23" fillId="0" borderId="3" xfId="3" applyNumberFormat="1" applyFont="1" applyFill="1" applyBorder="1" applyAlignment="1" applyProtection="1">
      <alignment vertical="center"/>
      <protection locked="0"/>
    </xf>
    <xf numFmtId="49" fontId="23" fillId="0" borderId="9" xfId="3" applyNumberFormat="1" applyFont="1" applyBorder="1" applyAlignment="1" applyProtection="1">
      <alignment vertical="center" wrapText="1"/>
      <protection locked="0"/>
    </xf>
    <xf numFmtId="49" fontId="23" fillId="0" borderId="10" xfId="3" applyNumberFormat="1" applyFont="1" applyBorder="1" applyAlignment="1" applyProtection="1">
      <alignment vertical="center" wrapText="1"/>
      <protection locked="0"/>
    </xf>
    <xf numFmtId="49" fontId="27" fillId="0" borderId="6" xfId="0" applyNumberFormat="1" applyFont="1" applyFill="1" applyBorder="1" applyAlignment="1" applyProtection="1">
      <alignment horizontal="left" vertical="center"/>
      <protection locked="0"/>
    </xf>
    <xf numFmtId="49" fontId="27" fillId="0" borderId="5" xfId="0" applyNumberFormat="1" applyFont="1" applyFill="1" applyBorder="1" applyAlignment="1" applyProtection="1">
      <alignment horizontal="left" vertical="center"/>
      <protection locked="0"/>
    </xf>
    <xf numFmtId="49" fontId="27" fillId="0" borderId="5" xfId="0" applyNumberFormat="1" applyFont="1" applyFill="1" applyBorder="1" applyAlignment="1" applyProtection="1">
      <alignment horizontal="left" vertical="center" wrapText="1"/>
      <protection locked="0"/>
    </xf>
    <xf numFmtId="49" fontId="23" fillId="0" borderId="5" xfId="0" applyNumberFormat="1" applyFont="1" applyFill="1" applyBorder="1" applyAlignment="1" applyProtection="1">
      <alignment vertical="center"/>
      <protection locked="0"/>
    </xf>
    <xf numFmtId="49" fontId="23" fillId="0" borderId="5" xfId="0" applyNumberFormat="1" applyFont="1" applyBorder="1" applyAlignment="1" applyProtection="1">
      <alignment horizontal="center" vertical="center"/>
      <protection locked="0"/>
    </xf>
    <xf numFmtId="49" fontId="23" fillId="0" borderId="7" xfId="0" applyNumberFormat="1" applyFont="1" applyBorder="1" applyAlignment="1" applyProtection="1">
      <alignment horizontal="center" vertical="center"/>
      <protection locked="0"/>
    </xf>
    <xf numFmtId="49" fontId="27" fillId="0" borderId="53" xfId="0" applyNumberFormat="1" applyFont="1" applyFill="1" applyBorder="1" applyAlignment="1" applyProtection="1">
      <alignment horizontal="left" vertical="center"/>
      <protection locked="0"/>
    </xf>
    <xf numFmtId="49" fontId="27" fillId="0" borderId="54" xfId="0" applyNumberFormat="1" applyFont="1" applyFill="1" applyBorder="1" applyAlignment="1" applyProtection="1">
      <alignment horizontal="left" vertical="center"/>
      <protection locked="0"/>
    </xf>
    <xf numFmtId="49" fontId="27" fillId="0" borderId="54" xfId="0" applyNumberFormat="1" applyFont="1" applyFill="1" applyBorder="1" applyAlignment="1" applyProtection="1">
      <alignment horizontal="left" vertical="center" wrapText="1"/>
      <protection locked="0"/>
    </xf>
    <xf numFmtId="49" fontId="23" fillId="0" borderId="54" xfId="0" applyNumberFormat="1" applyFont="1" applyFill="1" applyBorder="1" applyAlignment="1" applyProtection="1">
      <alignment vertical="center"/>
      <protection locked="0"/>
    </xf>
    <xf numFmtId="49" fontId="23" fillId="0" borderId="54" xfId="0" applyNumberFormat="1" applyFont="1" applyBorder="1" applyAlignment="1" applyProtection="1">
      <alignment horizontal="center" vertical="center"/>
      <protection locked="0"/>
    </xf>
    <xf numFmtId="49" fontId="23" fillId="0" borderId="61" xfId="0" applyNumberFormat="1" applyFont="1" applyFill="1" applyBorder="1" applyAlignment="1" applyProtection="1">
      <alignment horizontal="left" vertical="center"/>
      <protection locked="0"/>
    </xf>
    <xf numFmtId="49" fontId="23" fillId="0" borderId="55" xfId="0" applyNumberFormat="1" applyFont="1" applyFill="1" applyBorder="1" applyAlignment="1" applyProtection="1">
      <alignment horizontal="left" vertical="center"/>
      <protection locked="0"/>
    </xf>
    <xf numFmtId="49" fontId="23" fillId="0" borderId="54" xfId="0" applyNumberFormat="1" applyFont="1" applyBorder="1" applyAlignment="1" applyProtection="1">
      <alignment horizontal="left" vertical="center"/>
      <protection locked="0"/>
    </xf>
    <xf numFmtId="187" fontId="23" fillId="0" borderId="54" xfId="10" applyNumberFormat="1" applyFont="1" applyFill="1" applyBorder="1" applyAlignment="1" applyProtection="1">
      <alignment horizontal="left" vertical="center"/>
      <protection locked="0"/>
    </xf>
    <xf numFmtId="49" fontId="29" fillId="0" borderId="54" xfId="3" applyNumberFormat="1" applyFont="1" applyBorder="1" applyAlignment="1" applyProtection="1">
      <alignment horizontal="center" vertical="center"/>
      <protection locked="0"/>
    </xf>
    <xf numFmtId="49" fontId="27" fillId="0" borderId="9" xfId="0" applyNumberFormat="1" applyFont="1" applyFill="1" applyBorder="1" applyAlignment="1" applyProtection="1">
      <alignment horizontal="left" vertical="center"/>
      <protection locked="0"/>
    </xf>
    <xf numFmtId="49" fontId="27" fillId="0" borderId="10" xfId="0" applyNumberFormat="1" applyFont="1" applyFill="1" applyBorder="1" applyAlignment="1" applyProtection="1">
      <alignment horizontal="left" vertical="center"/>
      <protection locked="0"/>
    </xf>
    <xf numFmtId="49" fontId="27" fillId="0" borderId="10" xfId="0" applyNumberFormat="1" applyFont="1" applyFill="1" applyBorder="1" applyAlignment="1" applyProtection="1">
      <alignment horizontal="left" vertical="center" wrapText="1"/>
      <protection locked="0"/>
    </xf>
    <xf numFmtId="49" fontId="23" fillId="0" borderId="10" xfId="0" applyNumberFormat="1" applyFont="1" applyFill="1" applyBorder="1" applyAlignment="1" applyProtection="1">
      <alignment horizontal="center" vertical="center"/>
      <protection locked="0"/>
    </xf>
    <xf numFmtId="49" fontId="23" fillId="0" borderId="11" xfId="0" applyNumberFormat="1" applyFont="1" applyFill="1" applyBorder="1" applyAlignment="1" applyProtection="1">
      <alignment horizontal="center" vertical="center"/>
      <protection locked="0"/>
    </xf>
    <xf numFmtId="49" fontId="5" fillId="0" borderId="0" xfId="3" applyNumberFormat="1" applyFont="1" applyBorder="1" applyAlignment="1" applyProtection="1">
      <alignment vertical="center"/>
      <protection locked="0"/>
    </xf>
    <xf numFmtId="49" fontId="51" fillId="0" borderId="0" xfId="3" applyNumberFormat="1" applyFont="1" applyBorder="1" applyAlignment="1" applyProtection="1">
      <alignment horizontal="center" vertical="center" wrapText="1"/>
      <protection locked="0"/>
    </xf>
    <xf numFmtId="49" fontId="51" fillId="0" borderId="14" xfId="3" applyNumberFormat="1" applyFont="1" applyBorder="1" applyAlignment="1" applyProtection="1">
      <alignment horizontal="center" vertical="center" wrapText="1"/>
      <protection locked="0"/>
    </xf>
    <xf numFmtId="38" fontId="54" fillId="0" borderId="0" xfId="10" applyFont="1" applyBorder="1" applyAlignment="1" applyProtection="1">
      <alignment horizontal="right" vertical="center"/>
      <protection locked="0"/>
    </xf>
    <xf numFmtId="38" fontId="54" fillId="0" borderId="0" xfId="10" applyFont="1" applyBorder="1" applyAlignment="1" applyProtection="1">
      <alignment horizontal="left" vertical="center"/>
      <protection locked="0"/>
    </xf>
    <xf numFmtId="49" fontId="23" fillId="0" borderId="9" xfId="3" applyNumberFormat="1" applyFont="1" applyBorder="1" applyAlignment="1" applyProtection="1">
      <alignment horizontal="center" vertical="center"/>
      <protection locked="0"/>
    </xf>
    <xf numFmtId="49" fontId="23" fillId="0" borderId="10" xfId="3" applyNumberFormat="1" applyFont="1" applyBorder="1" applyAlignment="1" applyProtection="1">
      <alignment horizontal="center" vertical="center"/>
      <protection locked="0"/>
    </xf>
    <xf numFmtId="49" fontId="23" fillId="0" borderId="11" xfId="3" applyNumberFormat="1" applyFont="1" applyBorder="1" applyAlignment="1" applyProtection="1">
      <alignment horizontal="center" vertical="center"/>
      <protection locked="0"/>
    </xf>
    <xf numFmtId="49" fontId="23" fillId="0" borderId="9" xfId="3" applyNumberFormat="1" applyFont="1" applyBorder="1" applyAlignment="1" applyProtection="1">
      <alignment vertical="center" textRotation="255"/>
      <protection locked="0"/>
    </xf>
    <xf numFmtId="49" fontId="23" fillId="0" borderId="10" xfId="3" applyNumberFormat="1" applyFont="1" applyBorder="1" applyAlignment="1" applyProtection="1">
      <alignment vertical="center" textRotation="255"/>
      <protection locked="0"/>
    </xf>
    <xf numFmtId="49" fontId="23" fillId="0" borderId="10" xfId="3" applyNumberFormat="1" applyFont="1" applyFill="1" applyBorder="1" applyAlignment="1" applyProtection="1">
      <alignment vertical="center"/>
      <protection locked="0"/>
    </xf>
    <xf numFmtId="49" fontId="23" fillId="0" borderId="11" xfId="3" applyNumberFormat="1" applyFont="1" applyFill="1" applyBorder="1" applyAlignment="1" applyProtection="1">
      <alignment vertical="center"/>
      <protection locked="0"/>
    </xf>
    <xf numFmtId="49" fontId="23" fillId="0" borderId="45" xfId="3" applyNumberFormat="1" applyFont="1" applyBorder="1" applyAlignment="1" applyProtection="1">
      <alignment horizontal="center" vertical="center"/>
      <protection locked="0"/>
    </xf>
    <xf numFmtId="49" fontId="23" fillId="0" borderId="46" xfId="3" applyNumberFormat="1" applyFont="1" applyBorder="1" applyAlignment="1" applyProtection="1">
      <alignment horizontal="center" vertical="center"/>
      <protection locked="0"/>
    </xf>
    <xf numFmtId="49" fontId="23" fillId="0" borderId="47" xfId="3" applyNumberFormat="1" applyFont="1" applyBorder="1" applyAlignment="1" applyProtection="1">
      <alignment horizontal="center" vertical="center"/>
      <protection locked="0"/>
    </xf>
    <xf numFmtId="49" fontId="23" fillId="0" borderId="14" xfId="3" applyNumberFormat="1" applyFont="1" applyBorder="1" applyAlignment="1" applyProtection="1">
      <alignment horizontal="center" vertical="center"/>
      <protection locked="0"/>
    </xf>
    <xf numFmtId="49" fontId="23" fillId="0" borderId="45" xfId="3" applyNumberFormat="1" applyFont="1" applyBorder="1" applyAlignment="1" applyProtection="1">
      <alignment vertical="center"/>
      <protection locked="0"/>
    </xf>
    <xf numFmtId="49" fontId="23" fillId="0" borderId="53" xfId="3" applyNumberFormat="1" applyFont="1" applyBorder="1" applyAlignment="1" applyProtection="1">
      <alignment vertical="center"/>
      <protection locked="0"/>
    </xf>
    <xf numFmtId="49" fontId="23" fillId="0" borderId="54" xfId="3" applyNumberFormat="1" applyFont="1" applyBorder="1" applyAlignment="1" applyProtection="1">
      <alignment horizontal="center" vertical="center"/>
      <protection locked="0"/>
    </xf>
    <xf numFmtId="49" fontId="23" fillId="0" borderId="55" xfId="3" applyNumberFormat="1" applyFont="1" applyBorder="1" applyAlignment="1" applyProtection="1">
      <alignment horizontal="center" vertical="center"/>
      <protection locked="0"/>
    </xf>
    <xf numFmtId="197" fontId="23" fillId="0" borderId="7" xfId="10" applyNumberFormat="1" applyFont="1" applyFill="1" applyBorder="1" applyAlignment="1" applyProtection="1">
      <alignment horizontal="right" vertical="center"/>
      <protection locked="0"/>
    </xf>
    <xf numFmtId="197" fontId="23" fillId="0" borderId="29" xfId="10" applyNumberFormat="1" applyFont="1" applyFill="1" applyBorder="1" applyAlignment="1" applyProtection="1">
      <alignment horizontal="right" vertical="center"/>
      <protection locked="0"/>
    </xf>
    <xf numFmtId="182" fontId="32" fillId="0" borderId="3" xfId="3" applyNumberFormat="1" applyFont="1" applyFill="1" applyBorder="1" applyAlignment="1" applyProtection="1">
      <alignment vertical="center"/>
      <protection locked="0"/>
    </xf>
    <xf numFmtId="182" fontId="23" fillId="0" borderId="4" xfId="3" applyNumberFormat="1" applyFont="1" applyFill="1" applyBorder="1" applyAlignment="1" applyProtection="1">
      <alignment vertical="center"/>
      <protection locked="0"/>
    </xf>
    <xf numFmtId="182" fontId="32" fillId="0" borderId="46" xfId="3" applyNumberFormat="1" applyFont="1" applyFill="1" applyBorder="1" applyAlignment="1" applyProtection="1">
      <alignment vertical="center"/>
      <protection locked="0"/>
    </xf>
    <xf numFmtId="182" fontId="23" fillId="0" borderId="47" xfId="3" applyNumberFormat="1" applyFont="1" applyFill="1" applyBorder="1" applyAlignment="1" applyProtection="1">
      <alignment vertical="center"/>
      <protection locked="0"/>
    </xf>
    <xf numFmtId="182" fontId="32" fillId="0" borderId="10" xfId="3" applyNumberFormat="1" applyFont="1" applyFill="1" applyBorder="1" applyAlignment="1" applyProtection="1">
      <alignment vertical="center"/>
      <protection locked="0"/>
    </xf>
    <xf numFmtId="182" fontId="23" fillId="0" borderId="11" xfId="3" applyNumberFormat="1" applyFont="1" applyFill="1" applyBorder="1" applyAlignment="1" applyProtection="1">
      <alignment vertical="center"/>
      <protection locked="0"/>
    </xf>
    <xf numFmtId="49" fontId="23" fillId="0" borderId="3" xfId="3" applyNumberFormat="1" applyFont="1" applyBorder="1" applyAlignment="1" applyProtection="1">
      <alignment vertical="center"/>
      <protection locked="0"/>
    </xf>
    <xf numFmtId="49" fontId="23" fillId="0" borderId="0" xfId="3" applyNumberFormat="1" applyFont="1" applyBorder="1" applyAlignment="1" applyProtection="1">
      <alignment vertical="center" wrapText="1"/>
      <protection locked="0"/>
    </xf>
    <xf numFmtId="49" fontId="23" fillId="0" borderId="0" xfId="3" applyNumberFormat="1" applyFont="1" applyFill="1" applyBorder="1" applyAlignment="1" applyProtection="1">
      <alignment horizontal="center" vertical="center"/>
      <protection locked="0"/>
    </xf>
    <xf numFmtId="177" fontId="23" fillId="0" borderId="0" xfId="3" applyNumberFormat="1" applyFont="1" applyFill="1" applyBorder="1" applyAlignment="1" applyProtection="1">
      <alignment vertical="center"/>
      <protection locked="0"/>
    </xf>
    <xf numFmtId="49" fontId="29" fillId="0" borderId="0" xfId="3" applyNumberFormat="1" applyFont="1" applyFill="1" applyBorder="1" applyAlignment="1" applyProtection="1">
      <alignment horizontal="center" vertical="center"/>
      <protection locked="0"/>
    </xf>
    <xf numFmtId="49" fontId="23" fillId="0" borderId="50" xfId="3" applyNumberFormat="1" applyFont="1" applyBorder="1" applyAlignment="1" applyProtection="1">
      <alignment vertical="center"/>
      <protection locked="0"/>
    </xf>
    <xf numFmtId="49" fontId="23" fillId="0" borderId="51" xfId="3" applyNumberFormat="1" applyFont="1" applyBorder="1" applyAlignment="1" applyProtection="1">
      <alignment vertical="center"/>
      <protection locked="0"/>
    </xf>
    <xf numFmtId="49" fontId="23" fillId="0" borderId="4" xfId="3" applyNumberFormat="1" applyFont="1" applyFill="1" applyBorder="1" applyAlignment="1" applyProtection="1">
      <alignment vertical="center"/>
      <protection locked="0"/>
    </xf>
    <xf numFmtId="207" fontId="32" fillId="0" borderId="0" xfId="3" applyNumberFormat="1" applyFont="1" applyBorder="1" applyAlignment="1" applyProtection="1">
      <alignment horizontal="center" vertical="center"/>
      <protection locked="0"/>
    </xf>
    <xf numFmtId="49" fontId="23" fillId="0" borderId="6" xfId="3" applyNumberFormat="1" applyFont="1" applyBorder="1" applyAlignment="1" applyProtection="1">
      <alignment horizontal="center" vertical="center"/>
      <protection locked="0"/>
    </xf>
    <xf numFmtId="49" fontId="23" fillId="0" borderId="5" xfId="3" applyNumberFormat="1" applyFont="1" applyBorder="1" applyAlignment="1" applyProtection="1">
      <alignment horizontal="centerContinuous" vertical="center"/>
      <protection locked="0"/>
    </xf>
    <xf numFmtId="49" fontId="23" fillId="0" borderId="5" xfId="3" applyNumberFormat="1" applyFont="1" applyBorder="1" applyAlignment="1" applyProtection="1">
      <alignment horizontal="center" vertical="center"/>
      <protection locked="0"/>
    </xf>
    <xf numFmtId="49" fontId="63" fillId="0" borderId="7" xfId="3" applyNumberFormat="1" applyFont="1" applyBorder="1" applyAlignment="1" applyProtection="1">
      <alignment horizontal="center" vertical="center"/>
      <protection locked="0"/>
    </xf>
    <xf numFmtId="49" fontId="63" fillId="0" borderId="4" xfId="3" applyNumberFormat="1" applyFont="1" applyBorder="1" applyAlignment="1" applyProtection="1">
      <alignment horizontal="center" vertical="center"/>
      <protection locked="0"/>
    </xf>
    <xf numFmtId="49" fontId="64" fillId="0" borderId="0" xfId="3" applyNumberFormat="1" applyFont="1" applyBorder="1" applyAlignment="1" applyProtection="1">
      <alignment horizontal="right" vertical="center"/>
      <protection locked="0"/>
    </xf>
    <xf numFmtId="49" fontId="23" fillId="0" borderId="0" xfId="3" applyNumberFormat="1" applyFont="1" applyFill="1" applyBorder="1" applyAlignment="1" applyProtection="1">
      <alignment horizontal="center" vertical="center" wrapText="1"/>
      <protection locked="0"/>
    </xf>
    <xf numFmtId="207" fontId="32" fillId="0" borderId="0" xfId="3" applyNumberFormat="1" applyFont="1" applyFill="1" applyBorder="1" applyAlignment="1" applyProtection="1">
      <alignment horizontal="center" vertical="center"/>
      <protection locked="0"/>
    </xf>
    <xf numFmtId="0" fontId="23" fillId="0" borderId="14" xfId="3" applyNumberFormat="1" applyFont="1" applyFill="1" applyBorder="1" applyAlignment="1" applyProtection="1">
      <alignment horizontal="left" vertical="center" shrinkToFit="1"/>
      <protection locked="0"/>
    </xf>
    <xf numFmtId="0" fontId="23" fillId="0" borderId="9" xfId="3" applyNumberFormat="1" applyFont="1" applyFill="1" applyBorder="1" applyAlignment="1" applyProtection="1">
      <alignment horizontal="left" vertical="center" shrinkToFit="1"/>
      <protection locked="0"/>
    </xf>
    <xf numFmtId="0" fontId="23" fillId="0" borderId="10" xfId="3" applyNumberFormat="1" applyFont="1" applyFill="1" applyBorder="1" applyAlignment="1" applyProtection="1">
      <alignment horizontal="left" vertical="center" shrinkToFit="1"/>
      <protection locked="0"/>
    </xf>
    <xf numFmtId="0" fontId="23" fillId="0" borderId="11" xfId="3" applyNumberFormat="1" applyFont="1" applyFill="1" applyBorder="1" applyAlignment="1" applyProtection="1">
      <alignment horizontal="left" vertical="center" shrinkToFit="1"/>
      <protection locked="0"/>
    </xf>
    <xf numFmtId="0" fontId="23" fillId="0" borderId="0" xfId="3" applyNumberFormat="1" applyFont="1" applyFill="1" applyBorder="1" applyAlignment="1" applyProtection="1">
      <alignment horizontal="left" vertical="center" shrinkToFit="1"/>
      <protection locked="0"/>
    </xf>
    <xf numFmtId="49" fontId="23" fillId="0" borderId="13" xfId="3" applyNumberFormat="1" applyFont="1" applyFill="1" applyBorder="1" applyAlignment="1" applyProtection="1">
      <alignment horizontal="center" vertical="center" textRotation="255"/>
      <protection locked="0"/>
    </xf>
    <xf numFmtId="49" fontId="23" fillId="0" borderId="13" xfId="3" applyNumberFormat="1" applyFont="1" applyFill="1" applyBorder="1" applyAlignment="1" applyProtection="1">
      <alignment horizontal="center" vertical="center" wrapText="1"/>
      <protection locked="0"/>
    </xf>
    <xf numFmtId="207" fontId="32" fillId="0" borderId="13" xfId="3" applyNumberFormat="1" applyFont="1" applyFill="1" applyBorder="1" applyAlignment="1" applyProtection="1">
      <alignment horizontal="center" vertical="center"/>
      <protection locked="0"/>
    </xf>
    <xf numFmtId="181" fontId="23" fillId="0" borderId="0" xfId="10" applyNumberFormat="1" applyFont="1" applyFill="1" applyBorder="1" applyAlignment="1" applyProtection="1">
      <alignment horizontal="center" vertical="center" shrinkToFit="1"/>
      <protection locked="0"/>
    </xf>
    <xf numFmtId="49" fontId="56" fillId="0" borderId="0" xfId="3" applyNumberFormat="1" applyFont="1" applyBorder="1" applyAlignment="1" applyProtection="1">
      <alignment horizontal="center" vertical="center"/>
      <protection locked="0"/>
    </xf>
    <xf numFmtId="49" fontId="23" fillId="0" borderId="0" xfId="3" applyNumberFormat="1" applyFont="1" applyBorder="1" applyAlignment="1" applyProtection="1">
      <alignment horizontal="center" vertical="center" wrapText="1"/>
      <protection locked="0"/>
    </xf>
    <xf numFmtId="0" fontId="23" fillId="0" borderId="0" xfId="0" applyFont="1" applyBorder="1" applyAlignment="1" applyProtection="1">
      <alignment horizontal="left" vertical="center"/>
      <protection locked="0"/>
    </xf>
    <xf numFmtId="0" fontId="23" fillId="0" borderId="0" xfId="0" applyFont="1" applyBorder="1" applyAlignment="1" applyProtection="1">
      <alignment horizontal="center" vertical="center"/>
      <protection locked="0"/>
    </xf>
    <xf numFmtId="0" fontId="32" fillId="0" borderId="0" xfId="0" applyFont="1" applyBorder="1" applyAlignment="1" applyProtection="1">
      <alignment horizontal="left" vertical="center" wrapText="1"/>
      <protection locked="0"/>
    </xf>
    <xf numFmtId="49" fontId="23" fillId="0" borderId="0" xfId="3" applyNumberFormat="1" applyFont="1" applyBorder="1" applyAlignment="1" applyProtection="1">
      <alignment horizontal="left" vertical="center"/>
      <protection locked="0"/>
    </xf>
    <xf numFmtId="49" fontId="23" fillId="0" borderId="0" xfId="3" applyNumberFormat="1" applyFont="1" applyBorder="1" applyAlignment="1" applyProtection="1">
      <alignment horizontal="center" vertical="center"/>
    </xf>
    <xf numFmtId="49" fontId="15" fillId="0" borderId="13" xfId="3" applyNumberFormat="1" applyFont="1" applyBorder="1" applyAlignment="1" applyProtection="1">
      <alignment horizontal="center" vertical="center"/>
    </xf>
    <xf numFmtId="49" fontId="15" fillId="0" borderId="46" xfId="3" applyNumberFormat="1" applyFont="1" applyBorder="1" applyAlignment="1" applyProtection="1">
      <alignment vertical="center"/>
    </xf>
    <xf numFmtId="49" fontId="15" fillId="0" borderId="47" xfId="3" applyNumberFormat="1" applyFont="1" applyBorder="1" applyAlignment="1" applyProtection="1">
      <alignment vertical="center" wrapText="1"/>
    </xf>
    <xf numFmtId="49" fontId="15" fillId="0" borderId="54" xfId="3" applyNumberFormat="1" applyFont="1" applyBorder="1" applyAlignment="1" applyProtection="1">
      <alignment vertical="center"/>
    </xf>
    <xf numFmtId="49" fontId="15" fillId="0" borderId="55" xfId="3" applyNumberFormat="1" applyFont="1" applyBorder="1" applyAlignment="1" applyProtection="1">
      <alignment vertical="center" wrapText="1"/>
    </xf>
    <xf numFmtId="49" fontId="15" fillId="0" borderId="75" xfId="3" applyNumberFormat="1" applyFont="1" applyBorder="1" applyAlignment="1" applyProtection="1">
      <alignment vertical="center"/>
    </xf>
    <xf numFmtId="49" fontId="15" fillId="0" borderId="76" xfId="3" applyNumberFormat="1" applyFont="1" applyBorder="1" applyAlignment="1" applyProtection="1">
      <alignment vertical="center" wrapText="1"/>
    </xf>
    <xf numFmtId="49" fontId="15" fillId="0" borderId="48" xfId="3" applyNumberFormat="1" applyFont="1" applyBorder="1" applyAlignment="1" applyProtection="1">
      <alignment vertical="center"/>
    </xf>
    <xf numFmtId="49" fontId="15" fillId="0" borderId="49" xfId="3" applyNumberFormat="1" applyFont="1" applyBorder="1" applyAlignment="1" applyProtection="1">
      <alignment vertical="center" wrapText="1"/>
    </xf>
    <xf numFmtId="49" fontId="15" fillId="0" borderId="57" xfId="3" applyNumberFormat="1" applyFont="1" applyBorder="1" applyAlignment="1" applyProtection="1">
      <alignment vertical="center"/>
    </xf>
    <xf numFmtId="49" fontId="15" fillId="0" borderId="58" xfId="3" applyNumberFormat="1" applyFont="1" applyBorder="1" applyAlignment="1" applyProtection="1">
      <alignment vertical="center" wrapText="1"/>
    </xf>
    <xf numFmtId="49" fontId="15" fillId="0" borderId="58" xfId="3" applyNumberFormat="1" applyFont="1" applyBorder="1" applyAlignment="1" applyProtection="1">
      <alignment horizontal="left" vertical="center"/>
    </xf>
    <xf numFmtId="49" fontId="15" fillId="0" borderId="93" xfId="3" applyNumberFormat="1" applyFont="1" applyBorder="1" applyAlignment="1" applyProtection="1">
      <alignment vertical="center"/>
    </xf>
    <xf numFmtId="49" fontId="15" fillId="0" borderId="55" xfId="3" applyNumberFormat="1" applyFont="1" applyBorder="1" applyAlignment="1" applyProtection="1">
      <alignment horizontal="left" vertical="center"/>
    </xf>
    <xf numFmtId="49" fontId="15" fillId="0" borderId="37" xfId="3" applyNumberFormat="1" applyFont="1" applyBorder="1" applyAlignment="1" applyProtection="1">
      <alignment horizontal="center" vertical="center"/>
    </xf>
    <xf numFmtId="49" fontId="15" fillId="0" borderId="76" xfId="3" applyNumberFormat="1" applyFont="1" applyBorder="1" applyAlignment="1" applyProtection="1">
      <alignment horizontal="left" vertical="center"/>
    </xf>
    <xf numFmtId="49" fontId="15" fillId="0" borderId="181" xfId="3" applyNumberFormat="1" applyFont="1" applyBorder="1" applyAlignment="1" applyProtection="1">
      <alignment horizontal="center" vertical="center"/>
    </xf>
    <xf numFmtId="49" fontId="15" fillId="0" borderId="56" xfId="3" applyNumberFormat="1" applyFont="1" applyBorder="1" applyAlignment="1" applyProtection="1">
      <alignment vertical="center"/>
    </xf>
    <xf numFmtId="49" fontId="15" fillId="0" borderId="53" xfId="3" applyNumberFormat="1" applyFont="1" applyBorder="1" applyAlignment="1" applyProtection="1">
      <alignment vertical="center"/>
    </xf>
    <xf numFmtId="49" fontId="15" fillId="0" borderId="16" xfId="3" applyNumberFormat="1" applyFont="1" applyBorder="1" applyAlignment="1" applyProtection="1">
      <alignment vertical="center"/>
    </xf>
    <xf numFmtId="49" fontId="15" fillId="0" borderId="47" xfId="3" applyNumberFormat="1" applyFont="1" applyBorder="1" applyAlignment="1" applyProtection="1">
      <alignment horizontal="left" vertical="center"/>
    </xf>
    <xf numFmtId="49" fontId="15" fillId="0" borderId="33" xfId="3" applyNumberFormat="1" applyFont="1" applyBorder="1" applyAlignment="1" applyProtection="1">
      <alignment vertical="center"/>
    </xf>
    <xf numFmtId="49" fontId="15" fillId="0" borderId="49" xfId="3" applyNumberFormat="1" applyFont="1" applyBorder="1" applyAlignment="1" applyProtection="1">
      <alignment horizontal="left" vertical="center"/>
    </xf>
    <xf numFmtId="49" fontId="15" fillId="0" borderId="41" xfId="3" applyNumberFormat="1" applyFont="1" applyBorder="1" applyAlignment="1" applyProtection="1">
      <alignment horizontal="center" vertical="center"/>
    </xf>
    <xf numFmtId="49" fontId="71" fillId="0" borderId="0" xfId="3" applyNumberFormat="1" applyFont="1" applyBorder="1" applyAlignment="1" applyProtection="1">
      <alignment horizontal="left" vertical="center"/>
    </xf>
    <xf numFmtId="49" fontId="32" fillId="0" borderId="0" xfId="3" applyNumberFormat="1" applyFont="1" applyFill="1" applyBorder="1" applyAlignment="1" applyProtection="1">
      <alignment vertical="center" shrinkToFit="1"/>
      <protection locked="0"/>
    </xf>
    <xf numFmtId="49" fontId="32" fillId="0" borderId="0" xfId="3" applyNumberFormat="1" applyFont="1" applyFill="1" applyBorder="1" applyAlignment="1" applyProtection="1">
      <alignment vertical="center" wrapText="1" shrinkToFit="1"/>
      <protection locked="0"/>
    </xf>
    <xf numFmtId="49" fontId="27" fillId="2" borderId="0" xfId="3" applyNumberFormat="1" applyFont="1" applyFill="1" applyBorder="1" applyAlignment="1" applyProtection="1">
      <alignment vertical="center" wrapText="1" shrinkToFit="1"/>
      <protection locked="0"/>
    </xf>
    <xf numFmtId="49" fontId="27" fillId="0" borderId="0" xfId="3" applyNumberFormat="1" applyFont="1" applyFill="1" applyBorder="1" applyAlignment="1" applyProtection="1">
      <alignment horizontal="left" vertical="center" wrapText="1" shrinkToFit="1"/>
      <protection locked="0"/>
    </xf>
    <xf numFmtId="49" fontId="26" fillId="0" borderId="0" xfId="3" applyNumberFormat="1" applyFont="1" applyBorder="1" applyAlignment="1" applyProtection="1">
      <alignment horizontal="center" vertical="center"/>
    </xf>
    <xf numFmtId="177" fontId="15" fillId="2" borderId="0" xfId="3" applyNumberFormat="1" applyFont="1" applyFill="1" applyBorder="1" applyAlignment="1" applyProtection="1">
      <alignment horizontal="center" vertical="center"/>
      <protection locked="0"/>
    </xf>
    <xf numFmtId="49" fontId="15" fillId="2" borderId="0" xfId="3" applyNumberFormat="1" applyFont="1" applyFill="1" applyBorder="1" applyAlignment="1" applyProtection="1">
      <alignment horizontal="center" vertical="center"/>
      <protection locked="0"/>
    </xf>
    <xf numFmtId="49" fontId="15" fillId="2" borderId="0" xfId="3" applyNumberFormat="1" applyFont="1" applyFill="1" applyBorder="1" applyAlignment="1" applyProtection="1">
      <alignment horizontal="left" vertical="center"/>
      <protection locked="0"/>
    </xf>
    <xf numFmtId="49" fontId="15" fillId="2" borderId="0" xfId="3" applyNumberFormat="1" applyFont="1" applyFill="1" applyBorder="1" applyAlignment="1" applyProtection="1">
      <alignment horizontal="left" vertical="center" wrapText="1"/>
      <protection locked="0"/>
    </xf>
    <xf numFmtId="49" fontId="15" fillId="2" borderId="0" xfId="3" applyNumberFormat="1" applyFont="1" applyFill="1" applyBorder="1" applyAlignment="1" applyProtection="1">
      <alignment horizontal="left" vertical="center" shrinkToFit="1"/>
      <protection locked="0"/>
    </xf>
    <xf numFmtId="49" fontId="15" fillId="2" borderId="0" xfId="3" applyNumberFormat="1" applyFont="1" applyFill="1" applyBorder="1" applyAlignment="1" applyProtection="1">
      <alignment horizontal="center" vertical="center"/>
    </xf>
    <xf numFmtId="38" fontId="15" fillId="2" borderId="0" xfId="10" applyFont="1" applyFill="1" applyBorder="1" applyAlignment="1" applyProtection="1">
      <alignment horizontal="center" vertical="center"/>
      <protection locked="0"/>
    </xf>
    <xf numFmtId="49" fontId="61" fillId="2" borderId="0" xfId="82" applyNumberFormat="1" applyFont="1" applyFill="1" applyBorder="1" applyAlignment="1" applyProtection="1">
      <alignment horizontal="left" vertical="center"/>
      <protection locked="0"/>
    </xf>
    <xf numFmtId="49" fontId="23" fillId="2" borderId="0" xfId="3" applyNumberFormat="1" applyFont="1" applyFill="1" applyBorder="1" applyAlignment="1" applyProtection="1">
      <alignment horizontal="left" vertical="center"/>
      <protection locked="0"/>
    </xf>
    <xf numFmtId="49" fontId="72" fillId="2" borderId="0" xfId="3" applyNumberFormat="1" applyFont="1" applyFill="1" applyBorder="1" applyAlignment="1" applyProtection="1">
      <alignment horizontal="left" vertical="center"/>
    </xf>
    <xf numFmtId="177" fontId="15" fillId="2" borderId="0" xfId="3" applyNumberFormat="1" applyFont="1" applyFill="1" applyBorder="1" applyAlignment="1" applyProtection="1">
      <alignment vertical="center"/>
      <protection locked="0"/>
    </xf>
    <xf numFmtId="49" fontId="32" fillId="2" borderId="0" xfId="3" applyNumberFormat="1" applyFont="1" applyFill="1" applyBorder="1" applyAlignment="1" applyProtection="1">
      <alignment vertical="center" shrinkToFit="1"/>
      <protection locked="0"/>
    </xf>
    <xf numFmtId="49" fontId="32" fillId="2" borderId="0" xfId="3" applyNumberFormat="1" applyFont="1" applyFill="1" applyBorder="1" applyAlignment="1" applyProtection="1">
      <alignment vertical="center" wrapText="1" shrinkToFit="1"/>
      <protection locked="0"/>
    </xf>
    <xf numFmtId="49" fontId="27" fillId="2" borderId="0" xfId="3" applyNumberFormat="1" applyFont="1" applyFill="1" applyBorder="1" applyAlignment="1" applyProtection="1">
      <alignment vertical="center" wrapText="1" shrinkToFit="1"/>
      <protection locked="0"/>
    </xf>
    <xf numFmtId="38" fontId="23" fillId="2" borderId="61" xfId="5" applyFont="1" applyFill="1" applyBorder="1" applyAlignment="1" applyProtection="1">
      <alignment horizontal="center" vertical="center" shrinkToFit="1"/>
      <protection locked="0"/>
    </xf>
    <xf numFmtId="38" fontId="23" fillId="2" borderId="54" xfId="5" applyFont="1" applyFill="1" applyBorder="1" applyAlignment="1" applyProtection="1">
      <alignment horizontal="center" vertical="center" shrinkToFit="1"/>
      <protection locked="0"/>
    </xf>
    <xf numFmtId="38" fontId="23" fillId="2" borderId="66" xfId="5" applyFont="1" applyFill="1" applyBorder="1" applyAlignment="1" applyProtection="1">
      <alignment horizontal="center" vertical="center" shrinkToFit="1"/>
      <protection locked="0"/>
    </xf>
    <xf numFmtId="49" fontId="23" fillId="0" borderId="12" xfId="3" applyNumberFormat="1" applyFont="1" applyFill="1" applyBorder="1" applyAlignment="1" applyProtection="1">
      <alignment horizontal="center" vertical="center"/>
      <protection locked="0"/>
    </xf>
    <xf numFmtId="38" fontId="23" fillId="0" borderId="16" xfId="5" applyFont="1" applyFill="1" applyBorder="1" applyAlignment="1" applyProtection="1">
      <alignment horizontal="center" vertical="center" shrinkToFit="1"/>
      <protection locked="0"/>
    </xf>
    <xf numFmtId="38" fontId="23" fillId="0" borderId="48" xfId="5" applyFont="1" applyFill="1" applyBorder="1" applyAlignment="1" applyProtection="1">
      <alignment horizontal="center" vertical="center" shrinkToFit="1"/>
      <protection locked="0"/>
    </xf>
    <xf numFmtId="38" fontId="23" fillId="0" borderId="49" xfId="5" applyFont="1" applyFill="1" applyBorder="1" applyAlignment="1" applyProtection="1">
      <alignment horizontal="center" vertical="center" shrinkToFit="1"/>
      <protection locked="0"/>
    </xf>
    <xf numFmtId="38" fontId="23" fillId="0" borderId="42" xfId="5" applyFont="1" applyFill="1" applyBorder="1" applyAlignment="1" applyProtection="1">
      <alignment horizontal="center" vertical="center" shrinkToFit="1"/>
      <protection locked="0"/>
    </xf>
    <xf numFmtId="38" fontId="23" fillId="0" borderId="43" xfId="5" applyFont="1" applyFill="1" applyBorder="1" applyAlignment="1" applyProtection="1">
      <alignment horizontal="center" vertical="center" shrinkToFit="1"/>
      <protection locked="0"/>
    </xf>
    <xf numFmtId="38" fontId="23" fillId="0" borderId="62" xfId="5" applyFont="1" applyFill="1" applyBorder="1" applyAlignment="1" applyProtection="1">
      <alignment horizontal="center" vertical="center" shrinkToFit="1"/>
      <protection locked="0"/>
    </xf>
    <xf numFmtId="38" fontId="23" fillId="0" borderId="65" xfId="5" applyFont="1" applyFill="1" applyBorder="1" applyAlignment="1" applyProtection="1">
      <alignment horizontal="center" vertical="center" shrinkToFit="1"/>
      <protection locked="0"/>
    </xf>
    <xf numFmtId="38" fontId="23" fillId="0" borderId="45" xfId="5" applyFont="1" applyFill="1" applyBorder="1" applyAlignment="1" applyProtection="1">
      <alignment horizontal="center" vertical="center" shrinkToFit="1"/>
      <protection locked="0"/>
    </xf>
    <xf numFmtId="38" fontId="23" fillId="0" borderId="46" xfId="5" applyFont="1" applyFill="1" applyBorder="1" applyAlignment="1" applyProtection="1">
      <alignment horizontal="center" vertical="center" shrinkToFit="1"/>
      <protection locked="0"/>
    </xf>
    <xf numFmtId="38" fontId="23" fillId="0" borderId="47" xfId="5" applyFont="1" applyFill="1" applyBorder="1" applyAlignment="1" applyProtection="1">
      <alignment horizontal="center" vertical="center" shrinkToFit="1"/>
      <protection locked="0"/>
    </xf>
    <xf numFmtId="38" fontId="23" fillId="2" borderId="34" xfId="5" applyFont="1" applyFill="1" applyBorder="1" applyAlignment="1" applyProtection="1">
      <alignment horizontal="center" vertical="center" shrinkToFit="1"/>
      <protection locked="0"/>
    </xf>
    <xf numFmtId="38" fontId="23" fillId="2" borderId="35" xfId="5" applyFont="1" applyFill="1" applyBorder="1" applyAlignment="1" applyProtection="1">
      <alignment horizontal="center" vertical="center" shrinkToFit="1"/>
      <protection locked="0"/>
    </xf>
    <xf numFmtId="38" fontId="23" fillId="2" borderId="64" xfId="5" applyFont="1" applyFill="1" applyBorder="1" applyAlignment="1" applyProtection="1">
      <alignment horizontal="center" vertical="center" shrinkToFit="1"/>
      <protection locked="0"/>
    </xf>
    <xf numFmtId="38" fontId="23" fillId="2" borderId="46" xfId="5" applyFont="1" applyFill="1" applyBorder="1" applyAlignment="1" applyProtection="1">
      <alignment horizontal="center" vertical="center" shrinkToFit="1"/>
      <protection locked="0"/>
    </xf>
    <xf numFmtId="38" fontId="23" fillId="2" borderId="63" xfId="5" applyFont="1" applyFill="1" applyBorder="1" applyAlignment="1" applyProtection="1">
      <alignment horizontal="center" vertical="center" shrinkToFit="1"/>
      <protection locked="0"/>
    </xf>
    <xf numFmtId="38" fontId="23" fillId="0" borderId="53" xfId="5" applyFont="1" applyFill="1" applyBorder="1" applyAlignment="1" applyProtection="1">
      <alignment horizontal="center" vertical="center" shrinkToFit="1"/>
      <protection locked="0"/>
    </xf>
    <xf numFmtId="38" fontId="23" fillId="0" borderId="54" xfId="5" applyFont="1" applyFill="1" applyBorder="1" applyAlignment="1" applyProtection="1">
      <alignment horizontal="center" vertical="center" shrinkToFit="1"/>
      <protection locked="0"/>
    </xf>
    <xf numFmtId="38" fontId="23" fillId="0" borderId="55" xfId="5" applyFont="1" applyFill="1" applyBorder="1" applyAlignment="1" applyProtection="1">
      <alignment horizontal="center" vertical="center" shrinkToFit="1"/>
      <protection locked="0"/>
    </xf>
    <xf numFmtId="38" fontId="23" fillId="2" borderId="62" xfId="5" applyFont="1" applyFill="1" applyBorder="1" applyAlignment="1" applyProtection="1">
      <alignment horizontal="center" vertical="center" shrinkToFit="1"/>
      <protection locked="0"/>
    </xf>
    <xf numFmtId="38" fontId="23" fillId="2" borderId="48" xfId="5" applyFont="1" applyFill="1" applyBorder="1" applyAlignment="1" applyProtection="1">
      <alignment horizontal="center" vertical="center" shrinkToFit="1"/>
      <protection locked="0"/>
    </xf>
    <xf numFmtId="38" fontId="23" fillId="2" borderId="65" xfId="5" applyFont="1" applyFill="1" applyBorder="1" applyAlignment="1" applyProtection="1">
      <alignment horizontal="center" vertical="center" shrinkToFit="1"/>
      <protection locked="0"/>
    </xf>
    <xf numFmtId="38" fontId="23" fillId="0" borderId="2" xfId="5" applyFont="1" applyFill="1" applyBorder="1" applyAlignment="1" applyProtection="1">
      <alignment horizontal="center" vertical="center" shrinkToFit="1"/>
      <protection locked="0"/>
    </xf>
    <xf numFmtId="38" fontId="23" fillId="0" borderId="3" xfId="5" applyFont="1" applyFill="1" applyBorder="1" applyAlignment="1" applyProtection="1">
      <alignment horizontal="center" vertical="center" shrinkToFit="1"/>
      <protection locked="0"/>
    </xf>
    <xf numFmtId="38" fontId="23" fillId="0" borderId="4" xfId="5" applyFont="1" applyFill="1" applyBorder="1" applyAlignment="1" applyProtection="1">
      <alignment horizontal="center" vertical="center" shrinkToFit="1"/>
      <protection locked="0"/>
    </xf>
    <xf numFmtId="38" fontId="23" fillId="2" borderId="38" xfId="5" applyFont="1" applyFill="1" applyBorder="1" applyAlignment="1" applyProtection="1">
      <alignment horizontal="center" vertical="center" shrinkToFit="1"/>
      <protection locked="0"/>
    </xf>
    <xf numFmtId="38" fontId="23" fillId="2" borderId="39" xfId="5" applyFont="1" applyFill="1" applyBorder="1" applyAlignment="1" applyProtection="1">
      <alignment horizontal="center" vertical="center" shrinkToFit="1"/>
      <protection locked="0"/>
    </xf>
    <xf numFmtId="38" fontId="23" fillId="2" borderId="47" xfId="5" applyFont="1" applyFill="1" applyBorder="1" applyAlignment="1" applyProtection="1">
      <alignment horizontal="center" vertical="center" shrinkToFit="1"/>
      <protection locked="0"/>
    </xf>
    <xf numFmtId="38" fontId="23" fillId="2" borderId="55" xfId="5" applyFont="1" applyFill="1" applyBorder="1" applyAlignment="1" applyProtection="1">
      <alignment horizontal="center" vertical="center" shrinkToFit="1"/>
      <protection locked="0"/>
    </xf>
    <xf numFmtId="49" fontId="23" fillId="0" borderId="89" xfId="3" applyNumberFormat="1" applyFont="1" applyFill="1" applyBorder="1" applyAlignment="1" applyProtection="1">
      <alignment horizontal="center" vertical="center" textRotation="255"/>
      <protection locked="0"/>
    </xf>
    <xf numFmtId="49" fontId="23" fillId="0" borderId="92" xfId="3" applyNumberFormat="1" applyFont="1" applyFill="1" applyBorder="1" applyAlignment="1" applyProtection="1">
      <alignment horizontal="center" vertical="center" textRotation="255"/>
      <protection locked="0"/>
    </xf>
    <xf numFmtId="0" fontId="23" fillId="0" borderId="55" xfId="3" applyNumberFormat="1" applyFont="1" applyFill="1" applyBorder="1" applyAlignment="1" applyProtection="1">
      <alignment vertical="center" shrinkToFit="1"/>
      <protection locked="0"/>
    </xf>
    <xf numFmtId="0" fontId="23" fillId="0" borderId="37" xfId="3" applyNumberFormat="1" applyFont="1" applyFill="1" applyBorder="1" applyAlignment="1" applyProtection="1">
      <alignment vertical="center" shrinkToFit="1"/>
      <protection locked="0"/>
    </xf>
    <xf numFmtId="0" fontId="23" fillId="2" borderId="53" xfId="3" applyNumberFormat="1" applyFont="1" applyFill="1" applyBorder="1" applyAlignment="1" applyProtection="1">
      <alignment horizontal="center" vertical="center"/>
      <protection locked="0"/>
    </xf>
    <xf numFmtId="0" fontId="23" fillId="2" borderId="54" xfId="3" applyNumberFormat="1" applyFont="1" applyFill="1" applyBorder="1" applyAlignment="1" applyProtection="1">
      <alignment horizontal="center" vertical="center"/>
      <protection locked="0"/>
    </xf>
    <xf numFmtId="0" fontId="23" fillId="2" borderId="55" xfId="3" applyNumberFormat="1" applyFont="1" applyFill="1" applyBorder="1" applyAlignment="1" applyProtection="1">
      <alignment horizontal="center" vertical="center"/>
      <protection locked="0"/>
    </xf>
    <xf numFmtId="49" fontId="23" fillId="0" borderId="6" xfId="3" applyNumberFormat="1" applyFont="1" applyFill="1" applyBorder="1" applyAlignment="1" applyProtection="1">
      <alignment horizontal="center" vertical="center"/>
      <protection locked="0"/>
    </xf>
    <xf numFmtId="49" fontId="23" fillId="0" borderId="5" xfId="3" applyNumberFormat="1" applyFont="1" applyFill="1" applyBorder="1" applyAlignment="1" applyProtection="1">
      <alignment horizontal="center" vertical="center"/>
      <protection locked="0"/>
    </xf>
    <xf numFmtId="49" fontId="23" fillId="0" borderId="7" xfId="3" applyNumberFormat="1" applyFont="1" applyFill="1" applyBorder="1" applyAlignment="1" applyProtection="1">
      <alignment horizontal="center" vertical="center"/>
      <protection locked="0"/>
    </xf>
    <xf numFmtId="49" fontId="23" fillId="0" borderId="13" xfId="3" applyNumberFormat="1" applyFont="1" applyFill="1" applyBorder="1" applyAlignment="1" applyProtection="1">
      <alignment horizontal="center" vertical="center"/>
      <protection locked="0"/>
    </xf>
    <xf numFmtId="49" fontId="23" fillId="0" borderId="0" xfId="3" applyNumberFormat="1" applyFont="1" applyFill="1" applyBorder="1" applyAlignment="1" applyProtection="1">
      <alignment horizontal="center" vertical="center"/>
      <protection locked="0"/>
    </xf>
    <xf numFmtId="49" fontId="23" fillId="0" borderId="14" xfId="3" applyNumberFormat="1" applyFont="1" applyFill="1" applyBorder="1" applyAlignment="1" applyProtection="1">
      <alignment horizontal="center" vertical="center"/>
      <protection locked="0"/>
    </xf>
    <xf numFmtId="49" fontId="23" fillId="0" borderId="9" xfId="3" applyNumberFormat="1" applyFont="1" applyFill="1" applyBorder="1" applyAlignment="1" applyProtection="1">
      <alignment horizontal="center" vertical="center"/>
      <protection locked="0"/>
    </xf>
    <xf numFmtId="49" fontId="23" fillId="0" borderId="10" xfId="3" applyNumberFormat="1" applyFont="1" applyFill="1" applyBorder="1" applyAlignment="1" applyProtection="1">
      <alignment horizontal="center" vertical="center"/>
      <protection locked="0"/>
    </xf>
    <xf numFmtId="49" fontId="23" fillId="0" borderId="11" xfId="3" applyNumberFormat="1" applyFont="1" applyFill="1" applyBorder="1" applyAlignment="1" applyProtection="1">
      <alignment horizontal="center" vertical="center"/>
      <protection locked="0"/>
    </xf>
    <xf numFmtId="49" fontId="23" fillId="0" borderId="8" xfId="3" applyNumberFormat="1" applyFont="1" applyFill="1" applyBorder="1" applyAlignment="1" applyProtection="1">
      <alignment horizontal="center" vertical="center"/>
      <protection locked="0"/>
    </xf>
    <xf numFmtId="49" fontId="23" fillId="0" borderId="37" xfId="3" applyNumberFormat="1" applyFont="1" applyFill="1" applyBorder="1" applyAlignment="1" applyProtection="1">
      <alignment horizontal="center" vertical="center"/>
      <protection locked="0"/>
    </xf>
    <xf numFmtId="38" fontId="23" fillId="3" borderId="53" xfId="5" applyFont="1" applyFill="1" applyBorder="1" applyAlignment="1" applyProtection="1">
      <alignment horizontal="center" vertical="center" shrinkToFit="1"/>
      <protection locked="0"/>
    </xf>
    <xf numFmtId="38" fontId="23" fillId="3" borderId="54" xfId="5" applyFont="1" applyFill="1" applyBorder="1" applyAlignment="1" applyProtection="1">
      <alignment horizontal="center" vertical="center" shrinkToFit="1"/>
      <protection locked="0"/>
    </xf>
    <xf numFmtId="38" fontId="23" fillId="3" borderId="66" xfId="5" applyFont="1" applyFill="1" applyBorder="1" applyAlignment="1" applyProtection="1">
      <alignment horizontal="center" vertical="center" shrinkToFit="1"/>
      <protection locked="0"/>
    </xf>
    <xf numFmtId="38" fontId="23" fillId="3" borderId="61" xfId="5" applyFont="1" applyFill="1" applyBorder="1" applyAlignment="1" applyProtection="1">
      <alignment horizontal="center" vertical="center" shrinkToFit="1"/>
      <protection locked="0"/>
    </xf>
    <xf numFmtId="38" fontId="23" fillId="0" borderId="80" xfId="5" applyFont="1" applyFill="1" applyBorder="1" applyAlignment="1" applyProtection="1">
      <alignment horizontal="center" vertical="center" shrinkToFit="1"/>
      <protection locked="0"/>
    </xf>
    <xf numFmtId="38" fontId="23" fillId="0" borderId="75" xfId="5" applyFont="1" applyFill="1" applyBorder="1" applyAlignment="1" applyProtection="1">
      <alignment horizontal="center" vertical="center" shrinkToFit="1"/>
      <protection locked="0"/>
    </xf>
    <xf numFmtId="38" fontId="23" fillId="0" borderId="76" xfId="5" applyFont="1" applyFill="1" applyBorder="1" applyAlignment="1" applyProtection="1">
      <alignment horizontal="center" vertical="center" shrinkToFit="1"/>
      <protection locked="0"/>
    </xf>
    <xf numFmtId="0" fontId="23" fillId="0" borderId="0" xfId="3" applyNumberFormat="1" applyFont="1" applyFill="1" applyBorder="1" applyAlignment="1" applyProtection="1">
      <alignment horizontal="center" vertical="center" shrinkToFit="1"/>
      <protection locked="0"/>
    </xf>
    <xf numFmtId="49" fontId="23" fillId="0" borderId="6" xfId="3" applyNumberFormat="1" applyFont="1" applyFill="1" applyBorder="1" applyAlignment="1" applyProtection="1">
      <alignment horizontal="center" vertical="center" wrapText="1"/>
      <protection locked="0"/>
    </xf>
    <xf numFmtId="0" fontId="23" fillId="0" borderId="51" xfId="3" applyNumberFormat="1" applyFont="1" applyFill="1" applyBorder="1" applyAlignment="1" applyProtection="1">
      <alignment horizontal="center" vertical="center"/>
      <protection locked="0"/>
    </xf>
    <xf numFmtId="188" fontId="23" fillId="2" borderId="82" xfId="10" applyNumberFormat="1" applyFont="1" applyFill="1" applyBorder="1" applyAlignment="1" applyProtection="1">
      <alignment horizontal="center" vertical="center"/>
      <protection locked="0"/>
    </xf>
    <xf numFmtId="188" fontId="23" fillId="2" borderId="10" xfId="10" applyNumberFormat="1" applyFont="1" applyFill="1" applyBorder="1" applyAlignment="1" applyProtection="1">
      <alignment horizontal="center" vertical="center"/>
      <protection locked="0"/>
    </xf>
    <xf numFmtId="188" fontId="23" fillId="2" borderId="81" xfId="10" applyNumberFormat="1" applyFont="1" applyFill="1" applyBorder="1" applyAlignment="1" applyProtection="1">
      <alignment horizontal="center" vertical="center"/>
      <protection locked="0"/>
    </xf>
    <xf numFmtId="49" fontId="23" fillId="0" borderId="51" xfId="3" applyNumberFormat="1" applyFont="1" applyFill="1" applyBorder="1" applyAlignment="1" applyProtection="1">
      <alignment horizontal="center" vertical="center" wrapText="1"/>
      <protection locked="0"/>
    </xf>
    <xf numFmtId="49" fontId="23" fillId="0" borderId="52" xfId="3" applyNumberFormat="1" applyFont="1" applyFill="1" applyBorder="1" applyAlignment="1" applyProtection="1">
      <alignment horizontal="center" vertical="center" wrapText="1"/>
      <protection locked="0"/>
    </xf>
    <xf numFmtId="207" fontId="32" fillId="0" borderId="70" xfId="3" applyNumberFormat="1" applyFont="1" applyBorder="1" applyAlignment="1" applyProtection="1">
      <alignment horizontal="center" vertical="center"/>
      <protection locked="0"/>
    </xf>
    <xf numFmtId="207" fontId="32" fillId="0" borderId="71" xfId="3" applyNumberFormat="1" applyFont="1" applyBorder="1" applyAlignment="1" applyProtection="1">
      <alignment horizontal="center" vertical="center"/>
      <protection locked="0"/>
    </xf>
    <xf numFmtId="49" fontId="23" fillId="0" borderId="16" xfId="3" applyNumberFormat="1" applyFont="1" applyBorder="1" applyAlignment="1" applyProtection="1">
      <alignment horizontal="center" vertical="center"/>
      <protection locked="0"/>
    </xf>
    <xf numFmtId="49" fontId="23" fillId="0" borderId="49" xfId="3" applyNumberFormat="1" applyFont="1" applyBorder="1" applyAlignment="1" applyProtection="1">
      <alignment horizontal="center" vertical="center"/>
      <protection locked="0"/>
    </xf>
    <xf numFmtId="49" fontId="23" fillId="0" borderId="48" xfId="3" applyNumberFormat="1" applyFont="1" applyBorder="1" applyAlignment="1" applyProtection="1">
      <alignment horizontal="center" vertical="center"/>
      <protection locked="0"/>
    </xf>
    <xf numFmtId="49" fontId="23" fillId="0" borderId="16" xfId="3" applyNumberFormat="1" applyFont="1" applyBorder="1" applyAlignment="1" applyProtection="1">
      <alignment horizontal="center" vertical="center" wrapText="1"/>
      <protection locked="0"/>
    </xf>
    <xf numFmtId="0" fontId="23" fillId="0" borderId="16" xfId="0" applyFont="1" applyBorder="1" applyAlignment="1" applyProtection="1">
      <alignment horizontal="left" vertical="center" wrapText="1"/>
      <protection locked="0"/>
    </xf>
    <xf numFmtId="0" fontId="23" fillId="0" borderId="48" xfId="0" applyFont="1" applyBorder="1" applyAlignment="1" applyProtection="1">
      <alignment horizontal="left" vertical="center" wrapText="1"/>
      <protection locked="0"/>
    </xf>
    <xf numFmtId="0" fontId="23" fillId="0" borderId="49" xfId="0" applyFont="1" applyBorder="1" applyAlignment="1" applyProtection="1">
      <alignment horizontal="left" vertical="center" wrapText="1"/>
      <protection locked="0"/>
    </xf>
    <xf numFmtId="0" fontId="23" fillId="0" borderId="16" xfId="0" applyFont="1" applyBorder="1" applyAlignment="1" applyProtection="1">
      <alignment horizontal="center" vertical="center"/>
      <protection locked="0"/>
    </xf>
    <xf numFmtId="0" fontId="23" fillId="0" borderId="48" xfId="0" applyFont="1" applyBorder="1" applyAlignment="1" applyProtection="1">
      <alignment horizontal="center" vertical="center"/>
      <protection locked="0"/>
    </xf>
    <xf numFmtId="0" fontId="23" fillId="0" borderId="49" xfId="0" applyFont="1" applyBorder="1" applyAlignment="1" applyProtection="1">
      <alignment horizontal="center" vertical="center"/>
      <protection locked="0"/>
    </xf>
    <xf numFmtId="0" fontId="32" fillId="0" borderId="16" xfId="0" applyFont="1" applyBorder="1" applyAlignment="1" applyProtection="1">
      <alignment horizontal="left" vertical="center" wrapText="1"/>
      <protection locked="0"/>
    </xf>
    <xf numFmtId="0" fontId="32" fillId="0" borderId="48" xfId="0" applyFont="1" applyBorder="1" applyAlignment="1" applyProtection="1">
      <alignment horizontal="left" vertical="center" wrapText="1"/>
      <protection locked="0"/>
    </xf>
    <xf numFmtId="0" fontId="32" fillId="0" borderId="49" xfId="0" applyFont="1" applyBorder="1" applyAlignment="1" applyProtection="1">
      <alignment horizontal="left" vertical="center" wrapText="1"/>
      <protection locked="0"/>
    </xf>
    <xf numFmtId="192" fontId="23" fillId="0" borderId="70" xfId="3" applyNumberFormat="1" applyFont="1" applyFill="1" applyBorder="1" applyAlignment="1" applyProtection="1">
      <alignment horizontal="center" vertical="center"/>
      <protection locked="0"/>
    </xf>
    <xf numFmtId="38" fontId="23" fillId="2" borderId="88" xfId="10" applyFont="1" applyFill="1" applyBorder="1" applyAlignment="1" applyProtection="1">
      <alignment horizontal="center" vertical="center"/>
      <protection locked="0"/>
    </xf>
    <xf numFmtId="38" fontId="23" fillId="2" borderId="75" xfId="10" applyFont="1" applyFill="1" applyBorder="1" applyAlignment="1" applyProtection="1">
      <alignment horizontal="center" vertical="center"/>
      <protection locked="0"/>
    </xf>
    <xf numFmtId="38" fontId="23" fillId="2" borderId="83" xfId="10" applyFont="1" applyFill="1" applyBorder="1" applyAlignment="1" applyProtection="1">
      <alignment horizontal="center" vertical="center"/>
      <protection locked="0"/>
    </xf>
    <xf numFmtId="188" fontId="23" fillId="0" borderId="56" xfId="10" applyNumberFormat="1" applyFont="1" applyFill="1" applyBorder="1" applyAlignment="1" applyProtection="1">
      <alignment horizontal="center" vertical="center"/>
      <protection locked="0"/>
    </xf>
    <xf numFmtId="188" fontId="23" fillId="0" borderId="57" xfId="10" applyNumberFormat="1" applyFont="1" applyFill="1" applyBorder="1" applyAlignment="1" applyProtection="1">
      <alignment horizontal="center" vertical="center"/>
      <protection locked="0"/>
    </xf>
    <xf numFmtId="188" fontId="23" fillId="0" borderId="58" xfId="10" applyNumberFormat="1" applyFont="1" applyFill="1" applyBorder="1" applyAlignment="1" applyProtection="1">
      <alignment horizontal="center" vertical="center"/>
      <protection locked="0"/>
    </xf>
    <xf numFmtId="193" fontId="23" fillId="2" borderId="80" xfId="3" applyNumberFormat="1" applyFont="1" applyFill="1" applyBorder="1" applyAlignment="1" applyProtection="1">
      <alignment horizontal="center" vertical="center" shrinkToFit="1"/>
      <protection locked="0"/>
    </xf>
    <xf numFmtId="193" fontId="23" fillId="2" borderId="75" xfId="3" applyNumberFormat="1" applyFont="1" applyFill="1" applyBorder="1" applyAlignment="1" applyProtection="1">
      <alignment horizontal="center" vertical="center" shrinkToFit="1"/>
      <protection locked="0"/>
    </xf>
    <xf numFmtId="193" fontId="23" fillId="2" borderId="76" xfId="3" applyNumberFormat="1" applyFont="1" applyFill="1" applyBorder="1" applyAlignment="1" applyProtection="1">
      <alignment horizontal="center" vertical="center" shrinkToFit="1"/>
      <protection locked="0"/>
    </xf>
    <xf numFmtId="188" fontId="23" fillId="2" borderId="85" xfId="10" applyNumberFormat="1" applyFont="1" applyFill="1" applyBorder="1" applyAlignment="1" applyProtection="1">
      <alignment horizontal="center" vertical="center"/>
      <protection locked="0"/>
    </xf>
    <xf numFmtId="188" fontId="23" fillId="2" borderId="57" xfId="10" applyNumberFormat="1" applyFont="1" applyFill="1" applyBorder="1" applyAlignment="1" applyProtection="1">
      <alignment horizontal="center" vertical="center"/>
      <protection locked="0"/>
    </xf>
    <xf numFmtId="188" fontId="23" fillId="2" borderId="58" xfId="10" applyNumberFormat="1" applyFont="1" applyFill="1" applyBorder="1" applyAlignment="1" applyProtection="1">
      <alignment horizontal="center" vertical="center"/>
      <protection locked="0"/>
    </xf>
    <xf numFmtId="188" fontId="23" fillId="2" borderId="84" xfId="10" applyNumberFormat="1" applyFont="1" applyFill="1" applyBorder="1" applyAlignment="1" applyProtection="1">
      <alignment horizontal="center" vertical="center"/>
      <protection locked="0"/>
    </xf>
    <xf numFmtId="38" fontId="23" fillId="2" borderId="76" xfId="10" applyFont="1" applyFill="1" applyBorder="1" applyAlignment="1" applyProtection="1">
      <alignment horizontal="center" vertical="center"/>
      <protection locked="0"/>
    </xf>
    <xf numFmtId="188" fontId="23" fillId="2" borderId="11" xfId="10" applyNumberFormat="1" applyFont="1" applyFill="1" applyBorder="1" applyAlignment="1" applyProtection="1">
      <alignment horizontal="center" vertical="center"/>
      <protection locked="0"/>
    </xf>
    <xf numFmtId="192" fontId="23" fillId="0" borderId="71" xfId="3" applyNumberFormat="1" applyFont="1" applyFill="1" applyBorder="1" applyAlignment="1" applyProtection="1">
      <alignment horizontal="center" vertical="center"/>
      <protection locked="0"/>
    </xf>
    <xf numFmtId="38" fontId="23" fillId="2" borderId="68" xfId="10" applyFont="1" applyFill="1" applyBorder="1" applyAlignment="1" applyProtection="1">
      <alignment horizontal="center" vertical="center"/>
      <protection locked="0"/>
    </xf>
    <xf numFmtId="38" fontId="23" fillId="2" borderId="5" xfId="10" applyFont="1" applyFill="1" applyBorder="1" applyAlignment="1" applyProtection="1">
      <alignment horizontal="center" vertical="center"/>
      <protection locked="0"/>
    </xf>
    <xf numFmtId="38" fontId="23" fillId="2" borderId="67" xfId="10" applyFont="1" applyFill="1" applyBorder="1" applyAlignment="1" applyProtection="1">
      <alignment horizontal="center" vertical="center"/>
      <protection locked="0"/>
    </xf>
    <xf numFmtId="38" fontId="23" fillId="2" borderId="7" xfId="10" applyFont="1" applyFill="1" applyBorder="1" applyAlignment="1" applyProtection="1">
      <alignment horizontal="center" vertical="center"/>
      <protection locked="0"/>
    </xf>
    <xf numFmtId="181" fontId="23" fillId="0" borderId="34" xfId="10" applyNumberFormat="1" applyFont="1" applyFill="1" applyBorder="1" applyAlignment="1" applyProtection="1">
      <alignment horizontal="center" vertical="center" shrinkToFit="1"/>
      <protection locked="0"/>
    </xf>
    <xf numFmtId="181" fontId="23" fillId="0" borderId="35" xfId="10" applyNumberFormat="1" applyFont="1" applyFill="1" applyBorder="1" applyAlignment="1" applyProtection="1">
      <alignment horizontal="center" vertical="center" shrinkToFit="1"/>
      <protection locked="0"/>
    </xf>
    <xf numFmtId="181" fontId="23" fillId="0" borderId="53" xfId="10" applyNumberFormat="1" applyFont="1" applyFill="1" applyBorder="1" applyAlignment="1" applyProtection="1">
      <alignment horizontal="center" vertical="center" shrinkToFit="1"/>
      <protection locked="0"/>
    </xf>
    <xf numFmtId="181" fontId="23" fillId="0" borderId="54" xfId="10" applyNumberFormat="1" applyFont="1" applyFill="1" applyBorder="1" applyAlignment="1" applyProtection="1">
      <alignment horizontal="center" vertical="center" shrinkToFit="1"/>
      <protection locked="0"/>
    </xf>
    <xf numFmtId="181" fontId="23" fillId="0" borderId="55" xfId="10" applyNumberFormat="1" applyFont="1" applyFill="1" applyBorder="1" applyAlignment="1" applyProtection="1">
      <alignment horizontal="center" vertical="center" shrinkToFit="1"/>
      <protection locked="0"/>
    </xf>
    <xf numFmtId="188" fontId="23" fillId="2" borderId="56" xfId="10" applyNumberFormat="1" applyFont="1" applyFill="1" applyBorder="1" applyAlignment="1" applyProtection="1">
      <alignment horizontal="center" vertical="center"/>
      <protection locked="0"/>
    </xf>
    <xf numFmtId="188" fontId="23" fillId="0" borderId="9" xfId="10" applyNumberFormat="1" applyFont="1" applyFill="1" applyBorder="1" applyAlignment="1" applyProtection="1">
      <alignment horizontal="center" vertical="center"/>
      <protection locked="0"/>
    </xf>
    <xf numFmtId="188" fontId="23" fillId="0" borderId="10" xfId="10" applyNumberFormat="1" applyFont="1" applyFill="1" applyBorder="1" applyAlignment="1" applyProtection="1">
      <alignment horizontal="center" vertical="center"/>
      <protection locked="0"/>
    </xf>
    <xf numFmtId="188" fontId="23" fillId="0" borderId="11" xfId="10" applyNumberFormat="1" applyFont="1" applyFill="1" applyBorder="1" applyAlignment="1" applyProtection="1">
      <alignment horizontal="center" vertical="center"/>
      <protection locked="0"/>
    </xf>
    <xf numFmtId="38" fontId="23" fillId="0" borderId="25" xfId="5" applyFont="1" applyFill="1" applyBorder="1" applyAlignment="1" applyProtection="1">
      <alignment horizontal="center" vertical="center" shrinkToFit="1"/>
      <protection locked="0"/>
    </xf>
    <xf numFmtId="49" fontId="23" fillId="2" borderId="6" xfId="3" applyNumberFormat="1" applyFont="1" applyFill="1" applyBorder="1" applyAlignment="1" applyProtection="1">
      <alignment vertical="center" wrapText="1"/>
      <protection locked="0"/>
    </xf>
    <xf numFmtId="49" fontId="23" fillId="2" borderId="5" xfId="3" applyNumberFormat="1" applyFont="1" applyFill="1" applyBorder="1" applyAlignment="1" applyProtection="1">
      <alignment vertical="center" wrapText="1"/>
      <protection locked="0"/>
    </xf>
    <xf numFmtId="49" fontId="23" fillId="2" borderId="7" xfId="3" applyNumberFormat="1" applyFont="1" applyFill="1" applyBorder="1" applyAlignment="1" applyProtection="1">
      <alignment vertical="center" wrapText="1"/>
      <protection locked="0"/>
    </xf>
    <xf numFmtId="49" fontId="23" fillId="2" borderId="9" xfId="3" applyNumberFormat="1" applyFont="1" applyFill="1" applyBorder="1" applyAlignment="1" applyProtection="1">
      <alignment vertical="center" wrapText="1"/>
      <protection locked="0"/>
    </xf>
    <xf numFmtId="49" fontId="23" fillId="2" borderId="10" xfId="3" applyNumberFormat="1" applyFont="1" applyFill="1" applyBorder="1" applyAlignment="1" applyProtection="1">
      <alignment vertical="center" wrapText="1"/>
      <protection locked="0"/>
    </xf>
    <xf numFmtId="49" fontId="23" fillId="2" borderId="11" xfId="3" applyNumberFormat="1" applyFont="1" applyFill="1" applyBorder="1" applyAlignment="1" applyProtection="1">
      <alignment vertical="center" wrapText="1"/>
      <protection locked="0"/>
    </xf>
    <xf numFmtId="38" fontId="23" fillId="3" borderId="64" xfId="5" applyFont="1" applyFill="1" applyBorder="1" applyAlignment="1" applyProtection="1">
      <alignment horizontal="center" vertical="center" shrinkToFit="1"/>
      <protection locked="0"/>
    </xf>
    <xf numFmtId="38" fontId="23" fillId="3" borderId="46" xfId="5" applyFont="1" applyFill="1" applyBorder="1" applyAlignment="1" applyProtection="1">
      <alignment horizontal="center" vertical="center" shrinkToFit="1"/>
      <protection locked="0"/>
    </xf>
    <xf numFmtId="38" fontId="23" fillId="3" borderId="63" xfId="5" applyFont="1" applyFill="1" applyBorder="1" applyAlignment="1" applyProtection="1">
      <alignment horizontal="center" vertical="center" shrinkToFit="1"/>
      <protection locked="0"/>
    </xf>
    <xf numFmtId="49" fontId="27" fillId="0" borderId="6" xfId="3" applyNumberFormat="1" applyFont="1" applyBorder="1" applyAlignment="1" applyProtection="1">
      <alignment horizontal="left" vertical="center" wrapText="1"/>
      <protection locked="0"/>
    </xf>
    <xf numFmtId="49" fontId="23" fillId="0" borderId="5" xfId="3" applyNumberFormat="1" applyFont="1" applyBorder="1" applyAlignment="1" applyProtection="1">
      <alignment horizontal="left" vertical="center" wrapText="1"/>
      <protection locked="0"/>
    </xf>
    <xf numFmtId="49" fontId="23" fillId="0" borderId="7" xfId="3" applyNumberFormat="1" applyFont="1" applyBorder="1" applyAlignment="1" applyProtection="1">
      <alignment horizontal="left" vertical="center" wrapText="1"/>
      <protection locked="0"/>
    </xf>
    <xf numFmtId="49" fontId="23" fillId="0" borderId="13" xfId="3" applyNumberFormat="1" applyFont="1" applyBorder="1" applyAlignment="1" applyProtection="1">
      <alignment horizontal="left" vertical="center" wrapText="1"/>
      <protection locked="0"/>
    </xf>
    <xf numFmtId="49" fontId="23" fillId="0" borderId="0" xfId="3" applyNumberFormat="1" applyFont="1" applyBorder="1" applyAlignment="1" applyProtection="1">
      <alignment horizontal="left" vertical="center" wrapText="1"/>
      <protection locked="0"/>
    </xf>
    <xf numFmtId="49" fontId="23" fillId="0" borderId="14" xfId="3" applyNumberFormat="1" applyFont="1" applyBorder="1" applyAlignment="1" applyProtection="1">
      <alignment horizontal="left" vertical="center" wrapText="1"/>
      <protection locked="0"/>
    </xf>
    <xf numFmtId="49" fontId="23" fillId="0" borderId="9" xfId="3" applyNumberFormat="1" applyFont="1" applyBorder="1" applyAlignment="1" applyProtection="1">
      <alignment horizontal="left" vertical="center" wrapText="1"/>
      <protection locked="0"/>
    </xf>
    <xf numFmtId="49" fontId="23" fillId="0" borderId="10" xfId="3" applyNumberFormat="1" applyFont="1" applyBorder="1" applyAlignment="1" applyProtection="1">
      <alignment horizontal="left" vertical="center" wrapText="1"/>
      <protection locked="0"/>
    </xf>
    <xf numFmtId="49" fontId="23" fillId="0" borderId="11" xfId="3" applyNumberFormat="1" applyFont="1" applyBorder="1" applyAlignment="1" applyProtection="1">
      <alignment horizontal="left" vertical="center" wrapText="1"/>
      <protection locked="0"/>
    </xf>
    <xf numFmtId="49" fontId="23" fillId="0" borderId="9" xfId="3" applyNumberFormat="1" applyFont="1" applyBorder="1" applyAlignment="1" applyProtection="1">
      <alignment horizontal="center" vertical="center"/>
      <protection locked="0"/>
    </xf>
    <xf numFmtId="49" fontId="23" fillId="0" borderId="10" xfId="3" applyNumberFormat="1" applyFont="1" applyBorder="1" applyAlignment="1" applyProtection="1">
      <alignment horizontal="center" vertical="center"/>
      <protection locked="0"/>
    </xf>
    <xf numFmtId="49" fontId="23" fillId="0" borderId="11" xfId="3" applyNumberFormat="1" applyFont="1" applyBorder="1" applyAlignment="1" applyProtection="1">
      <alignment horizontal="center" vertical="center"/>
      <protection locked="0"/>
    </xf>
    <xf numFmtId="38" fontId="23" fillId="0" borderId="31" xfId="10" applyFont="1" applyBorder="1" applyAlignment="1" applyProtection="1">
      <alignment horizontal="center" vertical="center" shrinkToFit="1"/>
      <protection locked="0"/>
    </xf>
    <xf numFmtId="38" fontId="23" fillId="0" borderId="3" xfId="10" applyFont="1" applyBorder="1" applyAlignment="1" applyProtection="1">
      <alignment horizontal="center" vertical="center" shrinkToFit="1"/>
      <protection locked="0"/>
    </xf>
    <xf numFmtId="38" fontId="23" fillId="0" borderId="32" xfId="10" applyFont="1" applyBorder="1" applyAlignment="1" applyProtection="1">
      <alignment horizontal="center" vertical="center" shrinkToFit="1"/>
      <protection locked="0"/>
    </xf>
    <xf numFmtId="49" fontId="23" fillId="0" borderId="6" xfId="3" applyNumberFormat="1" applyFont="1" applyBorder="1" applyAlignment="1" applyProtection="1">
      <alignment horizontal="center" vertical="center"/>
      <protection locked="0"/>
    </xf>
    <xf numFmtId="49" fontId="23" fillId="0" borderId="5" xfId="3" applyNumberFormat="1" applyFont="1" applyBorder="1" applyAlignment="1" applyProtection="1">
      <alignment horizontal="center" vertical="center"/>
      <protection locked="0"/>
    </xf>
    <xf numFmtId="49" fontId="23" fillId="0" borderId="7" xfId="3" applyNumberFormat="1" applyFont="1" applyBorder="1" applyAlignment="1" applyProtection="1">
      <alignment horizontal="center" vertical="center"/>
      <protection locked="0"/>
    </xf>
    <xf numFmtId="49" fontId="23" fillId="0" borderId="13" xfId="3" applyNumberFormat="1" applyFont="1" applyBorder="1" applyAlignment="1" applyProtection="1">
      <alignment horizontal="center" vertical="center"/>
      <protection locked="0"/>
    </xf>
    <xf numFmtId="49" fontId="23" fillId="0" borderId="0" xfId="3" applyNumberFormat="1" applyFont="1" applyBorder="1" applyAlignment="1" applyProtection="1">
      <alignment horizontal="center" vertical="center"/>
      <protection locked="0"/>
    </xf>
    <xf numFmtId="49" fontId="23" fillId="0" borderId="14" xfId="3" applyNumberFormat="1" applyFont="1" applyBorder="1" applyAlignment="1" applyProtection="1">
      <alignment horizontal="center" vertical="center"/>
      <protection locked="0"/>
    </xf>
    <xf numFmtId="200" fontId="23" fillId="2" borderId="73" xfId="10" applyNumberFormat="1" applyFont="1" applyFill="1" applyBorder="1" applyAlignment="1" applyProtection="1">
      <alignment horizontal="right" vertical="center" shrinkToFit="1"/>
      <protection locked="0"/>
    </xf>
    <xf numFmtId="179" fontId="23" fillId="2" borderId="16" xfId="3" applyNumberFormat="1" applyFont="1" applyFill="1" applyBorder="1" applyAlignment="1" applyProtection="1">
      <alignment horizontal="center" vertical="center"/>
      <protection locked="0"/>
    </xf>
    <xf numFmtId="179" fontId="23" fillId="2" borderId="48" xfId="3" applyNumberFormat="1" applyFont="1" applyFill="1" applyBorder="1" applyAlignment="1" applyProtection="1">
      <alignment horizontal="center" vertical="center"/>
      <protection locked="0"/>
    </xf>
    <xf numFmtId="179" fontId="23" fillId="2" borderId="49" xfId="3" applyNumberFormat="1" applyFont="1" applyFill="1" applyBorder="1" applyAlignment="1" applyProtection="1">
      <alignment horizontal="center" vertical="center"/>
      <protection locked="0"/>
    </xf>
    <xf numFmtId="49" fontId="23" fillId="0" borderId="2" xfId="3" applyNumberFormat="1" applyFont="1" applyBorder="1" applyAlignment="1" applyProtection="1">
      <alignment horizontal="left" vertical="center"/>
      <protection locked="0"/>
    </xf>
    <xf numFmtId="49" fontId="23" fillId="0" borderId="3" xfId="3" applyNumberFormat="1" applyFont="1" applyBorder="1" applyAlignment="1" applyProtection="1">
      <alignment horizontal="left" vertical="center"/>
      <protection locked="0"/>
    </xf>
    <xf numFmtId="49" fontId="23" fillId="0" borderId="4" xfId="3" applyNumberFormat="1" applyFont="1" applyBorder="1" applyAlignment="1" applyProtection="1">
      <alignment horizontal="left" vertical="center"/>
      <protection locked="0"/>
    </xf>
    <xf numFmtId="38" fontId="23" fillId="2" borderId="53" xfId="10" applyFont="1" applyFill="1" applyBorder="1" applyAlignment="1" applyProtection="1">
      <alignment horizontal="center" vertical="center"/>
      <protection locked="0"/>
    </xf>
    <xf numFmtId="38" fontId="23" fillId="2" borderId="54" xfId="10" applyFont="1" applyFill="1" applyBorder="1" applyAlignment="1" applyProtection="1">
      <alignment horizontal="center" vertical="center"/>
      <protection locked="0"/>
    </xf>
    <xf numFmtId="38" fontId="23" fillId="2" borderId="66" xfId="10" applyFont="1" applyFill="1" applyBorder="1" applyAlignment="1" applyProtection="1">
      <alignment horizontal="center" vertical="center"/>
      <protection locked="0"/>
    </xf>
    <xf numFmtId="38" fontId="23" fillId="2" borderId="61" xfId="10" applyFont="1" applyFill="1" applyBorder="1" applyAlignment="1" applyProtection="1">
      <alignment horizontal="center" vertical="center"/>
      <protection locked="0"/>
    </xf>
    <xf numFmtId="38" fontId="23" fillId="2" borderId="55" xfId="10" applyFont="1" applyFill="1" applyBorder="1" applyAlignment="1" applyProtection="1">
      <alignment horizontal="center" vertical="center"/>
      <protection locked="0"/>
    </xf>
    <xf numFmtId="49" fontId="23" fillId="2" borderId="53" xfId="3" applyNumberFormat="1" applyFont="1" applyFill="1" applyBorder="1" applyAlignment="1" applyProtection="1">
      <alignment vertical="center" shrinkToFit="1"/>
      <protection locked="0"/>
    </xf>
    <xf numFmtId="49" fontId="23" fillId="2" borderId="54" xfId="3" applyNumberFormat="1" applyFont="1" applyFill="1" applyBorder="1" applyAlignment="1" applyProtection="1">
      <alignment vertical="center" shrinkToFit="1"/>
      <protection locked="0"/>
    </xf>
    <xf numFmtId="49" fontId="23" fillId="2" borderId="55" xfId="3" applyNumberFormat="1" applyFont="1" applyFill="1" applyBorder="1" applyAlignment="1" applyProtection="1">
      <alignment vertical="center" shrinkToFit="1"/>
      <protection locked="0"/>
    </xf>
    <xf numFmtId="179" fontId="23" fillId="2" borderId="53" xfId="3" applyNumberFormat="1" applyFont="1" applyFill="1" applyBorder="1" applyAlignment="1" applyProtection="1">
      <alignment horizontal="center" vertical="center"/>
      <protection locked="0"/>
    </xf>
    <xf numFmtId="179" fontId="23" fillId="2" borderId="54" xfId="3" applyNumberFormat="1" applyFont="1" applyFill="1" applyBorder="1" applyAlignment="1" applyProtection="1">
      <alignment horizontal="center" vertical="center"/>
      <protection locked="0"/>
    </xf>
    <xf numFmtId="179" fontId="23" fillId="2" borderId="55" xfId="3" applyNumberFormat="1" applyFont="1" applyFill="1" applyBorder="1" applyAlignment="1" applyProtection="1">
      <alignment horizontal="center" vertical="center"/>
      <protection locked="0"/>
    </xf>
    <xf numFmtId="197" fontId="23" fillId="0" borderId="5" xfId="10" applyNumberFormat="1" applyFont="1" applyFill="1" applyBorder="1" applyAlignment="1" applyProtection="1">
      <alignment horizontal="right" vertical="center"/>
      <protection locked="0"/>
    </xf>
    <xf numFmtId="49" fontId="23" fillId="2" borderId="25" xfId="3" applyNumberFormat="1" applyFont="1" applyFill="1" applyBorder="1" applyAlignment="1" applyProtection="1">
      <alignment horizontal="center" vertical="center" wrapText="1"/>
      <protection locked="0"/>
    </xf>
    <xf numFmtId="49" fontId="23" fillId="2" borderId="25" xfId="3" applyNumberFormat="1" applyFont="1" applyFill="1" applyBorder="1" applyAlignment="1" applyProtection="1">
      <alignment horizontal="center" vertical="center"/>
      <protection locked="0"/>
    </xf>
    <xf numFmtId="49" fontId="10" fillId="0" borderId="0" xfId="3" applyNumberFormat="1" applyFont="1" applyBorder="1" applyAlignment="1" applyProtection="1">
      <alignment horizontal="center" vertical="center"/>
      <protection locked="0"/>
    </xf>
    <xf numFmtId="49" fontId="23" fillId="0" borderId="10" xfId="0" applyNumberFormat="1" applyFont="1" applyFill="1" applyBorder="1" applyAlignment="1" applyProtection="1">
      <alignment horizontal="left" vertical="center" shrinkToFit="1"/>
      <protection locked="0"/>
    </xf>
    <xf numFmtId="49" fontId="23" fillId="0" borderId="11" xfId="0" applyNumberFormat="1" applyFont="1" applyFill="1" applyBorder="1" applyAlignment="1" applyProtection="1">
      <alignment horizontal="left" vertical="center" shrinkToFit="1"/>
      <protection locked="0"/>
    </xf>
    <xf numFmtId="49" fontId="23" fillId="2" borderId="0" xfId="0" applyNumberFormat="1" applyFont="1" applyFill="1" applyBorder="1" applyAlignment="1" applyProtection="1">
      <alignment horizontal="left" vertical="top" wrapText="1" shrinkToFit="1"/>
      <protection locked="0"/>
    </xf>
    <xf numFmtId="49" fontId="23" fillId="2" borderId="10" xfId="0" applyNumberFormat="1" applyFont="1" applyFill="1" applyBorder="1" applyAlignment="1" applyProtection="1">
      <alignment horizontal="left" vertical="top" wrapText="1" shrinkToFit="1"/>
      <protection locked="0"/>
    </xf>
    <xf numFmtId="49" fontId="23" fillId="0" borderId="0" xfId="3" applyNumberFormat="1" applyFont="1" applyFill="1" applyBorder="1" applyAlignment="1" applyProtection="1">
      <alignment horizontal="left" vertical="center"/>
      <protection locked="0"/>
    </xf>
    <xf numFmtId="49" fontId="23" fillId="0" borderId="0" xfId="3" applyNumberFormat="1" applyFont="1" applyFill="1" applyBorder="1" applyAlignment="1" applyProtection="1">
      <alignment horizontal="left" vertical="center" shrinkToFit="1"/>
      <protection locked="0"/>
    </xf>
    <xf numFmtId="196" fontId="23" fillId="2" borderId="2" xfId="10" applyNumberFormat="1" applyFont="1" applyFill="1" applyBorder="1" applyAlignment="1" applyProtection="1">
      <alignment horizontal="right" vertical="center"/>
      <protection locked="0"/>
    </xf>
    <xf numFmtId="196" fontId="23" fillId="2" borderId="3" xfId="10" applyNumberFormat="1" applyFont="1" applyFill="1" applyBorder="1" applyAlignment="1" applyProtection="1">
      <alignment horizontal="right" vertical="center"/>
      <protection locked="0"/>
    </xf>
    <xf numFmtId="196" fontId="23" fillId="2" borderId="4" xfId="10" applyNumberFormat="1" applyFont="1" applyFill="1" applyBorder="1" applyAlignment="1" applyProtection="1">
      <alignment horizontal="right" vertical="center"/>
      <protection locked="0"/>
    </xf>
    <xf numFmtId="196" fontId="23" fillId="0" borderId="95" xfId="10" applyNumberFormat="1" applyFont="1" applyFill="1" applyBorder="1" applyAlignment="1" applyProtection="1">
      <alignment horizontal="right" vertical="center"/>
      <protection locked="0"/>
    </xf>
    <xf numFmtId="196" fontId="23" fillId="0" borderId="96" xfId="10" applyNumberFormat="1" applyFont="1" applyFill="1" applyBorder="1" applyAlignment="1" applyProtection="1">
      <alignment horizontal="right" vertical="center"/>
      <protection locked="0"/>
    </xf>
    <xf numFmtId="196" fontId="23" fillId="0" borderId="97" xfId="10" applyNumberFormat="1" applyFont="1" applyFill="1" applyBorder="1" applyAlignment="1" applyProtection="1">
      <alignment horizontal="right" vertical="center"/>
      <protection locked="0"/>
    </xf>
    <xf numFmtId="196" fontId="23" fillId="0" borderId="30" xfId="10" applyNumberFormat="1" applyFont="1" applyFill="1" applyBorder="1" applyAlignment="1" applyProtection="1">
      <alignment horizontal="right" vertical="center"/>
      <protection locked="0"/>
    </xf>
    <xf numFmtId="196" fontId="23" fillId="0" borderId="28" xfId="10" applyNumberFormat="1" applyFont="1" applyFill="1" applyBorder="1" applyAlignment="1" applyProtection="1">
      <alignment horizontal="right" vertical="center"/>
      <protection locked="0"/>
    </xf>
    <xf numFmtId="196" fontId="23" fillId="0" borderId="29" xfId="10" applyNumberFormat="1" applyFont="1" applyFill="1" applyBorder="1" applyAlignment="1" applyProtection="1">
      <alignment horizontal="right" vertical="center"/>
      <protection locked="0"/>
    </xf>
    <xf numFmtId="197" fontId="23" fillId="0" borderId="53" xfId="10" applyNumberFormat="1" applyFont="1" applyFill="1" applyBorder="1" applyAlignment="1" applyProtection="1">
      <alignment horizontal="right" vertical="center"/>
      <protection locked="0"/>
    </xf>
    <xf numFmtId="197" fontId="23" fillId="0" borderId="54" xfId="10" applyNumberFormat="1" applyFont="1" applyFill="1" applyBorder="1" applyAlignment="1" applyProtection="1">
      <alignment horizontal="right" vertical="center"/>
      <protection locked="0"/>
    </xf>
    <xf numFmtId="197" fontId="23" fillId="0" borderId="55" xfId="10" applyNumberFormat="1" applyFont="1" applyFill="1" applyBorder="1" applyAlignment="1" applyProtection="1">
      <alignment horizontal="right" vertical="center"/>
      <protection locked="0"/>
    </xf>
    <xf numFmtId="197" fontId="23" fillId="0" borderId="16" xfId="10" applyNumberFormat="1" applyFont="1" applyFill="1" applyBorder="1" applyAlignment="1" applyProtection="1">
      <alignment horizontal="right" vertical="center"/>
      <protection locked="0"/>
    </xf>
    <xf numFmtId="197" fontId="23" fillId="0" borderId="48" xfId="10" applyNumberFormat="1" applyFont="1" applyFill="1" applyBorder="1" applyAlignment="1" applyProtection="1">
      <alignment horizontal="right" vertical="center"/>
      <protection locked="0"/>
    </xf>
    <xf numFmtId="197" fontId="23" fillId="0" borderId="49" xfId="10" applyNumberFormat="1" applyFont="1" applyFill="1" applyBorder="1" applyAlignment="1" applyProtection="1">
      <alignment horizontal="right" vertical="center"/>
      <protection locked="0"/>
    </xf>
    <xf numFmtId="197" fontId="23" fillId="0" borderId="2" xfId="10" applyNumberFormat="1" applyFont="1" applyFill="1" applyBorder="1" applyAlignment="1" applyProtection="1">
      <alignment horizontal="right" vertical="center"/>
      <protection locked="0"/>
    </xf>
    <xf numFmtId="197" fontId="23" fillId="0" borderId="3" xfId="10" applyNumberFormat="1" applyFont="1" applyFill="1" applyBorder="1" applyAlignment="1" applyProtection="1">
      <alignment horizontal="right" vertical="center"/>
      <protection locked="0"/>
    </xf>
    <xf numFmtId="197" fontId="23" fillId="0" borderId="4" xfId="10" applyNumberFormat="1" applyFont="1" applyFill="1" applyBorder="1" applyAlignment="1" applyProtection="1">
      <alignment horizontal="right" vertical="center"/>
      <protection locked="0"/>
    </xf>
    <xf numFmtId="177" fontId="23" fillId="2" borderId="53" xfId="3" applyNumberFormat="1" applyFont="1" applyFill="1" applyBorder="1" applyAlignment="1" applyProtection="1">
      <alignment vertical="center"/>
      <protection locked="0"/>
    </xf>
    <xf numFmtId="177" fontId="23" fillId="2" borderId="54" xfId="3" applyNumberFormat="1" applyFont="1" applyFill="1" applyBorder="1" applyAlignment="1" applyProtection="1">
      <alignment vertical="center"/>
      <protection locked="0"/>
    </xf>
    <xf numFmtId="49" fontId="23" fillId="2" borderId="26" xfId="3" applyNumberFormat="1" applyFont="1" applyFill="1" applyBorder="1" applyAlignment="1" applyProtection="1">
      <alignment horizontal="center" vertical="center"/>
      <protection locked="0"/>
    </xf>
    <xf numFmtId="31" fontId="23" fillId="2" borderId="10" xfId="3" applyNumberFormat="1" applyFont="1" applyFill="1" applyBorder="1" applyAlignment="1" applyProtection="1">
      <alignment horizontal="right" vertical="center"/>
      <protection locked="0"/>
    </xf>
    <xf numFmtId="186" fontId="23" fillId="0" borderId="2" xfId="3" applyNumberFormat="1" applyFont="1" applyBorder="1" applyAlignment="1" applyProtection="1">
      <alignment horizontal="center" vertical="center"/>
      <protection locked="0"/>
    </xf>
    <xf numFmtId="186" fontId="23" fillId="0" borderId="3" xfId="3" applyNumberFormat="1" applyFont="1" applyBorder="1" applyAlignment="1" applyProtection="1">
      <alignment horizontal="center" vertical="center"/>
      <protection locked="0"/>
    </xf>
    <xf numFmtId="186" fontId="23" fillId="0" borderId="4" xfId="3" applyNumberFormat="1" applyFont="1" applyBorder="1" applyAlignment="1" applyProtection="1">
      <alignment horizontal="center" vertical="center"/>
      <protection locked="0"/>
    </xf>
    <xf numFmtId="49" fontId="23" fillId="2" borderId="2" xfId="3" applyNumberFormat="1" applyFont="1" applyFill="1" applyBorder="1" applyAlignment="1" applyProtection="1">
      <alignment horizontal="left" vertical="center"/>
      <protection locked="0"/>
    </xf>
    <xf numFmtId="49" fontId="23" fillId="2" borderId="3" xfId="3" applyNumberFormat="1" applyFont="1" applyFill="1" applyBorder="1" applyAlignment="1" applyProtection="1">
      <alignment horizontal="left" vertical="center"/>
      <protection locked="0"/>
    </xf>
    <xf numFmtId="49" fontId="23" fillId="2" borderId="4" xfId="3" applyNumberFormat="1" applyFont="1" applyFill="1" applyBorder="1" applyAlignment="1" applyProtection="1">
      <alignment horizontal="left" vertical="center"/>
      <protection locked="0"/>
    </xf>
    <xf numFmtId="178" fontId="23" fillId="0" borderId="0" xfId="3" applyNumberFormat="1" applyFont="1" applyFill="1" applyBorder="1" applyAlignment="1" applyProtection="1">
      <alignment horizontal="center" vertical="center"/>
      <protection locked="0"/>
    </xf>
    <xf numFmtId="178" fontId="23" fillId="0" borderId="10" xfId="3" applyNumberFormat="1" applyFont="1" applyFill="1" applyBorder="1" applyAlignment="1" applyProtection="1">
      <alignment horizontal="center" vertical="center"/>
      <protection locked="0"/>
    </xf>
    <xf numFmtId="178" fontId="23" fillId="0" borderId="3" xfId="3" applyNumberFormat="1" applyFont="1" applyFill="1" applyBorder="1" applyAlignment="1" applyProtection="1">
      <alignment horizontal="center" vertical="center"/>
      <protection locked="0"/>
    </xf>
    <xf numFmtId="177" fontId="23" fillId="0" borderId="3" xfId="3" applyNumberFormat="1" applyFont="1" applyFill="1" applyBorder="1" applyAlignment="1" applyProtection="1">
      <alignment horizontal="center" vertical="center"/>
      <protection locked="0"/>
    </xf>
    <xf numFmtId="194" fontId="23" fillId="2" borderId="2" xfId="3" applyNumberFormat="1" applyFont="1" applyFill="1" applyBorder="1" applyAlignment="1" applyProtection="1">
      <alignment horizontal="center" vertical="center"/>
      <protection locked="0"/>
    </xf>
    <xf numFmtId="194" fontId="23" fillId="2" borderId="3" xfId="3" applyNumberFormat="1" applyFont="1" applyFill="1" applyBorder="1" applyAlignment="1" applyProtection="1">
      <alignment horizontal="center" vertical="center"/>
      <protection locked="0"/>
    </xf>
    <xf numFmtId="49" fontId="23" fillId="0" borderId="13" xfId="3" applyNumberFormat="1" applyFont="1" applyBorder="1" applyAlignment="1" applyProtection="1">
      <alignment horizontal="center" vertical="center" textRotation="255"/>
      <protection locked="0"/>
    </xf>
    <xf numFmtId="49" fontId="23" fillId="0" borderId="14" xfId="3" applyNumberFormat="1" applyFont="1" applyBorder="1" applyAlignment="1" applyProtection="1">
      <alignment horizontal="center" vertical="center" textRotation="255"/>
      <protection locked="0"/>
    </xf>
    <xf numFmtId="49" fontId="23" fillId="0" borderId="9" xfId="3" applyNumberFormat="1" applyFont="1" applyBorder="1" applyAlignment="1" applyProtection="1">
      <alignment horizontal="center" vertical="center" textRotation="255"/>
      <protection locked="0"/>
    </xf>
    <xf numFmtId="49" fontId="23" fillId="0" borderId="11" xfId="3" applyNumberFormat="1" applyFont="1" applyBorder="1" applyAlignment="1" applyProtection="1">
      <alignment horizontal="center" vertical="center" textRotation="255"/>
      <protection locked="0"/>
    </xf>
    <xf numFmtId="49" fontId="63" fillId="0" borderId="54" xfId="3" applyNumberFormat="1" applyFont="1" applyBorder="1" applyAlignment="1" applyProtection="1">
      <alignment horizontal="right" vertical="center"/>
      <protection locked="0"/>
    </xf>
    <xf numFmtId="49" fontId="63" fillId="0" borderId="55" xfId="3" applyNumberFormat="1" applyFont="1" applyBorder="1" applyAlignment="1" applyProtection="1">
      <alignment horizontal="right" vertical="center"/>
      <protection locked="0"/>
    </xf>
    <xf numFmtId="208" fontId="23" fillId="0" borderId="31" xfId="3" applyNumberFormat="1" applyFont="1" applyFill="1" applyBorder="1" applyAlignment="1" applyProtection="1">
      <alignment horizontal="center" vertical="center"/>
      <protection locked="0"/>
    </xf>
    <xf numFmtId="208" fontId="23" fillId="0" borderId="3" xfId="3" applyNumberFormat="1" applyFont="1" applyFill="1" applyBorder="1" applyAlignment="1" applyProtection="1">
      <alignment horizontal="center" vertical="center"/>
      <protection locked="0"/>
    </xf>
    <xf numFmtId="208" fontId="23" fillId="0" borderId="4" xfId="3" applyNumberFormat="1" applyFont="1" applyFill="1" applyBorder="1" applyAlignment="1" applyProtection="1">
      <alignment horizontal="center" vertical="center"/>
      <protection locked="0"/>
    </xf>
    <xf numFmtId="49" fontId="23" fillId="0" borderId="53" xfId="3" applyNumberFormat="1" applyFont="1" applyBorder="1" applyAlignment="1" applyProtection="1">
      <alignment horizontal="center" vertical="center" textRotation="255"/>
      <protection locked="0"/>
    </xf>
    <xf numFmtId="49" fontId="23" fillId="0" borderId="90" xfId="3" applyNumberFormat="1" applyFont="1" applyBorder="1" applyAlignment="1" applyProtection="1">
      <alignment horizontal="center" vertical="center" textRotation="255"/>
      <protection locked="0"/>
    </xf>
    <xf numFmtId="49" fontId="23" fillId="0" borderId="16" xfId="3" applyNumberFormat="1" applyFont="1" applyBorder="1" applyAlignment="1" applyProtection="1">
      <alignment horizontal="center" vertical="center" textRotation="255"/>
      <protection locked="0"/>
    </xf>
    <xf numFmtId="49" fontId="23" fillId="0" borderId="91" xfId="3" applyNumberFormat="1" applyFont="1" applyBorder="1" applyAlignment="1" applyProtection="1">
      <alignment horizontal="center" vertical="center" textRotation="255"/>
      <protection locked="0"/>
    </xf>
    <xf numFmtId="193" fontId="23" fillId="2" borderId="2" xfId="3" applyNumberFormat="1" applyFont="1" applyFill="1" applyBorder="1" applyAlignment="1" applyProtection="1">
      <alignment horizontal="center" vertical="center"/>
      <protection locked="0"/>
    </xf>
    <xf numFmtId="193" fontId="23" fillId="2" borderId="3" xfId="3" applyNumberFormat="1" applyFont="1" applyFill="1" applyBorder="1" applyAlignment="1" applyProtection="1">
      <alignment horizontal="center" vertical="center"/>
      <protection locked="0"/>
    </xf>
    <xf numFmtId="191" fontId="23" fillId="2" borderId="6" xfId="3" applyNumberFormat="1" applyFont="1" applyFill="1" applyBorder="1" applyAlignment="1" applyProtection="1">
      <alignment horizontal="center" vertical="center"/>
      <protection locked="0"/>
    </xf>
    <xf numFmtId="191" fontId="23" fillId="2" borderId="5" xfId="3" applyNumberFormat="1" applyFont="1" applyFill="1" applyBorder="1" applyAlignment="1" applyProtection="1">
      <alignment horizontal="center" vertical="center"/>
      <protection locked="0"/>
    </xf>
    <xf numFmtId="191" fontId="23" fillId="2" borderId="7" xfId="3" applyNumberFormat="1" applyFont="1" applyFill="1" applyBorder="1" applyAlignment="1" applyProtection="1">
      <alignment horizontal="center" vertical="center"/>
      <protection locked="0"/>
    </xf>
    <xf numFmtId="191" fontId="23" fillId="2" borderId="13" xfId="3" applyNumberFormat="1" applyFont="1" applyFill="1" applyBorder="1" applyAlignment="1" applyProtection="1">
      <alignment horizontal="center" vertical="center"/>
      <protection locked="0"/>
    </xf>
    <xf numFmtId="191" fontId="23" fillId="2" borderId="0" xfId="3" applyNumberFormat="1" applyFont="1" applyFill="1" applyBorder="1" applyAlignment="1" applyProtection="1">
      <alignment horizontal="center" vertical="center"/>
      <protection locked="0"/>
    </xf>
    <xf numFmtId="191" fontId="23" fillId="2" borderId="14" xfId="3" applyNumberFormat="1" applyFont="1" applyFill="1" applyBorder="1" applyAlignment="1" applyProtection="1">
      <alignment horizontal="center" vertical="center"/>
      <protection locked="0"/>
    </xf>
    <xf numFmtId="49" fontId="23" fillId="0" borderId="45" xfId="3" applyNumberFormat="1" applyFont="1" applyBorder="1" applyAlignment="1" applyProtection="1">
      <alignment horizontal="center" vertical="center"/>
      <protection locked="0"/>
    </xf>
    <xf numFmtId="49" fontId="23" fillId="0" borderId="46" xfId="3" applyNumberFormat="1" applyFont="1" applyBorder="1" applyAlignment="1" applyProtection="1">
      <alignment horizontal="center" vertical="center"/>
      <protection locked="0"/>
    </xf>
    <xf numFmtId="49" fontId="23" fillId="0" borderId="47" xfId="3" applyNumberFormat="1" applyFont="1" applyBorder="1" applyAlignment="1" applyProtection="1">
      <alignment horizontal="center" vertical="center"/>
      <protection locked="0"/>
    </xf>
    <xf numFmtId="197" fontId="23" fillId="0" borderId="45" xfId="10" applyNumberFormat="1" applyFont="1" applyFill="1" applyBorder="1" applyAlignment="1" applyProtection="1">
      <alignment horizontal="right" vertical="center"/>
      <protection locked="0"/>
    </xf>
    <xf numFmtId="197" fontId="23" fillId="0" borderId="46" xfId="10" applyNumberFormat="1" applyFont="1" applyFill="1" applyBorder="1" applyAlignment="1" applyProtection="1">
      <alignment horizontal="right" vertical="center"/>
      <protection locked="0"/>
    </xf>
    <xf numFmtId="197" fontId="23" fillId="0" borderId="47" xfId="10" applyNumberFormat="1" applyFont="1" applyFill="1" applyBorder="1" applyAlignment="1" applyProtection="1">
      <alignment horizontal="right" vertical="center"/>
      <protection locked="0"/>
    </xf>
    <xf numFmtId="49" fontId="63" fillId="0" borderId="5" xfId="3" applyNumberFormat="1" applyFont="1" applyBorder="1" applyAlignment="1" applyProtection="1">
      <alignment horizontal="right" vertical="center"/>
      <protection locked="0"/>
    </xf>
    <xf numFmtId="49" fontId="63" fillId="0" borderId="7" xfId="3" applyNumberFormat="1" applyFont="1" applyBorder="1" applyAlignment="1" applyProtection="1">
      <alignment horizontal="right" vertical="center"/>
      <protection locked="0"/>
    </xf>
    <xf numFmtId="177" fontId="23" fillId="2" borderId="16" xfId="3" applyNumberFormat="1" applyFont="1" applyFill="1" applyBorder="1" applyAlignment="1" applyProtection="1">
      <alignment vertical="center"/>
      <protection locked="0"/>
    </xf>
    <xf numFmtId="177" fontId="23" fillId="2" borderId="48" xfId="3" applyNumberFormat="1" applyFont="1" applyFill="1" applyBorder="1" applyAlignment="1" applyProtection="1">
      <alignment vertical="center"/>
      <protection locked="0"/>
    </xf>
    <xf numFmtId="177" fontId="63" fillId="0" borderId="48" xfId="3" applyNumberFormat="1" applyFont="1" applyFill="1" applyBorder="1" applyAlignment="1" applyProtection="1">
      <alignment horizontal="right" vertical="center"/>
      <protection locked="0"/>
    </xf>
    <xf numFmtId="177" fontId="63" fillId="0" borderId="49" xfId="3" applyNumberFormat="1" applyFont="1" applyFill="1" applyBorder="1" applyAlignment="1" applyProtection="1">
      <alignment horizontal="right" vertical="center"/>
      <protection locked="0"/>
    </xf>
    <xf numFmtId="49" fontId="23" fillId="0" borderId="2" xfId="3" applyNumberFormat="1" applyFont="1" applyBorder="1" applyAlignment="1" applyProtection="1">
      <alignment horizontal="center" vertical="center"/>
      <protection locked="0"/>
    </xf>
    <xf numFmtId="49" fontId="23" fillId="0" borderId="3" xfId="3" applyNumberFormat="1" applyFont="1" applyBorder="1" applyAlignment="1" applyProtection="1">
      <alignment horizontal="center" vertical="center"/>
      <protection locked="0"/>
    </xf>
    <xf numFmtId="49" fontId="23" fillId="0" borderId="4" xfId="3" applyNumberFormat="1" applyFont="1" applyBorder="1" applyAlignment="1" applyProtection="1">
      <alignment horizontal="center" vertical="center"/>
      <protection locked="0"/>
    </xf>
    <xf numFmtId="49" fontId="23" fillId="0" borderId="24" xfId="3" applyNumberFormat="1" applyFont="1" applyBorder="1" applyAlignment="1" applyProtection="1">
      <alignment horizontal="center" vertical="center"/>
      <protection locked="0"/>
    </xf>
    <xf numFmtId="49" fontId="23" fillId="0" borderId="25" xfId="3" applyNumberFormat="1" applyFont="1" applyBorder="1" applyAlignment="1" applyProtection="1">
      <alignment horizontal="center" vertical="center"/>
      <protection locked="0"/>
    </xf>
    <xf numFmtId="38" fontId="23" fillId="2" borderId="50" xfId="10" applyFont="1" applyFill="1" applyBorder="1" applyAlignment="1" applyProtection="1">
      <alignment horizontal="center" vertical="center"/>
      <protection locked="0"/>
    </xf>
    <xf numFmtId="38" fontId="23" fillId="2" borderId="51" xfId="10" applyFont="1" applyFill="1" applyBorder="1" applyAlignment="1" applyProtection="1">
      <alignment horizontal="center" vertical="center"/>
      <protection locked="0"/>
    </xf>
    <xf numFmtId="38" fontId="23" fillId="0" borderId="53" xfId="10" applyFont="1" applyFill="1" applyBorder="1" applyAlignment="1" applyProtection="1">
      <alignment horizontal="center" vertical="center"/>
      <protection locked="0"/>
    </xf>
    <xf numFmtId="38" fontId="23" fillId="0" borderId="54" xfId="10" applyFont="1" applyFill="1" applyBorder="1" applyAlignment="1" applyProtection="1">
      <alignment horizontal="center" vertical="center"/>
      <protection locked="0"/>
    </xf>
    <xf numFmtId="38" fontId="23" fillId="0" borderId="55" xfId="10" applyFont="1" applyFill="1" applyBorder="1" applyAlignment="1" applyProtection="1">
      <alignment horizontal="center" vertical="center"/>
      <protection locked="0"/>
    </xf>
    <xf numFmtId="0" fontId="23" fillId="0" borderId="54" xfId="3" applyNumberFormat="1" applyFont="1" applyFill="1" applyBorder="1" applyAlignment="1" applyProtection="1">
      <alignment vertical="center"/>
      <protection locked="0"/>
    </xf>
    <xf numFmtId="0" fontId="23" fillId="0" borderId="55" xfId="3" applyNumberFormat="1" applyFont="1" applyFill="1" applyBorder="1" applyAlignment="1" applyProtection="1">
      <alignment vertical="center"/>
      <protection locked="0"/>
    </xf>
    <xf numFmtId="196" fontId="23" fillId="2" borderId="53" xfId="10" applyNumberFormat="1" applyFont="1" applyFill="1" applyBorder="1" applyAlignment="1" applyProtection="1">
      <alignment horizontal="right" vertical="center"/>
      <protection locked="0"/>
    </xf>
    <xf numFmtId="196" fontId="23" fillId="2" borderId="54" xfId="10" applyNumberFormat="1" applyFont="1" applyFill="1" applyBorder="1" applyAlignment="1" applyProtection="1">
      <alignment horizontal="right" vertical="center"/>
      <protection locked="0"/>
    </xf>
    <xf numFmtId="196" fontId="23" fillId="2" borderId="55" xfId="10" applyNumberFormat="1" applyFont="1" applyFill="1" applyBorder="1" applyAlignment="1" applyProtection="1">
      <alignment horizontal="right" vertical="center"/>
      <protection locked="0"/>
    </xf>
    <xf numFmtId="183" fontId="23" fillId="0" borderId="10" xfId="3" applyNumberFormat="1" applyFont="1" applyBorder="1" applyAlignment="1" applyProtection="1">
      <alignment horizontal="right" vertical="center"/>
      <protection locked="0"/>
    </xf>
    <xf numFmtId="49" fontId="23" fillId="0" borderId="27" xfId="3" applyNumberFormat="1" applyFont="1" applyBorder="1" applyAlignment="1" applyProtection="1">
      <alignment horizontal="center" vertical="center" wrapText="1"/>
      <protection locked="0"/>
    </xf>
    <xf numFmtId="49" fontId="23" fillId="0" borderId="28" xfId="3" applyNumberFormat="1" applyFont="1" applyBorder="1" applyAlignment="1" applyProtection="1">
      <alignment horizontal="center" vertical="center" wrapText="1"/>
      <protection locked="0"/>
    </xf>
    <xf numFmtId="49" fontId="23" fillId="0" borderId="29" xfId="3" applyNumberFormat="1" applyFont="1" applyBorder="1" applyAlignment="1" applyProtection="1">
      <alignment horizontal="center" vertical="center" wrapText="1"/>
      <protection locked="0"/>
    </xf>
    <xf numFmtId="186" fontId="23" fillId="2" borderId="2" xfId="3" applyNumberFormat="1" applyFont="1" applyFill="1" applyBorder="1" applyAlignment="1" applyProtection="1">
      <alignment horizontal="center" vertical="center"/>
      <protection locked="0"/>
    </xf>
    <xf numFmtId="186" fontId="23" fillId="2" borderId="3" xfId="3" applyNumberFormat="1" applyFont="1" applyFill="1" applyBorder="1" applyAlignment="1" applyProtection="1">
      <alignment horizontal="center" vertical="center"/>
      <protection locked="0"/>
    </xf>
    <xf numFmtId="186" fontId="23" fillId="2" borderId="4" xfId="3" applyNumberFormat="1" applyFont="1" applyFill="1" applyBorder="1" applyAlignment="1" applyProtection="1">
      <alignment horizontal="center" vertical="center"/>
      <protection locked="0"/>
    </xf>
    <xf numFmtId="49" fontId="23" fillId="2" borderId="48" xfId="3" applyNumberFormat="1" applyFont="1" applyFill="1" applyBorder="1" applyAlignment="1" applyProtection="1">
      <alignment horizontal="center" vertical="center" shrinkToFit="1"/>
      <protection locked="0"/>
    </xf>
    <xf numFmtId="49" fontId="23" fillId="2" borderId="49" xfId="3" applyNumberFormat="1" applyFont="1" applyFill="1" applyBorder="1" applyAlignment="1" applyProtection="1">
      <alignment horizontal="center" vertical="center" shrinkToFit="1"/>
      <protection locked="0"/>
    </xf>
    <xf numFmtId="49" fontId="23" fillId="0" borderId="6" xfId="3" applyNumberFormat="1" applyFont="1" applyBorder="1" applyAlignment="1" applyProtection="1">
      <alignment horizontal="center" vertical="center" wrapText="1"/>
      <protection locked="0"/>
    </xf>
    <xf numFmtId="49" fontId="23" fillId="0" borderId="5" xfId="3" applyNumberFormat="1" applyFont="1" applyBorder="1" applyAlignment="1" applyProtection="1">
      <alignment horizontal="center" vertical="center" wrapText="1"/>
      <protection locked="0"/>
    </xf>
    <xf numFmtId="49" fontId="23" fillId="0" borderId="7" xfId="3" applyNumberFormat="1" applyFont="1" applyBorder="1" applyAlignment="1" applyProtection="1">
      <alignment horizontal="center" vertical="center" wrapText="1"/>
      <protection locked="0"/>
    </xf>
    <xf numFmtId="49" fontId="23" fillId="0" borderId="9" xfId="3" applyNumberFormat="1" applyFont="1" applyBorder="1" applyAlignment="1" applyProtection="1">
      <alignment horizontal="center" vertical="center" wrapText="1"/>
      <protection locked="0"/>
    </xf>
    <xf numFmtId="49" fontId="23" fillId="0" borderId="10" xfId="3" applyNumberFormat="1" applyFont="1" applyBorder="1" applyAlignment="1" applyProtection="1">
      <alignment horizontal="center" vertical="center" wrapText="1"/>
      <protection locked="0"/>
    </xf>
    <xf numFmtId="49" fontId="23" fillId="0" borderId="11" xfId="3" applyNumberFormat="1" applyFont="1" applyBorder="1" applyAlignment="1" applyProtection="1">
      <alignment horizontal="center" vertical="center" wrapText="1"/>
      <protection locked="0"/>
    </xf>
    <xf numFmtId="197" fontId="23" fillId="0" borderId="6" xfId="10" applyNumberFormat="1" applyFont="1" applyFill="1" applyBorder="1" applyAlignment="1" applyProtection="1">
      <alignment horizontal="right" vertical="center"/>
      <protection locked="0"/>
    </xf>
    <xf numFmtId="49" fontId="23" fillId="0" borderId="26" xfId="3" applyNumberFormat="1" applyFont="1" applyBorder="1" applyAlignment="1" applyProtection="1">
      <alignment horizontal="center" vertical="center"/>
      <protection locked="0"/>
    </xf>
    <xf numFmtId="49" fontId="23" fillId="2" borderId="6" xfId="3" applyNumberFormat="1" applyFont="1" applyFill="1" applyBorder="1" applyAlignment="1" applyProtection="1">
      <alignment horizontal="left" vertical="center" shrinkToFit="1"/>
      <protection locked="0"/>
    </xf>
    <xf numFmtId="49" fontId="23" fillId="2" borderId="5" xfId="3" applyNumberFormat="1" applyFont="1" applyFill="1" applyBorder="1" applyAlignment="1" applyProtection="1">
      <alignment horizontal="left" vertical="center" shrinkToFit="1"/>
      <protection locked="0"/>
    </xf>
    <xf numFmtId="49" fontId="23" fillId="2" borderId="7" xfId="3" applyNumberFormat="1" applyFont="1" applyFill="1" applyBorder="1" applyAlignment="1" applyProtection="1">
      <alignment horizontal="left" vertical="center" shrinkToFit="1"/>
      <protection locked="0"/>
    </xf>
    <xf numFmtId="49" fontId="23" fillId="0" borderId="6" xfId="3" applyNumberFormat="1" applyFont="1" applyBorder="1" applyAlignment="1" applyProtection="1">
      <alignment horizontal="left" vertical="center"/>
      <protection locked="0"/>
    </xf>
    <xf numFmtId="49" fontId="23" fillId="0" borderId="5" xfId="3" applyNumberFormat="1" applyFont="1" applyBorder="1" applyAlignment="1" applyProtection="1">
      <alignment horizontal="left" vertical="center"/>
      <protection locked="0"/>
    </xf>
    <xf numFmtId="49" fontId="23" fillId="0" borderId="7" xfId="3" applyNumberFormat="1" applyFont="1" applyBorder="1" applyAlignment="1" applyProtection="1">
      <alignment horizontal="left" vertical="center"/>
      <protection locked="0"/>
    </xf>
    <xf numFmtId="49" fontId="23" fillId="0" borderId="13" xfId="3" applyNumberFormat="1" applyFont="1" applyBorder="1" applyAlignment="1" applyProtection="1">
      <alignment horizontal="left" vertical="center"/>
      <protection locked="0"/>
    </xf>
    <xf numFmtId="49" fontId="23" fillId="0" borderId="0" xfId="3" applyNumberFormat="1" applyFont="1" applyBorder="1" applyAlignment="1" applyProtection="1">
      <alignment horizontal="left" vertical="center"/>
      <protection locked="0"/>
    </xf>
    <xf numFmtId="49" fontId="23" fillId="0" borderId="14" xfId="3" applyNumberFormat="1" applyFont="1" applyBorder="1" applyAlignment="1" applyProtection="1">
      <alignment horizontal="left" vertical="center"/>
      <protection locked="0"/>
    </xf>
    <xf numFmtId="49" fontId="23" fillId="0" borderId="9" xfId="3" applyNumberFormat="1" applyFont="1" applyBorder="1" applyAlignment="1" applyProtection="1">
      <alignment horizontal="left" vertical="center"/>
      <protection locked="0"/>
    </xf>
    <xf numFmtId="49" fontId="23" fillId="0" borderId="10" xfId="3" applyNumberFormat="1" applyFont="1" applyBorder="1" applyAlignment="1" applyProtection="1">
      <alignment horizontal="left" vertical="center"/>
      <protection locked="0"/>
    </xf>
    <xf numFmtId="49" fontId="23" fillId="0" borderId="11" xfId="3" applyNumberFormat="1" applyFont="1" applyBorder="1" applyAlignment="1" applyProtection="1">
      <alignment horizontal="left" vertical="center"/>
      <protection locked="0"/>
    </xf>
    <xf numFmtId="0" fontId="23" fillId="0" borderId="94" xfId="3" applyNumberFormat="1" applyFont="1" applyFill="1" applyBorder="1" applyAlignment="1" applyProtection="1">
      <alignment vertical="center" shrinkToFit="1"/>
      <protection locked="0"/>
    </xf>
    <xf numFmtId="0" fontId="23" fillId="0" borderId="54" xfId="3" applyNumberFormat="1" applyFont="1" applyFill="1" applyBorder="1" applyAlignment="1" applyProtection="1">
      <alignment vertical="center" shrinkToFit="1"/>
      <protection locked="0"/>
    </xf>
    <xf numFmtId="196" fontId="23" fillId="2" borderId="45" xfId="10" applyNumberFormat="1" applyFont="1" applyFill="1" applyBorder="1" applyAlignment="1" applyProtection="1">
      <alignment horizontal="right" vertical="center"/>
      <protection locked="0"/>
    </xf>
    <xf numFmtId="196" fontId="23" fillId="2" borderId="46" xfId="10" applyNumberFormat="1" applyFont="1" applyFill="1" applyBorder="1" applyAlignment="1" applyProtection="1">
      <alignment horizontal="right" vertical="center"/>
      <protection locked="0"/>
    </xf>
    <xf numFmtId="196" fontId="23" fillId="2" borderId="47" xfId="10" applyNumberFormat="1" applyFont="1" applyFill="1" applyBorder="1" applyAlignment="1" applyProtection="1">
      <alignment horizontal="right" vertical="center"/>
      <protection locked="0"/>
    </xf>
    <xf numFmtId="49" fontId="63" fillId="0" borderId="48" xfId="3" applyNumberFormat="1" applyFont="1" applyFill="1" applyBorder="1" applyAlignment="1" applyProtection="1">
      <alignment horizontal="right" vertical="center"/>
      <protection locked="0"/>
    </xf>
    <xf numFmtId="49" fontId="63" fillId="0" borderId="49" xfId="3" applyNumberFormat="1" applyFont="1" applyFill="1" applyBorder="1" applyAlignment="1" applyProtection="1">
      <alignment horizontal="right" vertical="center"/>
      <protection locked="0"/>
    </xf>
    <xf numFmtId="177" fontId="23" fillId="2" borderId="6" xfId="3" applyNumberFormat="1" applyFont="1" applyFill="1" applyBorder="1" applyAlignment="1" applyProtection="1">
      <alignment vertical="center"/>
      <protection locked="0"/>
    </xf>
    <xf numFmtId="177" fontId="23" fillId="2" borderId="5" xfId="3" applyNumberFormat="1" applyFont="1" applyFill="1" applyBorder="1" applyAlignment="1" applyProtection="1">
      <alignment vertical="center"/>
      <protection locked="0"/>
    </xf>
    <xf numFmtId="177" fontId="63" fillId="0" borderId="5" xfId="3" applyNumberFormat="1" applyFont="1" applyFill="1" applyBorder="1" applyAlignment="1" applyProtection="1">
      <alignment horizontal="right" vertical="center"/>
      <protection locked="0"/>
    </xf>
    <xf numFmtId="177" fontId="63" fillId="0" borderId="7" xfId="3" applyNumberFormat="1" applyFont="1" applyFill="1" applyBorder="1" applyAlignment="1" applyProtection="1">
      <alignment horizontal="right" vertical="center"/>
      <protection locked="0"/>
    </xf>
    <xf numFmtId="31" fontId="23" fillId="0" borderId="10" xfId="3" applyNumberFormat="1" applyFont="1" applyFill="1" applyBorder="1" applyAlignment="1" applyProtection="1">
      <alignment horizontal="right" vertical="center"/>
      <protection locked="0"/>
    </xf>
    <xf numFmtId="0" fontId="23" fillId="0" borderId="48" xfId="3" applyNumberFormat="1" applyFont="1" applyFill="1" applyBorder="1" applyAlignment="1" applyProtection="1">
      <alignment vertical="center"/>
      <protection locked="0"/>
    </xf>
    <xf numFmtId="0" fontId="23" fillId="0" borderId="49" xfId="3" applyNumberFormat="1" applyFont="1" applyFill="1" applyBorder="1" applyAlignment="1" applyProtection="1">
      <alignment vertical="center"/>
      <protection locked="0"/>
    </xf>
    <xf numFmtId="49" fontId="23" fillId="0" borderId="53" xfId="3" applyNumberFormat="1" applyFont="1" applyBorder="1" applyAlignment="1" applyProtection="1">
      <alignment horizontal="center" vertical="center"/>
      <protection locked="0"/>
    </xf>
    <xf numFmtId="49" fontId="23" fillId="0" borderId="54" xfId="3" applyNumberFormat="1" applyFont="1" applyBorder="1" applyAlignment="1" applyProtection="1">
      <alignment horizontal="center" vertical="center"/>
      <protection locked="0"/>
    </xf>
    <xf numFmtId="49" fontId="23" fillId="0" borderId="55" xfId="3" applyNumberFormat="1" applyFont="1" applyBorder="1" applyAlignment="1" applyProtection="1">
      <alignment horizontal="center" vertical="center"/>
      <protection locked="0"/>
    </xf>
    <xf numFmtId="177" fontId="23" fillId="0" borderId="3" xfId="3" applyNumberFormat="1" applyFont="1" applyFill="1" applyBorder="1" applyAlignment="1" applyProtection="1">
      <alignment vertical="center"/>
      <protection locked="0"/>
    </xf>
    <xf numFmtId="49" fontId="63" fillId="0" borderId="3" xfId="3" applyNumberFormat="1" applyFont="1" applyBorder="1" applyAlignment="1" applyProtection="1">
      <alignment horizontal="right" vertical="center"/>
      <protection locked="0"/>
    </xf>
    <xf numFmtId="49" fontId="63" fillId="0" borderId="4" xfId="3" applyNumberFormat="1" applyFont="1" applyBorder="1" applyAlignment="1" applyProtection="1">
      <alignment horizontal="right" vertical="center"/>
      <protection locked="0"/>
    </xf>
    <xf numFmtId="49" fontId="63" fillId="0" borderId="54" xfId="3" applyNumberFormat="1" applyFont="1" applyFill="1" applyBorder="1" applyAlignment="1" applyProtection="1">
      <alignment horizontal="right" vertical="center"/>
      <protection locked="0"/>
    </xf>
    <xf numFmtId="49" fontId="63" fillId="0" borderId="55" xfId="3" applyNumberFormat="1" applyFont="1" applyFill="1" applyBorder="1" applyAlignment="1" applyProtection="1">
      <alignment horizontal="right" vertical="center"/>
      <protection locked="0"/>
    </xf>
    <xf numFmtId="177" fontId="23" fillId="2" borderId="3" xfId="3" applyNumberFormat="1" applyFont="1" applyFill="1" applyBorder="1" applyAlignment="1" applyProtection="1">
      <alignment vertical="center"/>
      <protection locked="0"/>
    </xf>
    <xf numFmtId="177" fontId="23" fillId="2" borderId="2" xfId="3" applyNumberFormat="1" applyFont="1" applyFill="1" applyBorder="1" applyAlignment="1" applyProtection="1">
      <alignment vertical="center"/>
      <protection locked="0"/>
    </xf>
    <xf numFmtId="177" fontId="23" fillId="2" borderId="53" xfId="3" applyNumberFormat="1" applyFont="1" applyFill="1" applyBorder="1" applyAlignment="1" applyProtection="1">
      <alignment horizontal="right" vertical="center"/>
      <protection locked="0"/>
    </xf>
    <xf numFmtId="177" fontId="23" fillId="2" borderId="54" xfId="3" applyNumberFormat="1" applyFont="1" applyFill="1" applyBorder="1" applyAlignment="1" applyProtection="1">
      <alignment horizontal="right" vertical="center"/>
      <protection locked="0"/>
    </xf>
    <xf numFmtId="191" fontId="23" fillId="2" borderId="30" xfId="3" applyNumberFormat="1" applyFont="1" applyFill="1" applyBorder="1" applyAlignment="1" applyProtection="1">
      <alignment horizontal="center" vertical="center"/>
      <protection locked="0"/>
    </xf>
    <xf numFmtId="191" fontId="23" fillId="2" borderId="28" xfId="3" applyNumberFormat="1" applyFont="1" applyFill="1" applyBorder="1" applyAlignment="1" applyProtection="1">
      <alignment horizontal="center" vertical="center"/>
      <protection locked="0"/>
    </xf>
    <xf numFmtId="191" fontId="23" fillId="2" borderId="29" xfId="3" applyNumberFormat="1" applyFont="1" applyFill="1" applyBorder="1" applyAlignment="1" applyProtection="1">
      <alignment horizontal="center" vertical="center"/>
      <protection locked="0"/>
    </xf>
    <xf numFmtId="190" fontId="23" fillId="0" borderId="31" xfId="3" applyNumberFormat="1" applyFont="1" applyFill="1" applyBorder="1" applyAlignment="1" applyProtection="1">
      <alignment horizontal="center" vertical="center"/>
      <protection locked="0"/>
    </xf>
    <xf numFmtId="0" fontId="23" fillId="0" borderId="3" xfId="3" applyNumberFormat="1" applyFont="1" applyFill="1" applyBorder="1" applyAlignment="1" applyProtection="1">
      <alignment horizontal="center" vertical="center"/>
      <protection locked="0"/>
    </xf>
    <xf numFmtId="0" fontId="23" fillId="0" borderId="4" xfId="3" applyNumberFormat="1" applyFont="1" applyFill="1" applyBorder="1" applyAlignment="1" applyProtection="1">
      <alignment horizontal="center" vertical="center"/>
      <protection locked="0"/>
    </xf>
    <xf numFmtId="49" fontId="23" fillId="0" borderId="0" xfId="0" applyNumberFormat="1" applyFont="1" applyFill="1" applyBorder="1" applyAlignment="1" applyProtection="1">
      <alignment horizontal="left" vertical="center" shrinkToFit="1"/>
      <protection locked="0"/>
    </xf>
    <xf numFmtId="49" fontId="23" fillId="0" borderId="14" xfId="0" applyNumberFormat="1" applyFont="1" applyFill="1" applyBorder="1" applyAlignment="1" applyProtection="1">
      <alignment horizontal="left" vertical="center" shrinkToFit="1"/>
      <protection locked="0"/>
    </xf>
    <xf numFmtId="49" fontId="23" fillId="2" borderId="0" xfId="0" applyNumberFormat="1" applyFont="1" applyFill="1" applyBorder="1" applyAlignment="1" applyProtection="1">
      <alignment horizontal="left" vertical="center" shrinkToFit="1"/>
      <protection locked="0"/>
    </xf>
    <xf numFmtId="2" fontId="23" fillId="2" borderId="54" xfId="0" applyNumberFormat="1" applyFont="1" applyFill="1" applyBorder="1" applyAlignment="1" applyProtection="1">
      <alignment horizontal="center" vertical="center" shrinkToFit="1"/>
      <protection locked="0"/>
    </xf>
    <xf numFmtId="49" fontId="23" fillId="0" borderId="1" xfId="3" applyNumberFormat="1" applyFont="1" applyFill="1" applyBorder="1" applyAlignment="1" applyProtection="1">
      <alignment horizontal="distributed" vertical="center" indent="1"/>
      <protection locked="0"/>
    </xf>
    <xf numFmtId="49" fontId="23" fillId="0" borderId="1" xfId="3" applyNumberFormat="1" applyFont="1" applyBorder="1" applyAlignment="1" applyProtection="1">
      <alignment horizontal="center" vertical="center"/>
      <protection locked="0"/>
    </xf>
    <xf numFmtId="49" fontId="23" fillId="2" borderId="2" xfId="3" applyNumberFormat="1" applyFont="1" applyFill="1" applyBorder="1" applyAlignment="1" applyProtection="1">
      <alignment horizontal="center" vertical="center" shrinkToFit="1"/>
      <protection locked="0"/>
    </xf>
    <xf numFmtId="49" fontId="23" fillId="2" borderId="3" xfId="3" applyNumberFormat="1" applyFont="1" applyFill="1" applyBorder="1" applyAlignment="1" applyProtection="1">
      <alignment horizontal="center" vertical="center" shrinkToFit="1"/>
      <protection locked="0"/>
    </xf>
    <xf numFmtId="49" fontId="23" fillId="2" borderId="4" xfId="3" applyNumberFormat="1" applyFont="1" applyFill="1" applyBorder="1" applyAlignment="1" applyProtection="1">
      <alignment horizontal="center" vertical="center" shrinkToFit="1"/>
      <protection locked="0"/>
    </xf>
    <xf numFmtId="49" fontId="63" fillId="0" borderId="48" xfId="3" applyNumberFormat="1" applyFont="1" applyBorder="1" applyAlignment="1" applyProtection="1">
      <alignment horizontal="right" vertical="center"/>
      <protection locked="0"/>
    </xf>
    <xf numFmtId="49" fontId="63" fillId="0" borderId="49" xfId="3" applyNumberFormat="1" applyFont="1" applyBorder="1" applyAlignment="1" applyProtection="1">
      <alignment horizontal="right" vertical="center"/>
      <protection locked="0"/>
    </xf>
    <xf numFmtId="177" fontId="23" fillId="0" borderId="2" xfId="3" applyNumberFormat="1" applyFont="1" applyFill="1" applyBorder="1" applyAlignment="1" applyProtection="1">
      <alignment vertical="center"/>
      <protection locked="0"/>
    </xf>
    <xf numFmtId="177" fontId="63" fillId="0" borderId="3" xfId="3" applyNumberFormat="1" applyFont="1" applyFill="1" applyBorder="1" applyAlignment="1" applyProtection="1">
      <alignment horizontal="right" vertical="center"/>
      <protection locked="0"/>
    </xf>
    <xf numFmtId="177" fontId="63" fillId="0" borderId="4" xfId="3" applyNumberFormat="1" applyFont="1" applyFill="1" applyBorder="1" applyAlignment="1" applyProtection="1">
      <alignment horizontal="right" vertical="center"/>
      <protection locked="0"/>
    </xf>
    <xf numFmtId="196" fontId="23" fillId="2" borderId="16" xfId="10" applyNumberFormat="1" applyFont="1" applyFill="1" applyBorder="1" applyAlignment="1" applyProtection="1">
      <alignment horizontal="right" vertical="center"/>
      <protection locked="0"/>
    </xf>
    <xf numFmtId="196" fontId="23" fillId="2" borderId="48" xfId="10" applyNumberFormat="1" applyFont="1" applyFill="1" applyBorder="1" applyAlignment="1" applyProtection="1">
      <alignment horizontal="right" vertical="center"/>
      <protection locked="0"/>
    </xf>
    <xf numFmtId="196" fontId="23" fillId="2" borderId="49" xfId="10" applyNumberFormat="1" applyFont="1" applyFill="1" applyBorder="1" applyAlignment="1" applyProtection="1">
      <alignment horizontal="right" vertical="center"/>
      <protection locked="0"/>
    </xf>
    <xf numFmtId="196" fontId="23" fillId="0" borderId="2" xfId="10" applyNumberFormat="1" applyFont="1" applyFill="1" applyBorder="1" applyAlignment="1" applyProtection="1">
      <alignment horizontal="right" vertical="center"/>
      <protection locked="0"/>
    </xf>
    <xf numFmtId="196" fontId="23" fillId="0" borderId="3" xfId="10" applyNumberFormat="1" applyFont="1" applyFill="1" applyBorder="1" applyAlignment="1" applyProtection="1">
      <alignment horizontal="right" vertical="center"/>
      <protection locked="0"/>
    </xf>
    <xf numFmtId="196" fontId="23" fillId="0" borderId="4" xfId="10" applyNumberFormat="1" applyFont="1" applyFill="1" applyBorder="1" applyAlignment="1" applyProtection="1">
      <alignment horizontal="right" vertical="center"/>
      <protection locked="0"/>
    </xf>
    <xf numFmtId="49" fontId="63" fillId="0" borderId="3" xfId="3" applyNumberFormat="1" applyFont="1" applyFill="1" applyBorder="1" applyAlignment="1" applyProtection="1">
      <alignment horizontal="right" vertical="center"/>
      <protection locked="0"/>
    </xf>
    <xf numFmtId="49" fontId="63" fillId="0" borderId="4" xfId="3" applyNumberFormat="1" applyFont="1" applyFill="1" applyBorder="1" applyAlignment="1" applyProtection="1">
      <alignment horizontal="right" vertical="center"/>
      <protection locked="0"/>
    </xf>
    <xf numFmtId="0" fontId="63" fillId="0" borderId="3" xfId="3" applyNumberFormat="1" applyFont="1" applyBorder="1" applyAlignment="1" applyProtection="1">
      <alignment horizontal="right" vertical="center"/>
      <protection locked="0"/>
    </xf>
    <xf numFmtId="0" fontId="63" fillId="0" borderId="4" xfId="3" applyNumberFormat="1" applyFont="1" applyBorder="1" applyAlignment="1" applyProtection="1">
      <alignment horizontal="right" vertical="center"/>
      <protection locked="0"/>
    </xf>
    <xf numFmtId="177" fontId="63" fillId="0" borderId="54" xfId="3" applyNumberFormat="1" applyFont="1" applyFill="1" applyBorder="1" applyAlignment="1" applyProtection="1">
      <alignment horizontal="right" vertical="center"/>
      <protection locked="0"/>
    </xf>
    <xf numFmtId="177" fontId="63" fillId="0" borderId="55" xfId="3" applyNumberFormat="1" applyFont="1" applyFill="1" applyBorder="1" applyAlignment="1" applyProtection="1">
      <alignment horizontal="right" vertical="center"/>
      <protection locked="0"/>
    </xf>
    <xf numFmtId="179" fontId="23" fillId="0" borderId="2" xfId="10" applyNumberFormat="1" applyFont="1" applyFill="1" applyBorder="1" applyAlignment="1" applyProtection="1">
      <alignment vertical="center" shrinkToFit="1"/>
      <protection locked="0"/>
    </xf>
    <xf numFmtId="179" fontId="23" fillId="0" borderId="3" xfId="10" applyNumberFormat="1" applyFont="1" applyFill="1" applyBorder="1" applyAlignment="1" applyProtection="1">
      <alignment vertical="center" shrinkToFit="1"/>
      <protection locked="0"/>
    </xf>
    <xf numFmtId="179" fontId="23" fillId="0" borderId="4" xfId="10" applyNumberFormat="1" applyFont="1" applyFill="1" applyBorder="1" applyAlignment="1" applyProtection="1">
      <alignment vertical="center" shrinkToFit="1"/>
      <protection locked="0"/>
    </xf>
    <xf numFmtId="179" fontId="23" fillId="0" borderId="9" xfId="10" applyNumberFormat="1" applyFont="1" applyFill="1" applyBorder="1" applyAlignment="1" applyProtection="1">
      <alignment vertical="center" shrinkToFit="1"/>
      <protection locked="0"/>
    </xf>
    <xf numFmtId="179" fontId="23" fillId="0" borderId="10" xfId="10" applyNumberFormat="1" applyFont="1" applyFill="1" applyBorder="1" applyAlignment="1" applyProtection="1">
      <alignment vertical="center" shrinkToFit="1"/>
      <protection locked="0"/>
    </xf>
    <xf numFmtId="179" fontId="23" fillId="0" borderId="11" xfId="10" applyNumberFormat="1" applyFont="1" applyFill="1" applyBorder="1" applyAlignment="1" applyProtection="1">
      <alignment vertical="center" shrinkToFit="1"/>
      <protection locked="0"/>
    </xf>
    <xf numFmtId="49" fontId="29" fillId="0" borderId="2" xfId="3" applyNumberFormat="1" applyFont="1" applyBorder="1" applyAlignment="1" applyProtection="1">
      <alignment horizontal="center" vertical="center"/>
      <protection locked="0"/>
    </xf>
    <xf numFmtId="49" fontId="29" fillId="0" borderId="3" xfId="3" applyNumberFormat="1" applyFont="1" applyBorder="1" applyAlignment="1" applyProtection="1">
      <alignment horizontal="center" vertical="center"/>
      <protection locked="0"/>
    </xf>
    <xf numFmtId="49" fontId="23" fillId="2" borderId="118" xfId="3" applyNumberFormat="1" applyFont="1" applyFill="1" applyBorder="1" applyAlignment="1" applyProtection="1">
      <alignment horizontal="left" vertical="center" shrinkToFit="1"/>
      <protection locked="0"/>
    </xf>
    <xf numFmtId="49" fontId="23" fillId="2" borderId="48" xfId="3" applyNumberFormat="1" applyFont="1" applyFill="1" applyBorder="1" applyAlignment="1" applyProtection="1">
      <alignment horizontal="left" vertical="center" shrinkToFit="1"/>
      <protection locked="0"/>
    </xf>
    <xf numFmtId="0" fontId="23" fillId="0" borderId="3" xfId="3" applyNumberFormat="1" applyFont="1" applyBorder="1" applyAlignment="1" applyProtection="1">
      <alignment horizontal="right" vertical="center"/>
      <protection locked="0"/>
    </xf>
    <xf numFmtId="0" fontId="23" fillId="0" borderId="4" xfId="3" applyNumberFormat="1" applyFont="1" applyBorder="1" applyAlignment="1" applyProtection="1">
      <alignment horizontal="right" vertical="center"/>
      <protection locked="0"/>
    </xf>
    <xf numFmtId="49" fontId="64" fillId="0" borderId="10" xfId="3" applyNumberFormat="1" applyFont="1" applyFill="1" applyBorder="1" applyAlignment="1" applyProtection="1">
      <alignment horizontal="right" vertical="center"/>
      <protection locked="0"/>
    </xf>
    <xf numFmtId="49" fontId="64" fillId="0" borderId="11" xfId="3" applyNumberFormat="1" applyFont="1" applyFill="1" applyBorder="1" applyAlignment="1" applyProtection="1">
      <alignment horizontal="right" vertical="center"/>
      <protection locked="0"/>
    </xf>
    <xf numFmtId="49" fontId="64" fillId="0" borderId="10" xfId="3" applyNumberFormat="1" applyFont="1" applyBorder="1" applyAlignment="1" applyProtection="1">
      <alignment horizontal="right" vertical="center"/>
      <protection locked="0"/>
    </xf>
    <xf numFmtId="49" fontId="64" fillId="0" borderId="11" xfId="3" applyNumberFormat="1" applyFont="1" applyBorder="1" applyAlignment="1" applyProtection="1">
      <alignment horizontal="right" vertical="center"/>
      <protection locked="0"/>
    </xf>
    <xf numFmtId="179" fontId="23" fillId="0" borderId="16" xfId="10" applyNumberFormat="1" applyFont="1" applyFill="1" applyBorder="1" applyAlignment="1" applyProtection="1">
      <alignment vertical="center" shrinkToFit="1"/>
      <protection locked="0"/>
    </xf>
    <xf numFmtId="179" fontId="23" fillId="0" borderId="48" xfId="10" applyNumberFormat="1" applyFont="1" applyFill="1" applyBorder="1" applyAlignment="1" applyProtection="1">
      <alignment vertical="center" shrinkToFit="1"/>
      <protection locked="0"/>
    </xf>
    <xf numFmtId="179" fontId="23" fillId="0" borderId="49" xfId="10" applyNumberFormat="1" applyFont="1" applyFill="1" applyBorder="1" applyAlignment="1" applyProtection="1">
      <alignment vertical="center" shrinkToFit="1"/>
      <protection locked="0"/>
    </xf>
    <xf numFmtId="179" fontId="23" fillId="0" borderId="56" xfId="10" applyNumberFormat="1" applyFont="1" applyFill="1" applyBorder="1" applyAlignment="1" applyProtection="1">
      <alignment vertical="center" shrinkToFit="1"/>
      <protection locked="0"/>
    </xf>
    <xf numFmtId="179" fontId="23" fillId="0" borderId="57" xfId="10" applyNumberFormat="1" applyFont="1" applyFill="1" applyBorder="1" applyAlignment="1" applyProtection="1">
      <alignment vertical="center" shrinkToFit="1"/>
      <protection locked="0"/>
    </xf>
    <xf numFmtId="179" fontId="23" fillId="0" borderId="58" xfId="10" applyNumberFormat="1" applyFont="1" applyFill="1" applyBorder="1" applyAlignment="1" applyProtection="1">
      <alignment vertical="center" shrinkToFit="1"/>
      <protection locked="0"/>
    </xf>
    <xf numFmtId="179" fontId="23" fillId="0" borderId="53" xfId="10" applyNumberFormat="1" applyFont="1" applyFill="1" applyBorder="1" applyAlignment="1" applyProtection="1">
      <alignment vertical="center" shrinkToFit="1"/>
      <protection locked="0"/>
    </xf>
    <xf numFmtId="179" fontId="23" fillId="0" borderId="54" xfId="10" applyNumberFormat="1" applyFont="1" applyFill="1" applyBorder="1" applyAlignment="1" applyProtection="1">
      <alignment vertical="center" shrinkToFit="1"/>
      <protection locked="0"/>
    </xf>
    <xf numFmtId="179" fontId="23" fillId="0" borderId="55" xfId="10" applyNumberFormat="1" applyFont="1" applyFill="1" applyBorder="1" applyAlignment="1" applyProtection="1">
      <alignment vertical="center" shrinkToFit="1"/>
      <protection locked="0"/>
    </xf>
    <xf numFmtId="49" fontId="23" fillId="0" borderId="94" xfId="3" applyNumberFormat="1" applyFont="1" applyFill="1" applyBorder="1" applyAlignment="1" applyProtection="1">
      <alignment horizontal="left" vertical="center" shrinkToFit="1"/>
      <protection locked="0"/>
    </xf>
    <xf numFmtId="49" fontId="23" fillId="0" borderId="54" xfId="3" applyNumberFormat="1" applyFont="1" applyFill="1" applyBorder="1" applyAlignment="1" applyProtection="1">
      <alignment horizontal="left" vertical="center" shrinkToFit="1"/>
      <protection locked="0"/>
    </xf>
    <xf numFmtId="49" fontId="23" fillId="0" borderId="18" xfId="3" applyNumberFormat="1" applyFont="1" applyBorder="1" applyAlignment="1" applyProtection="1">
      <alignment horizontal="left" vertical="center" indent="1"/>
      <protection locked="0"/>
    </xf>
    <xf numFmtId="49" fontId="23" fillId="0" borderId="19" xfId="3" applyNumberFormat="1" applyFont="1" applyBorder="1" applyAlignment="1" applyProtection="1">
      <alignment horizontal="left" vertical="center" indent="1"/>
      <protection locked="0"/>
    </xf>
    <xf numFmtId="49" fontId="23" fillId="0" borderId="20" xfId="3" applyNumberFormat="1" applyFont="1" applyBorder="1" applyAlignment="1" applyProtection="1">
      <alignment horizontal="left" vertical="center" indent="1"/>
      <protection locked="0"/>
    </xf>
    <xf numFmtId="49" fontId="23" fillId="0" borderId="172" xfId="3" applyNumberFormat="1" applyFont="1" applyBorder="1" applyAlignment="1" applyProtection="1">
      <alignment horizontal="left" vertical="center" indent="1"/>
      <protection locked="0"/>
    </xf>
    <xf numFmtId="49" fontId="23" fillId="0" borderId="173" xfId="3" applyNumberFormat="1" applyFont="1" applyBorder="1" applyAlignment="1" applyProtection="1">
      <alignment horizontal="left" vertical="center" indent="1"/>
      <protection locked="0"/>
    </xf>
    <xf numFmtId="49" fontId="23" fillId="0" borderId="174" xfId="3" applyNumberFormat="1" applyFont="1" applyBorder="1" applyAlignment="1" applyProtection="1">
      <alignment horizontal="left" vertical="center" indent="1"/>
      <protection locked="0"/>
    </xf>
    <xf numFmtId="49" fontId="23" fillId="0" borderId="21" xfId="3" applyNumberFormat="1" applyFont="1" applyBorder="1" applyAlignment="1" applyProtection="1">
      <alignment horizontal="left" vertical="center" indent="1"/>
      <protection locked="0"/>
    </xf>
    <xf numFmtId="49" fontId="23" fillId="0" borderId="22" xfId="3" applyNumberFormat="1" applyFont="1" applyBorder="1" applyAlignment="1" applyProtection="1">
      <alignment horizontal="left" vertical="center" indent="1"/>
      <protection locked="0"/>
    </xf>
    <xf numFmtId="49" fontId="23" fillId="0" borderId="23" xfId="3" applyNumberFormat="1" applyFont="1" applyBorder="1" applyAlignment="1" applyProtection="1">
      <alignment horizontal="left" vertical="center" indent="1"/>
      <protection locked="0"/>
    </xf>
    <xf numFmtId="198" fontId="23" fillId="0" borderId="2" xfId="3" applyNumberFormat="1" applyFont="1" applyFill="1" applyBorder="1" applyAlignment="1" applyProtection="1">
      <alignment horizontal="center" vertical="center"/>
      <protection locked="0"/>
    </xf>
    <xf numFmtId="198" fontId="23" fillId="0" borderId="3" xfId="3" applyNumberFormat="1" applyFont="1" applyFill="1" applyBorder="1" applyAlignment="1" applyProtection="1">
      <alignment horizontal="center" vertical="center"/>
      <protection locked="0"/>
    </xf>
    <xf numFmtId="198" fontId="23" fillId="0" borderId="4" xfId="3" applyNumberFormat="1" applyFont="1" applyFill="1" applyBorder="1" applyAlignment="1" applyProtection="1">
      <alignment horizontal="center" vertical="center"/>
      <protection locked="0"/>
    </xf>
    <xf numFmtId="49" fontId="23" fillId="2" borderId="32" xfId="3" applyNumberFormat="1" applyFont="1" applyFill="1" applyBorder="1" applyAlignment="1" applyProtection="1">
      <alignment horizontal="center" vertical="center" shrinkToFit="1"/>
      <protection locked="0"/>
    </xf>
    <xf numFmtId="0" fontId="23" fillId="0" borderId="5" xfId="3" applyFont="1" applyBorder="1" applyProtection="1">
      <alignment vertical="center"/>
      <protection locked="0"/>
    </xf>
    <xf numFmtId="0" fontId="23" fillId="0" borderId="7" xfId="3" applyFont="1" applyBorder="1" applyProtection="1">
      <alignment vertical="center"/>
      <protection locked="0"/>
    </xf>
    <xf numFmtId="49" fontId="23" fillId="0" borderId="13" xfId="3" applyNumberFormat="1" applyFont="1" applyBorder="1" applyAlignment="1" applyProtection="1">
      <alignment horizontal="center" vertical="center" wrapText="1"/>
      <protection locked="0"/>
    </xf>
    <xf numFmtId="49" fontId="23" fillId="0" borderId="0" xfId="3" applyNumberFormat="1" applyFont="1" applyBorder="1" applyAlignment="1" applyProtection="1">
      <alignment horizontal="center" vertical="center" wrapText="1"/>
      <protection locked="0"/>
    </xf>
    <xf numFmtId="49" fontId="23" fillId="0" borderId="14" xfId="3" applyNumberFormat="1" applyFont="1" applyBorder="1" applyAlignment="1" applyProtection="1">
      <alignment horizontal="center" vertical="center" wrapText="1"/>
      <protection locked="0"/>
    </xf>
    <xf numFmtId="49" fontId="51" fillId="0" borderId="5" xfId="3" applyNumberFormat="1" applyFont="1" applyBorder="1" applyAlignment="1" applyProtection="1">
      <alignment horizontal="center" vertical="center" wrapText="1"/>
      <protection locked="0"/>
    </xf>
    <xf numFmtId="49" fontId="51" fillId="0" borderId="7" xfId="3" applyNumberFormat="1" applyFont="1" applyBorder="1" applyAlignment="1" applyProtection="1">
      <alignment horizontal="center" vertical="center" wrapText="1"/>
      <protection locked="0"/>
    </xf>
    <xf numFmtId="179" fontId="23" fillId="0" borderId="45" xfId="10" applyNumberFormat="1" applyFont="1" applyFill="1" applyBorder="1" applyAlignment="1" applyProtection="1">
      <alignment vertical="center" shrinkToFit="1"/>
      <protection locked="0"/>
    </xf>
    <xf numFmtId="179" fontId="23" fillId="0" borderId="46" xfId="10" applyNumberFormat="1" applyFont="1" applyFill="1" applyBorder="1" applyAlignment="1" applyProtection="1">
      <alignment vertical="center" shrinkToFit="1"/>
      <protection locked="0"/>
    </xf>
    <xf numFmtId="179" fontId="23" fillId="0" borderId="47" xfId="10" applyNumberFormat="1" applyFont="1" applyFill="1" applyBorder="1" applyAlignment="1" applyProtection="1">
      <alignment vertical="center" shrinkToFit="1"/>
      <protection locked="0"/>
    </xf>
    <xf numFmtId="49" fontId="23" fillId="2" borderId="3" xfId="3" applyNumberFormat="1" applyFont="1" applyFill="1" applyBorder="1" applyAlignment="1" applyProtection="1">
      <alignment horizontal="left" vertical="center" shrinkToFit="1"/>
      <protection locked="0"/>
    </xf>
    <xf numFmtId="49" fontId="23" fillId="2" borderId="4" xfId="3" applyNumberFormat="1" applyFont="1" applyFill="1" applyBorder="1" applyAlignment="1" applyProtection="1">
      <alignment horizontal="left" vertical="center" shrinkToFit="1"/>
      <protection locked="0"/>
    </xf>
    <xf numFmtId="49" fontId="23" fillId="0" borderId="3" xfId="3" applyNumberFormat="1" applyFont="1" applyFill="1" applyBorder="1" applyAlignment="1" applyProtection="1">
      <alignment horizontal="right" vertical="center"/>
      <protection locked="0"/>
    </xf>
    <xf numFmtId="49" fontId="23" fillId="0" borderId="4" xfId="3" applyNumberFormat="1" applyFont="1" applyFill="1" applyBorder="1" applyAlignment="1" applyProtection="1">
      <alignment horizontal="right" vertical="center"/>
      <protection locked="0"/>
    </xf>
    <xf numFmtId="49" fontId="23" fillId="0" borderId="18" xfId="3" applyNumberFormat="1" applyFont="1" applyBorder="1" applyAlignment="1" applyProtection="1">
      <alignment horizontal="left" indent="1"/>
      <protection locked="0"/>
    </xf>
    <xf numFmtId="49" fontId="23" fillId="0" borderId="19" xfId="3" applyNumberFormat="1" applyFont="1" applyBorder="1" applyAlignment="1" applyProtection="1">
      <alignment horizontal="left" indent="1"/>
      <protection locked="0"/>
    </xf>
    <xf numFmtId="49" fontId="23" fillId="0" borderId="20" xfId="3" applyNumberFormat="1" applyFont="1" applyBorder="1" applyAlignment="1" applyProtection="1">
      <alignment horizontal="left" indent="1"/>
      <protection locked="0"/>
    </xf>
    <xf numFmtId="49" fontId="23" fillId="0" borderId="21" xfId="3" applyNumberFormat="1" applyFont="1" applyBorder="1" applyAlignment="1" applyProtection="1">
      <alignment horizontal="left" indent="1"/>
      <protection locked="0"/>
    </xf>
    <xf numFmtId="49" fontId="23" fillId="0" borderId="22" xfId="3" applyNumberFormat="1" applyFont="1" applyBorder="1" applyAlignment="1" applyProtection="1">
      <alignment horizontal="left" indent="1"/>
      <protection locked="0"/>
    </xf>
    <xf numFmtId="49" fontId="23" fillId="0" borderId="23" xfId="3" applyNumberFormat="1" applyFont="1" applyBorder="1" applyAlignment="1" applyProtection="1">
      <alignment horizontal="left" indent="1"/>
      <protection locked="0"/>
    </xf>
    <xf numFmtId="49" fontId="23" fillId="0" borderId="2" xfId="3" applyNumberFormat="1" applyFont="1" applyFill="1" applyBorder="1" applyAlignment="1" applyProtection="1">
      <alignment horizontal="distributed" vertical="center" indent="1"/>
      <protection locked="0"/>
    </xf>
    <xf numFmtId="49" fontId="23" fillId="0" borderId="3" xfId="3" applyNumberFormat="1" applyFont="1" applyFill="1" applyBorder="1" applyAlignment="1" applyProtection="1">
      <alignment horizontal="distributed" vertical="center" indent="1"/>
      <protection locked="0"/>
    </xf>
    <xf numFmtId="49" fontId="23" fillId="0" borderId="4" xfId="3" applyNumberFormat="1" applyFont="1" applyFill="1" applyBorder="1" applyAlignment="1" applyProtection="1">
      <alignment horizontal="distributed" vertical="center" indent="1"/>
      <protection locked="0"/>
    </xf>
    <xf numFmtId="198" fontId="23" fillId="2" borderId="45" xfId="3" applyNumberFormat="1" applyFont="1" applyFill="1" applyBorder="1" applyAlignment="1" applyProtection="1">
      <alignment horizontal="center" vertical="center"/>
      <protection locked="0"/>
    </xf>
    <xf numFmtId="198" fontId="23" fillId="2" borderId="46" xfId="3" applyNumberFormat="1" applyFont="1" applyFill="1" applyBorder="1" applyAlignment="1" applyProtection="1">
      <alignment horizontal="center" vertical="center"/>
      <protection locked="0"/>
    </xf>
    <xf numFmtId="198" fontId="23" fillId="2" borderId="47" xfId="3" applyNumberFormat="1" applyFont="1" applyFill="1" applyBorder="1" applyAlignment="1" applyProtection="1">
      <alignment horizontal="center" vertical="center"/>
      <protection locked="0"/>
    </xf>
    <xf numFmtId="198" fontId="23" fillId="2" borderId="16" xfId="3" applyNumberFormat="1" applyFont="1" applyFill="1" applyBorder="1" applyAlignment="1" applyProtection="1">
      <alignment horizontal="center" vertical="center"/>
      <protection locked="0"/>
    </xf>
    <xf numFmtId="198" fontId="23" fillId="2" borderId="48" xfId="3" applyNumberFormat="1" applyFont="1" applyFill="1" applyBorder="1" applyAlignment="1" applyProtection="1">
      <alignment horizontal="center" vertical="center"/>
      <protection locked="0"/>
    </xf>
    <xf numFmtId="198" fontId="23" fillId="2" borderId="49" xfId="3" applyNumberFormat="1" applyFont="1" applyFill="1" applyBorder="1" applyAlignment="1" applyProtection="1">
      <alignment horizontal="center" vertical="center"/>
      <protection locked="0"/>
    </xf>
    <xf numFmtId="49" fontId="23" fillId="0" borderId="54" xfId="3" applyNumberFormat="1" applyFont="1" applyFill="1" applyBorder="1" applyAlignment="1" applyProtection="1">
      <alignment horizontal="center" vertical="center" shrinkToFit="1"/>
      <protection locked="0"/>
    </xf>
    <xf numFmtId="49" fontId="23" fillId="0" borderId="55" xfId="3" applyNumberFormat="1" applyFont="1" applyFill="1" applyBorder="1" applyAlignment="1" applyProtection="1">
      <alignment horizontal="center" vertical="center" shrinkToFit="1"/>
      <protection locked="0"/>
    </xf>
    <xf numFmtId="49" fontId="23" fillId="0" borderId="2" xfId="3" applyNumberFormat="1" applyFont="1" applyBorder="1" applyAlignment="1" applyProtection="1">
      <alignment horizontal="center" vertical="center" shrinkToFit="1"/>
      <protection locked="0"/>
    </xf>
    <xf numFmtId="49" fontId="23" fillId="0" borderId="3" xfId="3" applyNumberFormat="1" applyFont="1" applyBorder="1" applyAlignment="1" applyProtection="1">
      <alignment horizontal="center" vertical="center" shrinkToFit="1"/>
      <protection locked="0"/>
    </xf>
    <xf numFmtId="49" fontId="23" fillId="0" borderId="4" xfId="3" applyNumberFormat="1" applyFont="1" applyBorder="1" applyAlignment="1" applyProtection="1">
      <alignment horizontal="center" vertical="center" shrinkToFit="1"/>
      <protection locked="0"/>
    </xf>
    <xf numFmtId="49" fontId="23" fillId="2" borderId="1" xfId="3" applyNumberFormat="1" applyFont="1" applyFill="1" applyBorder="1" applyAlignment="1" applyProtection="1">
      <alignment horizontal="center" vertical="center" shrinkToFit="1"/>
      <protection locked="0"/>
    </xf>
    <xf numFmtId="179" fontId="23" fillId="0" borderId="5" xfId="3" applyNumberFormat="1" applyFont="1" applyFill="1" applyBorder="1" applyAlignment="1" applyProtection="1">
      <alignment horizontal="center" vertical="center"/>
      <protection locked="0"/>
    </xf>
    <xf numFmtId="0" fontId="23" fillId="0" borderId="2" xfId="3" applyNumberFormat="1" applyFont="1" applyFill="1" applyBorder="1" applyAlignment="1" applyProtection="1">
      <alignment horizontal="left" vertical="center"/>
      <protection locked="0"/>
    </xf>
    <xf numFmtId="0" fontId="23" fillId="0" borderId="3" xfId="3" applyNumberFormat="1" applyFont="1" applyFill="1" applyBorder="1" applyAlignment="1" applyProtection="1">
      <alignment horizontal="left" vertical="center"/>
      <protection locked="0"/>
    </xf>
    <xf numFmtId="0" fontId="23" fillId="0" borderId="4" xfId="3" applyNumberFormat="1" applyFont="1" applyFill="1" applyBorder="1" applyAlignment="1" applyProtection="1">
      <alignment horizontal="left" vertical="center"/>
      <protection locked="0"/>
    </xf>
    <xf numFmtId="49" fontId="23" fillId="0" borderId="25" xfId="3" applyNumberFormat="1" applyFont="1" applyBorder="1" applyAlignment="1" applyProtection="1">
      <alignment horizontal="center" vertical="center" wrapText="1"/>
      <protection locked="0"/>
    </xf>
    <xf numFmtId="179" fontId="23" fillId="2" borderId="0" xfId="3" applyNumberFormat="1" applyFont="1" applyFill="1" applyBorder="1" applyAlignment="1" applyProtection="1">
      <alignment horizontal="center" vertical="center"/>
      <protection locked="0"/>
    </xf>
    <xf numFmtId="179" fontId="23" fillId="2" borderId="10" xfId="3" applyNumberFormat="1" applyFont="1" applyFill="1" applyBorder="1" applyAlignment="1" applyProtection="1">
      <alignment horizontal="center" vertical="center"/>
      <protection locked="0"/>
    </xf>
    <xf numFmtId="179" fontId="23" fillId="2" borderId="3" xfId="3" applyNumberFormat="1" applyFont="1" applyFill="1" applyBorder="1" applyAlignment="1" applyProtection="1">
      <alignment horizontal="center" vertical="center"/>
      <protection locked="0"/>
    </xf>
    <xf numFmtId="38" fontId="23" fillId="0" borderId="50" xfId="10" applyFont="1" applyFill="1" applyBorder="1" applyAlignment="1" applyProtection="1">
      <alignment horizontal="center" vertical="center"/>
      <protection locked="0"/>
    </xf>
    <xf numFmtId="38" fontId="23" fillId="0" borderId="51" xfId="10" applyFont="1" applyFill="1" applyBorder="1" applyAlignment="1" applyProtection="1">
      <alignment horizontal="center" vertical="center"/>
      <protection locked="0"/>
    </xf>
    <xf numFmtId="38" fontId="23" fillId="0" borderId="52" xfId="10" applyFont="1" applyFill="1" applyBorder="1" applyAlignment="1" applyProtection="1">
      <alignment horizontal="center" vertical="center"/>
      <protection locked="0"/>
    </xf>
    <xf numFmtId="0" fontId="23" fillId="0" borderId="2" xfId="3" applyFont="1" applyBorder="1" applyAlignment="1" applyProtection="1">
      <alignment horizontal="center" vertical="center"/>
      <protection locked="0"/>
    </xf>
    <xf numFmtId="0" fontId="23" fillId="0" borderId="3" xfId="3" applyFont="1" applyBorder="1" applyAlignment="1" applyProtection="1">
      <alignment horizontal="center" vertical="center"/>
      <protection locked="0"/>
    </xf>
    <xf numFmtId="0" fontId="23" fillId="0" borderId="4" xfId="3" applyFont="1" applyBorder="1" applyAlignment="1" applyProtection="1">
      <alignment horizontal="center" vertical="center"/>
      <protection locked="0"/>
    </xf>
    <xf numFmtId="49" fontId="23" fillId="2" borderId="1" xfId="3" applyNumberFormat="1" applyFont="1" applyFill="1" applyBorder="1" applyAlignment="1" applyProtection="1">
      <alignment vertical="center" shrinkToFit="1"/>
      <protection locked="0"/>
    </xf>
    <xf numFmtId="49" fontId="23" fillId="2" borderId="2" xfId="3" applyNumberFormat="1" applyFont="1" applyFill="1" applyBorder="1" applyAlignment="1" applyProtection="1">
      <alignment horizontal="left" vertical="center" shrinkToFit="1"/>
      <protection locked="0"/>
    </xf>
    <xf numFmtId="12" fontId="23" fillId="0" borderId="15" xfId="3" applyNumberFormat="1" applyFont="1" applyFill="1" applyBorder="1" applyAlignment="1" applyProtection="1">
      <alignment horizontal="distributed" vertical="center" indent="1"/>
      <protection locked="0"/>
    </xf>
    <xf numFmtId="49" fontId="27" fillId="0" borderId="9" xfId="3" applyNumberFormat="1" applyFont="1" applyFill="1" applyBorder="1" applyAlignment="1" applyProtection="1">
      <alignment horizontal="left" vertical="center" shrinkToFit="1"/>
      <protection locked="0"/>
    </xf>
    <xf numFmtId="49" fontId="27" fillId="0" borderId="10" xfId="3" applyNumberFormat="1" applyFont="1" applyFill="1" applyBorder="1" applyAlignment="1" applyProtection="1">
      <alignment horizontal="left" vertical="center" shrinkToFit="1"/>
      <protection locked="0"/>
    </xf>
    <xf numFmtId="49" fontId="27" fillId="0" borderId="11" xfId="3" applyNumberFormat="1" applyFont="1" applyFill="1" applyBorder="1" applyAlignment="1" applyProtection="1">
      <alignment horizontal="left" vertical="center" shrinkToFit="1"/>
      <protection locked="0"/>
    </xf>
    <xf numFmtId="179" fontId="23" fillId="2" borderId="0" xfId="3" applyNumberFormat="1" applyFont="1" applyFill="1" applyBorder="1" applyAlignment="1" applyProtection="1">
      <alignment vertical="center"/>
      <protection locked="0"/>
    </xf>
    <xf numFmtId="49" fontId="23" fillId="0" borderId="17" xfId="3" applyNumberFormat="1" applyFont="1" applyBorder="1" applyAlignment="1" applyProtection="1">
      <alignment horizontal="left"/>
      <protection locked="0"/>
    </xf>
    <xf numFmtId="49" fontId="23" fillId="0" borderId="3" xfId="3" applyNumberFormat="1" applyFont="1" applyBorder="1" applyAlignment="1" applyProtection="1">
      <alignment horizontal="distributed" vertical="center"/>
      <protection locked="0"/>
    </xf>
    <xf numFmtId="49" fontId="27" fillId="0" borderId="13" xfId="3" applyNumberFormat="1" applyFont="1" applyFill="1" applyBorder="1" applyAlignment="1" applyProtection="1">
      <alignment horizontal="left" vertical="center"/>
      <protection locked="0"/>
    </xf>
    <xf numFmtId="49" fontId="27" fillId="0" borderId="0" xfId="3" applyNumberFormat="1" applyFont="1" applyFill="1" applyBorder="1" applyAlignment="1" applyProtection="1">
      <alignment horizontal="left" vertical="center"/>
      <protection locked="0"/>
    </xf>
    <xf numFmtId="49" fontId="27" fillId="0" borderId="14" xfId="3" applyNumberFormat="1" applyFont="1" applyFill="1" applyBorder="1" applyAlignment="1" applyProtection="1">
      <alignment horizontal="left" vertical="center"/>
      <protection locked="0"/>
    </xf>
    <xf numFmtId="49" fontId="23" fillId="0" borderId="30" xfId="3" applyNumberFormat="1" applyFont="1" applyBorder="1" applyAlignment="1" applyProtection="1">
      <alignment horizontal="center" vertical="center"/>
      <protection locked="0"/>
    </xf>
    <xf numFmtId="49" fontId="23" fillId="0" borderId="28" xfId="3" applyNumberFormat="1" applyFont="1" applyBorder="1" applyAlignment="1" applyProtection="1">
      <alignment horizontal="center" vertical="center"/>
      <protection locked="0"/>
    </xf>
    <xf numFmtId="49" fontId="23" fillId="0" borderId="29" xfId="3" applyNumberFormat="1" applyFont="1" applyBorder="1" applyAlignment="1" applyProtection="1">
      <alignment horizontal="center" vertical="center"/>
      <protection locked="0"/>
    </xf>
    <xf numFmtId="197" fontId="23" fillId="0" borderId="30" xfId="10" applyNumberFormat="1" applyFont="1" applyFill="1" applyBorder="1" applyAlignment="1" applyProtection="1">
      <alignment horizontal="right" vertical="center"/>
      <protection locked="0"/>
    </xf>
    <xf numFmtId="197" fontId="23" fillId="0" borderId="28" xfId="10" applyNumberFormat="1" applyFont="1" applyFill="1" applyBorder="1" applyAlignment="1" applyProtection="1">
      <alignment horizontal="right" vertical="center"/>
      <protection locked="0"/>
    </xf>
    <xf numFmtId="179" fontId="23" fillId="2" borderId="45" xfId="3" applyNumberFormat="1" applyFont="1" applyFill="1" applyBorder="1" applyAlignment="1" applyProtection="1">
      <alignment horizontal="center" vertical="center"/>
      <protection locked="0"/>
    </xf>
    <xf numFmtId="179" fontId="23" fillId="2" borderId="46" xfId="3" applyNumberFormat="1" applyFont="1" applyFill="1" applyBorder="1" applyAlignment="1" applyProtection="1">
      <alignment horizontal="center" vertical="center"/>
      <protection locked="0"/>
    </xf>
    <xf numFmtId="179" fontId="23" fillId="2" borderId="47" xfId="3" applyNumberFormat="1" applyFont="1" applyFill="1" applyBorder="1" applyAlignment="1" applyProtection="1">
      <alignment horizontal="center" vertical="center"/>
      <protection locked="0"/>
    </xf>
    <xf numFmtId="0" fontId="23" fillId="0" borderId="1" xfId="3" applyNumberFormat="1" applyFont="1" applyFill="1" applyBorder="1" applyAlignment="1" applyProtection="1">
      <alignment vertical="center" shrinkToFit="1"/>
      <protection locked="0"/>
    </xf>
    <xf numFmtId="49" fontId="23" fillId="0" borderId="2" xfId="3" applyNumberFormat="1" applyFont="1" applyFill="1" applyBorder="1" applyAlignment="1" applyProtection="1">
      <alignment horizontal="center" vertical="center"/>
      <protection locked="0"/>
    </xf>
    <xf numFmtId="49" fontId="23" fillId="0" borderId="3" xfId="3" applyNumberFormat="1" applyFont="1" applyFill="1" applyBorder="1" applyAlignment="1" applyProtection="1">
      <alignment horizontal="center" vertical="center"/>
      <protection locked="0"/>
    </xf>
    <xf numFmtId="49" fontId="23" fillId="0" borderId="4" xfId="3" applyNumberFormat="1" applyFont="1" applyFill="1" applyBorder="1" applyAlignment="1" applyProtection="1">
      <alignment horizontal="center" vertical="center"/>
      <protection locked="0"/>
    </xf>
    <xf numFmtId="177" fontId="23" fillId="0" borderId="2" xfId="3" applyNumberFormat="1" applyFont="1" applyFill="1" applyBorder="1" applyAlignment="1" applyProtection="1">
      <alignment horizontal="center" vertical="center"/>
      <protection locked="0"/>
    </xf>
    <xf numFmtId="177" fontId="23" fillId="0" borderId="4" xfId="3" applyNumberFormat="1" applyFont="1" applyFill="1" applyBorder="1" applyAlignment="1" applyProtection="1">
      <alignment horizontal="center" vertical="center"/>
      <protection locked="0"/>
    </xf>
    <xf numFmtId="38" fontId="23" fillId="2" borderId="16" xfId="10" applyFont="1" applyFill="1" applyBorder="1" applyAlignment="1" applyProtection="1">
      <alignment horizontal="center" vertical="center"/>
      <protection locked="0"/>
    </xf>
    <xf numFmtId="38" fontId="23" fillId="2" borderId="48" xfId="10" applyFont="1" applyFill="1" applyBorder="1" applyAlignment="1" applyProtection="1">
      <alignment horizontal="center" vertical="center"/>
      <protection locked="0"/>
    </xf>
    <xf numFmtId="38" fontId="23" fillId="2" borderId="65" xfId="10" applyFont="1" applyFill="1" applyBorder="1" applyAlignment="1" applyProtection="1">
      <alignment horizontal="center" vertical="center"/>
      <protection locked="0"/>
    </xf>
    <xf numFmtId="49" fontId="23" fillId="0" borderId="31" xfId="3" applyNumberFormat="1" applyFont="1" applyBorder="1" applyAlignment="1" applyProtection="1">
      <alignment horizontal="center" vertical="center"/>
      <protection locked="0"/>
    </xf>
    <xf numFmtId="38" fontId="23" fillId="0" borderId="2" xfId="10" applyFont="1" applyFill="1" applyBorder="1" applyAlignment="1" applyProtection="1">
      <alignment horizontal="center" vertical="center"/>
      <protection locked="0"/>
    </xf>
    <xf numFmtId="38" fontId="23" fillId="0" borderId="3" xfId="10" applyFont="1" applyFill="1" applyBorder="1" applyAlignment="1" applyProtection="1">
      <alignment horizontal="center" vertical="center"/>
      <protection locked="0"/>
    </xf>
    <xf numFmtId="38" fontId="23" fillId="0" borderId="32" xfId="10" applyFont="1" applyFill="1" applyBorder="1" applyAlignment="1" applyProtection="1">
      <alignment horizontal="center" vertical="center"/>
      <protection locked="0"/>
    </xf>
    <xf numFmtId="49" fontId="23" fillId="0" borderId="37" xfId="3" applyNumberFormat="1" applyFont="1" applyFill="1" applyBorder="1" applyAlignment="1" applyProtection="1">
      <alignment vertical="center" shrinkToFit="1"/>
      <protection locked="0"/>
    </xf>
    <xf numFmtId="38" fontId="23" fillId="0" borderId="16" xfId="10" applyFont="1" applyFill="1" applyBorder="1" applyAlignment="1" applyProtection="1">
      <alignment horizontal="center" vertical="center"/>
      <protection locked="0"/>
    </xf>
    <xf numFmtId="38" fontId="23" fillId="0" borderId="48" xfId="10" applyFont="1" applyFill="1" applyBorder="1" applyAlignment="1" applyProtection="1">
      <alignment horizontal="center" vertical="center"/>
      <protection locked="0"/>
    </xf>
    <xf numFmtId="38" fontId="23" fillId="0" borderId="49" xfId="10" applyFont="1" applyFill="1" applyBorder="1" applyAlignment="1" applyProtection="1">
      <alignment horizontal="center" vertical="center"/>
      <protection locked="0"/>
    </xf>
    <xf numFmtId="49" fontId="23" fillId="0" borderId="1" xfId="3" applyNumberFormat="1" applyFont="1" applyBorder="1" applyAlignment="1" applyProtection="1">
      <alignment vertical="center"/>
      <protection locked="0"/>
    </xf>
    <xf numFmtId="0" fontId="23" fillId="0" borderId="3" xfId="3" applyFont="1" applyBorder="1" applyProtection="1">
      <alignment vertical="center"/>
      <protection locked="0"/>
    </xf>
    <xf numFmtId="0" fontId="23" fillId="0" borderId="4" xfId="3" applyFont="1" applyBorder="1" applyProtection="1">
      <alignment vertical="center"/>
      <protection locked="0"/>
    </xf>
    <xf numFmtId="49" fontId="23" fillId="0" borderId="8" xfId="3" applyNumberFormat="1" applyFont="1" applyFill="1" applyBorder="1" applyAlignment="1" applyProtection="1">
      <alignment vertical="center" shrinkToFit="1"/>
      <protection locked="0"/>
    </xf>
    <xf numFmtId="49" fontId="23" fillId="2" borderId="6" xfId="3" applyNumberFormat="1" applyFont="1" applyFill="1" applyBorder="1" applyAlignment="1" applyProtection="1">
      <alignment vertical="center" shrinkToFit="1"/>
      <protection locked="0"/>
    </xf>
    <xf numFmtId="49" fontId="23" fillId="2" borderId="5" xfId="3" applyNumberFormat="1" applyFont="1" applyFill="1" applyBorder="1" applyAlignment="1" applyProtection="1">
      <alignment vertical="center" shrinkToFit="1"/>
      <protection locked="0"/>
    </xf>
    <xf numFmtId="49" fontId="23" fillId="2" borderId="7" xfId="3" applyNumberFormat="1" applyFont="1" applyFill="1" applyBorder="1" applyAlignment="1" applyProtection="1">
      <alignment vertical="center" shrinkToFit="1"/>
      <protection locked="0"/>
    </xf>
    <xf numFmtId="49" fontId="23" fillId="2" borderId="9" xfId="3" applyNumberFormat="1" applyFont="1" applyFill="1" applyBorder="1" applyAlignment="1" applyProtection="1">
      <alignment vertical="center" shrinkToFit="1"/>
      <protection locked="0"/>
    </xf>
    <xf numFmtId="49" fontId="23" fillId="2" borderId="10" xfId="3" applyNumberFormat="1" applyFont="1" applyFill="1" applyBorder="1" applyAlignment="1" applyProtection="1">
      <alignment vertical="center" shrinkToFit="1"/>
      <protection locked="0"/>
    </xf>
    <xf numFmtId="49" fontId="23" fillId="2" borderId="11" xfId="3" applyNumberFormat="1" applyFont="1" applyFill="1" applyBorder="1" applyAlignment="1" applyProtection="1">
      <alignment vertical="center" shrinkToFit="1"/>
      <protection locked="0"/>
    </xf>
    <xf numFmtId="38" fontId="23" fillId="2" borderId="62" xfId="10" applyFont="1" applyFill="1" applyBorder="1" applyAlignment="1" applyProtection="1">
      <alignment horizontal="center" vertical="center"/>
      <protection locked="0"/>
    </xf>
    <xf numFmtId="38" fontId="23" fillId="2" borderId="49" xfId="10" applyFont="1" applyFill="1" applyBorder="1" applyAlignment="1" applyProtection="1">
      <alignment horizontal="center" vertical="center"/>
      <protection locked="0"/>
    </xf>
    <xf numFmtId="31" fontId="23" fillId="2" borderId="3" xfId="3" applyNumberFormat="1" applyFont="1" applyFill="1" applyBorder="1" applyAlignment="1" applyProtection="1">
      <alignment horizontal="right" vertical="center"/>
      <protection locked="0"/>
    </xf>
    <xf numFmtId="49" fontId="55" fillId="0" borderId="1" xfId="3" applyNumberFormat="1" applyFont="1" applyBorder="1" applyAlignment="1" applyProtection="1">
      <alignment horizontal="left" vertical="center" wrapText="1"/>
      <protection locked="0"/>
    </xf>
    <xf numFmtId="49" fontId="27" fillId="2" borderId="2" xfId="3" applyNumberFormat="1" applyFont="1" applyFill="1" applyBorder="1" applyAlignment="1" applyProtection="1">
      <alignment horizontal="left" vertical="center" wrapText="1"/>
      <protection locked="0"/>
    </xf>
    <xf numFmtId="49" fontId="27" fillId="2" borderId="3" xfId="3" applyNumberFormat="1" applyFont="1" applyFill="1" applyBorder="1" applyAlignment="1" applyProtection="1">
      <alignment horizontal="left" vertical="center" wrapText="1"/>
      <protection locked="0"/>
    </xf>
    <xf numFmtId="49" fontId="27" fillId="2" borderId="4" xfId="3" applyNumberFormat="1" applyFont="1" applyFill="1" applyBorder="1" applyAlignment="1" applyProtection="1">
      <alignment horizontal="left" vertical="center" wrapText="1"/>
      <protection locked="0"/>
    </xf>
    <xf numFmtId="49" fontId="23" fillId="0" borderId="1" xfId="3" applyNumberFormat="1" applyFont="1" applyBorder="1" applyAlignment="1" applyProtection="1">
      <alignment horizontal="left" vertical="center"/>
      <protection locked="0"/>
    </xf>
    <xf numFmtId="49" fontId="23" fillId="0" borderId="33" xfId="3" applyNumberFormat="1" applyFont="1" applyBorder="1" applyAlignment="1" applyProtection="1">
      <alignment horizontal="left" vertical="center"/>
      <protection locked="0"/>
    </xf>
    <xf numFmtId="177" fontId="23" fillId="2" borderId="45" xfId="3" applyNumberFormat="1" applyFont="1" applyFill="1" applyBorder="1" applyAlignment="1" applyProtection="1">
      <alignment vertical="center"/>
      <protection locked="0"/>
    </xf>
    <xf numFmtId="177" fontId="23" fillId="2" borderId="46" xfId="3" applyNumberFormat="1" applyFont="1" applyFill="1" applyBorder="1" applyAlignment="1" applyProtection="1">
      <alignment vertical="center"/>
      <protection locked="0"/>
    </xf>
    <xf numFmtId="183" fontId="23" fillId="2" borderId="53" xfId="3" quotePrefix="1" applyNumberFormat="1" applyFont="1" applyFill="1" applyBorder="1" applyAlignment="1" applyProtection="1">
      <alignment horizontal="left" vertical="center"/>
      <protection locked="0"/>
    </xf>
    <xf numFmtId="183" fontId="23" fillId="2" borderId="54" xfId="3" quotePrefix="1" applyNumberFormat="1" applyFont="1" applyFill="1" applyBorder="1" applyAlignment="1" applyProtection="1">
      <alignment horizontal="left" vertical="center"/>
      <protection locked="0"/>
    </xf>
    <xf numFmtId="183" fontId="23" fillId="2" borderId="55" xfId="3" quotePrefix="1" applyNumberFormat="1" applyFont="1" applyFill="1" applyBorder="1" applyAlignment="1" applyProtection="1">
      <alignment horizontal="left" vertical="center"/>
      <protection locked="0"/>
    </xf>
    <xf numFmtId="49" fontId="23" fillId="2" borderId="53" xfId="3" applyNumberFormat="1" applyFont="1" applyFill="1" applyBorder="1" applyAlignment="1" applyProtection="1">
      <alignment horizontal="left" vertical="center"/>
      <protection locked="0"/>
    </xf>
    <xf numFmtId="49" fontId="23" fillId="2" borderId="54" xfId="3" applyNumberFormat="1" applyFont="1" applyFill="1" applyBorder="1" applyAlignment="1" applyProtection="1">
      <alignment horizontal="left" vertical="center"/>
      <protection locked="0"/>
    </xf>
    <xf numFmtId="49" fontId="23" fillId="2" borderId="55" xfId="3" applyNumberFormat="1" applyFont="1" applyFill="1" applyBorder="1" applyAlignment="1" applyProtection="1">
      <alignment horizontal="left" vertical="center"/>
      <protection locked="0"/>
    </xf>
    <xf numFmtId="183" fontId="23" fillId="2" borderId="53" xfId="3" applyNumberFormat="1" applyFont="1" applyFill="1" applyBorder="1" applyAlignment="1" applyProtection="1">
      <alignment horizontal="left" vertical="center"/>
      <protection locked="0"/>
    </xf>
    <xf numFmtId="183" fontId="23" fillId="2" borderId="54" xfId="3" applyNumberFormat="1" applyFont="1" applyFill="1" applyBorder="1" applyAlignment="1" applyProtection="1">
      <alignment horizontal="left" vertical="center"/>
      <protection locked="0"/>
    </xf>
    <xf numFmtId="183" fontId="23" fillId="2" borderId="55" xfId="3" applyNumberFormat="1" applyFont="1" applyFill="1" applyBorder="1" applyAlignment="1" applyProtection="1">
      <alignment horizontal="left" vertical="center"/>
      <protection locked="0"/>
    </xf>
    <xf numFmtId="199" fontId="23" fillId="0" borderId="6" xfId="10" applyNumberFormat="1" applyFont="1" applyFill="1" applyBorder="1" applyAlignment="1" applyProtection="1">
      <alignment horizontal="right" vertical="center" shrinkToFit="1"/>
      <protection locked="0"/>
    </xf>
    <xf numFmtId="199" fontId="23" fillId="0" borderId="5" xfId="10" applyNumberFormat="1" applyFont="1" applyFill="1" applyBorder="1" applyAlignment="1" applyProtection="1">
      <alignment horizontal="right" vertical="center" shrinkToFit="1"/>
      <protection locked="0"/>
    </xf>
    <xf numFmtId="199" fontId="23" fillId="0" borderId="7" xfId="10" applyNumberFormat="1" applyFont="1" applyFill="1" applyBorder="1" applyAlignment="1" applyProtection="1">
      <alignment horizontal="right" vertical="center" shrinkToFit="1"/>
      <protection locked="0"/>
    </xf>
    <xf numFmtId="199" fontId="23" fillId="0" borderId="2" xfId="10" applyNumberFormat="1" applyFont="1" applyFill="1" applyBorder="1" applyAlignment="1" applyProtection="1">
      <alignment horizontal="right" vertical="center" shrinkToFit="1"/>
      <protection locked="0"/>
    </xf>
    <xf numFmtId="199" fontId="23" fillId="0" borderId="3" xfId="10" applyNumberFormat="1" applyFont="1" applyFill="1" applyBorder="1" applyAlignment="1" applyProtection="1">
      <alignment horizontal="right" vertical="center" shrinkToFit="1"/>
      <protection locked="0"/>
    </xf>
    <xf numFmtId="199" fontId="23" fillId="0" borderId="4" xfId="10" applyNumberFormat="1" applyFont="1" applyFill="1" applyBorder="1" applyAlignment="1" applyProtection="1">
      <alignment horizontal="right" vertical="center" shrinkToFit="1"/>
      <protection locked="0"/>
    </xf>
    <xf numFmtId="200" fontId="23" fillId="2" borderId="72" xfId="10" applyNumberFormat="1" applyFont="1" applyFill="1" applyBorder="1" applyAlignment="1" applyProtection="1">
      <alignment horizontal="right" vertical="center" shrinkToFit="1"/>
      <protection locked="0"/>
    </xf>
    <xf numFmtId="200" fontId="23" fillId="2" borderId="70" xfId="10" applyNumberFormat="1" applyFont="1" applyFill="1" applyBorder="1" applyAlignment="1" applyProtection="1">
      <alignment horizontal="right" vertical="center" shrinkToFit="1"/>
      <protection locked="0"/>
    </xf>
    <xf numFmtId="38" fontId="23" fillId="2" borderId="25" xfId="10" applyFont="1" applyFill="1" applyBorder="1" applyAlignment="1" applyProtection="1">
      <alignment horizontal="center" vertical="center" shrinkToFit="1"/>
      <protection locked="0"/>
    </xf>
    <xf numFmtId="38" fontId="23" fillId="2" borderId="26" xfId="10" applyFont="1" applyFill="1" applyBorder="1" applyAlignment="1" applyProtection="1">
      <alignment horizontal="center" vertical="center" shrinkToFit="1"/>
      <protection locked="0"/>
    </xf>
    <xf numFmtId="179" fontId="23" fillId="0" borderId="2" xfId="3" applyNumberFormat="1" applyFont="1" applyBorder="1" applyAlignment="1" applyProtection="1">
      <alignment horizontal="center" vertical="center"/>
      <protection locked="0"/>
    </xf>
    <xf numFmtId="179" fontId="23" fillId="0" borderId="3" xfId="3" applyNumberFormat="1" applyFont="1" applyBorder="1" applyAlignment="1" applyProtection="1">
      <alignment horizontal="center" vertical="center"/>
      <protection locked="0"/>
    </xf>
    <xf numFmtId="179" fontId="23" fillId="0" borderId="4" xfId="3" applyNumberFormat="1" applyFont="1" applyBorder="1" applyAlignment="1" applyProtection="1">
      <alignment horizontal="center" vertical="center"/>
      <protection locked="0"/>
    </xf>
    <xf numFmtId="49" fontId="23" fillId="2" borderId="1" xfId="3" applyNumberFormat="1" applyFont="1" applyFill="1" applyBorder="1" applyAlignment="1" applyProtection="1">
      <alignment horizontal="left" vertical="center" indent="1"/>
      <protection locked="0"/>
    </xf>
    <xf numFmtId="183" fontId="23" fillId="2" borderId="12" xfId="3" applyNumberFormat="1" applyFont="1" applyFill="1" applyBorder="1" applyAlignment="1" applyProtection="1">
      <alignment horizontal="left" vertical="center"/>
      <protection locked="0"/>
    </xf>
    <xf numFmtId="49" fontId="23" fillId="2" borderId="12" xfId="3" applyNumberFormat="1" applyFont="1" applyFill="1" applyBorder="1" applyAlignment="1" applyProtection="1">
      <alignment horizontal="left" vertical="center"/>
      <protection locked="0"/>
    </xf>
    <xf numFmtId="199" fontId="23" fillId="2" borderId="24" xfId="10" applyNumberFormat="1" applyFont="1" applyFill="1" applyBorder="1" applyAlignment="1" applyProtection="1">
      <alignment horizontal="right" vertical="center" shrinkToFit="1"/>
      <protection locked="0"/>
    </xf>
    <xf numFmtId="199" fontId="23" fillId="2" borderId="25" xfId="10" applyNumberFormat="1" applyFont="1" applyFill="1" applyBorder="1" applyAlignment="1" applyProtection="1">
      <alignment horizontal="right" vertical="center" shrinkToFit="1"/>
      <protection locked="0"/>
    </xf>
    <xf numFmtId="199" fontId="23" fillId="0" borderId="13" xfId="10" applyNumberFormat="1" applyFont="1" applyBorder="1" applyAlignment="1" applyProtection="1">
      <alignment horizontal="right" vertical="center" shrinkToFit="1"/>
      <protection locked="0"/>
    </xf>
    <xf numFmtId="199" fontId="23" fillId="0" borderId="0" xfId="10" applyNumberFormat="1" applyFont="1" applyBorder="1" applyAlignment="1" applyProtection="1">
      <alignment horizontal="right" vertical="center" shrinkToFit="1"/>
      <protection locked="0"/>
    </xf>
    <xf numFmtId="199" fontId="23" fillId="0" borderId="14" xfId="10" applyNumberFormat="1" applyFont="1" applyBorder="1" applyAlignment="1" applyProtection="1">
      <alignment horizontal="right" vertical="center" shrinkToFit="1"/>
      <protection locked="0"/>
    </xf>
    <xf numFmtId="183" fontId="23" fillId="2" borderId="8" xfId="3" quotePrefix="1" applyNumberFormat="1" applyFont="1" applyFill="1" applyBorder="1" applyAlignment="1" applyProtection="1">
      <alignment horizontal="left" vertical="center"/>
      <protection locked="0"/>
    </xf>
    <xf numFmtId="183" fontId="23" fillId="2" borderId="8" xfId="3" applyNumberFormat="1" applyFont="1" applyFill="1" applyBorder="1" applyAlignment="1" applyProtection="1">
      <alignment horizontal="left" vertical="center"/>
      <protection locked="0"/>
    </xf>
    <xf numFmtId="49" fontId="23" fillId="2" borderId="8" xfId="3" applyNumberFormat="1" applyFont="1" applyFill="1" applyBorder="1" applyAlignment="1" applyProtection="1">
      <alignment horizontal="left" vertical="center"/>
      <protection locked="0"/>
    </xf>
    <xf numFmtId="49" fontId="51" fillId="0" borderId="1" xfId="3" applyNumberFormat="1" applyFont="1" applyBorder="1" applyAlignment="1" applyProtection="1">
      <alignment vertical="center"/>
      <protection locked="0"/>
    </xf>
    <xf numFmtId="183" fontId="23" fillId="2" borderId="37" xfId="3" quotePrefix="1" applyNumberFormat="1" applyFont="1" applyFill="1" applyBorder="1" applyAlignment="1" applyProtection="1">
      <alignment horizontal="left" vertical="center"/>
      <protection locked="0"/>
    </xf>
    <xf numFmtId="183" fontId="23" fillId="2" borderId="37" xfId="3" applyNumberFormat="1" applyFont="1" applyFill="1" applyBorder="1" applyAlignment="1" applyProtection="1">
      <alignment horizontal="left" vertical="center"/>
      <protection locked="0"/>
    </xf>
    <xf numFmtId="49" fontId="23" fillId="2" borderId="37" xfId="3" applyNumberFormat="1" applyFont="1" applyFill="1" applyBorder="1" applyAlignment="1" applyProtection="1">
      <alignment horizontal="left" vertical="center"/>
      <protection locked="0"/>
    </xf>
    <xf numFmtId="49" fontId="23" fillId="2" borderId="1" xfId="3" applyNumberFormat="1" applyFont="1" applyFill="1" applyBorder="1" applyAlignment="1" applyProtection="1">
      <alignment horizontal="left" vertical="center" wrapText="1"/>
      <protection locked="0"/>
    </xf>
    <xf numFmtId="207" fontId="32" fillId="0" borderId="82" xfId="3" applyNumberFormat="1" applyFont="1" applyBorder="1" applyAlignment="1" applyProtection="1">
      <alignment horizontal="center" vertical="center" shrinkToFit="1"/>
      <protection locked="0"/>
    </xf>
    <xf numFmtId="207" fontId="32" fillId="0" borderId="10" xfId="3" applyNumberFormat="1" applyFont="1" applyBorder="1" applyAlignment="1" applyProtection="1">
      <alignment horizontal="center" vertical="center" shrinkToFit="1"/>
      <protection locked="0"/>
    </xf>
    <xf numFmtId="207" fontId="32" fillId="0" borderId="81" xfId="3" applyNumberFormat="1" applyFont="1" applyBorder="1" applyAlignment="1" applyProtection="1">
      <alignment horizontal="center" vertical="center" shrinkToFit="1"/>
      <protection locked="0"/>
    </xf>
    <xf numFmtId="49" fontId="23" fillId="2" borderId="33" xfId="3" applyNumberFormat="1" applyFont="1" applyFill="1" applyBorder="1" applyAlignment="1" applyProtection="1">
      <alignment horizontal="left" vertical="center" indent="1"/>
      <protection locked="0"/>
    </xf>
    <xf numFmtId="49" fontId="23" fillId="0" borderId="12" xfId="3" applyNumberFormat="1" applyFont="1" applyBorder="1" applyAlignment="1" applyProtection="1">
      <alignment vertical="center"/>
      <protection locked="0"/>
    </xf>
    <xf numFmtId="177" fontId="23" fillId="2" borderId="9" xfId="3" applyNumberFormat="1" applyFont="1" applyFill="1" applyBorder="1" applyAlignment="1" applyProtection="1">
      <alignment vertical="center"/>
      <protection locked="0"/>
    </xf>
    <xf numFmtId="177" fontId="23" fillId="2" borderId="10" xfId="3" applyNumberFormat="1" applyFont="1" applyFill="1" applyBorder="1" applyAlignment="1" applyProtection="1">
      <alignment vertical="center"/>
      <protection locked="0"/>
    </xf>
    <xf numFmtId="49" fontId="23" fillId="2" borderId="12" xfId="3" applyNumberFormat="1" applyFont="1" applyFill="1" applyBorder="1" applyAlignment="1" applyProtection="1">
      <alignment horizontal="left" vertical="center" indent="1"/>
      <protection locked="0"/>
    </xf>
    <xf numFmtId="49" fontId="23" fillId="0" borderId="6" xfId="3" applyNumberFormat="1" applyFont="1" applyBorder="1" applyAlignment="1" applyProtection="1">
      <alignment vertical="center"/>
      <protection locked="0"/>
    </xf>
    <xf numFmtId="49" fontId="23" fillId="0" borderId="5" xfId="3" applyNumberFormat="1" applyFont="1" applyBorder="1" applyAlignment="1" applyProtection="1">
      <alignment vertical="center"/>
      <protection locked="0"/>
    </xf>
    <xf numFmtId="49" fontId="23" fillId="0" borderId="7" xfId="3" applyNumberFormat="1" applyFont="1" applyBorder="1" applyAlignment="1" applyProtection="1">
      <alignment vertical="center"/>
      <protection locked="0"/>
    </xf>
    <xf numFmtId="49" fontId="23" fillId="2" borderId="10" xfId="3" applyNumberFormat="1" applyFont="1" applyFill="1" applyBorder="1" applyAlignment="1" applyProtection="1">
      <alignment vertical="center"/>
      <protection locked="0"/>
    </xf>
    <xf numFmtId="199" fontId="23" fillId="0" borderId="68" xfId="10" applyNumberFormat="1" applyFont="1" applyBorder="1" applyAlignment="1" applyProtection="1">
      <alignment horizontal="right" vertical="center" shrinkToFit="1"/>
      <protection locked="0"/>
    </xf>
    <xf numFmtId="199" fontId="23" fillId="0" borderId="5" xfId="10" applyNumberFormat="1" applyFont="1" applyBorder="1" applyAlignment="1" applyProtection="1">
      <alignment horizontal="right" vertical="center" shrinkToFit="1"/>
      <protection locked="0"/>
    </xf>
    <xf numFmtId="199" fontId="23" fillId="0" borderId="67" xfId="10" applyNumberFormat="1" applyFont="1" applyBorder="1" applyAlignment="1" applyProtection="1">
      <alignment horizontal="right" vertical="center" shrinkToFit="1"/>
      <protection locked="0"/>
    </xf>
    <xf numFmtId="38" fontId="23" fillId="0" borderId="68" xfId="10" applyFont="1" applyBorder="1" applyAlignment="1" applyProtection="1">
      <alignment horizontal="center" vertical="center" shrinkToFit="1"/>
      <protection locked="0"/>
    </xf>
    <xf numFmtId="38" fontId="23" fillId="0" borderId="5" xfId="10" applyFont="1" applyBorder="1" applyAlignment="1" applyProtection="1">
      <alignment horizontal="center" vertical="center" shrinkToFit="1"/>
      <protection locked="0"/>
    </xf>
    <xf numFmtId="38" fontId="23" fillId="0" borderId="7" xfId="10" applyFont="1" applyBorder="1" applyAlignment="1" applyProtection="1">
      <alignment horizontal="center" vertical="center" shrinkToFit="1"/>
      <protection locked="0"/>
    </xf>
    <xf numFmtId="207" fontId="32" fillId="0" borderId="9" xfId="3" applyNumberFormat="1" applyFont="1" applyBorder="1" applyAlignment="1" applyProtection="1">
      <alignment horizontal="center" vertical="center"/>
      <protection locked="0"/>
    </xf>
    <xf numFmtId="207" fontId="32" fillId="0" borderId="10" xfId="3" applyNumberFormat="1" applyFont="1" applyBorder="1" applyAlignment="1" applyProtection="1">
      <alignment horizontal="center" vertical="center"/>
      <protection locked="0"/>
    </xf>
    <xf numFmtId="207" fontId="32" fillId="0" borderId="11" xfId="3" applyNumberFormat="1" applyFont="1" applyBorder="1" applyAlignment="1" applyProtection="1">
      <alignment horizontal="center" vertical="center"/>
      <protection locked="0"/>
    </xf>
    <xf numFmtId="49" fontId="23" fillId="0" borderId="6" xfId="3" applyNumberFormat="1" applyFont="1" applyBorder="1" applyAlignment="1" applyProtection="1">
      <alignment horizontal="center" vertical="center" textRotation="255" wrapText="1"/>
      <protection locked="0"/>
    </xf>
    <xf numFmtId="49" fontId="23" fillId="0" borderId="7" xfId="3" applyNumberFormat="1" applyFont="1" applyBorder="1" applyAlignment="1" applyProtection="1">
      <alignment horizontal="center" vertical="center" textRotation="255" wrapText="1"/>
      <protection locked="0"/>
    </xf>
    <xf numFmtId="49" fontId="23" fillId="0" borderId="13" xfId="3" applyNumberFormat="1" applyFont="1" applyBorder="1" applyAlignment="1" applyProtection="1">
      <alignment horizontal="center" vertical="center" textRotation="255" wrapText="1"/>
      <protection locked="0"/>
    </xf>
    <xf numFmtId="49" fontId="23" fillId="0" borderId="14" xfId="3" applyNumberFormat="1" applyFont="1" applyBorder="1" applyAlignment="1" applyProtection="1">
      <alignment horizontal="center" vertical="center" textRotation="255" wrapText="1"/>
      <protection locked="0"/>
    </xf>
    <xf numFmtId="49" fontId="23" fillId="0" borderId="9" xfId="3" applyNumberFormat="1" applyFont="1" applyBorder="1" applyAlignment="1" applyProtection="1">
      <alignment horizontal="center" vertical="center" textRotation="255" wrapText="1"/>
      <protection locked="0"/>
    </xf>
    <xf numFmtId="49" fontId="23" fillId="0" borderId="11" xfId="3" applyNumberFormat="1" applyFont="1" applyBorder="1" applyAlignment="1" applyProtection="1">
      <alignment horizontal="center" vertical="center" textRotation="255" wrapText="1"/>
      <protection locked="0"/>
    </xf>
    <xf numFmtId="199" fontId="23" fillId="0" borderId="50" xfId="10" applyNumberFormat="1" applyFont="1" applyBorder="1" applyAlignment="1" applyProtection="1">
      <alignment horizontal="right" vertical="center" shrinkToFit="1"/>
      <protection locked="0"/>
    </xf>
    <xf numFmtId="199" fontId="23" fillId="0" borderId="51" xfId="10" applyNumberFormat="1" applyFont="1" applyBorder="1" applyAlignment="1" applyProtection="1">
      <alignment horizontal="right" vertical="center" shrinkToFit="1"/>
      <protection locked="0"/>
    </xf>
    <xf numFmtId="49" fontId="23" fillId="0" borderId="1" xfId="3" applyNumberFormat="1" applyFont="1" applyFill="1" applyBorder="1" applyAlignment="1" applyProtection="1">
      <alignment horizontal="center" vertical="center"/>
      <protection locked="0"/>
    </xf>
    <xf numFmtId="199" fontId="23" fillId="0" borderId="2" xfId="10" applyNumberFormat="1" applyFont="1" applyBorder="1" applyAlignment="1" applyProtection="1">
      <alignment horizontal="right" vertical="center" shrinkToFit="1"/>
      <protection locked="0"/>
    </xf>
    <xf numFmtId="199" fontId="23" fillId="0" borderId="3" xfId="10" applyNumberFormat="1" applyFont="1" applyBorder="1" applyAlignment="1" applyProtection="1">
      <alignment horizontal="right" vertical="center" shrinkToFit="1"/>
      <protection locked="0"/>
    </xf>
    <xf numFmtId="199" fontId="23" fillId="0" borderId="4" xfId="10" applyNumberFormat="1" applyFont="1" applyBorder="1" applyAlignment="1" applyProtection="1">
      <alignment horizontal="right" vertical="center" shrinkToFit="1"/>
      <protection locked="0"/>
    </xf>
    <xf numFmtId="49" fontId="23" fillId="0" borderId="2" xfId="3" applyNumberFormat="1" applyFont="1" applyBorder="1" applyAlignment="1" applyProtection="1">
      <alignment vertical="center"/>
      <protection locked="0"/>
    </xf>
    <xf numFmtId="49" fontId="23" fillId="0" borderId="3" xfId="3" applyNumberFormat="1" applyFont="1" applyBorder="1" applyAlignment="1" applyProtection="1">
      <alignment vertical="center"/>
      <protection locked="0"/>
    </xf>
    <xf numFmtId="49" fontId="23" fillId="0" borderId="4" xfId="3" applyNumberFormat="1" applyFont="1" applyBorder="1" applyAlignment="1" applyProtection="1">
      <alignment vertical="center"/>
      <protection locked="0"/>
    </xf>
    <xf numFmtId="200" fontId="23" fillId="0" borderId="13" xfId="10" applyNumberFormat="1" applyFont="1" applyFill="1" applyBorder="1" applyAlignment="1" applyProtection="1">
      <alignment horizontal="right" vertical="center" shrinkToFit="1"/>
      <protection locked="0"/>
    </xf>
    <xf numFmtId="200" fontId="23" fillId="0" borderId="0" xfId="10" applyNumberFormat="1" applyFont="1" applyFill="1" applyBorder="1" applyAlignment="1" applyProtection="1">
      <alignment horizontal="right" vertical="center" shrinkToFit="1"/>
      <protection locked="0"/>
    </xf>
    <xf numFmtId="200" fontId="23" fillId="0" borderId="14" xfId="10" applyNumberFormat="1" applyFont="1" applyFill="1" applyBorder="1" applyAlignment="1" applyProtection="1">
      <alignment horizontal="right" vertical="center" shrinkToFit="1"/>
      <protection locked="0"/>
    </xf>
    <xf numFmtId="49" fontId="23" fillId="2" borderId="2" xfId="3" applyNumberFormat="1" applyFont="1" applyFill="1" applyBorder="1" applyAlignment="1" applyProtection="1">
      <alignment vertical="center" wrapText="1"/>
      <protection locked="0"/>
    </xf>
    <xf numFmtId="49" fontId="23" fillId="2" borderId="3" xfId="3" applyNumberFormat="1" applyFont="1" applyFill="1" applyBorder="1" applyAlignment="1" applyProtection="1">
      <alignment vertical="center" wrapText="1"/>
      <protection locked="0"/>
    </xf>
    <xf numFmtId="49" fontId="23" fillId="2" borderId="4" xfId="3" applyNumberFormat="1" applyFont="1" applyFill="1" applyBorder="1" applyAlignment="1" applyProtection="1">
      <alignment vertical="center" wrapText="1"/>
      <protection locked="0"/>
    </xf>
    <xf numFmtId="49" fontId="23" fillId="2" borderId="2" xfId="3" applyNumberFormat="1" applyFont="1" applyFill="1" applyBorder="1" applyAlignment="1" applyProtection="1">
      <alignment horizontal="center" vertical="center"/>
      <protection locked="0"/>
    </xf>
    <xf numFmtId="49" fontId="23" fillId="2" borderId="3" xfId="3" applyNumberFormat="1" applyFont="1" applyFill="1" applyBorder="1" applyAlignment="1" applyProtection="1">
      <alignment horizontal="center" vertical="center"/>
      <protection locked="0"/>
    </xf>
    <xf numFmtId="49" fontId="23" fillId="2" borderId="4" xfId="3" applyNumberFormat="1" applyFont="1" applyFill="1" applyBorder="1" applyAlignment="1" applyProtection="1">
      <alignment horizontal="center" vertical="center"/>
      <protection locked="0"/>
    </xf>
    <xf numFmtId="49" fontId="23" fillId="0" borderId="9" xfId="3" applyNumberFormat="1" applyFont="1" applyBorder="1" applyAlignment="1" applyProtection="1">
      <alignment horizontal="center" vertical="center" shrinkToFit="1"/>
      <protection locked="0"/>
    </xf>
    <xf numFmtId="49" fontId="23" fillId="0" borderId="10" xfId="3" applyNumberFormat="1" applyFont="1" applyBorder="1" applyAlignment="1" applyProtection="1">
      <alignment horizontal="center" vertical="center" shrinkToFit="1"/>
      <protection locked="0"/>
    </xf>
    <xf numFmtId="49" fontId="23" fillId="0" borderId="11" xfId="3" applyNumberFormat="1" applyFont="1" applyBorder="1" applyAlignment="1" applyProtection="1">
      <alignment horizontal="center" vertical="center" shrinkToFit="1"/>
      <protection locked="0"/>
    </xf>
    <xf numFmtId="38" fontId="23" fillId="0" borderId="31" xfId="5" applyFont="1" applyFill="1" applyBorder="1" applyAlignment="1" applyProtection="1">
      <alignment horizontal="center" vertical="center" shrinkToFit="1"/>
      <protection locked="0"/>
    </xf>
    <xf numFmtId="38" fontId="23" fillId="0" borderId="32" xfId="5" applyFont="1" applyFill="1" applyBorder="1" applyAlignment="1" applyProtection="1">
      <alignment horizontal="center" vertical="center" shrinkToFit="1"/>
      <protection locked="0"/>
    </xf>
    <xf numFmtId="38" fontId="23" fillId="0" borderId="24" xfId="10" applyFont="1" applyBorder="1" applyAlignment="1" applyProtection="1">
      <alignment horizontal="center" vertical="center" shrinkToFit="1"/>
      <protection locked="0"/>
    </xf>
    <xf numFmtId="38" fontId="23" fillId="0" borderId="25" xfId="10" applyFont="1" applyBorder="1" applyAlignment="1" applyProtection="1">
      <alignment horizontal="center" vertical="center" shrinkToFit="1"/>
      <protection locked="0"/>
    </xf>
    <xf numFmtId="49" fontId="27" fillId="0" borderId="6" xfId="3" applyNumberFormat="1" applyFont="1" applyFill="1" applyBorder="1" applyAlignment="1" applyProtection="1">
      <alignment vertical="center" wrapText="1"/>
      <protection locked="0"/>
    </xf>
    <xf numFmtId="49" fontId="27" fillId="0" borderId="5" xfId="3" applyNumberFormat="1" applyFont="1" applyFill="1" applyBorder="1" applyAlignment="1" applyProtection="1">
      <alignment vertical="center" wrapText="1"/>
      <protection locked="0"/>
    </xf>
    <xf numFmtId="49" fontId="27" fillId="0" borderId="7" xfId="3" applyNumberFormat="1" applyFont="1" applyFill="1" applyBorder="1" applyAlignment="1" applyProtection="1">
      <alignment vertical="center" wrapText="1"/>
      <protection locked="0"/>
    </xf>
    <xf numFmtId="49" fontId="32" fillId="0" borderId="51" xfId="3" applyNumberFormat="1" applyFont="1" applyBorder="1" applyAlignment="1" applyProtection="1">
      <alignment horizontal="center" vertical="center" wrapText="1" shrinkToFit="1"/>
      <protection locked="0"/>
    </xf>
    <xf numFmtId="49" fontId="32" fillId="0" borderId="52" xfId="3" applyNumberFormat="1" applyFont="1" applyBorder="1" applyAlignment="1" applyProtection="1">
      <alignment horizontal="center" vertical="center" wrapText="1" shrinkToFit="1"/>
      <protection locked="0"/>
    </xf>
    <xf numFmtId="49" fontId="32" fillId="0" borderId="70" xfId="3" applyNumberFormat="1" applyFont="1" applyBorder="1" applyAlignment="1" applyProtection="1">
      <alignment horizontal="center" vertical="center" wrapText="1" shrinkToFit="1"/>
      <protection locked="0"/>
    </xf>
    <xf numFmtId="49" fontId="32" fillId="0" borderId="71" xfId="3" applyNumberFormat="1" applyFont="1" applyBorder="1" applyAlignment="1" applyProtection="1">
      <alignment horizontal="center" vertical="center" wrapText="1" shrinkToFit="1"/>
      <protection locked="0"/>
    </xf>
    <xf numFmtId="207" fontId="32" fillId="0" borderId="70" xfId="3" applyNumberFormat="1" applyFont="1" applyBorder="1" applyAlignment="1" applyProtection="1">
      <alignment horizontal="center" vertical="center" shrinkToFit="1"/>
      <protection locked="0"/>
    </xf>
    <xf numFmtId="207" fontId="32" fillId="2" borderId="69" xfId="3" applyNumberFormat="1" applyFont="1" applyFill="1" applyBorder="1" applyAlignment="1" applyProtection="1">
      <alignment horizontal="center" vertical="center" shrinkToFit="1"/>
      <protection locked="0"/>
    </xf>
    <xf numFmtId="207" fontId="32" fillId="2" borderId="70" xfId="3" applyNumberFormat="1" applyFont="1" applyFill="1" applyBorder="1" applyAlignment="1" applyProtection="1">
      <alignment horizontal="center" vertical="center" shrinkToFit="1"/>
      <protection locked="0"/>
    </xf>
    <xf numFmtId="200" fontId="23" fillId="2" borderId="73" xfId="10" applyNumberFormat="1" applyFont="1" applyFill="1" applyBorder="1" applyAlignment="1" applyProtection="1">
      <alignment horizontal="center" vertical="center" shrinkToFit="1"/>
      <protection locked="0"/>
    </xf>
    <xf numFmtId="200" fontId="23" fillId="2" borderId="74" xfId="10" applyNumberFormat="1" applyFont="1" applyFill="1" applyBorder="1" applyAlignment="1" applyProtection="1">
      <alignment horizontal="center" vertical="center" shrinkToFit="1"/>
      <protection locked="0"/>
    </xf>
    <xf numFmtId="200" fontId="23" fillId="0" borderId="9" xfId="10" applyNumberFormat="1" applyFont="1" applyFill="1" applyBorder="1" applyAlignment="1" applyProtection="1">
      <alignment horizontal="right" vertical="center" shrinkToFit="1"/>
      <protection locked="0"/>
    </xf>
    <xf numFmtId="200" fontId="23" fillId="0" borderId="10" xfId="10" applyNumberFormat="1" applyFont="1" applyFill="1" applyBorder="1" applyAlignment="1" applyProtection="1">
      <alignment horizontal="right" vertical="center" shrinkToFit="1"/>
      <protection locked="0"/>
    </xf>
    <xf numFmtId="200" fontId="23" fillId="0" borderId="11" xfId="10" applyNumberFormat="1" applyFont="1" applyFill="1" applyBorder="1" applyAlignment="1" applyProtection="1">
      <alignment horizontal="right" vertical="center" shrinkToFit="1"/>
      <protection locked="0"/>
    </xf>
    <xf numFmtId="200" fontId="23" fillId="2" borderId="70" xfId="10" applyNumberFormat="1" applyFont="1" applyFill="1" applyBorder="1" applyAlignment="1" applyProtection="1">
      <alignment horizontal="center" vertical="center" shrinkToFit="1"/>
      <protection locked="0"/>
    </xf>
    <xf numFmtId="200" fontId="23" fillId="2" borderId="71" xfId="10" applyNumberFormat="1" applyFont="1" applyFill="1" applyBorder="1" applyAlignment="1" applyProtection="1">
      <alignment horizontal="center" vertical="center" shrinkToFit="1"/>
      <protection locked="0"/>
    </xf>
    <xf numFmtId="38" fontId="23" fillId="0" borderId="4" xfId="10" applyFont="1" applyBorder="1" applyAlignment="1" applyProtection="1">
      <alignment horizontal="center" vertical="center" shrinkToFit="1"/>
      <protection locked="0"/>
    </xf>
    <xf numFmtId="200" fontId="23" fillId="2" borderId="69" xfId="10" applyNumberFormat="1" applyFont="1" applyFill="1" applyBorder="1" applyAlignment="1" applyProtection="1">
      <alignment horizontal="right" vertical="center" shrinkToFit="1"/>
      <protection locked="0"/>
    </xf>
    <xf numFmtId="49" fontId="23" fillId="0" borderId="13" xfId="3" applyNumberFormat="1" applyFont="1" applyBorder="1" applyAlignment="1" applyProtection="1">
      <alignment horizontal="left" vertical="center" shrinkToFit="1"/>
      <protection locked="0"/>
    </xf>
    <xf numFmtId="49" fontId="23" fillId="0" borderId="0" xfId="3" applyNumberFormat="1" applyFont="1" applyBorder="1" applyAlignment="1" applyProtection="1">
      <alignment horizontal="left" vertical="center" shrinkToFit="1"/>
      <protection locked="0"/>
    </xf>
    <xf numFmtId="49" fontId="23" fillId="0" borderId="14" xfId="3" applyNumberFormat="1" applyFont="1" applyBorder="1" applyAlignment="1" applyProtection="1">
      <alignment horizontal="left" vertical="center" shrinkToFit="1"/>
      <protection locked="0"/>
    </xf>
    <xf numFmtId="38" fontId="23" fillId="0" borderId="6" xfId="10" applyFont="1" applyFill="1" applyBorder="1" applyAlignment="1" applyProtection="1">
      <alignment horizontal="right" vertical="center" shrinkToFit="1"/>
      <protection locked="0"/>
    </xf>
    <xf numFmtId="38" fontId="23" fillId="0" borderId="5" xfId="10" applyFont="1" applyFill="1" applyBorder="1" applyAlignment="1" applyProtection="1">
      <alignment horizontal="right" vertical="center" shrinkToFit="1"/>
      <protection locked="0"/>
    </xf>
    <xf numFmtId="38" fontId="23" fillId="0" borderId="7" xfId="10" applyFont="1" applyFill="1" applyBorder="1" applyAlignment="1" applyProtection="1">
      <alignment horizontal="right" vertical="center" shrinkToFit="1"/>
      <protection locked="0"/>
    </xf>
    <xf numFmtId="181" fontId="23" fillId="0" borderId="42" xfId="10" applyNumberFormat="1" applyFont="1" applyFill="1" applyBorder="1" applyAlignment="1" applyProtection="1">
      <alignment horizontal="center" vertical="center" shrinkToFit="1"/>
      <protection locked="0"/>
    </xf>
    <xf numFmtId="181" fontId="23" fillId="0" borderId="43" xfId="10" applyNumberFormat="1" applyFont="1" applyFill="1" applyBorder="1" applyAlignment="1" applyProtection="1">
      <alignment horizontal="center" vertical="center" shrinkToFit="1"/>
      <protection locked="0"/>
    </xf>
    <xf numFmtId="38" fontId="23" fillId="3" borderId="34" xfId="5" applyFont="1" applyFill="1" applyBorder="1" applyAlignment="1" applyProtection="1">
      <alignment horizontal="center" vertical="center" shrinkToFit="1"/>
      <protection locked="0"/>
    </xf>
    <xf numFmtId="38" fontId="23" fillId="3" borderId="35" xfId="5" applyFont="1" applyFill="1" applyBorder="1" applyAlignment="1" applyProtection="1">
      <alignment horizontal="center" vertical="center" shrinkToFit="1"/>
      <protection locked="0"/>
    </xf>
    <xf numFmtId="199" fontId="23" fillId="0" borderId="9" xfId="10" applyNumberFormat="1" applyFont="1" applyBorder="1" applyAlignment="1" applyProtection="1">
      <alignment horizontal="right" vertical="center" shrinkToFit="1"/>
      <protection locked="0"/>
    </xf>
    <xf numFmtId="199" fontId="23" fillId="0" borderId="10" xfId="10" applyNumberFormat="1" applyFont="1" applyBorder="1" applyAlignment="1" applyProtection="1">
      <alignment horizontal="right" vertical="center" shrinkToFit="1"/>
      <protection locked="0"/>
    </xf>
    <xf numFmtId="199" fontId="23" fillId="0" borderId="11" xfId="10" applyNumberFormat="1" applyFont="1" applyBorder="1" applyAlignment="1" applyProtection="1">
      <alignment horizontal="right" vertical="center" shrinkToFit="1"/>
      <protection locked="0"/>
    </xf>
    <xf numFmtId="0" fontId="23" fillId="0" borderId="2" xfId="3" applyNumberFormat="1" applyFont="1" applyFill="1" applyBorder="1" applyAlignment="1" applyProtection="1">
      <alignment horizontal="center" vertical="center" shrinkToFit="1"/>
      <protection locked="0"/>
    </xf>
    <xf numFmtId="0" fontId="23" fillId="0" borderId="3" xfId="3" applyNumberFormat="1" applyFont="1" applyFill="1" applyBorder="1" applyAlignment="1" applyProtection="1">
      <alignment horizontal="center" vertical="center" shrinkToFit="1"/>
      <protection locked="0"/>
    </xf>
    <xf numFmtId="184" fontId="23" fillId="0" borderId="31" xfId="3" applyNumberFormat="1" applyFont="1" applyFill="1" applyBorder="1" applyAlignment="1" applyProtection="1">
      <alignment horizontal="center" vertical="center" shrinkToFit="1"/>
      <protection locked="0"/>
    </xf>
    <xf numFmtId="184" fontId="23" fillId="0" borderId="3" xfId="3" applyNumberFormat="1" applyFont="1" applyFill="1" applyBorder="1" applyAlignment="1" applyProtection="1">
      <alignment horizontal="center" vertical="center" shrinkToFit="1"/>
      <protection locked="0"/>
    </xf>
    <xf numFmtId="184" fontId="23" fillId="0" borderId="4" xfId="3" applyNumberFormat="1" applyFont="1" applyFill="1" applyBorder="1" applyAlignment="1" applyProtection="1">
      <alignment horizontal="center" vertical="center" shrinkToFit="1"/>
      <protection locked="0"/>
    </xf>
    <xf numFmtId="0" fontId="23" fillId="0" borderId="2" xfId="3" applyNumberFormat="1" applyFont="1" applyFill="1" applyBorder="1" applyAlignment="1" applyProtection="1">
      <alignment horizontal="center" vertical="center"/>
      <protection locked="0"/>
    </xf>
    <xf numFmtId="0" fontId="23" fillId="0" borderId="32" xfId="3" applyNumberFormat="1" applyFont="1" applyFill="1" applyBorder="1" applyAlignment="1" applyProtection="1">
      <alignment horizontal="center" vertical="center"/>
      <protection locked="0"/>
    </xf>
    <xf numFmtId="179" fontId="23" fillId="0" borderId="53" xfId="3" applyNumberFormat="1" applyFont="1" applyFill="1" applyBorder="1" applyAlignment="1" applyProtection="1">
      <alignment horizontal="center" vertical="center"/>
      <protection locked="0"/>
    </xf>
    <xf numFmtId="179" fontId="23" fillId="0" borderId="54" xfId="3" applyNumberFormat="1" applyFont="1" applyFill="1" applyBorder="1" applyAlignment="1" applyProtection="1">
      <alignment horizontal="center" vertical="center"/>
      <protection locked="0"/>
    </xf>
    <xf numFmtId="179" fontId="23" fillId="0" borderId="55" xfId="3" applyNumberFormat="1" applyFont="1" applyFill="1" applyBorder="1" applyAlignment="1" applyProtection="1">
      <alignment horizontal="center" vertical="center"/>
      <protection locked="0"/>
    </xf>
    <xf numFmtId="0" fontId="23" fillId="2" borderId="62" xfId="3" applyNumberFormat="1" applyFont="1" applyFill="1" applyBorder="1" applyAlignment="1" applyProtection="1">
      <alignment horizontal="center" vertical="center"/>
      <protection locked="0"/>
    </xf>
    <xf numFmtId="0" fontId="23" fillId="2" borderId="48" xfId="3" applyNumberFormat="1" applyFont="1" applyFill="1" applyBorder="1" applyAlignment="1" applyProtection="1">
      <alignment horizontal="center" vertical="center"/>
      <protection locked="0"/>
    </xf>
    <xf numFmtId="0" fontId="23" fillId="2" borderId="65" xfId="3" applyNumberFormat="1" applyFont="1" applyFill="1" applyBorder="1" applyAlignment="1" applyProtection="1">
      <alignment horizontal="center" vertical="center"/>
      <protection locked="0"/>
    </xf>
    <xf numFmtId="49" fontId="27" fillId="0" borderId="9" xfId="3" applyNumberFormat="1" applyFont="1" applyFill="1" applyBorder="1" applyAlignment="1" applyProtection="1">
      <alignment vertical="center" wrapText="1"/>
      <protection locked="0"/>
    </xf>
    <xf numFmtId="49" fontId="27" fillId="0" borderId="10" xfId="3" applyNumberFormat="1" applyFont="1" applyFill="1" applyBorder="1" applyAlignment="1" applyProtection="1">
      <alignment vertical="center" wrapText="1"/>
      <protection locked="0"/>
    </xf>
    <xf numFmtId="49" fontId="27" fillId="0" borderId="11" xfId="3" applyNumberFormat="1" applyFont="1" applyFill="1" applyBorder="1" applyAlignment="1" applyProtection="1">
      <alignment vertical="center" wrapText="1"/>
      <protection locked="0"/>
    </xf>
    <xf numFmtId="49" fontId="23" fillId="0" borderId="6" xfId="3" applyNumberFormat="1" applyFont="1" applyBorder="1" applyAlignment="1" applyProtection="1">
      <alignment horizontal="left" vertical="center" wrapText="1"/>
      <protection locked="0"/>
    </xf>
    <xf numFmtId="49" fontId="27" fillId="2" borderId="13" xfId="3" applyNumberFormat="1" applyFont="1" applyFill="1" applyBorder="1" applyAlignment="1" applyProtection="1">
      <alignment horizontal="center" vertical="center" wrapText="1"/>
      <protection locked="0"/>
    </xf>
    <xf numFmtId="49" fontId="27" fillId="2" borderId="0" xfId="3" applyNumberFormat="1" applyFont="1" applyFill="1" applyBorder="1" applyAlignment="1" applyProtection="1">
      <alignment horizontal="center" vertical="center" wrapText="1"/>
      <protection locked="0"/>
    </xf>
    <xf numFmtId="49" fontId="27" fillId="2" borderId="14" xfId="3" applyNumberFormat="1" applyFont="1" applyFill="1" applyBorder="1" applyAlignment="1" applyProtection="1">
      <alignment horizontal="center" vertical="center" wrapText="1"/>
      <protection locked="0"/>
    </xf>
    <xf numFmtId="49" fontId="27" fillId="2" borderId="9" xfId="3" applyNumberFormat="1" applyFont="1" applyFill="1" applyBorder="1" applyAlignment="1" applyProtection="1">
      <alignment horizontal="center" vertical="center" wrapText="1"/>
      <protection locked="0"/>
    </xf>
    <xf numFmtId="49" fontId="27" fillId="2" borderId="10" xfId="3" applyNumberFormat="1" applyFont="1" applyFill="1" applyBorder="1" applyAlignment="1" applyProtection="1">
      <alignment horizontal="center" vertical="center" wrapText="1"/>
      <protection locked="0"/>
    </xf>
    <xf numFmtId="49" fontId="27" fillId="2" borderId="11" xfId="3" applyNumberFormat="1" applyFont="1" applyFill="1" applyBorder="1" applyAlignment="1" applyProtection="1">
      <alignment horizontal="center" vertical="center" wrapText="1"/>
      <protection locked="0"/>
    </xf>
    <xf numFmtId="0" fontId="23" fillId="0" borderId="45" xfId="3" applyNumberFormat="1" applyFont="1" applyBorder="1" applyAlignment="1" applyProtection="1">
      <alignment horizontal="left" vertical="center" wrapText="1"/>
      <protection locked="0"/>
    </xf>
    <xf numFmtId="0" fontId="23" fillId="0" borderId="46" xfId="3" applyNumberFormat="1" applyFont="1" applyBorder="1" applyAlignment="1" applyProtection="1">
      <alignment horizontal="left" vertical="center" wrapText="1"/>
      <protection locked="0"/>
    </xf>
    <xf numFmtId="0" fontId="23" fillId="0" borderId="47" xfId="3" applyNumberFormat="1" applyFont="1" applyBorder="1" applyAlignment="1" applyProtection="1">
      <alignment horizontal="left" vertical="center" wrapText="1"/>
      <protection locked="0"/>
    </xf>
    <xf numFmtId="38" fontId="23" fillId="0" borderId="80" xfId="10" applyFont="1" applyFill="1" applyBorder="1" applyAlignment="1" applyProtection="1">
      <alignment horizontal="center" vertical="center"/>
      <protection locked="0"/>
    </xf>
    <xf numFmtId="38" fontId="23" fillId="0" borderId="75" xfId="10" applyFont="1" applyFill="1" applyBorder="1" applyAlignment="1" applyProtection="1">
      <alignment horizontal="center" vertical="center"/>
      <protection locked="0"/>
    </xf>
    <xf numFmtId="38" fontId="23" fillId="0" borderId="76" xfId="10" applyFont="1" applyFill="1" applyBorder="1" applyAlignment="1" applyProtection="1">
      <alignment horizontal="center" vertical="center"/>
      <protection locked="0"/>
    </xf>
    <xf numFmtId="38" fontId="23" fillId="2" borderId="6" xfId="10" applyFont="1" applyFill="1" applyBorder="1" applyAlignment="1" applyProtection="1">
      <alignment horizontal="right" vertical="center" shrinkToFit="1"/>
      <protection locked="0"/>
    </xf>
    <xf numFmtId="38" fontId="23" fillId="2" borderId="5" xfId="10" applyFont="1" applyFill="1" applyBorder="1" applyAlignment="1" applyProtection="1">
      <alignment horizontal="right" vertical="center" shrinkToFit="1"/>
      <protection locked="0"/>
    </xf>
    <xf numFmtId="38" fontId="23" fillId="2" borderId="7" xfId="10" applyFont="1" applyFill="1" applyBorder="1" applyAlignment="1" applyProtection="1">
      <alignment horizontal="right" vertical="center" shrinkToFit="1"/>
      <protection locked="0"/>
    </xf>
    <xf numFmtId="188" fontId="23" fillId="2" borderId="13" xfId="10" applyNumberFormat="1" applyFont="1" applyFill="1" applyBorder="1" applyAlignment="1" applyProtection="1">
      <alignment horizontal="right" vertical="center" shrinkToFit="1"/>
      <protection locked="0"/>
    </xf>
    <xf numFmtId="188" fontId="23" fillId="2" borderId="0" xfId="10" applyNumberFormat="1" applyFont="1" applyFill="1" applyBorder="1" applyAlignment="1" applyProtection="1">
      <alignment horizontal="right" vertical="center" shrinkToFit="1"/>
      <protection locked="0"/>
    </xf>
    <xf numFmtId="188" fontId="23" fillId="2" borderId="14" xfId="10" applyNumberFormat="1" applyFont="1" applyFill="1" applyBorder="1" applyAlignment="1" applyProtection="1">
      <alignment horizontal="right" vertical="center" shrinkToFit="1"/>
      <protection locked="0"/>
    </xf>
    <xf numFmtId="38" fontId="23" fillId="2" borderId="80" xfId="10" applyFont="1" applyFill="1" applyBorder="1" applyAlignment="1" applyProtection="1">
      <alignment horizontal="right" vertical="center" shrinkToFit="1"/>
      <protection locked="0"/>
    </xf>
    <xf numFmtId="38" fontId="23" fillId="2" borderId="75" xfId="10" applyFont="1" applyFill="1" applyBorder="1" applyAlignment="1" applyProtection="1">
      <alignment horizontal="right" vertical="center" shrinkToFit="1"/>
      <protection locked="0"/>
    </xf>
    <xf numFmtId="38" fontId="23" fillId="2" borderId="76" xfId="10" applyFont="1" applyFill="1" applyBorder="1" applyAlignment="1" applyProtection="1">
      <alignment horizontal="right" vertical="center" shrinkToFit="1"/>
      <protection locked="0"/>
    </xf>
    <xf numFmtId="0" fontId="23" fillId="2" borderId="61" xfId="3" applyNumberFormat="1" applyFont="1" applyFill="1" applyBorder="1" applyAlignment="1" applyProtection="1">
      <alignment horizontal="center" vertical="center"/>
      <protection locked="0"/>
    </xf>
    <xf numFmtId="0" fontId="23" fillId="2" borderId="66" xfId="3" applyNumberFormat="1" applyFont="1" applyFill="1" applyBorder="1" applyAlignment="1" applyProtection="1">
      <alignment horizontal="center" vertical="center"/>
      <protection locked="0"/>
    </xf>
    <xf numFmtId="188" fontId="23" fillId="2" borderId="56" xfId="10" applyNumberFormat="1" applyFont="1" applyFill="1" applyBorder="1" applyAlignment="1" applyProtection="1">
      <alignment horizontal="right" vertical="center" shrinkToFit="1"/>
      <protection locked="0"/>
    </xf>
    <xf numFmtId="188" fontId="23" fillId="2" borderId="57" xfId="10" applyNumberFormat="1" applyFont="1" applyFill="1" applyBorder="1" applyAlignment="1" applyProtection="1">
      <alignment horizontal="right" vertical="center" shrinkToFit="1"/>
      <protection locked="0"/>
    </xf>
    <xf numFmtId="188" fontId="23" fillId="2" borderId="58" xfId="10" applyNumberFormat="1" applyFont="1" applyFill="1" applyBorder="1" applyAlignment="1" applyProtection="1">
      <alignment horizontal="right" vertical="center" shrinkToFit="1"/>
      <protection locked="0"/>
    </xf>
    <xf numFmtId="38" fontId="23" fillId="2" borderId="13" xfId="10" applyFont="1" applyFill="1" applyBorder="1" applyAlignment="1" applyProtection="1">
      <alignment horizontal="right" vertical="center" shrinkToFit="1"/>
      <protection locked="0"/>
    </xf>
    <xf numFmtId="38" fontId="23" fillId="2" borderId="0" xfId="10" applyFont="1" applyFill="1" applyBorder="1" applyAlignment="1" applyProtection="1">
      <alignment horizontal="right" vertical="center" shrinkToFit="1"/>
      <protection locked="0"/>
    </xf>
    <xf numFmtId="38" fontId="23" fillId="2" borderId="14" xfId="10" applyFont="1" applyFill="1" applyBorder="1" applyAlignment="1" applyProtection="1">
      <alignment horizontal="right" vertical="center" shrinkToFit="1"/>
      <protection locked="0"/>
    </xf>
    <xf numFmtId="49" fontId="23" fillId="0" borderId="9" xfId="3" applyNumberFormat="1" applyFont="1" applyFill="1" applyBorder="1" applyAlignment="1" applyProtection="1">
      <alignment vertical="center"/>
      <protection locked="0"/>
    </xf>
    <xf numFmtId="49" fontId="23" fillId="0" borderId="10" xfId="3" applyNumberFormat="1" applyFont="1" applyFill="1" applyBorder="1" applyAlignment="1" applyProtection="1">
      <alignment vertical="center"/>
      <protection locked="0"/>
    </xf>
    <xf numFmtId="49" fontId="23" fillId="0" borderId="11" xfId="3" applyNumberFormat="1" applyFont="1" applyFill="1" applyBorder="1" applyAlignment="1" applyProtection="1">
      <alignment vertical="center"/>
      <protection locked="0"/>
    </xf>
    <xf numFmtId="188" fontId="23" fillId="0" borderId="9" xfId="10" applyNumberFormat="1" applyFont="1" applyFill="1" applyBorder="1" applyAlignment="1" applyProtection="1">
      <alignment horizontal="right" vertical="center" shrinkToFit="1"/>
      <protection locked="0"/>
    </xf>
    <xf numFmtId="188" fontId="23" fillId="0" borderId="10" xfId="10" applyNumberFormat="1" applyFont="1" applyFill="1" applyBorder="1" applyAlignment="1" applyProtection="1">
      <alignment horizontal="right" vertical="center" shrinkToFit="1"/>
      <protection locked="0"/>
    </xf>
    <xf numFmtId="188" fontId="23" fillId="0" borderId="11" xfId="10" applyNumberFormat="1" applyFont="1" applyFill="1" applyBorder="1" applyAlignment="1" applyProtection="1">
      <alignment horizontal="right" vertical="center" shrinkToFit="1"/>
      <protection locked="0"/>
    </xf>
    <xf numFmtId="188" fontId="23" fillId="2" borderId="9" xfId="10" applyNumberFormat="1" applyFont="1" applyFill="1" applyBorder="1" applyAlignment="1" applyProtection="1">
      <alignment horizontal="right" vertical="center" shrinkToFit="1"/>
      <protection locked="0"/>
    </xf>
    <xf numFmtId="188" fontId="23" fillId="2" borderId="10" xfId="10" applyNumberFormat="1" applyFont="1" applyFill="1" applyBorder="1" applyAlignment="1" applyProtection="1">
      <alignment horizontal="right" vertical="center" shrinkToFit="1"/>
      <protection locked="0"/>
    </xf>
    <xf numFmtId="188" fontId="23" fillId="2" borderId="11" xfId="10" applyNumberFormat="1" applyFont="1" applyFill="1" applyBorder="1" applyAlignment="1" applyProtection="1">
      <alignment horizontal="right" vertical="center" shrinkToFit="1"/>
      <protection locked="0"/>
    </xf>
    <xf numFmtId="49" fontId="23" fillId="2" borderId="80" xfId="3" applyNumberFormat="1" applyFont="1" applyFill="1" applyBorder="1" applyAlignment="1" applyProtection="1">
      <alignment vertical="center"/>
      <protection locked="0"/>
    </xf>
    <xf numFmtId="49" fontId="23" fillId="2" borderId="75" xfId="3" applyNumberFormat="1" applyFont="1" applyFill="1" applyBorder="1" applyAlignment="1" applyProtection="1">
      <alignment vertical="center"/>
      <protection locked="0"/>
    </xf>
    <xf numFmtId="49" fontId="23" fillId="2" borderId="76" xfId="3" applyNumberFormat="1" applyFont="1" applyFill="1" applyBorder="1" applyAlignment="1" applyProtection="1">
      <alignment vertical="center"/>
      <protection locked="0"/>
    </xf>
    <xf numFmtId="49" fontId="23" fillId="2" borderId="56" xfId="3" applyNumberFormat="1" applyFont="1" applyFill="1" applyBorder="1" applyAlignment="1" applyProtection="1">
      <alignment vertical="center"/>
      <protection locked="0"/>
    </xf>
    <xf numFmtId="49" fontId="23" fillId="2" borderId="57" xfId="3" applyNumberFormat="1" applyFont="1" applyFill="1" applyBorder="1" applyAlignment="1" applyProtection="1">
      <alignment vertical="center"/>
      <protection locked="0"/>
    </xf>
    <xf numFmtId="49" fontId="23" fillId="2" borderId="58" xfId="3" applyNumberFormat="1" applyFont="1" applyFill="1" applyBorder="1" applyAlignment="1" applyProtection="1">
      <alignment vertical="center"/>
      <protection locked="0"/>
    </xf>
    <xf numFmtId="179" fontId="23" fillId="0" borderId="53" xfId="3" applyNumberFormat="1" applyFont="1" applyBorder="1" applyAlignment="1" applyProtection="1">
      <alignment horizontal="center" vertical="center" wrapText="1"/>
      <protection locked="0"/>
    </xf>
    <xf numFmtId="179" fontId="23" fillId="0" borderId="54" xfId="3" applyNumberFormat="1" applyFont="1" applyBorder="1" applyAlignment="1" applyProtection="1">
      <alignment horizontal="center" vertical="center" wrapText="1"/>
      <protection locked="0"/>
    </xf>
    <xf numFmtId="179" fontId="23" fillId="0" borderId="55" xfId="3" applyNumberFormat="1" applyFont="1" applyBorder="1" applyAlignment="1" applyProtection="1">
      <alignment horizontal="center" vertical="center" wrapText="1"/>
      <protection locked="0"/>
    </xf>
    <xf numFmtId="49" fontId="23" fillId="0" borderId="1" xfId="3" applyNumberFormat="1" applyFont="1" applyBorder="1" applyAlignment="1" applyProtection="1">
      <alignment horizontal="left" vertical="center" wrapText="1"/>
      <protection locked="0"/>
    </xf>
    <xf numFmtId="49" fontId="23" fillId="0" borderId="8" xfId="3" applyNumberFormat="1" applyFont="1" applyBorder="1" applyAlignment="1" applyProtection="1">
      <alignment horizontal="left" vertical="center" wrapText="1"/>
      <protection locked="0"/>
    </xf>
    <xf numFmtId="0" fontId="23" fillId="0" borderId="25" xfId="3" applyNumberFormat="1" applyFont="1" applyFill="1" applyBorder="1" applyAlignment="1" applyProtection="1">
      <alignment horizontal="center" vertical="center"/>
      <protection locked="0"/>
    </xf>
    <xf numFmtId="0" fontId="23" fillId="2" borderId="38" xfId="3" applyNumberFormat="1" applyFont="1" applyFill="1" applyBorder="1" applyAlignment="1" applyProtection="1">
      <alignment horizontal="center" vertical="center"/>
      <protection locked="0"/>
    </xf>
    <xf numFmtId="0" fontId="23" fillId="2" borderId="39" xfId="3" applyNumberFormat="1" applyFont="1" applyFill="1" applyBorder="1" applyAlignment="1" applyProtection="1">
      <alignment horizontal="center" vertical="center"/>
      <protection locked="0"/>
    </xf>
    <xf numFmtId="0" fontId="57" fillId="0" borderId="53" xfId="3" applyNumberFormat="1" applyFont="1" applyBorder="1" applyAlignment="1" applyProtection="1">
      <alignment horizontal="left" vertical="center" wrapText="1"/>
      <protection locked="0"/>
    </xf>
    <xf numFmtId="0" fontId="57" fillId="0" borderId="54" xfId="3" applyNumberFormat="1" applyFont="1" applyBorder="1" applyAlignment="1" applyProtection="1">
      <alignment horizontal="left" vertical="center" wrapText="1"/>
      <protection locked="0"/>
    </xf>
    <xf numFmtId="0" fontId="57" fillId="0" borderId="55" xfId="3" applyNumberFormat="1" applyFont="1" applyBorder="1" applyAlignment="1" applyProtection="1">
      <alignment horizontal="left" vertical="center" wrapText="1"/>
      <protection locked="0"/>
    </xf>
    <xf numFmtId="193" fontId="23" fillId="0" borderId="2" xfId="3" applyNumberFormat="1" applyFont="1" applyFill="1" applyBorder="1" applyAlignment="1" applyProtection="1">
      <alignment horizontal="center" vertical="center"/>
      <protection locked="0"/>
    </xf>
    <xf numFmtId="193" fontId="23" fillId="0" borderId="3" xfId="3" applyNumberFormat="1" applyFont="1" applyFill="1" applyBorder="1" applyAlignment="1" applyProtection="1">
      <alignment horizontal="center" vertical="center"/>
      <protection locked="0"/>
    </xf>
    <xf numFmtId="193" fontId="23" fillId="0" borderId="4" xfId="3" applyNumberFormat="1" applyFont="1" applyFill="1" applyBorder="1" applyAlignment="1" applyProtection="1">
      <alignment horizontal="center" vertical="center"/>
      <protection locked="0"/>
    </xf>
    <xf numFmtId="193" fontId="23" fillId="0" borderId="80" xfId="3" applyNumberFormat="1" applyFont="1" applyFill="1" applyBorder="1" applyAlignment="1" applyProtection="1">
      <alignment horizontal="center" vertical="center"/>
      <protection locked="0"/>
    </xf>
    <xf numFmtId="193" fontId="23" fillId="0" borderId="75" xfId="3" applyNumberFormat="1" applyFont="1" applyFill="1" applyBorder="1" applyAlignment="1" applyProtection="1">
      <alignment horizontal="center" vertical="center"/>
      <protection locked="0"/>
    </xf>
    <xf numFmtId="193" fontId="23" fillId="0" borderId="76" xfId="3" applyNumberFormat="1" applyFont="1" applyFill="1" applyBorder="1" applyAlignment="1" applyProtection="1">
      <alignment horizontal="center" vertical="center"/>
      <protection locked="0"/>
    </xf>
    <xf numFmtId="193" fontId="23" fillId="0" borderId="9" xfId="3" applyNumberFormat="1" applyFont="1" applyFill="1" applyBorder="1" applyAlignment="1" applyProtection="1">
      <alignment horizontal="center" vertical="center"/>
      <protection locked="0"/>
    </xf>
    <xf numFmtId="193" fontId="23" fillId="0" borderId="10" xfId="3" applyNumberFormat="1" applyFont="1" applyFill="1" applyBorder="1" applyAlignment="1" applyProtection="1">
      <alignment horizontal="center" vertical="center"/>
      <protection locked="0"/>
    </xf>
    <xf numFmtId="193" fontId="23" fillId="0" borderId="11" xfId="3" applyNumberFormat="1" applyFont="1" applyFill="1" applyBorder="1" applyAlignment="1" applyProtection="1">
      <alignment horizontal="center" vertical="center"/>
      <protection locked="0"/>
    </xf>
    <xf numFmtId="193" fontId="23" fillId="0" borderId="56" xfId="3" applyNumberFormat="1" applyFont="1" applyFill="1" applyBorder="1" applyAlignment="1" applyProtection="1">
      <alignment horizontal="center" vertical="center"/>
      <protection locked="0"/>
    </xf>
    <xf numFmtId="193" fontId="23" fillId="0" borderId="57" xfId="3" applyNumberFormat="1" applyFont="1" applyFill="1" applyBorder="1" applyAlignment="1" applyProtection="1">
      <alignment horizontal="center" vertical="center"/>
      <protection locked="0"/>
    </xf>
    <xf numFmtId="193" fontId="23" fillId="0" borderId="58" xfId="3" applyNumberFormat="1" applyFont="1" applyFill="1" applyBorder="1" applyAlignment="1" applyProtection="1">
      <alignment horizontal="center" vertical="center"/>
      <protection locked="0"/>
    </xf>
    <xf numFmtId="192" fontId="23" fillId="0" borderId="69" xfId="3" applyNumberFormat="1" applyFont="1" applyFill="1" applyBorder="1" applyAlignment="1" applyProtection="1">
      <alignment horizontal="center" vertical="center"/>
      <protection locked="0"/>
    </xf>
    <xf numFmtId="49" fontId="23" fillId="0" borderId="45" xfId="3" applyNumberFormat="1" applyFont="1" applyFill="1" applyBorder="1" applyAlignment="1" applyProtection="1">
      <alignment vertical="center" shrinkToFit="1"/>
      <protection locked="0"/>
    </xf>
    <xf numFmtId="49" fontId="23" fillId="0" borderId="46" xfId="3" applyNumberFormat="1" applyFont="1" applyFill="1" applyBorder="1" applyAlignment="1" applyProtection="1">
      <alignment vertical="center" shrinkToFit="1"/>
      <protection locked="0"/>
    </xf>
    <xf numFmtId="49" fontId="23" fillId="0" borderId="47" xfId="3" applyNumberFormat="1" applyFont="1" applyFill="1" applyBorder="1" applyAlignment="1" applyProtection="1">
      <alignment vertical="center" shrinkToFit="1"/>
      <protection locked="0"/>
    </xf>
    <xf numFmtId="38" fontId="23" fillId="2" borderId="80" xfId="10" applyFont="1" applyFill="1" applyBorder="1" applyAlignment="1" applyProtection="1">
      <alignment horizontal="center" vertical="center"/>
      <protection locked="0"/>
    </xf>
    <xf numFmtId="49" fontId="23" fillId="0" borderId="95" xfId="3" applyNumberFormat="1" applyFont="1" applyBorder="1" applyAlignment="1" applyProtection="1">
      <alignment horizontal="center" vertical="center"/>
      <protection locked="0"/>
    </xf>
    <xf numFmtId="49" fontId="23" fillId="0" borderId="97" xfId="3" applyNumberFormat="1" applyFont="1" applyBorder="1" applyAlignment="1" applyProtection="1">
      <alignment horizontal="center" vertical="center"/>
      <protection locked="0"/>
    </xf>
    <xf numFmtId="49" fontId="23" fillId="0" borderId="100" xfId="3" applyNumberFormat="1" applyFont="1" applyBorder="1" applyAlignment="1" applyProtection="1">
      <alignment horizontal="center" vertical="center"/>
      <protection locked="0"/>
    </xf>
    <xf numFmtId="49" fontId="23" fillId="0" borderId="101" xfId="3" applyNumberFormat="1" applyFont="1" applyBorder="1" applyAlignment="1" applyProtection="1">
      <alignment horizontal="center" vertical="center"/>
      <protection locked="0"/>
    </xf>
    <xf numFmtId="0" fontId="23" fillId="0" borderId="9" xfId="0" applyFont="1" applyBorder="1" applyAlignment="1" applyProtection="1">
      <alignment horizontal="left" vertical="center"/>
      <protection locked="0"/>
    </xf>
    <xf numFmtId="0" fontId="23" fillId="0" borderId="10" xfId="0" applyFont="1" applyBorder="1" applyAlignment="1" applyProtection="1">
      <alignment horizontal="left" vertical="center"/>
      <protection locked="0"/>
    </xf>
    <xf numFmtId="0" fontId="23" fillId="0" borderId="11" xfId="0" applyFont="1" applyBorder="1" applyAlignment="1" applyProtection="1">
      <alignment horizontal="left" vertical="center"/>
      <protection locked="0"/>
    </xf>
    <xf numFmtId="0" fontId="23" fillId="0" borderId="9" xfId="0" applyFont="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23" fillId="0" borderId="11" xfId="0" applyFont="1" applyBorder="1" applyAlignment="1" applyProtection="1">
      <alignment horizontal="center" vertical="center"/>
      <protection locked="0"/>
    </xf>
    <xf numFmtId="0" fontId="23" fillId="0" borderId="53" xfId="3" applyNumberFormat="1" applyFont="1" applyBorder="1" applyAlignment="1" applyProtection="1">
      <alignment horizontal="left" vertical="center" wrapText="1"/>
      <protection locked="0"/>
    </xf>
    <xf numFmtId="0" fontId="23" fillId="0" borderId="54" xfId="3" applyNumberFormat="1" applyFont="1" applyBorder="1" applyAlignment="1" applyProtection="1">
      <alignment horizontal="left" vertical="center" wrapText="1"/>
      <protection locked="0"/>
    </xf>
    <xf numFmtId="0" fontId="23" fillId="0" borderId="55" xfId="3" applyNumberFormat="1" applyFont="1" applyBorder="1" applyAlignment="1" applyProtection="1">
      <alignment horizontal="left" vertical="center" wrapText="1"/>
      <protection locked="0"/>
    </xf>
    <xf numFmtId="0" fontId="23" fillId="2" borderId="64" xfId="3" applyNumberFormat="1" applyFont="1" applyFill="1" applyBorder="1" applyAlignment="1" applyProtection="1">
      <alignment horizontal="center" vertical="center"/>
      <protection locked="0"/>
    </xf>
    <xf numFmtId="0" fontId="23" fillId="2" borderId="46" xfId="3" applyNumberFormat="1" applyFont="1" applyFill="1" applyBorder="1" applyAlignment="1" applyProtection="1">
      <alignment horizontal="center" vertical="center"/>
      <protection locked="0"/>
    </xf>
    <xf numFmtId="0" fontId="23" fillId="2" borderId="63" xfId="3" applyNumberFormat="1" applyFont="1" applyFill="1" applyBorder="1" applyAlignment="1" applyProtection="1">
      <alignment horizontal="center" vertical="center"/>
      <protection locked="0"/>
    </xf>
    <xf numFmtId="0" fontId="23" fillId="0" borderId="50" xfId="3" applyNumberFormat="1" applyFont="1" applyFill="1" applyBorder="1" applyAlignment="1" applyProtection="1">
      <alignment horizontal="center" vertical="center"/>
      <protection locked="0"/>
    </xf>
    <xf numFmtId="49" fontId="23" fillId="0" borderId="1" xfId="3" applyNumberFormat="1" applyFont="1" applyBorder="1" applyAlignment="1" applyProtection="1">
      <alignment horizontal="center" vertical="center" wrapText="1"/>
      <protection locked="0"/>
    </xf>
    <xf numFmtId="49" fontId="27" fillId="2" borderId="6" xfId="3" applyNumberFormat="1" applyFont="1" applyFill="1" applyBorder="1" applyAlignment="1" applyProtection="1">
      <alignment horizontal="left" vertical="center" wrapText="1"/>
      <protection locked="0"/>
    </xf>
    <xf numFmtId="49" fontId="27" fillId="2" borderId="5" xfId="3" applyNumberFormat="1" applyFont="1" applyFill="1" applyBorder="1" applyAlignment="1" applyProtection="1">
      <alignment horizontal="left" vertical="center" wrapText="1"/>
      <protection locked="0"/>
    </xf>
    <xf numFmtId="49" fontId="27" fillId="2" borderId="7" xfId="3" applyNumberFormat="1" applyFont="1" applyFill="1" applyBorder="1" applyAlignment="1" applyProtection="1">
      <alignment horizontal="left" vertical="center" wrapText="1"/>
      <protection locked="0"/>
    </xf>
    <xf numFmtId="49" fontId="27" fillId="2" borderId="13" xfId="3" applyNumberFormat="1" applyFont="1" applyFill="1" applyBorder="1" applyAlignment="1" applyProtection="1">
      <alignment horizontal="left" vertical="center" wrapText="1"/>
      <protection locked="0"/>
    </xf>
    <xf numFmtId="49" fontId="27" fillId="2" borderId="0" xfId="3" applyNumberFormat="1" applyFont="1" applyFill="1" applyBorder="1" applyAlignment="1" applyProtection="1">
      <alignment horizontal="left" vertical="center" wrapText="1"/>
      <protection locked="0"/>
    </xf>
    <xf numFmtId="49" fontId="27" fillId="2" borderId="14" xfId="3" applyNumberFormat="1" applyFont="1" applyFill="1" applyBorder="1" applyAlignment="1" applyProtection="1">
      <alignment horizontal="left" vertical="center" wrapText="1"/>
      <protection locked="0"/>
    </xf>
    <xf numFmtId="49" fontId="23" fillId="2" borderId="13" xfId="3" applyNumberFormat="1" applyFont="1" applyFill="1" applyBorder="1" applyAlignment="1" applyProtection="1">
      <alignment vertical="center"/>
      <protection locked="0"/>
    </xf>
    <xf numFmtId="49" fontId="23" fillId="2" borderId="0" xfId="3" applyNumberFormat="1" applyFont="1" applyFill="1" applyBorder="1" applyAlignment="1" applyProtection="1">
      <alignment vertical="center"/>
      <protection locked="0"/>
    </xf>
    <xf numFmtId="49" fontId="23" fillId="2" borderId="14" xfId="3" applyNumberFormat="1" applyFont="1" applyFill="1" applyBorder="1" applyAlignment="1" applyProtection="1">
      <alignment vertical="center"/>
      <protection locked="0"/>
    </xf>
    <xf numFmtId="49" fontId="27" fillId="2" borderId="80" xfId="3" applyNumberFormat="1" applyFont="1" applyFill="1" applyBorder="1" applyAlignment="1" applyProtection="1">
      <alignment horizontal="left" vertical="center" wrapText="1"/>
      <protection locked="0"/>
    </xf>
    <xf numFmtId="49" fontId="27" fillId="2" borderId="75" xfId="3" applyNumberFormat="1" applyFont="1" applyFill="1" applyBorder="1" applyAlignment="1" applyProtection="1">
      <alignment horizontal="left" vertical="center" wrapText="1"/>
      <protection locked="0"/>
    </xf>
    <xf numFmtId="49" fontId="27" fillId="2" borderId="76" xfId="3" applyNumberFormat="1" applyFont="1" applyFill="1" applyBorder="1" applyAlignment="1" applyProtection="1">
      <alignment horizontal="left" vertical="center" wrapText="1"/>
      <protection locked="0"/>
    </xf>
    <xf numFmtId="49" fontId="27" fillId="2" borderId="56" xfId="3" applyNumberFormat="1" applyFont="1" applyFill="1" applyBorder="1" applyAlignment="1" applyProtection="1">
      <alignment horizontal="left" vertical="center" wrapText="1"/>
      <protection locked="0"/>
    </xf>
    <xf numFmtId="49" fontId="27" fillId="2" borderId="57" xfId="3" applyNumberFormat="1" applyFont="1" applyFill="1" applyBorder="1" applyAlignment="1" applyProtection="1">
      <alignment horizontal="left" vertical="center" wrapText="1"/>
      <protection locked="0"/>
    </xf>
    <xf numFmtId="49" fontId="27" fillId="2" borderId="58" xfId="3" applyNumberFormat="1" applyFont="1" applyFill="1" applyBorder="1" applyAlignment="1" applyProtection="1">
      <alignment horizontal="left" vertical="center" wrapText="1"/>
      <protection locked="0"/>
    </xf>
    <xf numFmtId="49" fontId="27" fillId="2" borderId="9" xfId="3" applyNumberFormat="1" applyFont="1" applyFill="1" applyBorder="1" applyAlignment="1" applyProtection="1">
      <alignment horizontal="left" vertical="center" wrapText="1"/>
      <protection locked="0"/>
    </xf>
    <xf numFmtId="49" fontId="27" fillId="2" borderId="10" xfId="3" applyNumberFormat="1" applyFont="1" applyFill="1" applyBorder="1" applyAlignment="1" applyProtection="1">
      <alignment horizontal="left" vertical="center" wrapText="1"/>
      <protection locked="0"/>
    </xf>
    <xf numFmtId="49" fontId="27" fillId="2" borderId="11" xfId="3" applyNumberFormat="1" applyFont="1" applyFill="1" applyBorder="1" applyAlignment="1" applyProtection="1">
      <alignment horizontal="left" vertical="center" wrapText="1"/>
      <protection locked="0"/>
    </xf>
    <xf numFmtId="193" fontId="23" fillId="0" borderId="6" xfId="3" applyNumberFormat="1" applyFont="1" applyFill="1" applyBorder="1" applyAlignment="1" applyProtection="1">
      <alignment horizontal="center" vertical="center" shrinkToFit="1"/>
      <protection locked="0"/>
    </xf>
    <xf numFmtId="193" fontId="23" fillId="0" borderId="5" xfId="3" applyNumberFormat="1" applyFont="1" applyFill="1" applyBorder="1" applyAlignment="1" applyProtection="1">
      <alignment horizontal="center" vertical="center" shrinkToFit="1"/>
      <protection locked="0"/>
    </xf>
    <xf numFmtId="193" fontId="23" fillId="0" borderId="7" xfId="3" applyNumberFormat="1" applyFont="1" applyFill="1" applyBorder="1" applyAlignment="1" applyProtection="1">
      <alignment horizontal="center" vertical="center" shrinkToFit="1"/>
      <protection locked="0"/>
    </xf>
    <xf numFmtId="192" fontId="23" fillId="0" borderId="9" xfId="3" applyNumberFormat="1" applyFont="1" applyFill="1" applyBorder="1" applyAlignment="1" applyProtection="1">
      <alignment horizontal="center" vertical="center"/>
      <protection locked="0"/>
    </xf>
    <xf numFmtId="192" fontId="23" fillId="0" borderId="10" xfId="3" applyNumberFormat="1" applyFont="1" applyFill="1" applyBorder="1" applyAlignment="1" applyProtection="1">
      <alignment horizontal="center" vertical="center"/>
      <protection locked="0"/>
    </xf>
    <xf numFmtId="192" fontId="23" fillId="0" borderId="11" xfId="3" applyNumberFormat="1" applyFont="1" applyFill="1" applyBorder="1" applyAlignment="1" applyProtection="1">
      <alignment horizontal="center" vertical="center"/>
      <protection locked="0"/>
    </xf>
    <xf numFmtId="0" fontId="23" fillId="2" borderId="49" xfId="3" applyNumberFormat="1" applyFont="1" applyFill="1" applyBorder="1" applyAlignment="1" applyProtection="1">
      <alignment horizontal="center" vertical="center"/>
      <protection locked="0"/>
    </xf>
    <xf numFmtId="38" fontId="23" fillId="2" borderId="6" xfId="10" applyFont="1" applyFill="1" applyBorder="1" applyAlignment="1" applyProtection="1">
      <alignment horizontal="center" vertical="center"/>
      <protection locked="0"/>
    </xf>
    <xf numFmtId="181" fontId="23" fillId="0" borderId="31" xfId="10" applyNumberFormat="1" applyFont="1" applyFill="1" applyBorder="1" applyAlignment="1" applyProtection="1">
      <alignment horizontal="center" vertical="center" shrinkToFit="1"/>
      <protection locked="0"/>
    </xf>
    <xf numFmtId="181" fontId="23" fillId="0" borderId="3" xfId="10" applyNumberFormat="1" applyFont="1" applyFill="1" applyBorder="1" applyAlignment="1" applyProtection="1">
      <alignment horizontal="center" vertical="center" shrinkToFit="1"/>
      <protection locked="0"/>
    </xf>
    <xf numFmtId="181" fontId="23" fillId="0" borderId="4" xfId="10" applyNumberFormat="1" applyFont="1" applyFill="1" applyBorder="1" applyAlignment="1" applyProtection="1">
      <alignment horizontal="center" vertical="center" shrinkToFit="1"/>
      <protection locked="0"/>
    </xf>
    <xf numFmtId="0" fontId="32" fillId="0" borderId="100" xfId="0" applyFont="1" applyBorder="1" applyAlignment="1" applyProtection="1">
      <alignment horizontal="left" vertical="center" wrapText="1"/>
      <protection locked="0"/>
    </xf>
    <xf numFmtId="0" fontId="32" fillId="0" borderId="102" xfId="0" applyFont="1" applyBorder="1" applyAlignment="1" applyProtection="1">
      <alignment horizontal="left" vertical="center" wrapText="1"/>
      <protection locked="0"/>
    </xf>
    <xf numFmtId="0" fontId="32" fillId="0" borderId="101" xfId="0" applyFont="1" applyBorder="1" applyAlignment="1" applyProtection="1">
      <alignment horizontal="left" vertical="center" wrapText="1"/>
      <protection locked="0"/>
    </xf>
    <xf numFmtId="0" fontId="23" fillId="0" borderId="95" xfId="0" applyFont="1" applyBorder="1" applyAlignment="1" applyProtection="1">
      <alignment horizontal="center" vertical="center"/>
      <protection locked="0"/>
    </xf>
    <xf numFmtId="0" fontId="23" fillId="0" borderId="96" xfId="0" applyFont="1" applyBorder="1" applyAlignment="1" applyProtection="1">
      <alignment horizontal="center" vertical="center"/>
      <protection locked="0"/>
    </xf>
    <xf numFmtId="0" fontId="23" fillId="0" borderId="97" xfId="0" applyFont="1" applyBorder="1" applyAlignment="1" applyProtection="1">
      <alignment horizontal="center" vertical="center"/>
      <protection locked="0"/>
    </xf>
    <xf numFmtId="0" fontId="23" fillId="0" borderId="100" xfId="0" applyFont="1" applyBorder="1" applyAlignment="1" applyProtection="1">
      <alignment horizontal="left" vertical="center"/>
      <protection locked="0"/>
    </xf>
    <xf numFmtId="0" fontId="23" fillId="0" borderId="102" xfId="0" applyFont="1" applyBorder="1" applyAlignment="1" applyProtection="1">
      <alignment horizontal="left" vertical="center"/>
      <protection locked="0"/>
    </xf>
    <xf numFmtId="0" fontId="23" fillId="0" borderId="101" xfId="0" applyFont="1" applyBorder="1" applyAlignment="1" applyProtection="1">
      <alignment horizontal="left" vertical="center"/>
      <protection locked="0"/>
    </xf>
    <xf numFmtId="0" fontId="23" fillId="0" borderId="100" xfId="0" applyFont="1" applyBorder="1" applyAlignment="1" applyProtection="1">
      <alignment horizontal="center" vertical="center"/>
      <protection locked="0"/>
    </xf>
    <xf numFmtId="0" fontId="23" fillId="0" borderId="102" xfId="0" applyFont="1" applyBorder="1" applyAlignment="1" applyProtection="1">
      <alignment horizontal="center" vertical="center"/>
      <protection locked="0"/>
    </xf>
    <xf numFmtId="0" fontId="23" fillId="0" borderId="101" xfId="0" applyFont="1" applyBorder="1" applyAlignment="1" applyProtection="1">
      <alignment horizontal="center" vertical="center"/>
      <protection locked="0"/>
    </xf>
    <xf numFmtId="49" fontId="23" fillId="0" borderId="102" xfId="3" applyNumberFormat="1" applyFont="1" applyBorder="1" applyAlignment="1" applyProtection="1">
      <alignment horizontal="center" vertical="center"/>
      <protection locked="0"/>
    </xf>
    <xf numFmtId="0" fontId="51" fillId="0" borderId="100" xfId="0" applyFont="1" applyBorder="1" applyAlignment="1" applyProtection="1">
      <alignment horizontal="left" vertical="center" wrapText="1"/>
      <protection locked="0"/>
    </xf>
    <xf numFmtId="0" fontId="51" fillId="0" borderId="102" xfId="0" applyFont="1" applyBorder="1" applyAlignment="1" applyProtection="1">
      <alignment horizontal="left" vertical="center" wrapText="1"/>
      <protection locked="0"/>
    </xf>
    <xf numFmtId="0" fontId="51" fillId="0" borderId="101" xfId="0" applyFont="1" applyBorder="1" applyAlignment="1" applyProtection="1">
      <alignment horizontal="left" vertical="center" wrapText="1"/>
      <protection locked="0"/>
    </xf>
    <xf numFmtId="49" fontId="27" fillId="2" borderId="80" xfId="3" applyNumberFormat="1" applyFont="1" applyFill="1" applyBorder="1" applyAlignment="1" applyProtection="1">
      <alignment horizontal="center" vertical="center" wrapText="1"/>
      <protection locked="0"/>
    </xf>
    <xf numFmtId="49" fontId="27" fillId="2" borderId="75" xfId="3" applyNumberFormat="1" applyFont="1" applyFill="1" applyBorder="1" applyAlignment="1" applyProtection="1">
      <alignment horizontal="center" vertical="center" wrapText="1"/>
      <protection locked="0"/>
    </xf>
    <xf numFmtId="49" fontId="27" fillId="2" borderId="76" xfId="3" applyNumberFormat="1" applyFont="1" applyFill="1" applyBorder="1" applyAlignment="1" applyProtection="1">
      <alignment horizontal="center" vertical="center" wrapText="1"/>
      <protection locked="0"/>
    </xf>
    <xf numFmtId="49" fontId="27" fillId="2" borderId="56" xfId="3" applyNumberFormat="1" applyFont="1" applyFill="1" applyBorder="1" applyAlignment="1" applyProtection="1">
      <alignment horizontal="center" vertical="center" wrapText="1"/>
      <protection locked="0"/>
    </xf>
    <xf numFmtId="49" fontId="27" fillId="2" borderId="57" xfId="3" applyNumberFormat="1" applyFont="1" applyFill="1" applyBorder="1" applyAlignment="1" applyProtection="1">
      <alignment horizontal="center" vertical="center" wrapText="1"/>
      <protection locked="0"/>
    </xf>
    <xf numFmtId="49" fontId="27" fillId="2" borderId="58" xfId="3" applyNumberFormat="1" applyFont="1" applyFill="1" applyBorder="1" applyAlignment="1" applyProtection="1">
      <alignment horizontal="center" vertical="center" wrapText="1"/>
      <protection locked="0"/>
    </xf>
    <xf numFmtId="0" fontId="32" fillId="0" borderId="175" xfId="0" applyFont="1" applyBorder="1" applyAlignment="1" applyProtection="1">
      <alignment horizontal="left" vertical="center" wrapText="1"/>
      <protection locked="0"/>
    </xf>
    <xf numFmtId="0" fontId="32" fillId="0" borderId="177" xfId="0" applyFont="1" applyBorder="1" applyAlignment="1" applyProtection="1">
      <alignment horizontal="left" vertical="center" wrapText="1"/>
      <protection locked="0"/>
    </xf>
    <xf numFmtId="0" fontId="32" fillId="0" borderId="176" xfId="0" applyFont="1" applyBorder="1" applyAlignment="1" applyProtection="1">
      <alignment horizontal="left" vertical="center" wrapText="1"/>
      <protection locked="0"/>
    </xf>
    <xf numFmtId="49" fontId="23" fillId="0" borderId="6" xfId="3" applyNumberFormat="1" applyFont="1" applyFill="1" applyBorder="1" applyAlignment="1" applyProtection="1">
      <alignment vertical="center"/>
      <protection locked="0"/>
    </xf>
    <xf numFmtId="49" fontId="23" fillId="0" borderId="5" xfId="3" applyNumberFormat="1" applyFont="1" applyFill="1" applyBorder="1" applyAlignment="1" applyProtection="1">
      <alignment vertical="center"/>
      <protection locked="0"/>
    </xf>
    <xf numFmtId="49" fontId="23" fillId="0" borderId="7" xfId="3" applyNumberFormat="1" applyFont="1" applyFill="1" applyBorder="1" applyAlignment="1" applyProtection="1">
      <alignment vertical="center"/>
      <protection locked="0"/>
    </xf>
    <xf numFmtId="0" fontId="32" fillId="0" borderId="95" xfId="0" applyFont="1" applyBorder="1" applyAlignment="1" applyProtection="1">
      <alignment horizontal="left" vertical="center" wrapText="1"/>
      <protection locked="0"/>
    </xf>
    <xf numFmtId="0" fontId="32" fillId="0" borderId="96" xfId="0" applyFont="1" applyBorder="1" applyAlignment="1" applyProtection="1">
      <alignment horizontal="left" vertical="center" wrapText="1"/>
      <protection locked="0"/>
    </xf>
    <xf numFmtId="0" fontId="32" fillId="0" borderId="97" xfId="0" applyFont="1" applyBorder="1" applyAlignment="1" applyProtection="1">
      <alignment horizontal="left" vertical="center" wrapText="1"/>
      <protection locked="0"/>
    </xf>
    <xf numFmtId="0" fontId="23" fillId="0" borderId="100" xfId="0" applyFont="1" applyBorder="1" applyAlignment="1" applyProtection="1">
      <alignment horizontal="left" vertical="center" wrapText="1"/>
      <protection locked="0"/>
    </xf>
    <xf numFmtId="0" fontId="23" fillId="0" borderId="102" xfId="0" applyFont="1" applyBorder="1" applyAlignment="1" applyProtection="1">
      <alignment horizontal="left" vertical="center" wrapText="1"/>
      <protection locked="0"/>
    </xf>
    <xf numFmtId="0" fontId="23" fillId="0" borderId="101" xfId="0" applyFont="1" applyBorder="1" applyAlignment="1" applyProtection="1">
      <alignment horizontal="left" vertical="center" wrapText="1"/>
      <protection locked="0"/>
    </xf>
    <xf numFmtId="0" fontId="23" fillId="0" borderId="2" xfId="0" applyFont="1" applyBorder="1" applyAlignment="1" applyProtection="1">
      <alignment horizontal="center" vertical="center"/>
      <protection locked="0"/>
    </xf>
    <xf numFmtId="0" fontId="23" fillId="0" borderId="3" xfId="0" applyFont="1" applyBorder="1" applyAlignment="1" applyProtection="1">
      <alignment horizontal="center" vertical="center"/>
      <protection locked="0"/>
    </xf>
    <xf numFmtId="0" fontId="23" fillId="0" borderId="4" xfId="0" applyFont="1" applyBorder="1" applyAlignment="1" applyProtection="1">
      <alignment horizontal="center" vertical="center"/>
      <protection locked="0"/>
    </xf>
    <xf numFmtId="0" fontId="32" fillId="0" borderId="9" xfId="0" applyFont="1" applyBorder="1" applyAlignment="1" applyProtection="1">
      <alignment horizontal="left" vertical="center" wrapText="1"/>
      <protection locked="0"/>
    </xf>
    <xf numFmtId="0" fontId="32" fillId="0" borderId="10" xfId="0" applyFont="1" applyBorder="1" applyAlignment="1" applyProtection="1">
      <alignment horizontal="left" vertical="center" wrapText="1"/>
      <protection locked="0"/>
    </xf>
    <xf numFmtId="0" fontId="32" fillId="0" borderId="11" xfId="0" applyFont="1" applyBorder="1" applyAlignment="1" applyProtection="1">
      <alignment horizontal="left" vertical="center" wrapText="1"/>
      <protection locked="0"/>
    </xf>
    <xf numFmtId="49" fontId="23" fillId="0" borderId="95" xfId="3" applyNumberFormat="1" applyFont="1" applyBorder="1" applyAlignment="1" applyProtection="1">
      <alignment horizontal="center" vertical="center" wrapText="1"/>
      <protection locked="0"/>
    </xf>
    <xf numFmtId="49" fontId="23" fillId="0" borderId="96" xfId="3" applyNumberFormat="1" applyFont="1" applyBorder="1" applyAlignment="1" applyProtection="1">
      <alignment horizontal="center" vertical="center"/>
      <protection locked="0"/>
    </xf>
    <xf numFmtId="0" fontId="23" fillId="0" borderId="95" xfId="0" applyFont="1" applyBorder="1" applyAlignment="1" applyProtection="1">
      <alignment horizontal="left" vertical="center"/>
      <protection locked="0"/>
    </xf>
    <xf numFmtId="0" fontId="23" fillId="0" borderId="96" xfId="0" applyFont="1" applyBorder="1" applyAlignment="1" applyProtection="1">
      <alignment horizontal="left" vertical="center"/>
      <protection locked="0"/>
    </xf>
    <xf numFmtId="0" fontId="23" fillId="0" borderId="97" xfId="0" applyFont="1" applyBorder="1" applyAlignment="1" applyProtection="1">
      <alignment horizontal="left" vertical="center"/>
      <protection locked="0"/>
    </xf>
    <xf numFmtId="49" fontId="23" fillId="0" borderId="175" xfId="3" applyNumberFormat="1" applyFont="1" applyBorder="1" applyAlignment="1" applyProtection="1">
      <alignment horizontal="center" vertical="center"/>
      <protection locked="0"/>
    </xf>
    <xf numFmtId="49" fontId="23" fillId="0" borderId="177" xfId="3" applyNumberFormat="1" applyFont="1" applyBorder="1" applyAlignment="1" applyProtection="1">
      <alignment horizontal="center" vertical="center"/>
      <protection locked="0"/>
    </xf>
    <xf numFmtId="49" fontId="23" fillId="0" borderId="176" xfId="3" applyNumberFormat="1" applyFont="1" applyBorder="1" applyAlignment="1" applyProtection="1">
      <alignment horizontal="center" vertical="center"/>
      <protection locked="0"/>
    </xf>
    <xf numFmtId="49" fontId="23" fillId="0" borderId="175" xfId="3" applyNumberFormat="1" applyFont="1" applyBorder="1" applyAlignment="1" applyProtection="1">
      <alignment horizontal="center" vertical="center" wrapText="1"/>
      <protection locked="0"/>
    </xf>
    <xf numFmtId="0" fontId="23" fillId="0" borderId="175" xfId="0" applyFont="1" applyBorder="1" applyAlignment="1" applyProtection="1">
      <alignment horizontal="center" vertical="center"/>
      <protection locked="0"/>
    </xf>
    <xf numFmtId="0" fontId="23" fillId="0" borderId="177" xfId="0" applyFont="1" applyBorder="1" applyAlignment="1" applyProtection="1">
      <alignment horizontal="center" vertical="center"/>
      <protection locked="0"/>
    </xf>
    <xf numFmtId="0" fontId="23" fillId="0" borderId="176" xfId="0" applyFont="1" applyBorder="1" applyAlignment="1" applyProtection="1">
      <alignment horizontal="center" vertical="center"/>
      <protection locked="0"/>
    </xf>
    <xf numFmtId="0" fontId="23" fillId="0" borderId="30" xfId="0" applyFont="1" applyBorder="1" applyAlignment="1" applyProtection="1">
      <alignment horizontal="left" vertical="center" wrapText="1"/>
      <protection locked="0"/>
    </xf>
    <xf numFmtId="0" fontId="23" fillId="0" borderId="28" xfId="0" applyFont="1" applyBorder="1" applyAlignment="1" applyProtection="1">
      <alignment horizontal="left" vertical="center" wrapText="1"/>
      <protection locked="0"/>
    </xf>
    <xf numFmtId="0" fontId="23" fillId="0" borderId="29" xfId="0" applyFont="1" applyBorder="1" applyAlignment="1" applyProtection="1">
      <alignment horizontal="left" vertical="center" wrapText="1"/>
      <protection locked="0"/>
    </xf>
    <xf numFmtId="0" fontId="23" fillId="0" borderId="30" xfId="0" applyFont="1" applyBorder="1" applyAlignment="1" applyProtection="1">
      <alignment horizontal="center" vertical="center"/>
      <protection locked="0"/>
    </xf>
    <xf numFmtId="0" fontId="23" fillId="0" borderId="28" xfId="0" applyFont="1" applyBorder="1" applyAlignment="1" applyProtection="1">
      <alignment horizontal="center" vertical="center"/>
      <protection locked="0"/>
    </xf>
    <xf numFmtId="0" fontId="23" fillId="0" borderId="29" xfId="0" applyFont="1" applyBorder="1" applyAlignment="1" applyProtection="1">
      <alignment horizontal="center" vertical="center"/>
      <protection locked="0"/>
    </xf>
    <xf numFmtId="49" fontId="23" fillId="0" borderId="100" xfId="3" applyNumberFormat="1" applyFont="1" applyBorder="1" applyAlignment="1" applyProtection="1">
      <alignment horizontal="center" vertical="center" wrapText="1"/>
      <protection locked="0"/>
    </xf>
    <xf numFmtId="0" fontId="23" fillId="0" borderId="175" xfId="0" applyFont="1" applyBorder="1" applyAlignment="1" applyProtection="1">
      <alignment horizontal="left" vertical="center" wrapText="1"/>
      <protection locked="0"/>
    </xf>
    <xf numFmtId="0" fontId="23" fillId="0" borderId="177" xfId="0" applyFont="1" applyBorder="1" applyAlignment="1" applyProtection="1">
      <alignment horizontal="left" vertical="center" wrapText="1"/>
      <protection locked="0"/>
    </xf>
    <xf numFmtId="0" fontId="23" fillId="0" borderId="176" xfId="0" applyFont="1" applyBorder="1" applyAlignment="1" applyProtection="1">
      <alignment horizontal="left" vertical="center" wrapText="1"/>
      <protection locked="0"/>
    </xf>
    <xf numFmtId="0" fontId="23" fillId="0" borderId="95" xfId="0" applyFont="1" applyBorder="1" applyAlignment="1" applyProtection="1">
      <alignment horizontal="left" vertical="center" wrapText="1"/>
      <protection locked="0"/>
    </xf>
    <xf numFmtId="0" fontId="23" fillId="0" borderId="96" xfId="0" applyFont="1" applyBorder="1" applyAlignment="1" applyProtection="1">
      <alignment horizontal="left" vertical="center" wrapText="1"/>
      <protection locked="0"/>
    </xf>
    <xf numFmtId="0" fontId="23" fillId="0" borderId="97" xfId="0" applyFont="1" applyBorder="1" applyAlignment="1" applyProtection="1">
      <alignment horizontal="left" vertical="center" wrapText="1"/>
      <protection locked="0"/>
    </xf>
    <xf numFmtId="49" fontId="23" fillId="0" borderId="50" xfId="3" applyNumberFormat="1" applyFont="1" applyBorder="1" applyAlignment="1" applyProtection="1">
      <alignment horizontal="center" vertical="center"/>
      <protection locked="0"/>
    </xf>
    <xf numFmtId="49" fontId="23" fillId="0" borderId="51" xfId="3" applyNumberFormat="1" applyFont="1" applyBorder="1" applyAlignment="1" applyProtection="1">
      <alignment horizontal="center" vertical="center"/>
      <protection locked="0"/>
    </xf>
    <xf numFmtId="0" fontId="23" fillId="2" borderId="34" xfId="3" applyNumberFormat="1" applyFont="1" applyFill="1" applyBorder="1" applyAlignment="1" applyProtection="1">
      <alignment horizontal="center" vertical="center"/>
      <protection locked="0"/>
    </xf>
    <xf numFmtId="0" fontId="23" fillId="2" borderId="35" xfId="3" applyNumberFormat="1" applyFont="1" applyFill="1" applyBorder="1" applyAlignment="1" applyProtection="1">
      <alignment horizontal="center" vertical="center"/>
      <protection locked="0"/>
    </xf>
    <xf numFmtId="178" fontId="23" fillId="0" borderId="80" xfId="3" applyNumberFormat="1" applyFont="1" applyBorder="1" applyAlignment="1" applyProtection="1">
      <alignment horizontal="left" vertical="center" wrapText="1"/>
      <protection locked="0"/>
    </xf>
    <xf numFmtId="178" fontId="23" fillId="0" borderId="75" xfId="3" applyNumberFormat="1" applyFont="1" applyBorder="1" applyAlignment="1" applyProtection="1">
      <alignment horizontal="left" vertical="center" wrapText="1"/>
      <protection locked="0"/>
    </xf>
    <xf numFmtId="178" fontId="23" fillId="0" borderId="76" xfId="3" applyNumberFormat="1" applyFont="1" applyBorder="1" applyAlignment="1" applyProtection="1">
      <alignment horizontal="left" vertical="center" wrapText="1"/>
      <protection locked="0"/>
    </xf>
    <xf numFmtId="178" fontId="23" fillId="0" borderId="56" xfId="3" applyNumberFormat="1" applyFont="1" applyBorder="1" applyAlignment="1" applyProtection="1">
      <alignment horizontal="left" vertical="center" wrapText="1"/>
      <protection locked="0"/>
    </xf>
    <xf numFmtId="178" fontId="23" fillId="0" borderId="57" xfId="3" applyNumberFormat="1" applyFont="1" applyBorder="1" applyAlignment="1" applyProtection="1">
      <alignment horizontal="left" vertical="center" wrapText="1"/>
      <protection locked="0"/>
    </xf>
    <xf numFmtId="178" fontId="23" fillId="0" borderId="58" xfId="3" applyNumberFormat="1" applyFont="1" applyBorder="1" applyAlignment="1" applyProtection="1">
      <alignment horizontal="left" vertical="center" wrapText="1"/>
      <protection locked="0"/>
    </xf>
    <xf numFmtId="49" fontId="27" fillId="0" borderId="5" xfId="3" applyNumberFormat="1" applyFont="1" applyBorder="1" applyAlignment="1" applyProtection="1">
      <alignment horizontal="left" vertical="center" wrapText="1"/>
      <protection locked="0"/>
    </xf>
    <xf numFmtId="49" fontId="27" fillId="0" borderId="7" xfId="3" applyNumberFormat="1" applyFont="1" applyBorder="1" applyAlignment="1" applyProtection="1">
      <alignment horizontal="left" vertical="center" wrapText="1"/>
      <protection locked="0"/>
    </xf>
    <xf numFmtId="49" fontId="27" fillId="0" borderId="13" xfId="3" applyNumberFormat="1" applyFont="1" applyBorder="1" applyAlignment="1" applyProtection="1">
      <alignment horizontal="left" vertical="center" wrapText="1"/>
      <protection locked="0"/>
    </xf>
    <xf numFmtId="49" fontId="27" fillId="0" borderId="0" xfId="3" applyNumberFormat="1" applyFont="1" applyBorder="1" applyAlignment="1" applyProtection="1">
      <alignment horizontal="left" vertical="center" wrapText="1"/>
      <protection locked="0"/>
    </xf>
    <xf numFmtId="49" fontId="27" fillId="0" borderId="14" xfId="3" applyNumberFormat="1" applyFont="1" applyBorder="1" applyAlignment="1" applyProtection="1">
      <alignment horizontal="left" vertical="center" wrapText="1"/>
      <protection locked="0"/>
    </xf>
    <xf numFmtId="49" fontId="23" fillId="0" borderId="80" xfId="3" applyNumberFormat="1" applyFont="1" applyBorder="1" applyAlignment="1" applyProtection="1">
      <alignment horizontal="left" vertical="center" wrapText="1"/>
      <protection locked="0"/>
    </xf>
    <xf numFmtId="49" fontId="23" fillId="0" borderId="75" xfId="3" applyNumberFormat="1" applyFont="1" applyBorder="1" applyAlignment="1" applyProtection="1">
      <alignment horizontal="left" vertical="center" wrapText="1"/>
      <protection locked="0"/>
    </xf>
    <xf numFmtId="49" fontId="23" fillId="0" borderId="76" xfId="3" applyNumberFormat="1" applyFont="1" applyBorder="1" applyAlignment="1" applyProtection="1">
      <alignment horizontal="left" vertical="center" wrapText="1"/>
      <protection locked="0"/>
    </xf>
    <xf numFmtId="49" fontId="23" fillId="0" borderId="56" xfId="3" applyNumberFormat="1" applyFont="1" applyBorder="1" applyAlignment="1" applyProtection="1">
      <alignment horizontal="left" vertical="center" wrapText="1"/>
      <protection locked="0"/>
    </xf>
    <xf numFmtId="49" fontId="23" fillId="0" borderId="57" xfId="3" applyNumberFormat="1" applyFont="1" applyBorder="1" applyAlignment="1" applyProtection="1">
      <alignment horizontal="left" vertical="center" wrapText="1"/>
      <protection locked="0"/>
    </xf>
    <xf numFmtId="49" fontId="23" fillId="0" borderId="58" xfId="3" applyNumberFormat="1" applyFont="1" applyBorder="1" applyAlignment="1" applyProtection="1">
      <alignment horizontal="left" vertical="center" wrapText="1"/>
      <protection locked="0"/>
    </xf>
    <xf numFmtId="49" fontId="27" fillId="0" borderId="56" xfId="3" applyNumberFormat="1" applyFont="1" applyBorder="1" applyAlignment="1" applyProtection="1">
      <alignment horizontal="left" vertical="center" wrapText="1"/>
      <protection locked="0"/>
    </xf>
    <xf numFmtId="49" fontId="27" fillId="0" borderId="57" xfId="3" applyNumberFormat="1" applyFont="1" applyBorder="1" applyAlignment="1" applyProtection="1">
      <alignment horizontal="left" vertical="center" wrapText="1"/>
      <protection locked="0"/>
    </xf>
    <xf numFmtId="49" fontId="27" fillId="0" borderId="58" xfId="3" applyNumberFormat="1" applyFont="1" applyBorder="1" applyAlignment="1" applyProtection="1">
      <alignment horizontal="left" vertical="center" wrapText="1"/>
      <protection locked="0"/>
    </xf>
    <xf numFmtId="49" fontId="23" fillId="0" borderId="8" xfId="3" applyNumberFormat="1" applyFont="1" applyBorder="1" applyAlignment="1" applyProtection="1">
      <alignment horizontal="center" vertical="center" textRotation="255"/>
      <protection locked="0"/>
    </xf>
    <xf numFmtId="49" fontId="23" fillId="0" borderId="15" xfId="3" applyNumberFormat="1" applyFont="1" applyBorder="1" applyAlignment="1" applyProtection="1">
      <alignment horizontal="center" vertical="center" textRotation="255"/>
      <protection locked="0"/>
    </xf>
    <xf numFmtId="49" fontId="23" fillId="0" borderId="12" xfId="3" applyNumberFormat="1" applyFont="1" applyBorder="1" applyAlignment="1" applyProtection="1">
      <alignment horizontal="center" vertical="center" textRotation="255"/>
      <protection locked="0"/>
    </xf>
    <xf numFmtId="49" fontId="23" fillId="0" borderId="12" xfId="3" applyNumberFormat="1" applyFont="1" applyBorder="1" applyAlignment="1" applyProtection="1">
      <alignment horizontal="left" vertical="center" wrapText="1"/>
      <protection locked="0"/>
    </xf>
    <xf numFmtId="49" fontId="23" fillId="0" borderId="33" xfId="3" applyNumberFormat="1" applyFont="1" applyBorder="1" applyAlignment="1" applyProtection="1">
      <alignment horizontal="left" vertical="center" wrapText="1"/>
      <protection locked="0"/>
    </xf>
    <xf numFmtId="49" fontId="23" fillId="0" borderId="41" xfId="3" applyNumberFormat="1" applyFont="1" applyBorder="1" applyAlignment="1" applyProtection="1">
      <alignment horizontal="left" vertical="center" wrapText="1"/>
      <protection locked="0"/>
    </xf>
    <xf numFmtId="179" fontId="23" fillId="0" borderId="45" xfId="3" applyNumberFormat="1" applyFont="1" applyBorder="1" applyAlignment="1" applyProtection="1">
      <alignment horizontal="center" vertical="center" wrapText="1"/>
      <protection locked="0"/>
    </xf>
    <xf numFmtId="179" fontId="23" fillId="0" borderId="46" xfId="3" applyNumberFormat="1" applyFont="1" applyBorder="1" applyAlignment="1" applyProtection="1">
      <alignment horizontal="center" vertical="center" wrapText="1"/>
      <protection locked="0"/>
    </xf>
    <xf numFmtId="179" fontId="23" fillId="0" borderId="47" xfId="3" applyNumberFormat="1" applyFont="1" applyBorder="1" applyAlignment="1" applyProtection="1">
      <alignment horizontal="center" vertical="center" wrapText="1"/>
      <protection locked="0"/>
    </xf>
    <xf numFmtId="0" fontId="23" fillId="0" borderId="25" xfId="3" applyNumberFormat="1" applyFont="1" applyFill="1" applyBorder="1" applyAlignment="1" applyProtection="1">
      <alignment horizontal="center" vertical="center" wrapText="1"/>
      <protection locked="0"/>
    </xf>
    <xf numFmtId="38" fontId="23" fillId="2" borderId="42" xfId="5" applyFont="1" applyFill="1" applyBorder="1" applyAlignment="1" applyProtection="1">
      <alignment horizontal="center" vertical="center" shrinkToFit="1"/>
      <protection locked="0"/>
    </xf>
    <xf numFmtId="38" fontId="23" fillId="2" borderId="43" xfId="5" applyFont="1" applyFill="1" applyBorder="1" applyAlignment="1" applyProtection="1">
      <alignment horizontal="center" vertical="center" shrinkToFit="1"/>
      <protection locked="0"/>
    </xf>
    <xf numFmtId="181" fontId="23" fillId="0" borderId="2" xfId="10" applyNumberFormat="1" applyFont="1" applyFill="1" applyBorder="1" applyAlignment="1" applyProtection="1">
      <alignment horizontal="center" vertical="center" shrinkToFit="1"/>
      <protection locked="0"/>
    </xf>
    <xf numFmtId="178" fontId="23" fillId="0" borderId="6" xfId="3" applyNumberFormat="1" applyFont="1" applyBorder="1" applyAlignment="1" applyProtection="1">
      <alignment horizontal="left" vertical="center" wrapText="1"/>
      <protection locked="0"/>
    </xf>
    <xf numFmtId="178" fontId="23" fillId="0" borderId="5" xfId="3" applyNumberFormat="1" applyFont="1" applyBorder="1" applyAlignment="1" applyProtection="1">
      <alignment horizontal="left" vertical="center" wrapText="1"/>
      <protection locked="0"/>
    </xf>
    <xf numFmtId="178" fontId="23" fillId="0" borderId="7" xfId="3" applyNumberFormat="1" applyFont="1" applyBorder="1" applyAlignment="1" applyProtection="1">
      <alignment horizontal="left" vertical="center" wrapText="1"/>
      <protection locked="0"/>
    </xf>
    <xf numFmtId="178" fontId="23" fillId="0" borderId="13" xfId="3" applyNumberFormat="1" applyFont="1" applyBorder="1" applyAlignment="1" applyProtection="1">
      <alignment horizontal="left" vertical="center" wrapText="1"/>
      <protection locked="0"/>
    </xf>
    <xf numFmtId="178" fontId="23" fillId="0" borderId="0" xfId="3" applyNumberFormat="1" applyFont="1" applyBorder="1" applyAlignment="1" applyProtection="1">
      <alignment horizontal="left" vertical="center" wrapText="1"/>
      <protection locked="0"/>
    </xf>
    <xf numFmtId="178" fontId="23" fillId="0" borderId="14" xfId="3" applyNumberFormat="1" applyFont="1" applyBorder="1" applyAlignment="1" applyProtection="1">
      <alignment horizontal="left" vertical="center" wrapText="1"/>
      <protection locked="0"/>
    </xf>
    <xf numFmtId="178" fontId="23" fillId="0" borderId="13" xfId="3" applyNumberFormat="1" applyFont="1" applyFill="1" applyBorder="1" applyAlignment="1" applyProtection="1">
      <alignment horizontal="left" vertical="center" wrapText="1"/>
      <protection locked="0"/>
    </xf>
    <xf numFmtId="178" fontId="23" fillId="0" borderId="0" xfId="3" applyNumberFormat="1" applyFont="1" applyFill="1" applyBorder="1" applyAlignment="1" applyProtection="1">
      <alignment horizontal="left" vertical="center" wrapText="1"/>
      <protection locked="0"/>
    </xf>
    <xf numFmtId="178" fontId="23" fillId="0" borderId="14" xfId="3" applyNumberFormat="1" applyFont="1" applyFill="1" applyBorder="1" applyAlignment="1" applyProtection="1">
      <alignment horizontal="left" vertical="center" wrapText="1"/>
      <protection locked="0"/>
    </xf>
    <xf numFmtId="178" fontId="23" fillId="0" borderId="9" xfId="3" applyNumberFormat="1" applyFont="1" applyFill="1" applyBorder="1" applyAlignment="1" applyProtection="1">
      <alignment horizontal="left" vertical="center" wrapText="1"/>
      <protection locked="0"/>
    </xf>
    <xf numFmtId="178" fontId="23" fillId="0" borderId="10" xfId="3" applyNumberFormat="1" applyFont="1" applyFill="1" applyBorder="1" applyAlignment="1" applyProtection="1">
      <alignment horizontal="left" vertical="center" wrapText="1"/>
      <protection locked="0"/>
    </xf>
    <xf numFmtId="178" fontId="23" fillId="0" borderId="11" xfId="3" applyNumberFormat="1" applyFont="1" applyFill="1" applyBorder="1" applyAlignment="1" applyProtection="1">
      <alignment horizontal="left" vertical="center" wrapText="1"/>
      <protection locked="0"/>
    </xf>
    <xf numFmtId="38" fontId="23" fillId="0" borderId="24" xfId="5" applyFont="1" applyFill="1" applyBorder="1" applyAlignment="1" applyProtection="1">
      <alignment horizontal="center" vertical="center" shrinkToFit="1"/>
      <protection locked="0"/>
    </xf>
    <xf numFmtId="49" fontId="23" fillId="2" borderId="6" xfId="3" applyNumberFormat="1" applyFont="1" applyFill="1" applyBorder="1" applyAlignment="1" applyProtection="1">
      <alignment vertical="center"/>
      <protection locked="0"/>
    </xf>
    <xf numFmtId="49" fontId="23" fillId="2" borderId="5" xfId="3" applyNumberFormat="1" applyFont="1" applyFill="1" applyBorder="1" applyAlignment="1" applyProtection="1">
      <alignment vertical="center"/>
      <protection locked="0"/>
    </xf>
    <xf numFmtId="49" fontId="23" fillId="2" borderId="7" xfId="3" applyNumberFormat="1" applyFont="1" applyFill="1" applyBorder="1" applyAlignment="1" applyProtection="1">
      <alignment vertical="center"/>
      <protection locked="0"/>
    </xf>
    <xf numFmtId="49" fontId="23" fillId="2" borderId="9" xfId="3" applyNumberFormat="1" applyFont="1" applyFill="1" applyBorder="1" applyAlignment="1" applyProtection="1">
      <alignment vertical="center"/>
      <protection locked="0"/>
    </xf>
    <xf numFmtId="49" fontId="23" fillId="2" borderId="11" xfId="3" applyNumberFormat="1" applyFont="1" applyFill="1" applyBorder="1" applyAlignment="1" applyProtection="1">
      <alignment vertical="center"/>
      <protection locked="0"/>
    </xf>
    <xf numFmtId="0" fontId="23" fillId="0" borderId="80" xfId="3" applyNumberFormat="1" applyFont="1" applyBorder="1" applyAlignment="1" applyProtection="1">
      <alignment horizontal="left" vertical="center" wrapText="1"/>
      <protection locked="0"/>
    </xf>
    <xf numFmtId="0" fontId="23" fillId="0" borderId="75" xfId="3" applyNumberFormat="1" applyFont="1" applyBorder="1" applyAlignment="1" applyProtection="1">
      <alignment horizontal="left" vertical="center" wrapText="1"/>
      <protection locked="0"/>
    </xf>
    <xf numFmtId="0" fontId="23" fillId="0" borderId="76" xfId="3" applyNumberFormat="1" applyFont="1" applyBorder="1" applyAlignment="1" applyProtection="1">
      <alignment horizontal="left" vertical="center" wrapText="1"/>
      <protection locked="0"/>
    </xf>
    <xf numFmtId="0" fontId="23" fillId="2" borderId="77" xfId="3" applyNumberFormat="1" applyFont="1" applyFill="1" applyBorder="1" applyAlignment="1" applyProtection="1">
      <alignment horizontal="center" vertical="center"/>
      <protection locked="0"/>
    </xf>
    <xf numFmtId="0" fontId="23" fillId="2" borderId="78" xfId="3" applyNumberFormat="1" applyFont="1" applyFill="1" applyBorder="1" applyAlignment="1" applyProtection="1">
      <alignment horizontal="center" vertical="center"/>
      <protection locked="0"/>
    </xf>
    <xf numFmtId="49" fontId="23" fillId="0" borderId="1" xfId="3" applyNumberFormat="1" applyFont="1" applyBorder="1" applyAlignment="1" applyProtection="1">
      <alignment horizontal="center" vertical="center" textRotation="255"/>
      <protection locked="0"/>
    </xf>
    <xf numFmtId="0" fontId="23" fillId="0" borderId="6" xfId="3" applyNumberFormat="1" applyFont="1" applyFill="1" applyBorder="1" applyAlignment="1" applyProtection="1">
      <alignment horizontal="center" vertical="center"/>
      <protection locked="0"/>
    </xf>
    <xf numFmtId="0" fontId="23" fillId="0" borderId="5" xfId="3" applyNumberFormat="1" applyFont="1" applyFill="1" applyBorder="1" applyAlignment="1" applyProtection="1">
      <alignment horizontal="center" vertical="center"/>
      <protection locked="0"/>
    </xf>
    <xf numFmtId="0" fontId="23" fillId="0" borderId="7" xfId="3" applyNumberFormat="1" applyFont="1" applyFill="1" applyBorder="1" applyAlignment="1" applyProtection="1">
      <alignment horizontal="center" vertical="center"/>
      <protection locked="0"/>
    </xf>
    <xf numFmtId="0" fontId="23" fillId="2" borderId="42" xfId="3" applyNumberFormat="1" applyFont="1" applyFill="1" applyBorder="1" applyAlignment="1" applyProtection="1">
      <alignment horizontal="center" vertical="center"/>
      <protection locked="0"/>
    </xf>
    <xf numFmtId="0" fontId="23" fillId="2" borderId="43" xfId="3" applyNumberFormat="1" applyFont="1" applyFill="1" applyBorder="1" applyAlignment="1" applyProtection="1">
      <alignment horizontal="center" vertical="center"/>
      <protection locked="0"/>
    </xf>
    <xf numFmtId="0" fontId="23" fillId="0" borderId="24" xfId="3" applyNumberFormat="1" applyFont="1" applyFill="1" applyBorder="1" applyAlignment="1" applyProtection="1">
      <alignment horizontal="center" vertical="center"/>
      <protection locked="0"/>
    </xf>
    <xf numFmtId="0" fontId="23" fillId="0" borderId="16" xfId="3" applyNumberFormat="1" applyFont="1" applyBorder="1" applyAlignment="1" applyProtection="1">
      <alignment horizontal="left" vertical="center" wrapText="1"/>
      <protection locked="0"/>
    </xf>
    <xf numFmtId="0" fontId="23" fillId="0" borderId="48" xfId="3" applyNumberFormat="1" applyFont="1" applyBorder="1" applyAlignment="1" applyProtection="1">
      <alignment horizontal="left" vertical="center" wrapText="1"/>
      <protection locked="0"/>
    </xf>
    <xf numFmtId="0" fontId="23" fillId="0" borderId="49" xfId="3" applyNumberFormat="1" applyFont="1" applyBorder="1" applyAlignment="1" applyProtection="1">
      <alignment horizontal="left" vertical="center" wrapText="1"/>
      <protection locked="0"/>
    </xf>
    <xf numFmtId="49" fontId="23" fillId="0" borderId="2" xfId="3" applyNumberFormat="1" applyFont="1" applyFill="1" applyBorder="1" applyAlignment="1" applyProtection="1">
      <alignment horizontal="left" vertical="center" shrinkToFit="1"/>
      <protection locked="0"/>
    </xf>
    <xf numFmtId="49" fontId="23" fillId="0" borderId="3" xfId="3" applyNumberFormat="1" applyFont="1" applyFill="1" applyBorder="1" applyAlignment="1" applyProtection="1">
      <alignment horizontal="left" vertical="center" shrinkToFit="1"/>
      <protection locked="0"/>
    </xf>
    <xf numFmtId="49" fontId="23" fillId="0" borderId="4" xfId="3" applyNumberFormat="1" applyFont="1" applyFill="1" applyBorder="1" applyAlignment="1" applyProtection="1">
      <alignment horizontal="left" vertical="center" shrinkToFit="1"/>
      <protection locked="0"/>
    </xf>
    <xf numFmtId="49" fontId="23" fillId="0" borderId="1" xfId="3" applyNumberFormat="1" applyFont="1" applyFill="1" applyBorder="1" applyAlignment="1" applyProtection="1">
      <alignment horizontal="center" vertical="center" wrapText="1"/>
      <protection locked="0"/>
    </xf>
    <xf numFmtId="0" fontId="23" fillId="0" borderId="26" xfId="3" applyNumberFormat="1" applyFont="1" applyFill="1" applyBorder="1" applyAlignment="1" applyProtection="1">
      <alignment horizontal="center" vertical="center"/>
      <protection locked="0"/>
    </xf>
    <xf numFmtId="49" fontId="27" fillId="2" borderId="6" xfId="3" applyNumberFormat="1" applyFont="1" applyFill="1" applyBorder="1" applyAlignment="1" applyProtection="1">
      <alignment horizontal="center" vertical="center" wrapText="1"/>
      <protection locked="0"/>
    </xf>
    <xf numFmtId="49" fontId="27" fillId="2" borderId="5" xfId="3" applyNumberFormat="1" applyFont="1" applyFill="1" applyBorder="1" applyAlignment="1" applyProtection="1">
      <alignment horizontal="center" vertical="center" wrapText="1"/>
      <protection locked="0"/>
    </xf>
    <xf numFmtId="49" fontId="27" fillId="2" borderId="7" xfId="3" applyNumberFormat="1" applyFont="1" applyFill="1" applyBorder="1" applyAlignment="1" applyProtection="1">
      <alignment horizontal="center" vertical="center" wrapText="1"/>
      <protection locked="0"/>
    </xf>
    <xf numFmtId="207" fontId="32" fillId="0" borderId="69" xfId="3" applyNumberFormat="1" applyFont="1" applyBorder="1" applyAlignment="1" applyProtection="1">
      <alignment horizontal="center" vertical="center" shrinkToFit="1"/>
      <protection locked="0"/>
    </xf>
    <xf numFmtId="179" fontId="23" fillId="0" borderId="16" xfId="3" applyNumberFormat="1" applyFont="1" applyBorder="1" applyAlignment="1" applyProtection="1">
      <alignment horizontal="center" vertical="center" wrapText="1"/>
      <protection locked="0"/>
    </xf>
    <xf numFmtId="179" fontId="23" fillId="0" borderId="48" xfId="3" applyNumberFormat="1" applyFont="1" applyBorder="1" applyAlignment="1" applyProtection="1">
      <alignment horizontal="center" vertical="center" wrapText="1"/>
      <protection locked="0"/>
    </xf>
    <xf numFmtId="179" fontId="23" fillId="0" borderId="49" xfId="3" applyNumberFormat="1" applyFont="1" applyBorder="1" applyAlignment="1" applyProtection="1">
      <alignment horizontal="center" vertical="center" wrapText="1"/>
      <protection locked="0"/>
    </xf>
    <xf numFmtId="179" fontId="23" fillId="0" borderId="16" xfId="3" applyNumberFormat="1" applyFont="1" applyFill="1" applyBorder="1" applyAlignment="1" applyProtection="1">
      <alignment horizontal="center" vertical="center"/>
      <protection locked="0"/>
    </xf>
    <xf numFmtId="179" fontId="23" fillId="0" borderId="48" xfId="3" applyNumberFormat="1" applyFont="1" applyFill="1" applyBorder="1" applyAlignment="1" applyProtection="1">
      <alignment horizontal="center" vertical="center"/>
      <protection locked="0"/>
    </xf>
    <xf numFmtId="179" fontId="23" fillId="0" borderId="49" xfId="3" applyNumberFormat="1" applyFont="1" applyFill="1" applyBorder="1" applyAlignment="1" applyProtection="1">
      <alignment horizontal="center" vertical="center"/>
      <protection locked="0"/>
    </xf>
    <xf numFmtId="0" fontId="23" fillId="2" borderId="16" xfId="3" applyNumberFormat="1" applyFont="1" applyFill="1" applyBorder="1" applyAlignment="1" applyProtection="1">
      <alignment horizontal="center" vertical="center"/>
      <protection locked="0"/>
    </xf>
    <xf numFmtId="0" fontId="23" fillId="0" borderId="118" xfId="3" applyNumberFormat="1" applyFont="1" applyFill="1" applyBorder="1" applyAlignment="1" applyProtection="1">
      <alignment horizontal="left" vertical="center" shrinkToFit="1"/>
      <protection locked="0"/>
    </xf>
    <xf numFmtId="0" fontId="23" fillId="0" borderId="48" xfId="3" applyNumberFormat="1" applyFont="1" applyFill="1" applyBorder="1" applyAlignment="1" applyProtection="1">
      <alignment horizontal="left" vertical="center" shrinkToFit="1"/>
      <protection locked="0"/>
    </xf>
    <xf numFmtId="0" fontId="23" fillId="0" borderId="54" xfId="3" applyNumberFormat="1" applyFont="1" applyFill="1" applyBorder="1" applyAlignment="1" applyProtection="1">
      <alignment horizontal="center" vertical="center" shrinkToFit="1"/>
      <protection locked="0"/>
    </xf>
    <xf numFmtId="0" fontId="23" fillId="0" borderId="55" xfId="3" applyNumberFormat="1" applyFont="1" applyFill="1" applyBorder="1" applyAlignment="1" applyProtection="1">
      <alignment horizontal="center" vertical="center" shrinkToFit="1"/>
      <protection locked="0"/>
    </xf>
    <xf numFmtId="0" fontId="23" fillId="0" borderId="48" xfId="3" applyNumberFormat="1" applyFont="1" applyFill="1" applyBorder="1" applyAlignment="1" applyProtection="1">
      <alignment horizontal="center" vertical="center" shrinkToFit="1"/>
      <protection locked="0"/>
    </xf>
    <xf numFmtId="0" fontId="23" fillId="0" borderId="49" xfId="3" applyNumberFormat="1" applyFont="1" applyFill="1" applyBorder="1" applyAlignment="1" applyProtection="1">
      <alignment horizontal="center" vertical="center" shrinkToFit="1"/>
      <protection locked="0"/>
    </xf>
    <xf numFmtId="193" fontId="23" fillId="0" borderId="45" xfId="3" applyNumberFormat="1" applyFont="1" applyFill="1" applyBorder="1" applyAlignment="1" applyProtection="1">
      <alignment horizontal="center" vertical="center"/>
      <protection locked="0"/>
    </xf>
    <xf numFmtId="193" fontId="23" fillId="0" borderId="46" xfId="3" applyNumberFormat="1" applyFont="1" applyFill="1" applyBorder="1" applyAlignment="1" applyProtection="1">
      <alignment horizontal="center" vertical="center"/>
      <protection locked="0"/>
    </xf>
    <xf numFmtId="193" fontId="23" fillId="0" borderId="47" xfId="3" applyNumberFormat="1" applyFont="1" applyFill="1" applyBorder="1" applyAlignment="1" applyProtection="1">
      <alignment horizontal="center" vertical="center"/>
      <protection locked="0"/>
    </xf>
    <xf numFmtId="193" fontId="23" fillId="0" borderId="53" xfId="3" applyNumberFormat="1" applyFont="1" applyFill="1" applyBorder="1" applyAlignment="1" applyProtection="1">
      <alignment horizontal="center" vertical="center"/>
      <protection locked="0"/>
    </xf>
    <xf numFmtId="193" fontId="23" fillId="0" borderId="54" xfId="3" applyNumberFormat="1" applyFont="1" applyFill="1" applyBorder="1" applyAlignment="1" applyProtection="1">
      <alignment horizontal="center" vertical="center"/>
      <protection locked="0"/>
    </xf>
    <xf numFmtId="193" fontId="23" fillId="0" borderId="55" xfId="3" applyNumberFormat="1" applyFont="1" applyFill="1" applyBorder="1" applyAlignment="1" applyProtection="1">
      <alignment horizontal="center" vertical="center"/>
      <protection locked="0"/>
    </xf>
    <xf numFmtId="178" fontId="23" fillId="0" borderId="80" xfId="3" applyNumberFormat="1" applyFont="1" applyFill="1" applyBorder="1" applyAlignment="1" applyProtection="1">
      <alignment horizontal="left" vertical="center" wrapText="1"/>
      <protection locked="0"/>
    </xf>
    <xf numFmtId="178" fontId="23" fillId="0" borderId="75" xfId="3" applyNumberFormat="1" applyFont="1" applyFill="1" applyBorder="1" applyAlignment="1" applyProtection="1">
      <alignment horizontal="left" vertical="center" wrapText="1"/>
      <protection locked="0"/>
    </xf>
    <xf numFmtId="178" fontId="23" fillId="0" borderId="76" xfId="3" applyNumberFormat="1" applyFont="1" applyFill="1" applyBorder="1" applyAlignment="1" applyProtection="1">
      <alignment horizontal="left" vertical="center" wrapText="1"/>
      <protection locked="0"/>
    </xf>
    <xf numFmtId="178" fontId="23" fillId="0" borderId="56" xfId="3" applyNumberFormat="1" applyFont="1" applyFill="1" applyBorder="1" applyAlignment="1" applyProtection="1">
      <alignment horizontal="left" vertical="center" wrapText="1"/>
      <protection locked="0"/>
    </xf>
    <xf numFmtId="178" fontId="23" fillId="0" borderId="57" xfId="3" applyNumberFormat="1" applyFont="1" applyFill="1" applyBorder="1" applyAlignment="1" applyProtection="1">
      <alignment horizontal="left" vertical="center" wrapText="1"/>
      <protection locked="0"/>
    </xf>
    <xf numFmtId="178" fontId="23" fillId="0" borderId="58" xfId="3" applyNumberFormat="1" applyFont="1" applyFill="1" applyBorder="1" applyAlignment="1" applyProtection="1">
      <alignment horizontal="left" vertical="center" wrapText="1"/>
      <protection locked="0"/>
    </xf>
    <xf numFmtId="188" fontId="23" fillId="2" borderId="9" xfId="10" applyNumberFormat="1" applyFont="1" applyFill="1" applyBorder="1" applyAlignment="1" applyProtection="1">
      <alignment horizontal="center" vertical="center"/>
      <protection locked="0"/>
    </xf>
    <xf numFmtId="49" fontId="23" fillId="0" borderId="6" xfId="0" applyNumberFormat="1" applyFont="1" applyFill="1" applyBorder="1" applyAlignment="1" applyProtection="1">
      <alignment horizontal="left" vertical="center" wrapText="1"/>
      <protection locked="0"/>
    </xf>
    <xf numFmtId="49" fontId="23" fillId="0" borderId="5" xfId="0" applyNumberFormat="1" applyFont="1" applyFill="1" applyBorder="1" applyAlignment="1" applyProtection="1">
      <alignment horizontal="left" vertical="center" wrapText="1"/>
      <protection locked="0"/>
    </xf>
    <xf numFmtId="49" fontId="23" fillId="0" borderId="7" xfId="0" applyNumberFormat="1" applyFont="1" applyFill="1" applyBorder="1" applyAlignment="1" applyProtection="1">
      <alignment horizontal="left" vertical="center" wrapText="1"/>
      <protection locked="0"/>
    </xf>
    <xf numFmtId="49" fontId="23" fillId="0" borderId="53" xfId="0" applyNumberFormat="1" applyFont="1" applyFill="1" applyBorder="1" applyAlignment="1" applyProtection="1">
      <alignment horizontal="left" vertical="center" wrapText="1"/>
      <protection locked="0"/>
    </xf>
    <xf numFmtId="49" fontId="23" fillId="0" borderId="54" xfId="0" applyNumberFormat="1" applyFont="1" applyFill="1" applyBorder="1" applyAlignment="1" applyProtection="1">
      <alignment horizontal="left" vertical="center" wrapText="1"/>
      <protection locked="0"/>
    </xf>
    <xf numFmtId="49" fontId="23" fillId="0" borderId="55" xfId="0" applyNumberFormat="1" applyFont="1" applyFill="1" applyBorder="1" applyAlignment="1" applyProtection="1">
      <alignment horizontal="left" vertical="center" wrapText="1"/>
      <protection locked="0"/>
    </xf>
    <xf numFmtId="49" fontId="23" fillId="0" borderId="80" xfId="0" applyNumberFormat="1" applyFont="1" applyFill="1" applyBorder="1" applyAlignment="1" applyProtection="1">
      <alignment horizontal="left" vertical="center" wrapText="1"/>
      <protection locked="0"/>
    </xf>
    <xf numFmtId="49" fontId="23" fillId="0" borderId="75" xfId="0" applyNumberFormat="1" applyFont="1" applyFill="1" applyBorder="1" applyAlignment="1" applyProtection="1">
      <alignment horizontal="left" vertical="center" wrapText="1"/>
      <protection locked="0"/>
    </xf>
    <xf numFmtId="49" fontId="23" fillId="0" borderId="76" xfId="0" applyNumberFormat="1" applyFont="1" applyFill="1" applyBorder="1" applyAlignment="1" applyProtection="1">
      <alignment horizontal="left" vertical="center" wrapText="1"/>
      <protection locked="0"/>
    </xf>
    <xf numFmtId="0" fontId="32" fillId="0" borderId="30" xfId="0" applyFont="1" applyBorder="1" applyAlignment="1" applyProtection="1">
      <alignment horizontal="left" vertical="center" wrapText="1"/>
      <protection locked="0"/>
    </xf>
    <xf numFmtId="0" fontId="32" fillId="0" borderId="28" xfId="0" applyFont="1" applyBorder="1" applyAlignment="1" applyProtection="1">
      <alignment horizontal="left" vertical="center" wrapText="1"/>
      <protection locked="0"/>
    </xf>
    <xf numFmtId="0" fontId="32" fillId="0" borderId="29" xfId="0" applyFont="1" applyBorder="1" applyAlignment="1" applyProtection="1">
      <alignment horizontal="left" vertical="center" wrapText="1"/>
      <protection locked="0"/>
    </xf>
    <xf numFmtId="49" fontId="23" fillId="0" borderId="2" xfId="3" applyNumberFormat="1" applyFont="1" applyBorder="1" applyAlignment="1" applyProtection="1">
      <alignment horizontal="center" vertical="center" wrapText="1"/>
      <protection locked="0"/>
    </xf>
    <xf numFmtId="49" fontId="23" fillId="0" borderId="3" xfId="3" applyNumberFormat="1" applyFont="1" applyBorder="1" applyAlignment="1" applyProtection="1">
      <alignment horizontal="center" vertical="center" wrapText="1"/>
      <protection locked="0"/>
    </xf>
    <xf numFmtId="49" fontId="23" fillId="0" borderId="4" xfId="3" applyNumberFormat="1" applyFont="1" applyBorder="1" applyAlignment="1" applyProtection="1">
      <alignment horizontal="center" vertical="center" wrapText="1"/>
      <protection locked="0"/>
    </xf>
    <xf numFmtId="49" fontId="23" fillId="0" borderId="50" xfId="3" applyNumberFormat="1" applyFont="1" applyFill="1" applyBorder="1" applyAlignment="1" applyProtection="1">
      <alignment horizontal="center" vertical="center" wrapText="1"/>
      <protection locked="0"/>
    </xf>
    <xf numFmtId="49" fontId="23" fillId="2" borderId="2" xfId="3" applyNumberFormat="1" applyFont="1" applyFill="1" applyBorder="1" applyAlignment="1" applyProtection="1">
      <alignment horizontal="left" vertical="center" wrapText="1"/>
      <protection locked="0"/>
    </xf>
    <xf numFmtId="49" fontId="23" fillId="2" borderId="3" xfId="3" applyNumberFormat="1" applyFont="1" applyFill="1" applyBorder="1" applyAlignment="1" applyProtection="1">
      <alignment horizontal="left" vertical="center" wrapText="1"/>
      <protection locked="0"/>
    </xf>
    <xf numFmtId="49" fontId="23" fillId="2" borderId="4" xfId="3" applyNumberFormat="1" applyFont="1" applyFill="1" applyBorder="1" applyAlignment="1" applyProtection="1">
      <alignment horizontal="left" vertical="center" wrapText="1"/>
      <protection locked="0"/>
    </xf>
    <xf numFmtId="49" fontId="23" fillId="2" borderId="2" xfId="3" applyNumberFormat="1" applyFont="1" applyFill="1" applyBorder="1" applyAlignment="1" applyProtection="1">
      <alignment vertical="center"/>
      <protection locked="0"/>
    </xf>
    <xf numFmtId="49" fontId="23" fillId="2" borderId="3" xfId="3" applyNumberFormat="1" applyFont="1" applyFill="1" applyBorder="1" applyAlignment="1" applyProtection="1">
      <alignment vertical="center"/>
      <protection locked="0"/>
    </xf>
    <xf numFmtId="49" fontId="23" fillId="2" borderId="4" xfId="3" applyNumberFormat="1" applyFont="1" applyFill="1" applyBorder="1" applyAlignment="1" applyProtection="1">
      <alignment vertical="center"/>
      <protection locked="0"/>
    </xf>
    <xf numFmtId="179" fontId="23" fillId="0" borderId="45" xfId="3" applyNumberFormat="1" applyFont="1" applyFill="1" applyBorder="1" applyAlignment="1" applyProtection="1">
      <alignment horizontal="center" vertical="center"/>
      <protection locked="0"/>
    </xf>
    <xf numFmtId="0" fontId="23" fillId="0" borderId="46" xfId="3" applyNumberFormat="1" applyFont="1" applyFill="1" applyBorder="1" applyAlignment="1" applyProtection="1">
      <alignment horizontal="center" vertical="center"/>
      <protection locked="0"/>
    </xf>
    <xf numFmtId="0" fontId="23" fillId="0" borderId="47" xfId="3" applyNumberFormat="1" applyFont="1" applyFill="1" applyBorder="1" applyAlignment="1" applyProtection="1">
      <alignment horizontal="center" vertical="center"/>
      <protection locked="0"/>
    </xf>
    <xf numFmtId="49" fontId="23" fillId="0" borderId="5" xfId="3" applyNumberFormat="1" applyFont="1" applyFill="1" applyBorder="1" applyAlignment="1" applyProtection="1">
      <alignment horizontal="center" vertical="center" wrapText="1"/>
      <protection locked="0"/>
    </xf>
    <xf numFmtId="49" fontId="23" fillId="0" borderId="7" xfId="3" applyNumberFormat="1" applyFont="1" applyFill="1" applyBorder="1" applyAlignment="1" applyProtection="1">
      <alignment horizontal="center" vertical="center" wrapText="1"/>
      <protection locked="0"/>
    </xf>
    <xf numFmtId="49" fontId="23" fillId="0" borderId="9" xfId="3" applyNumberFormat="1" applyFont="1" applyFill="1" applyBorder="1" applyAlignment="1" applyProtection="1">
      <alignment horizontal="center" vertical="center" wrapText="1"/>
      <protection locked="0"/>
    </xf>
    <xf numFmtId="49" fontId="23" fillId="0" borderId="10" xfId="3" applyNumberFormat="1" applyFont="1" applyFill="1" applyBorder="1" applyAlignment="1" applyProtection="1">
      <alignment horizontal="center" vertical="center" wrapText="1"/>
      <protection locked="0"/>
    </xf>
    <xf numFmtId="49" fontId="23" fillId="0" borderId="11" xfId="3" applyNumberFormat="1" applyFont="1" applyFill="1" applyBorder="1" applyAlignment="1" applyProtection="1">
      <alignment horizontal="center" vertical="center" wrapText="1"/>
      <protection locked="0"/>
    </xf>
    <xf numFmtId="0" fontId="23" fillId="2" borderId="45" xfId="3" applyNumberFormat="1" applyFont="1" applyFill="1" applyBorder="1" applyAlignment="1" applyProtection="1">
      <alignment horizontal="center" vertical="center"/>
      <protection locked="0"/>
    </xf>
    <xf numFmtId="0" fontId="23" fillId="2" borderId="47" xfId="3" applyNumberFormat="1" applyFont="1" applyFill="1" applyBorder="1" applyAlignment="1" applyProtection="1">
      <alignment horizontal="center" vertical="center"/>
      <protection locked="0"/>
    </xf>
    <xf numFmtId="0" fontId="23" fillId="2" borderId="80" xfId="3" applyNumberFormat="1" applyFont="1" applyFill="1" applyBorder="1" applyAlignment="1" applyProtection="1">
      <alignment horizontal="center" vertical="center"/>
      <protection locked="0"/>
    </xf>
    <xf numFmtId="0" fontId="23" fillId="2" borderId="75" xfId="3" applyNumberFormat="1" applyFont="1" applyFill="1" applyBorder="1" applyAlignment="1" applyProtection="1">
      <alignment horizontal="center" vertical="center"/>
      <protection locked="0"/>
    </xf>
    <xf numFmtId="0" fontId="23" fillId="2" borderId="76" xfId="3" applyNumberFormat="1" applyFont="1" applyFill="1" applyBorder="1" applyAlignment="1" applyProtection="1">
      <alignment horizontal="center" vertical="center"/>
      <protection locked="0"/>
    </xf>
    <xf numFmtId="207" fontId="32" fillId="0" borderId="71" xfId="3" applyNumberFormat="1" applyFont="1" applyBorder="1" applyAlignment="1" applyProtection="1">
      <alignment horizontal="center" vertical="center" shrinkToFit="1"/>
      <protection locked="0"/>
    </xf>
    <xf numFmtId="38" fontId="23" fillId="2" borderId="31" xfId="5" applyFont="1" applyFill="1" applyBorder="1" applyAlignment="1" applyProtection="1">
      <alignment horizontal="center" vertical="center" shrinkToFit="1"/>
      <protection locked="0"/>
    </xf>
    <xf numFmtId="38" fontId="23" fillId="2" borderId="3" xfId="5" applyFont="1" applyFill="1" applyBorder="1" applyAlignment="1" applyProtection="1">
      <alignment horizontal="center" vertical="center" shrinkToFit="1"/>
      <protection locked="0"/>
    </xf>
    <xf numFmtId="38" fontId="23" fillId="2" borderId="32" xfId="5" applyFont="1" applyFill="1" applyBorder="1" applyAlignment="1" applyProtection="1">
      <alignment horizontal="center" vertical="center" shrinkToFit="1"/>
      <protection locked="0"/>
    </xf>
    <xf numFmtId="49" fontId="23" fillId="0" borderId="8" xfId="3" applyNumberFormat="1" applyFont="1" applyFill="1" applyBorder="1" applyAlignment="1" applyProtection="1">
      <alignment horizontal="distributed" vertical="center" wrapText="1" indent="1"/>
      <protection locked="0"/>
    </xf>
    <xf numFmtId="38" fontId="23" fillId="2" borderId="24" xfId="5" applyFont="1" applyFill="1" applyBorder="1" applyAlignment="1" applyProtection="1">
      <alignment horizontal="center" vertical="center" shrinkToFit="1"/>
      <protection locked="0"/>
    </xf>
    <xf numFmtId="38" fontId="23" fillId="2" borderId="25" xfId="5" applyFont="1" applyFill="1" applyBorder="1" applyAlignment="1" applyProtection="1">
      <alignment horizontal="center" vertical="center" shrinkToFit="1"/>
      <protection locked="0"/>
    </xf>
    <xf numFmtId="207" fontId="32" fillId="0" borderId="82" xfId="3" applyNumberFormat="1" applyFont="1" applyBorder="1" applyAlignment="1" applyProtection="1">
      <alignment horizontal="center" vertical="center"/>
      <protection locked="0"/>
    </xf>
    <xf numFmtId="38" fontId="23" fillId="3" borderId="47" xfId="5" applyFont="1" applyFill="1" applyBorder="1" applyAlignment="1" applyProtection="1">
      <alignment horizontal="center" vertical="center" shrinkToFit="1"/>
      <protection locked="0"/>
    </xf>
    <xf numFmtId="38" fontId="23" fillId="3" borderId="55" xfId="5" applyFont="1" applyFill="1" applyBorder="1" applyAlignment="1" applyProtection="1">
      <alignment horizontal="center" vertical="center" shrinkToFit="1"/>
      <protection locked="0"/>
    </xf>
    <xf numFmtId="181" fontId="23" fillId="0" borderId="62" xfId="10" applyNumberFormat="1" applyFont="1" applyFill="1" applyBorder="1" applyAlignment="1" applyProtection="1">
      <alignment horizontal="center" vertical="center" shrinkToFit="1"/>
      <protection locked="0"/>
    </xf>
    <xf numFmtId="181" fontId="23" fillId="0" borderId="48" xfId="10" applyNumberFormat="1" applyFont="1" applyFill="1" applyBorder="1" applyAlignment="1" applyProtection="1">
      <alignment horizontal="center" vertical="center" shrinkToFit="1"/>
      <protection locked="0"/>
    </xf>
    <xf numFmtId="181" fontId="23" fillId="0" borderId="65" xfId="10" applyNumberFormat="1" applyFont="1" applyFill="1" applyBorder="1" applyAlignment="1" applyProtection="1">
      <alignment horizontal="center" vertical="center" shrinkToFit="1"/>
      <protection locked="0"/>
    </xf>
    <xf numFmtId="49" fontId="23" fillId="0" borderId="18" xfId="3" applyNumberFormat="1" applyFont="1" applyFill="1" applyBorder="1" applyAlignment="1" applyProtection="1">
      <protection locked="0"/>
    </xf>
    <xf numFmtId="49" fontId="23" fillId="0" borderId="19" xfId="3" applyNumberFormat="1" applyFont="1" applyFill="1" applyBorder="1" applyAlignment="1" applyProtection="1">
      <protection locked="0"/>
    </xf>
    <xf numFmtId="49" fontId="23" fillId="0" borderId="20" xfId="3" applyNumberFormat="1" applyFont="1" applyFill="1" applyBorder="1" applyAlignment="1" applyProtection="1">
      <protection locked="0"/>
    </xf>
    <xf numFmtId="49" fontId="23" fillId="0" borderId="21" xfId="3" applyNumberFormat="1" applyFont="1" applyFill="1" applyBorder="1" applyAlignment="1" applyProtection="1">
      <protection locked="0"/>
    </xf>
    <xf numFmtId="49" fontId="23" fillId="0" borderId="22" xfId="3" applyNumberFormat="1" applyFont="1" applyFill="1" applyBorder="1" applyAlignment="1" applyProtection="1">
      <protection locked="0"/>
    </xf>
    <xf numFmtId="49" fontId="23" fillId="0" borderId="23" xfId="3" applyNumberFormat="1" applyFont="1" applyFill="1" applyBorder="1" applyAlignment="1" applyProtection="1">
      <protection locked="0"/>
    </xf>
    <xf numFmtId="49" fontId="23" fillId="2" borderId="48" xfId="0" applyNumberFormat="1" applyFont="1" applyFill="1" applyBorder="1" applyAlignment="1" applyProtection="1">
      <alignment horizontal="left" vertical="center" shrinkToFit="1"/>
      <protection locked="0"/>
    </xf>
    <xf numFmtId="49" fontId="23" fillId="2" borderId="6" xfId="3" applyNumberFormat="1" applyFont="1" applyFill="1" applyBorder="1" applyAlignment="1" applyProtection="1">
      <alignment horizontal="left" vertical="top" wrapText="1"/>
      <protection locked="0"/>
    </xf>
    <xf numFmtId="49" fontId="23" fillId="2" borderId="5" xfId="3" applyNumberFormat="1" applyFont="1" applyFill="1" applyBorder="1" applyAlignment="1" applyProtection="1">
      <alignment horizontal="left" vertical="top" wrapText="1"/>
      <protection locked="0"/>
    </xf>
    <xf numFmtId="49" fontId="23" fillId="2" borderId="7" xfId="3" applyNumberFormat="1" applyFont="1" applyFill="1" applyBorder="1" applyAlignment="1" applyProtection="1">
      <alignment horizontal="left" vertical="top" wrapText="1"/>
      <protection locked="0"/>
    </xf>
    <xf numFmtId="49" fontId="23" fillId="2" borderId="9" xfId="3" applyNumberFormat="1" applyFont="1" applyFill="1" applyBorder="1" applyAlignment="1" applyProtection="1">
      <alignment horizontal="left" vertical="top" wrapText="1"/>
      <protection locked="0"/>
    </xf>
    <xf numFmtId="49" fontId="23" fillId="2" borderId="10" xfId="3" applyNumberFormat="1" applyFont="1" applyFill="1" applyBorder="1" applyAlignment="1" applyProtection="1">
      <alignment horizontal="left" vertical="top" wrapText="1"/>
      <protection locked="0"/>
    </xf>
    <xf numFmtId="49" fontId="23" fillId="2" borderId="11" xfId="3" applyNumberFormat="1" applyFont="1" applyFill="1" applyBorder="1" applyAlignment="1" applyProtection="1">
      <alignment horizontal="left" vertical="top" wrapText="1"/>
      <protection locked="0"/>
    </xf>
    <xf numFmtId="49" fontId="27" fillId="0" borderId="2" xfId="3" applyNumberFormat="1" applyFont="1" applyBorder="1" applyAlignment="1" applyProtection="1">
      <alignment horizontal="center" vertical="center" wrapText="1"/>
      <protection locked="0"/>
    </xf>
    <xf numFmtId="49" fontId="27" fillId="0" borderId="3" xfId="3" applyNumberFormat="1" applyFont="1" applyBorder="1" applyAlignment="1" applyProtection="1">
      <alignment horizontal="center" vertical="center" wrapText="1"/>
      <protection locked="0"/>
    </xf>
    <xf numFmtId="49" fontId="27" fillId="0" borderId="32" xfId="3" applyNumberFormat="1" applyFont="1" applyBorder="1" applyAlignment="1" applyProtection="1">
      <alignment horizontal="center" vertical="center" wrapText="1"/>
      <protection locked="0"/>
    </xf>
    <xf numFmtId="0" fontId="23" fillId="0" borderId="94" xfId="3" applyNumberFormat="1" applyFont="1" applyFill="1" applyBorder="1" applyAlignment="1" applyProtection="1">
      <alignment horizontal="left" vertical="center" shrinkToFit="1"/>
      <protection locked="0"/>
    </xf>
    <xf numFmtId="0" fontId="23" fillId="0" borderId="54" xfId="3" applyNumberFormat="1" applyFont="1" applyFill="1" applyBorder="1" applyAlignment="1" applyProtection="1">
      <alignment horizontal="left" vertical="center" shrinkToFit="1"/>
      <protection locked="0"/>
    </xf>
    <xf numFmtId="49" fontId="23" fillId="0" borderId="33" xfId="3" applyNumberFormat="1" applyFont="1" applyFill="1" applyBorder="1" applyAlignment="1" applyProtection="1">
      <alignment horizontal="center" vertical="center"/>
      <protection locked="0"/>
    </xf>
    <xf numFmtId="49" fontId="23" fillId="0" borderId="16" xfId="3" applyNumberFormat="1" applyFont="1" applyFill="1" applyBorder="1" applyAlignment="1" applyProtection="1">
      <alignment vertical="center" shrinkToFit="1"/>
      <protection locked="0"/>
    </xf>
    <xf numFmtId="49" fontId="23" fillId="0" borderId="48" xfId="3" applyNumberFormat="1" applyFont="1" applyFill="1" applyBorder="1" applyAlignment="1" applyProtection="1">
      <alignment vertical="center" shrinkToFit="1"/>
      <protection locked="0"/>
    </xf>
    <xf numFmtId="49" fontId="23" fillId="0" borderId="49" xfId="3" applyNumberFormat="1" applyFont="1" applyFill="1" applyBorder="1" applyAlignment="1" applyProtection="1">
      <alignment vertical="center" shrinkToFit="1"/>
      <protection locked="0"/>
    </xf>
    <xf numFmtId="49" fontId="23" fillId="0" borderId="8" xfId="3" applyNumberFormat="1" applyFont="1" applyFill="1" applyBorder="1" applyAlignment="1" applyProtection="1">
      <alignment horizontal="center" vertical="center" textRotation="255"/>
      <protection locked="0"/>
    </xf>
    <xf numFmtId="49" fontId="23" fillId="0" borderId="15" xfId="3" applyNumberFormat="1" applyFont="1" applyFill="1" applyBorder="1" applyAlignment="1" applyProtection="1">
      <alignment horizontal="center" vertical="center" textRotation="255"/>
      <protection locked="0"/>
    </xf>
    <xf numFmtId="49" fontId="23" fillId="0" borderId="12" xfId="3" applyNumberFormat="1" applyFont="1" applyFill="1" applyBorder="1" applyAlignment="1" applyProtection="1">
      <alignment horizontal="center" vertical="center" textRotation="255"/>
      <protection locked="0"/>
    </xf>
    <xf numFmtId="38" fontId="23" fillId="2" borderId="4" xfId="5" applyFont="1" applyFill="1" applyBorder="1" applyAlignment="1" applyProtection="1">
      <alignment horizontal="center" vertical="center" shrinkToFit="1"/>
      <protection locked="0"/>
    </xf>
    <xf numFmtId="181" fontId="23" fillId="0" borderId="45" xfId="10" applyNumberFormat="1" applyFont="1" applyFill="1" applyBorder="1" applyAlignment="1" applyProtection="1">
      <alignment horizontal="center" vertical="center" shrinkToFit="1"/>
      <protection locked="0"/>
    </xf>
    <xf numFmtId="181" fontId="23" fillId="0" borderId="46" xfId="10" applyNumberFormat="1" applyFont="1" applyFill="1" applyBorder="1" applyAlignment="1" applyProtection="1">
      <alignment horizontal="center" vertical="center" shrinkToFit="1"/>
      <protection locked="0"/>
    </xf>
    <xf numFmtId="181" fontId="23" fillId="0" borderId="47" xfId="10" applyNumberFormat="1" applyFont="1" applyFill="1" applyBorder="1" applyAlignment="1" applyProtection="1">
      <alignment horizontal="center" vertical="center" shrinkToFit="1"/>
      <protection locked="0"/>
    </xf>
    <xf numFmtId="181" fontId="23" fillId="0" borderId="16" xfId="10" applyNumberFormat="1" applyFont="1" applyFill="1" applyBorder="1" applyAlignment="1" applyProtection="1">
      <alignment horizontal="center" vertical="center" shrinkToFit="1"/>
      <protection locked="0"/>
    </xf>
    <xf numFmtId="181" fontId="23" fillId="0" borderId="49" xfId="10" applyNumberFormat="1" applyFont="1" applyFill="1" applyBorder="1" applyAlignment="1" applyProtection="1">
      <alignment horizontal="center" vertical="center" shrinkToFit="1"/>
      <protection locked="0"/>
    </xf>
    <xf numFmtId="181" fontId="23" fillId="0" borderId="36" xfId="10" applyNumberFormat="1" applyFont="1" applyFill="1" applyBorder="1" applyAlignment="1" applyProtection="1">
      <alignment horizontal="center" vertical="center" shrinkToFit="1"/>
      <protection locked="0"/>
    </xf>
    <xf numFmtId="49" fontId="23" fillId="0" borderId="53" xfId="3" applyNumberFormat="1" applyFont="1" applyFill="1" applyBorder="1" applyAlignment="1" applyProtection="1">
      <alignment vertical="center" shrinkToFit="1"/>
      <protection locked="0"/>
    </xf>
    <xf numFmtId="49" fontId="23" fillId="0" borderId="54" xfId="3" applyNumberFormat="1" applyFont="1" applyFill="1" applyBorder="1" applyAlignment="1" applyProtection="1">
      <alignment vertical="center" shrinkToFit="1"/>
      <protection locked="0"/>
    </xf>
    <xf numFmtId="49" fontId="23" fillId="0" borderId="55" xfId="3" applyNumberFormat="1" applyFont="1" applyFill="1" applyBorder="1" applyAlignment="1" applyProtection="1">
      <alignment vertical="center" shrinkToFit="1"/>
      <protection locked="0"/>
    </xf>
    <xf numFmtId="49" fontId="23" fillId="0" borderId="6" xfId="3" applyNumberFormat="1" applyFont="1" applyFill="1" applyBorder="1" applyAlignment="1" applyProtection="1">
      <alignment vertical="center" shrinkToFit="1"/>
      <protection locked="0"/>
    </xf>
    <xf numFmtId="49" fontId="23" fillId="0" borderId="5" xfId="3" applyNumberFormat="1" applyFont="1" applyFill="1" applyBorder="1" applyAlignment="1" applyProtection="1">
      <alignment vertical="center" shrinkToFit="1"/>
      <protection locked="0"/>
    </xf>
    <xf numFmtId="49" fontId="23" fillId="0" borderId="7" xfId="3" applyNumberFormat="1" applyFont="1" applyFill="1" applyBorder="1" applyAlignment="1" applyProtection="1">
      <alignment vertical="center" shrinkToFit="1"/>
      <protection locked="0"/>
    </xf>
    <xf numFmtId="181" fontId="23" fillId="0" borderId="44" xfId="10" applyNumberFormat="1" applyFont="1" applyFill="1" applyBorder="1" applyAlignment="1" applyProtection="1">
      <alignment horizontal="center" vertical="center" shrinkToFit="1"/>
      <protection locked="0"/>
    </xf>
    <xf numFmtId="181" fontId="23" fillId="0" borderId="64" xfId="10" applyNumberFormat="1" applyFont="1" applyFill="1" applyBorder="1" applyAlignment="1" applyProtection="1">
      <alignment horizontal="center" vertical="center" shrinkToFit="1"/>
      <protection locked="0"/>
    </xf>
    <xf numFmtId="181" fontId="23" fillId="0" borderId="61" xfId="10" applyNumberFormat="1" applyFont="1" applyFill="1" applyBorder="1" applyAlignment="1" applyProtection="1">
      <alignment horizontal="center" vertical="center" shrinkToFit="1"/>
      <protection locked="0"/>
    </xf>
    <xf numFmtId="207" fontId="32" fillId="0" borderId="69" xfId="3" applyNumberFormat="1" applyFont="1" applyBorder="1" applyAlignment="1" applyProtection="1">
      <alignment horizontal="center" vertical="center"/>
      <protection locked="0"/>
    </xf>
    <xf numFmtId="181" fontId="23" fillId="0" borderId="38" xfId="10" applyNumberFormat="1" applyFont="1" applyFill="1" applyBorder="1" applyAlignment="1" applyProtection="1">
      <alignment horizontal="center" vertical="center" shrinkToFit="1"/>
      <protection locked="0"/>
    </xf>
    <xf numFmtId="181" fontId="23" fillId="0" borderId="39" xfId="10" applyNumberFormat="1" applyFont="1" applyFill="1" applyBorder="1" applyAlignment="1" applyProtection="1">
      <alignment horizontal="center" vertical="center" shrinkToFit="1"/>
      <protection locked="0"/>
    </xf>
    <xf numFmtId="181" fontId="23" fillId="0" borderId="66" xfId="10" applyNumberFormat="1" applyFont="1" applyFill="1" applyBorder="1" applyAlignment="1" applyProtection="1">
      <alignment horizontal="center" vertical="center" shrinkToFit="1"/>
      <protection locked="0"/>
    </xf>
    <xf numFmtId="181" fontId="23" fillId="0" borderId="32" xfId="10" applyNumberFormat="1" applyFont="1" applyFill="1" applyBorder="1" applyAlignment="1" applyProtection="1">
      <alignment horizontal="center" vertical="center" shrinkToFit="1"/>
      <protection locked="0"/>
    </xf>
    <xf numFmtId="181" fontId="23" fillId="0" borderId="63" xfId="10" applyNumberFormat="1" applyFont="1" applyFill="1" applyBorder="1" applyAlignment="1" applyProtection="1">
      <alignment horizontal="center" vertical="center" shrinkToFit="1"/>
      <protection locked="0"/>
    </xf>
    <xf numFmtId="49" fontId="27" fillId="0" borderId="6" xfId="3" applyNumberFormat="1" applyFont="1" applyBorder="1" applyAlignment="1" applyProtection="1">
      <alignment horizontal="center" vertical="center" wrapText="1"/>
      <protection locked="0"/>
    </xf>
    <xf numFmtId="49" fontId="27" fillId="0" borderId="5" xfId="3" applyNumberFormat="1" applyFont="1" applyBorder="1" applyAlignment="1" applyProtection="1">
      <alignment horizontal="center" vertical="center" wrapText="1"/>
      <protection locked="0"/>
    </xf>
    <xf numFmtId="49" fontId="27" fillId="0" borderId="7" xfId="3" applyNumberFormat="1" applyFont="1" applyBorder="1" applyAlignment="1" applyProtection="1">
      <alignment horizontal="center" vertical="center" wrapText="1"/>
      <protection locked="0"/>
    </xf>
    <xf numFmtId="49" fontId="27" fillId="0" borderId="13" xfId="3" applyNumberFormat="1" applyFont="1" applyBorder="1" applyAlignment="1" applyProtection="1">
      <alignment horizontal="center" vertical="center" wrapText="1"/>
      <protection locked="0"/>
    </xf>
    <xf numFmtId="49" fontId="27" fillId="0" borderId="0" xfId="3" applyNumberFormat="1" applyFont="1" applyBorder="1" applyAlignment="1" applyProtection="1">
      <alignment horizontal="center" vertical="center" wrapText="1"/>
      <protection locked="0"/>
    </xf>
    <xf numFmtId="49" fontId="27" fillId="0" borderId="14" xfId="3" applyNumberFormat="1" applyFont="1" applyBorder="1" applyAlignment="1" applyProtection="1">
      <alignment horizontal="center" vertical="center" wrapText="1"/>
      <protection locked="0"/>
    </xf>
    <xf numFmtId="49" fontId="27" fillId="0" borderId="9" xfId="3" applyNumberFormat="1" applyFont="1" applyBorder="1" applyAlignment="1" applyProtection="1">
      <alignment horizontal="center" vertical="center" wrapText="1"/>
      <protection locked="0"/>
    </xf>
    <xf numFmtId="49" fontId="27" fillId="0" borderId="10" xfId="3" applyNumberFormat="1" applyFont="1" applyBorder="1" applyAlignment="1" applyProtection="1">
      <alignment horizontal="center" vertical="center" wrapText="1"/>
      <protection locked="0"/>
    </xf>
    <xf numFmtId="49" fontId="27" fillId="0" borderId="11" xfId="3" applyNumberFormat="1" applyFont="1" applyBorder="1" applyAlignment="1" applyProtection="1">
      <alignment horizontal="center" vertical="center" wrapText="1"/>
      <protection locked="0"/>
    </xf>
    <xf numFmtId="49" fontId="23" fillId="0" borderId="52" xfId="3" applyNumberFormat="1" applyFont="1" applyBorder="1" applyAlignment="1" applyProtection="1">
      <alignment horizontal="center" vertical="center"/>
      <protection locked="0"/>
    </xf>
    <xf numFmtId="38" fontId="23" fillId="0" borderId="6" xfId="10" applyFont="1" applyFill="1" applyBorder="1" applyAlignment="1" applyProtection="1">
      <alignment horizontal="center" vertical="center"/>
      <protection locked="0"/>
    </xf>
    <xf numFmtId="38" fontId="23" fillId="0" borderId="5" xfId="10" applyFont="1" applyFill="1" applyBorder="1" applyAlignment="1" applyProtection="1">
      <alignment horizontal="center" vertical="center"/>
      <protection locked="0"/>
    </xf>
    <xf numFmtId="38" fontId="23" fillId="0" borderId="7" xfId="10" applyFont="1" applyFill="1" applyBorder="1" applyAlignment="1" applyProtection="1">
      <alignment horizontal="center" vertical="center"/>
      <protection locked="0"/>
    </xf>
    <xf numFmtId="0" fontId="23" fillId="0" borderId="52" xfId="3" applyNumberFormat="1" applyFont="1" applyFill="1" applyBorder="1" applyAlignment="1" applyProtection="1">
      <alignment horizontal="center" vertical="center"/>
      <protection locked="0"/>
    </xf>
    <xf numFmtId="178" fontId="23" fillId="0" borderId="6" xfId="3" applyNumberFormat="1" applyFont="1" applyFill="1" applyBorder="1" applyAlignment="1" applyProtection="1">
      <alignment horizontal="center" vertical="center"/>
      <protection locked="0"/>
    </xf>
    <xf numFmtId="178" fontId="23" fillId="0" borderId="5" xfId="3" applyNumberFormat="1" applyFont="1" applyFill="1" applyBorder="1" applyAlignment="1" applyProtection="1">
      <alignment horizontal="center" vertical="center"/>
      <protection locked="0"/>
    </xf>
    <xf numFmtId="178" fontId="23" fillId="0" borderId="7" xfId="3" applyNumberFormat="1" applyFont="1" applyFill="1" applyBorder="1" applyAlignment="1" applyProtection="1">
      <alignment horizontal="center" vertical="center"/>
      <protection locked="0"/>
    </xf>
    <xf numFmtId="178" fontId="23" fillId="0" borderId="9" xfId="3" applyNumberFormat="1" applyFont="1" applyFill="1" applyBorder="1" applyAlignment="1" applyProtection="1">
      <alignment horizontal="center" vertical="center"/>
      <protection locked="0"/>
    </xf>
    <xf numFmtId="178" fontId="23" fillId="0" borderId="11" xfId="3" applyNumberFormat="1" applyFont="1" applyFill="1" applyBorder="1" applyAlignment="1" applyProtection="1">
      <alignment horizontal="center" vertical="center"/>
      <protection locked="0"/>
    </xf>
    <xf numFmtId="178" fontId="27" fillId="0" borderId="80" xfId="3" applyNumberFormat="1" applyFont="1" applyBorder="1" applyAlignment="1" applyProtection="1">
      <alignment horizontal="left" vertical="center" wrapText="1"/>
      <protection locked="0"/>
    </xf>
    <xf numFmtId="178" fontId="27" fillId="0" borderId="75" xfId="3" applyNumberFormat="1" applyFont="1" applyBorder="1" applyAlignment="1" applyProtection="1">
      <alignment horizontal="left" vertical="center" wrapText="1"/>
      <protection locked="0"/>
    </xf>
    <xf numFmtId="178" fontId="27" fillId="0" borderId="76" xfId="3" applyNumberFormat="1" applyFont="1" applyBorder="1" applyAlignment="1" applyProtection="1">
      <alignment horizontal="left" vertical="center" wrapText="1"/>
      <protection locked="0"/>
    </xf>
    <xf numFmtId="178" fontId="27" fillId="0" borderId="56" xfId="3" applyNumberFormat="1" applyFont="1" applyBorder="1" applyAlignment="1" applyProtection="1">
      <alignment horizontal="left" vertical="center" wrapText="1"/>
      <protection locked="0"/>
    </xf>
    <xf numFmtId="178" fontId="27" fillId="0" borderId="57" xfId="3" applyNumberFormat="1" applyFont="1" applyBorder="1" applyAlignment="1" applyProtection="1">
      <alignment horizontal="left" vertical="center" wrapText="1"/>
      <protection locked="0"/>
    </xf>
    <xf numFmtId="178" fontId="27" fillId="0" borderId="58" xfId="3" applyNumberFormat="1" applyFont="1" applyBorder="1" applyAlignment="1" applyProtection="1">
      <alignment horizontal="left" vertical="center" wrapText="1"/>
      <protection locked="0"/>
    </xf>
    <xf numFmtId="49" fontId="27" fillId="0" borderId="1" xfId="3" applyNumberFormat="1" applyFont="1" applyBorder="1" applyAlignment="1" applyProtection="1">
      <alignment horizontal="center" vertical="center"/>
      <protection locked="0"/>
    </xf>
    <xf numFmtId="198" fontId="23" fillId="2" borderId="53" xfId="3" applyNumberFormat="1" applyFont="1" applyFill="1" applyBorder="1" applyAlignment="1" applyProtection="1">
      <alignment horizontal="center" vertical="center"/>
      <protection locked="0"/>
    </xf>
    <xf numFmtId="198" fontId="23" fillId="2" borderId="54" xfId="3" applyNumberFormat="1" applyFont="1" applyFill="1" applyBorder="1" applyAlignment="1" applyProtection="1">
      <alignment horizontal="center" vertical="center"/>
      <protection locked="0"/>
    </xf>
    <xf numFmtId="198" fontId="23" fillId="2" borderId="55" xfId="3" applyNumberFormat="1" applyFont="1" applyFill="1" applyBorder="1" applyAlignment="1" applyProtection="1">
      <alignment horizontal="center" vertical="center"/>
      <protection locked="0"/>
    </xf>
    <xf numFmtId="49" fontId="67" fillId="0" borderId="9" xfId="3" applyNumberFormat="1" applyFont="1" applyBorder="1" applyAlignment="1" applyProtection="1">
      <alignment vertical="center" shrinkToFit="1"/>
      <protection locked="0"/>
    </xf>
    <xf numFmtId="49" fontId="67" fillId="0" borderId="10" xfId="3" applyNumberFormat="1" applyFont="1" applyBorder="1" applyAlignment="1" applyProtection="1">
      <alignment vertical="center" shrinkToFit="1"/>
      <protection locked="0"/>
    </xf>
    <xf numFmtId="49" fontId="67" fillId="0" borderId="11" xfId="3" applyNumberFormat="1" applyFont="1" applyBorder="1" applyAlignment="1" applyProtection="1">
      <alignment vertical="center" shrinkToFit="1"/>
      <protection locked="0"/>
    </xf>
    <xf numFmtId="49" fontId="23" fillId="0" borderId="12" xfId="3" applyNumberFormat="1" applyFont="1" applyFill="1" applyBorder="1" applyAlignment="1" applyProtection="1">
      <alignment vertical="center" shrinkToFit="1"/>
      <protection locked="0"/>
    </xf>
    <xf numFmtId="49" fontId="23" fillId="0" borderId="0" xfId="3" applyNumberFormat="1" applyFont="1" applyBorder="1" applyAlignment="1" applyProtection="1">
      <alignment horizontal="left" vertical="top" wrapText="1"/>
      <protection locked="0"/>
    </xf>
    <xf numFmtId="198" fontId="23" fillId="2" borderId="2" xfId="3" applyNumberFormat="1" applyFont="1" applyFill="1" applyBorder="1" applyAlignment="1" applyProtection="1">
      <alignment horizontal="center" vertical="center"/>
      <protection locked="0"/>
    </xf>
    <xf numFmtId="198" fontId="23" fillId="2" borderId="3" xfId="3" applyNumberFormat="1" applyFont="1" applyFill="1" applyBorder="1" applyAlignment="1" applyProtection="1">
      <alignment horizontal="center" vertical="center"/>
      <protection locked="0"/>
    </xf>
    <xf numFmtId="198" fontId="23" fillId="2" borderId="4" xfId="3" applyNumberFormat="1" applyFont="1" applyFill="1" applyBorder="1" applyAlignment="1" applyProtection="1">
      <alignment horizontal="center" vertical="center"/>
      <protection locked="0"/>
    </xf>
    <xf numFmtId="49" fontId="23" fillId="0" borderId="9" xfId="3" applyNumberFormat="1" applyFont="1" applyFill="1" applyBorder="1" applyAlignment="1" applyProtection="1">
      <alignment horizontal="left" vertical="center" shrinkToFit="1"/>
      <protection locked="0"/>
    </xf>
    <xf numFmtId="49" fontId="23" fillId="0" borderId="10" xfId="3" applyNumberFormat="1" applyFont="1" applyFill="1" applyBorder="1" applyAlignment="1" applyProtection="1">
      <alignment horizontal="left" vertical="center" shrinkToFit="1"/>
      <protection locked="0"/>
    </xf>
    <xf numFmtId="49" fontId="23" fillId="0" borderId="11" xfId="3" applyNumberFormat="1" applyFont="1" applyFill="1" applyBorder="1" applyAlignment="1" applyProtection="1">
      <alignment horizontal="left" vertical="center" shrinkToFit="1"/>
      <protection locked="0"/>
    </xf>
    <xf numFmtId="0" fontId="32" fillId="0" borderId="0" xfId="3" applyNumberFormat="1" applyFont="1" applyFill="1" applyBorder="1" applyAlignment="1" applyProtection="1">
      <alignment horizontal="left" vertical="center" shrinkToFit="1"/>
      <protection locked="0"/>
    </xf>
    <xf numFmtId="0" fontId="23" fillId="0" borderId="0" xfId="3" applyNumberFormat="1" applyFont="1" applyFill="1" applyBorder="1" applyAlignment="1" applyProtection="1">
      <alignment horizontal="left" vertical="center" shrinkToFit="1"/>
      <protection locked="0"/>
    </xf>
    <xf numFmtId="49" fontId="23" fillId="0" borderId="41" xfId="3" applyNumberFormat="1" applyFont="1" applyFill="1" applyBorder="1" applyAlignment="1" applyProtection="1">
      <alignment horizontal="center" vertical="center"/>
      <protection locked="0"/>
    </xf>
    <xf numFmtId="49" fontId="23" fillId="0" borderId="33" xfId="3" applyNumberFormat="1" applyFont="1" applyFill="1" applyBorder="1" applyAlignment="1" applyProtection="1">
      <alignment horizontal="distributed" vertical="center" wrapText="1" indent="1"/>
      <protection locked="0"/>
    </xf>
    <xf numFmtId="49" fontId="23" fillId="0" borderId="37" xfId="3" applyNumberFormat="1" applyFont="1" applyFill="1" applyBorder="1" applyAlignment="1" applyProtection="1">
      <alignment horizontal="distributed" vertical="center" wrapText="1" indent="1"/>
      <protection locked="0"/>
    </xf>
    <xf numFmtId="49" fontId="23" fillId="0" borderId="41" xfId="3" applyNumberFormat="1" applyFont="1" applyFill="1" applyBorder="1" applyAlignment="1" applyProtection="1">
      <alignment horizontal="distributed" vertical="center" wrapText="1" indent="1"/>
      <protection locked="0"/>
    </xf>
    <xf numFmtId="49" fontId="23" fillId="0" borderId="13" xfId="3" applyNumberFormat="1" applyFont="1" applyFill="1" applyBorder="1" applyAlignment="1" applyProtection="1">
      <alignment horizontal="center" vertical="center" wrapText="1"/>
      <protection locked="0"/>
    </xf>
    <xf numFmtId="49" fontId="23" fillId="0" borderId="0" xfId="3" applyNumberFormat="1" applyFont="1" applyFill="1" applyBorder="1" applyAlignment="1" applyProtection="1">
      <alignment horizontal="center" vertical="center" wrapText="1"/>
      <protection locked="0"/>
    </xf>
    <xf numFmtId="49" fontId="23" fillId="0" borderId="2" xfId="3" applyNumberFormat="1" applyFont="1" applyFill="1" applyBorder="1" applyAlignment="1" applyProtection="1">
      <alignment horizontal="left" vertical="center" wrapText="1" shrinkToFit="1"/>
      <protection locked="0"/>
    </xf>
    <xf numFmtId="49" fontId="27" fillId="0" borderId="51" xfId="3" applyNumberFormat="1" applyFont="1" applyFill="1" applyBorder="1" applyAlignment="1" applyProtection="1">
      <alignment horizontal="center" vertical="center" wrapText="1"/>
      <protection locked="0"/>
    </xf>
    <xf numFmtId="38" fontId="23" fillId="2" borderId="49" xfId="5" applyFont="1" applyFill="1" applyBorder="1" applyAlignment="1" applyProtection="1">
      <alignment horizontal="center" vertical="center" shrinkToFit="1"/>
      <protection locked="0"/>
    </xf>
    <xf numFmtId="0" fontId="6" fillId="0" borderId="0" xfId="1" applyFont="1" applyAlignment="1">
      <alignment horizontal="distributed" vertical="center" shrinkToFit="1"/>
    </xf>
    <xf numFmtId="0" fontId="6" fillId="2" borderId="0" xfId="1" applyFont="1" applyFill="1" applyAlignment="1">
      <alignment horizontal="left" vertical="center"/>
    </xf>
    <xf numFmtId="0" fontId="6" fillId="0" borderId="0" xfId="1" applyFont="1" applyAlignment="1">
      <alignment horizontal="center" vertical="center" wrapText="1"/>
    </xf>
    <xf numFmtId="0" fontId="5" fillId="0" borderId="0" xfId="1" applyAlignment="1">
      <alignment horizontal="center" vertical="center" wrapText="1"/>
    </xf>
    <xf numFmtId="176" fontId="6" fillId="2" borderId="0" xfId="1" applyNumberFormat="1" applyFont="1" applyFill="1" applyAlignment="1">
      <alignment horizontal="right" vertical="center"/>
    </xf>
    <xf numFmtId="0" fontId="6" fillId="2" borderId="0" xfId="1" applyFont="1" applyFill="1" applyAlignment="1">
      <alignment vertical="center" wrapText="1"/>
    </xf>
    <xf numFmtId="0" fontId="6" fillId="2" borderId="0" xfId="1" applyFont="1" applyFill="1" applyAlignment="1">
      <alignment vertical="center"/>
    </xf>
    <xf numFmtId="0" fontId="1" fillId="0" borderId="0" xfId="0" applyFont="1" applyAlignment="1">
      <alignment horizontal="left" vertical="distributed" wrapText="1"/>
    </xf>
    <xf numFmtId="0" fontId="1" fillId="0" borderId="0" xfId="0" applyFont="1" applyAlignment="1">
      <alignment horizontal="center" vertical="center"/>
    </xf>
    <xf numFmtId="0" fontId="6" fillId="0" borderId="0" xfId="11" applyFont="1" applyAlignment="1">
      <alignment horizontal="center"/>
    </xf>
    <xf numFmtId="0" fontId="6" fillId="0" borderId="0" xfId="11" applyNumberFormat="1" applyFont="1" applyFill="1" applyBorder="1" applyAlignment="1">
      <alignment horizontal="center" vertical="center"/>
    </xf>
    <xf numFmtId="0" fontId="39" fillId="0" borderId="0" xfId="11" applyFont="1" applyAlignment="1">
      <alignment horizontal="center"/>
    </xf>
    <xf numFmtId="0" fontId="6" fillId="0" borderId="0" xfId="11" quotePrefix="1" applyFont="1" applyFill="1" applyAlignment="1">
      <alignment horizontal="center"/>
    </xf>
    <xf numFmtId="0" fontId="6" fillId="0" borderId="0" xfId="11" applyFont="1" applyFill="1" applyAlignment="1">
      <alignment horizontal="left"/>
    </xf>
    <xf numFmtId="0" fontId="6" fillId="0" borderId="0" xfId="11" applyFont="1" applyFill="1" applyAlignment="1">
      <alignment vertical="center" wrapText="1"/>
    </xf>
    <xf numFmtId="0" fontId="5" fillId="0" borderId="0" xfId="1" applyFont="1" applyAlignment="1">
      <alignment horizontal="distributed" vertical="center" shrinkToFit="1"/>
    </xf>
    <xf numFmtId="0" fontId="5" fillId="2" borderId="0" xfId="1" applyFont="1" applyFill="1" applyAlignment="1">
      <alignment horizontal="left" vertical="center"/>
    </xf>
    <xf numFmtId="0" fontId="5" fillId="2" borderId="0" xfId="1" applyFont="1" applyFill="1" applyAlignment="1">
      <alignment horizontal="left" vertical="top" wrapText="1"/>
    </xf>
    <xf numFmtId="0" fontId="35" fillId="0" borderId="0" xfId="0" applyFont="1" applyBorder="1" applyAlignment="1">
      <alignment horizontal="center" vertical="center"/>
    </xf>
    <xf numFmtId="0" fontId="21" fillId="0" borderId="0" xfId="0" applyFont="1" applyAlignment="1">
      <alignment horizontal="center" vertical="center"/>
    </xf>
    <xf numFmtId="38" fontId="23" fillId="2" borderId="35" xfId="10" applyFont="1" applyFill="1" applyBorder="1" applyAlignment="1" applyProtection="1">
      <alignment horizontal="right" vertical="center" shrinkToFit="1"/>
      <protection locked="0"/>
    </xf>
    <xf numFmtId="38" fontId="23" fillId="2" borderId="36" xfId="10" applyFont="1" applyFill="1" applyBorder="1" applyAlignment="1" applyProtection="1">
      <alignment horizontal="right" vertical="center" shrinkToFit="1"/>
      <protection locked="0"/>
    </xf>
    <xf numFmtId="49" fontId="23" fillId="0" borderId="1" xfId="3" applyNumberFormat="1" applyFont="1" applyBorder="1" applyAlignment="1" applyProtection="1">
      <alignment horizontal="center" vertical="center" textRotation="255"/>
    </xf>
    <xf numFmtId="49" fontId="23" fillId="0" borderId="8" xfId="3" applyNumberFormat="1" applyFont="1" applyBorder="1" applyAlignment="1" applyProtection="1">
      <alignment horizontal="center" vertical="center" textRotation="255"/>
    </xf>
    <xf numFmtId="49" fontId="23" fillId="0" borderId="12" xfId="3" applyNumberFormat="1" applyFont="1" applyBorder="1" applyAlignment="1" applyProtection="1">
      <alignment horizontal="center" vertical="center" textRotation="255"/>
    </xf>
    <xf numFmtId="49" fontId="23" fillId="0" borderId="1" xfId="3" applyNumberFormat="1" applyFont="1" applyBorder="1" applyAlignment="1" applyProtection="1">
      <alignment horizontal="center" vertical="center" wrapText="1"/>
    </xf>
    <xf numFmtId="179" fontId="23" fillId="0" borderId="6" xfId="3" applyNumberFormat="1" applyFont="1" applyFill="1" applyBorder="1" applyAlignment="1" applyProtection="1">
      <alignment vertical="center" shrinkToFit="1"/>
    </xf>
    <xf numFmtId="179" fontId="23" fillId="0" borderId="5" xfId="3" applyNumberFormat="1" applyFont="1" applyFill="1" applyBorder="1" applyAlignment="1" applyProtection="1">
      <alignment vertical="center" shrinkToFit="1"/>
    </xf>
    <xf numFmtId="38" fontId="23" fillId="0" borderId="16" xfId="10" applyFont="1" applyBorder="1" applyAlignment="1" applyProtection="1">
      <alignment horizontal="right" vertical="center" shrinkToFit="1"/>
    </xf>
    <xf numFmtId="38" fontId="23" fillId="0" borderId="48" xfId="10" applyFont="1" applyBorder="1" applyAlignment="1" applyProtection="1">
      <alignment horizontal="right" vertical="center" shrinkToFit="1"/>
    </xf>
    <xf numFmtId="38" fontId="23" fillId="0" borderId="65" xfId="10" applyFont="1" applyBorder="1" applyAlignment="1" applyProtection="1">
      <alignment horizontal="right" vertical="center" shrinkToFit="1"/>
    </xf>
    <xf numFmtId="38" fontId="23" fillId="0" borderId="43" xfId="10" applyFont="1" applyFill="1" applyBorder="1" applyAlignment="1" applyProtection="1">
      <alignment horizontal="right" vertical="center" shrinkToFit="1"/>
      <protection locked="0"/>
    </xf>
    <xf numFmtId="38" fontId="23" fillId="0" borderId="44" xfId="10" applyFont="1" applyFill="1" applyBorder="1" applyAlignment="1" applyProtection="1">
      <alignment horizontal="right" vertical="center" shrinkToFit="1"/>
      <protection locked="0"/>
    </xf>
    <xf numFmtId="38" fontId="23" fillId="0" borderId="59" xfId="10" applyFont="1" applyFill="1" applyBorder="1" applyAlignment="1" applyProtection="1">
      <alignment horizontal="right" vertical="center" shrinkToFit="1"/>
      <protection locked="0"/>
    </xf>
    <xf numFmtId="38" fontId="23" fillId="0" borderId="60" xfId="10" applyFont="1" applyFill="1" applyBorder="1" applyAlignment="1" applyProtection="1">
      <alignment horizontal="right" vertical="center" shrinkToFit="1"/>
      <protection locked="0"/>
    </xf>
    <xf numFmtId="38" fontId="23" fillId="0" borderId="62" xfId="10" applyFont="1" applyFill="1" applyBorder="1" applyAlignment="1" applyProtection="1">
      <alignment horizontal="right" vertical="center" shrinkToFit="1"/>
      <protection locked="0"/>
    </xf>
    <xf numFmtId="38" fontId="23" fillId="0" borderId="48" xfId="10" applyFont="1" applyFill="1" applyBorder="1" applyAlignment="1" applyProtection="1">
      <alignment horizontal="right" vertical="center" shrinkToFit="1"/>
      <protection locked="0"/>
    </xf>
    <xf numFmtId="38" fontId="23" fillId="0" borderId="49" xfId="10" applyFont="1" applyFill="1" applyBorder="1" applyAlignment="1" applyProtection="1">
      <alignment horizontal="right" vertical="center" shrinkToFit="1"/>
      <protection locked="0"/>
    </xf>
    <xf numFmtId="38" fontId="23" fillId="2" borderId="39" xfId="10" applyFont="1" applyFill="1" applyBorder="1" applyAlignment="1" applyProtection="1">
      <alignment horizontal="right" vertical="center" shrinkToFit="1"/>
      <protection locked="0"/>
    </xf>
    <xf numFmtId="38" fontId="23" fillId="2" borderId="40" xfId="10" applyFont="1" applyFill="1" applyBorder="1" applyAlignment="1" applyProtection="1">
      <alignment horizontal="right" vertical="center" shrinkToFit="1"/>
      <protection locked="0"/>
    </xf>
    <xf numFmtId="38" fontId="23" fillId="0" borderId="78" xfId="10" applyFont="1" applyFill="1" applyBorder="1" applyAlignment="1" applyProtection="1">
      <alignment horizontal="right" vertical="center" shrinkToFit="1"/>
      <protection locked="0"/>
    </xf>
    <xf numFmtId="38" fontId="23" fillId="0" borderId="79" xfId="10" applyFont="1" applyFill="1" applyBorder="1" applyAlignment="1" applyProtection="1">
      <alignment horizontal="right" vertical="center" shrinkToFit="1"/>
      <protection locked="0"/>
    </xf>
    <xf numFmtId="38" fontId="23" fillId="0" borderId="45" xfId="10" applyFont="1" applyBorder="1" applyAlignment="1" applyProtection="1">
      <alignment horizontal="right" vertical="center" shrinkToFit="1"/>
    </xf>
    <xf numFmtId="38" fontId="23" fillId="0" borderId="46" xfId="10" applyFont="1" applyBorder="1" applyAlignment="1" applyProtection="1">
      <alignment horizontal="right" vertical="center" shrinkToFit="1"/>
    </xf>
    <xf numFmtId="38" fontId="23" fillId="0" borderId="63" xfId="10" applyFont="1" applyBorder="1" applyAlignment="1" applyProtection="1">
      <alignment horizontal="right" vertical="center" shrinkToFit="1"/>
    </xf>
    <xf numFmtId="38" fontId="23" fillId="0" borderId="53" xfId="10" applyFont="1" applyBorder="1" applyAlignment="1" applyProtection="1">
      <alignment horizontal="right" vertical="center" shrinkToFit="1"/>
    </xf>
    <xf numFmtId="38" fontId="23" fillId="0" borderId="54" xfId="10" applyFont="1" applyBorder="1" applyAlignment="1" applyProtection="1">
      <alignment horizontal="right" vertical="center" shrinkToFit="1"/>
    </xf>
    <xf numFmtId="38" fontId="23" fillId="0" borderId="66" xfId="10" applyFont="1" applyBorder="1" applyAlignment="1" applyProtection="1">
      <alignment horizontal="right" vertical="center" shrinkToFit="1"/>
    </xf>
    <xf numFmtId="38" fontId="23" fillId="0" borderId="39" xfId="10" applyFont="1" applyFill="1" applyBorder="1" applyAlignment="1" applyProtection="1">
      <alignment horizontal="right" vertical="center" shrinkToFit="1"/>
      <protection locked="0"/>
    </xf>
    <xf numFmtId="38" fontId="23" fillId="0" borderId="40" xfId="10" applyFont="1" applyFill="1" applyBorder="1" applyAlignment="1" applyProtection="1">
      <alignment horizontal="right" vertical="center" shrinkToFit="1"/>
      <protection locked="0"/>
    </xf>
    <xf numFmtId="0" fontId="23" fillId="0" borderId="1" xfId="3" applyNumberFormat="1" applyFont="1" applyFill="1" applyBorder="1" applyAlignment="1" applyProtection="1">
      <alignment horizontal="center" vertical="center" textRotation="255" wrapText="1" shrinkToFit="1"/>
    </xf>
    <xf numFmtId="49" fontId="23" fillId="0" borderId="100" xfId="3" applyNumberFormat="1" applyFont="1" applyBorder="1" applyAlignment="1" applyProtection="1">
      <alignment horizontal="center" vertical="center" wrapText="1"/>
    </xf>
    <xf numFmtId="49" fontId="23" fillId="0" borderId="101" xfId="3" applyNumberFormat="1" applyFont="1" applyBorder="1" applyAlignment="1" applyProtection="1">
      <alignment horizontal="center" vertical="center" wrapText="1"/>
    </xf>
    <xf numFmtId="38" fontId="23" fillId="0" borderId="53" xfId="10" applyFont="1" applyBorder="1" applyAlignment="1" applyProtection="1">
      <alignment horizontal="center" vertical="center"/>
    </xf>
    <xf numFmtId="38" fontId="23" fillId="0" borderId="66" xfId="10" applyFont="1" applyBorder="1" applyAlignment="1" applyProtection="1">
      <alignment horizontal="center" vertical="center"/>
    </xf>
    <xf numFmtId="38" fontId="23" fillId="0" borderId="61" xfId="10" applyFont="1" applyBorder="1" applyAlignment="1" applyProtection="1">
      <alignment horizontal="center" vertical="center"/>
    </xf>
    <xf numFmtId="38" fontId="23" fillId="0" borderId="55" xfId="10" applyFont="1" applyBorder="1" applyAlignment="1" applyProtection="1">
      <alignment horizontal="center" vertical="center"/>
    </xf>
    <xf numFmtId="38" fontId="23" fillId="2" borderId="64" xfId="10" applyFont="1" applyFill="1" applyBorder="1" applyAlignment="1" applyProtection="1">
      <alignment horizontal="center" vertical="center"/>
      <protection locked="0"/>
    </xf>
    <xf numFmtId="38" fontId="23" fillId="2" borderId="47" xfId="10" applyFont="1" applyFill="1" applyBorder="1" applyAlignment="1" applyProtection="1">
      <alignment horizontal="center" vertical="center"/>
      <protection locked="0"/>
    </xf>
    <xf numFmtId="38" fontId="23" fillId="0" borderId="53" xfId="10" applyFont="1" applyBorder="1" applyAlignment="1" applyProtection="1">
      <alignment horizontal="center" vertical="center" shrinkToFit="1"/>
    </xf>
    <xf numFmtId="38" fontId="23" fillId="0" borderId="66" xfId="10" applyFont="1" applyBorder="1" applyAlignment="1" applyProtection="1">
      <alignment horizontal="center" vertical="center" shrinkToFit="1"/>
    </xf>
    <xf numFmtId="38" fontId="23" fillId="2" borderId="61" xfId="10" applyFont="1" applyFill="1" applyBorder="1" applyAlignment="1" applyProtection="1">
      <alignment horizontal="center" vertical="center" shrinkToFit="1"/>
      <protection locked="0"/>
    </xf>
    <xf numFmtId="38" fontId="23" fillId="2" borderId="55" xfId="10" applyFont="1" applyFill="1" applyBorder="1" applyAlignment="1" applyProtection="1">
      <alignment horizontal="center" vertical="center" shrinkToFit="1"/>
      <protection locked="0"/>
    </xf>
    <xf numFmtId="49" fontId="15" fillId="0" borderId="0" xfId="3" applyNumberFormat="1" applyFont="1" applyBorder="1" applyAlignment="1" applyProtection="1">
      <alignment horizontal="left" vertical="top" wrapText="1"/>
    </xf>
    <xf numFmtId="49" fontId="23" fillId="0" borderId="5" xfId="3" applyNumberFormat="1" applyFont="1" applyBorder="1" applyAlignment="1" applyProtection="1">
      <alignment horizontal="center" vertical="center"/>
    </xf>
    <xf numFmtId="49" fontId="23" fillId="0" borderId="7" xfId="3" applyNumberFormat="1" applyFont="1" applyBorder="1" applyAlignment="1" applyProtection="1">
      <alignment horizontal="center" vertical="center"/>
    </xf>
    <xf numFmtId="49" fontId="23" fillId="0" borderId="10" xfId="3" applyNumberFormat="1" applyFont="1" applyBorder="1" applyAlignment="1" applyProtection="1">
      <alignment horizontal="center" vertical="center"/>
    </xf>
    <xf numFmtId="49" fontId="23" fillId="0" borderId="11" xfId="3" applyNumberFormat="1" applyFont="1" applyBorder="1" applyAlignment="1" applyProtection="1">
      <alignment horizontal="center" vertical="center"/>
    </xf>
    <xf numFmtId="207" fontId="32" fillId="0" borderId="9" xfId="3" applyNumberFormat="1" applyFont="1" applyFill="1" applyBorder="1" applyAlignment="1" applyProtection="1">
      <alignment horizontal="center" vertical="center" shrinkToFit="1"/>
      <protection locked="0"/>
    </xf>
    <xf numFmtId="207" fontId="32" fillId="0" borderId="10" xfId="3" applyNumberFormat="1" applyFont="1" applyFill="1" applyBorder="1" applyAlignment="1" applyProtection="1">
      <alignment horizontal="center" vertical="center" shrinkToFit="1"/>
      <protection locked="0"/>
    </xf>
    <xf numFmtId="38" fontId="23" fillId="0" borderId="64" xfId="10" applyFont="1" applyFill="1" applyBorder="1" applyAlignment="1" applyProtection="1">
      <alignment horizontal="center" vertical="center" shrinkToFit="1"/>
      <protection locked="0"/>
    </xf>
    <xf numFmtId="38" fontId="23" fillId="0" borderId="46" xfId="10" applyFont="1" applyFill="1" applyBorder="1" applyAlignment="1" applyProtection="1">
      <alignment horizontal="center" vertical="center" shrinkToFit="1"/>
      <protection locked="0"/>
    </xf>
    <xf numFmtId="38" fontId="23" fillId="0" borderId="63" xfId="10" applyFont="1" applyFill="1" applyBorder="1" applyAlignment="1" applyProtection="1">
      <alignment horizontal="center" vertical="center" shrinkToFit="1"/>
      <protection locked="0"/>
    </xf>
    <xf numFmtId="38" fontId="23" fillId="0" borderId="47" xfId="10" applyFont="1" applyFill="1" applyBorder="1" applyAlignment="1" applyProtection="1">
      <alignment horizontal="center" vertical="center" shrinkToFit="1"/>
      <protection locked="0"/>
    </xf>
    <xf numFmtId="38" fontId="23" fillId="0" borderId="2" xfId="10" applyFont="1" applyFill="1" applyBorder="1" applyAlignment="1" applyProtection="1">
      <alignment horizontal="center" vertical="center" shrinkToFit="1"/>
    </xf>
    <xf numFmtId="38" fontId="23" fillId="0" borderId="32" xfId="10" applyFont="1" applyFill="1" applyBorder="1" applyAlignment="1" applyProtection="1">
      <alignment horizontal="center" vertical="center" shrinkToFit="1"/>
    </xf>
    <xf numFmtId="38" fontId="23" fillId="0" borderId="34" xfId="10" applyFont="1" applyBorder="1" applyAlignment="1" applyProtection="1">
      <alignment horizontal="right" vertical="center" shrinkToFit="1"/>
    </xf>
    <xf numFmtId="38" fontId="23" fillId="0" borderId="35" xfId="10" applyFont="1" applyBorder="1" applyAlignment="1" applyProtection="1">
      <alignment horizontal="right" vertical="center" shrinkToFit="1"/>
    </xf>
    <xf numFmtId="38" fontId="23" fillId="0" borderId="31" xfId="10" applyFont="1" applyBorder="1" applyAlignment="1" applyProtection="1">
      <alignment horizontal="center" vertical="center" shrinkToFit="1"/>
    </xf>
    <xf numFmtId="38" fontId="23" fillId="0" borderId="32" xfId="10" applyFont="1" applyBorder="1" applyAlignment="1" applyProtection="1">
      <alignment horizontal="center" vertical="center" shrinkToFit="1"/>
    </xf>
    <xf numFmtId="38" fontId="23" fillId="2" borderId="62" xfId="10" applyFont="1" applyFill="1" applyBorder="1" applyAlignment="1" applyProtection="1">
      <alignment horizontal="center" vertical="center" shrinkToFit="1"/>
      <protection locked="0"/>
    </xf>
    <xf numFmtId="38" fontId="23" fillId="2" borderId="65" xfId="10" applyFont="1" applyFill="1" applyBorder="1" applyAlignment="1" applyProtection="1">
      <alignment horizontal="center" vertical="center" shrinkToFit="1"/>
      <protection locked="0"/>
    </xf>
    <xf numFmtId="207" fontId="23" fillId="0" borderId="9" xfId="3" applyNumberFormat="1" applyFont="1" applyFill="1" applyBorder="1" applyAlignment="1" applyProtection="1">
      <alignment horizontal="center" vertical="center"/>
      <protection locked="0"/>
    </xf>
    <xf numFmtId="207" fontId="23" fillId="0" borderId="10" xfId="3" applyNumberFormat="1" applyFont="1" applyFill="1" applyBorder="1" applyAlignment="1" applyProtection="1">
      <alignment horizontal="center" vertical="center"/>
      <protection locked="0"/>
    </xf>
    <xf numFmtId="207" fontId="23" fillId="0" borderId="11" xfId="3" applyNumberFormat="1" applyFont="1" applyFill="1" applyBorder="1" applyAlignment="1" applyProtection="1">
      <alignment horizontal="center" vertical="center"/>
      <protection locked="0"/>
    </xf>
    <xf numFmtId="49" fontId="23" fillId="0" borderId="6" xfId="3" applyNumberFormat="1" applyFont="1" applyBorder="1" applyAlignment="1" applyProtection="1">
      <alignment horizontal="center" vertical="center"/>
    </xf>
    <xf numFmtId="49" fontId="23" fillId="0" borderId="13" xfId="3" applyNumberFormat="1" applyFont="1" applyBorder="1" applyAlignment="1" applyProtection="1">
      <alignment horizontal="center" vertical="center"/>
    </xf>
    <xf numFmtId="49" fontId="23" fillId="0" borderId="0" xfId="3" applyNumberFormat="1" applyFont="1" applyBorder="1" applyAlignment="1" applyProtection="1">
      <alignment horizontal="center" vertical="center"/>
    </xf>
    <xf numFmtId="49" fontId="23" fillId="0" borderId="12" xfId="3" applyNumberFormat="1" applyFont="1" applyBorder="1" applyAlignment="1" applyProtection="1">
      <alignment horizontal="center" vertical="center"/>
    </xf>
    <xf numFmtId="49" fontId="23" fillId="0" borderId="1" xfId="3" applyNumberFormat="1" applyFont="1" applyBorder="1" applyAlignment="1" applyProtection="1">
      <alignment horizontal="center" vertical="center"/>
    </xf>
    <xf numFmtId="49" fontId="23" fillId="0" borderId="8" xfId="3" applyNumberFormat="1" applyFont="1" applyBorder="1" applyAlignment="1" applyProtection="1">
      <alignment horizontal="center" vertical="center"/>
    </xf>
    <xf numFmtId="38" fontId="23" fillId="0" borderId="73" xfId="10" applyFont="1" applyFill="1" applyBorder="1" applyAlignment="1" applyProtection="1">
      <alignment horizontal="right" vertical="center" shrinkToFit="1"/>
      <protection locked="0"/>
    </xf>
    <xf numFmtId="38" fontId="23" fillId="0" borderId="74" xfId="10" applyFont="1" applyFill="1" applyBorder="1" applyAlignment="1" applyProtection="1">
      <alignment horizontal="right" vertical="center" shrinkToFit="1"/>
      <protection locked="0"/>
    </xf>
    <xf numFmtId="49" fontId="23" fillId="0" borderId="51" xfId="3" applyNumberFormat="1" applyFont="1" applyFill="1" applyBorder="1" applyAlignment="1" applyProtection="1">
      <alignment horizontal="center" vertical="center" shrinkToFit="1"/>
    </xf>
    <xf numFmtId="38" fontId="23" fillId="0" borderId="34" xfId="10" applyFont="1" applyBorder="1" applyAlignment="1" applyProtection="1">
      <alignment horizontal="center" vertical="center" shrinkToFit="1"/>
    </xf>
    <xf numFmtId="38" fontId="23" fillId="0" borderId="35" xfId="10" applyFont="1" applyBorder="1" applyAlignment="1" applyProtection="1">
      <alignment horizontal="center" vertical="center" shrinkToFit="1"/>
    </xf>
    <xf numFmtId="49" fontId="23" fillId="0" borderId="97" xfId="3" applyNumberFormat="1" applyFont="1" applyBorder="1" applyAlignment="1" applyProtection="1">
      <alignment horizontal="center" vertical="center"/>
    </xf>
    <xf numFmtId="49" fontId="23" fillId="0" borderId="98" xfId="3" applyNumberFormat="1" applyFont="1" applyBorder="1" applyAlignment="1" applyProtection="1">
      <alignment horizontal="center" vertical="center"/>
    </xf>
    <xf numFmtId="195" fontId="23" fillId="2" borderId="100" xfId="3" applyNumberFormat="1" applyFont="1" applyFill="1" applyBorder="1" applyAlignment="1" applyProtection="1">
      <alignment horizontal="center" vertical="center" shrinkToFit="1"/>
      <protection locked="0"/>
    </xf>
    <xf numFmtId="195" fontId="23" fillId="2" borderId="102" xfId="3" applyNumberFormat="1" applyFont="1" applyFill="1" applyBorder="1" applyAlignment="1" applyProtection="1">
      <alignment horizontal="center" vertical="center" shrinkToFit="1"/>
      <protection locked="0"/>
    </xf>
    <xf numFmtId="195" fontId="23" fillId="2" borderId="101" xfId="3" applyNumberFormat="1" applyFont="1" applyFill="1" applyBorder="1" applyAlignment="1" applyProtection="1">
      <alignment horizontal="center" vertical="center" shrinkToFit="1"/>
      <protection locked="0"/>
    </xf>
    <xf numFmtId="49" fontId="31" fillId="2" borderId="100" xfId="3" applyNumberFormat="1" applyFont="1" applyFill="1" applyBorder="1" applyAlignment="1" applyProtection="1">
      <alignment horizontal="center" vertical="center"/>
      <protection locked="0"/>
    </xf>
    <xf numFmtId="49" fontId="31" fillId="2" borderId="102" xfId="3" applyNumberFormat="1" applyFont="1" applyFill="1" applyBorder="1" applyAlignment="1" applyProtection="1">
      <alignment horizontal="center" vertical="center"/>
      <protection locked="0"/>
    </xf>
    <xf numFmtId="49" fontId="31" fillId="2" borderId="101" xfId="3" applyNumberFormat="1" applyFont="1" applyFill="1" applyBorder="1" applyAlignment="1" applyProtection="1">
      <alignment horizontal="center" vertical="center"/>
      <protection locked="0"/>
    </xf>
    <xf numFmtId="49" fontId="23" fillId="0" borderId="1" xfId="3" applyNumberFormat="1" applyFont="1" applyFill="1" applyBorder="1" applyAlignment="1" applyProtection="1">
      <alignment horizontal="center" vertical="center" wrapText="1"/>
    </xf>
    <xf numFmtId="49" fontId="23" fillId="0" borderId="1" xfId="3" applyNumberFormat="1" applyFont="1" applyFill="1" applyBorder="1" applyAlignment="1" applyProtection="1">
      <alignment horizontal="center" vertical="center"/>
    </xf>
    <xf numFmtId="207" fontId="32" fillId="0" borderId="82" xfId="3" applyNumberFormat="1" applyFont="1" applyFill="1" applyBorder="1" applyAlignment="1" applyProtection="1">
      <alignment horizontal="center" vertical="center" shrinkToFit="1"/>
      <protection locked="0"/>
    </xf>
    <xf numFmtId="207" fontId="32" fillId="0" borderId="81" xfId="3" applyNumberFormat="1" applyFont="1" applyFill="1" applyBorder="1" applyAlignment="1" applyProtection="1">
      <alignment horizontal="center" vertical="center" shrinkToFit="1"/>
      <protection locked="0"/>
    </xf>
    <xf numFmtId="49" fontId="23" fillId="0" borderId="25" xfId="3" applyNumberFormat="1" applyFont="1" applyBorder="1" applyAlignment="1" applyProtection="1">
      <alignment horizontal="center" vertical="center"/>
    </xf>
    <xf numFmtId="49" fontId="23" fillId="0" borderId="26" xfId="3" applyNumberFormat="1" applyFont="1" applyBorder="1" applyAlignment="1" applyProtection="1">
      <alignment horizontal="center" vertical="center"/>
    </xf>
    <xf numFmtId="38" fontId="23" fillId="0" borderId="16" xfId="10" applyFont="1" applyBorder="1" applyAlignment="1" applyProtection="1">
      <alignment horizontal="right" vertical="center"/>
    </xf>
    <xf numFmtId="38" fontId="23" fillId="0" borderId="48" xfId="10" applyFont="1" applyBorder="1" applyAlignment="1" applyProtection="1">
      <alignment horizontal="right" vertical="center"/>
    </xf>
    <xf numFmtId="38" fontId="23" fillId="0" borderId="65" xfId="10" applyFont="1" applyBorder="1" applyAlignment="1" applyProtection="1">
      <alignment horizontal="right" vertical="center"/>
    </xf>
    <xf numFmtId="38" fontId="23" fillId="2" borderId="62" xfId="10" applyFont="1" applyFill="1" applyBorder="1" applyAlignment="1" applyProtection="1">
      <alignment horizontal="right" vertical="center"/>
      <protection locked="0"/>
    </xf>
    <xf numFmtId="38" fontId="23" fillId="2" borderId="48" xfId="10" applyFont="1" applyFill="1" applyBorder="1" applyAlignment="1" applyProtection="1">
      <alignment horizontal="right" vertical="center"/>
      <protection locked="0"/>
    </xf>
    <xf numFmtId="38" fontId="23" fillId="2" borderId="49" xfId="10" applyFont="1" applyFill="1" applyBorder="1" applyAlignment="1" applyProtection="1">
      <alignment horizontal="right" vertical="center"/>
      <protection locked="0"/>
    </xf>
    <xf numFmtId="49" fontId="23" fillId="0" borderId="29" xfId="3" applyNumberFormat="1" applyFont="1" applyBorder="1" applyAlignment="1" applyProtection="1">
      <alignment horizontal="center" vertical="center"/>
    </xf>
    <xf numFmtId="49" fontId="23" fillId="0" borderId="99" xfId="3" applyNumberFormat="1" applyFont="1" applyBorder="1" applyAlignment="1" applyProtection="1">
      <alignment horizontal="center" vertical="center"/>
    </xf>
    <xf numFmtId="49" fontId="23" fillId="0" borderId="52" xfId="3" applyNumberFormat="1" applyFont="1" applyFill="1" applyBorder="1" applyAlignment="1" applyProtection="1">
      <alignment horizontal="center" vertical="center" shrinkToFit="1"/>
    </xf>
    <xf numFmtId="38" fontId="23" fillId="0" borderId="16" xfId="10" applyFont="1" applyBorder="1" applyAlignment="1" applyProtection="1">
      <alignment horizontal="center" vertical="center" shrinkToFit="1"/>
    </xf>
    <xf numFmtId="38" fontId="23" fillId="0" borderId="65" xfId="10" applyFont="1" applyBorder="1" applyAlignment="1" applyProtection="1">
      <alignment horizontal="center" vertical="center" shrinkToFit="1"/>
    </xf>
    <xf numFmtId="38" fontId="23" fillId="0" borderId="2" xfId="10" applyFont="1" applyBorder="1" applyAlignment="1" applyProtection="1">
      <alignment horizontal="center" vertical="center" shrinkToFit="1"/>
    </xf>
    <xf numFmtId="38" fontId="23" fillId="0" borderId="4" xfId="10" applyFont="1" applyBorder="1" applyAlignment="1" applyProtection="1">
      <alignment horizontal="center" vertical="center" shrinkToFit="1"/>
    </xf>
    <xf numFmtId="38" fontId="23" fillId="2" borderId="49" xfId="10" applyFont="1" applyFill="1" applyBorder="1" applyAlignment="1" applyProtection="1">
      <alignment horizontal="center" vertical="center" shrinkToFit="1"/>
      <protection locked="0"/>
    </xf>
    <xf numFmtId="49" fontId="23" fillId="0" borderId="30" xfId="3" applyNumberFormat="1" applyFont="1" applyBorder="1" applyAlignment="1" applyProtection="1">
      <alignment horizontal="center" vertical="center"/>
    </xf>
    <xf numFmtId="49" fontId="23" fillId="0" borderId="28" xfId="3" applyNumberFormat="1" applyFont="1" applyBorder="1" applyAlignment="1" applyProtection="1">
      <alignment horizontal="center" vertical="center"/>
    </xf>
    <xf numFmtId="49" fontId="23" fillId="0" borderId="95" xfId="3" applyNumberFormat="1" applyFont="1" applyBorder="1" applyAlignment="1" applyProtection="1">
      <alignment horizontal="center" vertical="center"/>
    </xf>
    <xf numFmtId="49" fontId="23" fillId="0" borderId="96" xfId="3" applyNumberFormat="1" applyFont="1" applyBorder="1" applyAlignment="1" applyProtection="1">
      <alignment horizontal="center" vertical="center"/>
    </xf>
    <xf numFmtId="49" fontId="23" fillId="0" borderId="9" xfId="3" applyNumberFormat="1" applyFont="1" applyBorder="1" applyAlignment="1" applyProtection="1">
      <alignment horizontal="center" vertical="center"/>
    </xf>
    <xf numFmtId="38" fontId="23" fillId="0" borderId="24" xfId="10" applyFont="1" applyFill="1" applyBorder="1" applyAlignment="1" applyProtection="1">
      <alignment horizontal="center" vertical="center" shrinkToFit="1"/>
    </xf>
    <xf numFmtId="38" fontId="23" fillId="0" borderId="25" xfId="10" applyFont="1" applyFill="1" applyBorder="1" applyAlignment="1" applyProtection="1">
      <alignment horizontal="center" vertical="center" shrinkToFit="1"/>
    </xf>
    <xf numFmtId="49" fontId="23" fillId="0" borderId="6" xfId="3" applyNumberFormat="1" applyFont="1" applyBorder="1" applyAlignment="1" applyProtection="1">
      <alignment horizontal="center" vertical="center" wrapText="1"/>
    </xf>
    <xf numFmtId="49" fontId="23" fillId="0" borderId="24" xfId="3" applyNumberFormat="1" applyFont="1" applyBorder="1" applyAlignment="1" applyProtection="1">
      <alignment horizontal="center" vertical="center"/>
    </xf>
    <xf numFmtId="38" fontId="23" fillId="0" borderId="2" xfId="10" applyFont="1" applyBorder="1" applyAlignment="1" applyProtection="1">
      <alignment horizontal="center" vertical="center"/>
    </xf>
    <xf numFmtId="38" fontId="23" fillId="0" borderId="32" xfId="10" applyFont="1" applyBorder="1" applyAlignment="1" applyProtection="1">
      <alignment horizontal="center" vertical="center"/>
    </xf>
    <xf numFmtId="38" fontId="23" fillId="0" borderId="31" xfId="10" applyFont="1" applyBorder="1" applyAlignment="1" applyProtection="1">
      <alignment horizontal="center" vertical="center"/>
    </xf>
    <xf numFmtId="38" fontId="23" fillId="0" borderId="4" xfId="10" applyFont="1" applyBorder="1" applyAlignment="1" applyProtection="1">
      <alignment horizontal="center" vertical="center"/>
    </xf>
    <xf numFmtId="38" fontId="23" fillId="0" borderId="16" xfId="10" applyFont="1" applyBorder="1" applyAlignment="1" applyProtection="1">
      <alignment horizontal="center" vertical="center"/>
    </xf>
    <xf numFmtId="38" fontId="23" fillId="0" borderId="65" xfId="10" applyFont="1" applyBorder="1" applyAlignment="1" applyProtection="1">
      <alignment horizontal="center" vertical="center"/>
    </xf>
    <xf numFmtId="38" fontId="23" fillId="0" borderId="31" xfId="10" applyFont="1" applyFill="1" applyBorder="1" applyAlignment="1" applyProtection="1">
      <alignment horizontal="right" vertical="center"/>
    </xf>
    <xf numFmtId="38" fontId="23" fillId="0" borderId="3" xfId="10" applyFont="1" applyFill="1" applyBorder="1" applyAlignment="1" applyProtection="1">
      <alignment horizontal="right" vertical="center"/>
    </xf>
    <xf numFmtId="38" fontId="23" fillId="0" borderId="4" xfId="10" applyFont="1" applyFill="1" applyBorder="1" applyAlignment="1" applyProtection="1">
      <alignment horizontal="right" vertical="center"/>
    </xf>
    <xf numFmtId="49" fontId="62" fillId="0" borderId="2" xfId="3" applyNumberFormat="1" applyFont="1" applyBorder="1" applyAlignment="1" applyProtection="1">
      <alignment horizontal="center" vertical="center" shrinkToFit="1"/>
    </xf>
    <xf numFmtId="49" fontId="62" fillId="0" borderId="3" xfId="3" applyNumberFormat="1" applyFont="1" applyBorder="1" applyAlignment="1" applyProtection="1">
      <alignment horizontal="center" vertical="center" shrinkToFit="1"/>
    </xf>
    <xf numFmtId="49" fontId="62" fillId="0" borderId="25" xfId="3" applyNumberFormat="1" applyFont="1" applyBorder="1" applyAlignment="1" applyProtection="1">
      <alignment horizontal="center" vertical="center" wrapText="1"/>
    </xf>
    <xf numFmtId="49" fontId="62" fillId="0" borderId="26" xfId="3" applyNumberFormat="1" applyFont="1" applyBorder="1" applyAlignment="1" applyProtection="1">
      <alignment horizontal="center" vertical="center" wrapText="1"/>
    </xf>
    <xf numFmtId="49" fontId="23" fillId="0" borderId="14" xfId="3" applyNumberFormat="1" applyFont="1" applyBorder="1" applyAlignment="1" applyProtection="1">
      <alignment horizontal="center" vertical="center"/>
    </xf>
    <xf numFmtId="38" fontId="23" fillId="0" borderId="45" xfId="10" applyFont="1" applyFill="1" applyBorder="1" applyAlignment="1" applyProtection="1">
      <alignment horizontal="center" vertical="center"/>
    </xf>
    <xf numFmtId="38" fontId="23" fillId="0" borderId="63" xfId="10" applyFont="1" applyFill="1" applyBorder="1" applyAlignment="1" applyProtection="1">
      <alignment horizontal="center" vertical="center"/>
    </xf>
    <xf numFmtId="38" fontId="23" fillId="0" borderId="2" xfId="10" applyFont="1" applyBorder="1" applyAlignment="1" applyProtection="1">
      <alignment horizontal="right" vertical="center"/>
    </xf>
    <xf numFmtId="38" fontId="23" fillId="0" borderId="3" xfId="10" applyFont="1" applyBorder="1" applyAlignment="1" applyProtection="1">
      <alignment horizontal="right" vertical="center"/>
    </xf>
    <xf numFmtId="38" fontId="23" fillId="0" borderId="32" xfId="10" applyFont="1" applyBorder="1" applyAlignment="1" applyProtection="1">
      <alignment horizontal="right" vertical="center"/>
    </xf>
    <xf numFmtId="38" fontId="23" fillId="2" borderId="61" xfId="10" applyFont="1" applyFill="1" applyBorder="1" applyAlignment="1" applyProtection="1">
      <alignment horizontal="right" vertical="center"/>
      <protection locked="0"/>
    </xf>
    <xf numFmtId="38" fontId="23" fillId="2" borderId="54" xfId="10" applyFont="1" applyFill="1" applyBorder="1" applyAlignment="1" applyProtection="1">
      <alignment horizontal="right" vertical="center"/>
      <protection locked="0"/>
    </xf>
    <xf numFmtId="38" fontId="23" fillId="2" borderId="55" xfId="10" applyFont="1" applyFill="1" applyBorder="1" applyAlignment="1" applyProtection="1">
      <alignment horizontal="right" vertical="center"/>
      <protection locked="0"/>
    </xf>
    <xf numFmtId="38" fontId="23" fillId="0" borderId="53" xfId="10" applyFont="1" applyBorder="1" applyAlignment="1" applyProtection="1">
      <alignment horizontal="right" vertical="center"/>
    </xf>
    <xf numFmtId="38" fontId="23" fillId="0" borderId="54" xfId="10" applyFont="1" applyBorder="1" applyAlignment="1" applyProtection="1">
      <alignment horizontal="right" vertical="center"/>
    </xf>
    <xf numFmtId="38" fontId="23" fillId="0" borderId="66" xfId="10" applyFont="1" applyBorder="1" applyAlignment="1" applyProtection="1">
      <alignment horizontal="right" vertical="center"/>
    </xf>
    <xf numFmtId="38" fontId="23" fillId="2" borderId="68" xfId="10" applyFont="1" applyFill="1" applyBorder="1" applyAlignment="1" applyProtection="1">
      <alignment horizontal="right" vertical="center"/>
      <protection locked="0"/>
    </xf>
    <xf numFmtId="38" fontId="23" fillId="2" borderId="5" xfId="10" applyFont="1" applyFill="1" applyBorder="1" applyAlignment="1" applyProtection="1">
      <alignment horizontal="right" vertical="center"/>
      <protection locked="0"/>
    </xf>
    <xf numFmtId="38" fontId="23" fillId="2" borderId="7" xfId="10" applyFont="1" applyFill="1" applyBorder="1" applyAlignment="1" applyProtection="1">
      <alignment horizontal="right" vertical="center"/>
      <protection locked="0"/>
    </xf>
    <xf numFmtId="38" fontId="23" fillId="2" borderId="85" xfId="10" applyFont="1" applyFill="1" applyBorder="1" applyAlignment="1" applyProtection="1">
      <alignment horizontal="right" vertical="center"/>
      <protection locked="0"/>
    </xf>
    <xf numFmtId="38" fontId="23" fillId="2" borderId="57" xfId="10" applyFont="1" applyFill="1" applyBorder="1" applyAlignment="1" applyProtection="1">
      <alignment horizontal="right" vertical="center"/>
      <protection locked="0"/>
    </xf>
    <xf numFmtId="38" fontId="23" fillId="2" borderId="58" xfId="10" applyFont="1" applyFill="1" applyBorder="1" applyAlignment="1" applyProtection="1">
      <alignment horizontal="right" vertical="center"/>
      <protection locked="0"/>
    </xf>
    <xf numFmtId="38" fontId="23" fillId="0" borderId="2" xfId="10" applyFont="1" applyFill="1" applyBorder="1" applyAlignment="1" applyProtection="1">
      <alignment horizontal="right" vertical="center"/>
    </xf>
    <xf numFmtId="38" fontId="23" fillId="0" borderId="32" xfId="10" applyFont="1" applyFill="1" applyBorder="1" applyAlignment="1" applyProtection="1">
      <alignment horizontal="right" vertical="center"/>
    </xf>
    <xf numFmtId="185" fontId="23" fillId="2" borderId="100" xfId="10" applyNumberFormat="1" applyFont="1" applyFill="1" applyBorder="1" applyAlignment="1" applyProtection="1">
      <alignment horizontal="center" vertical="center" shrinkToFit="1"/>
      <protection locked="0"/>
    </xf>
    <xf numFmtId="185" fontId="23" fillId="2" borderId="102" xfId="10" applyNumberFormat="1" applyFont="1" applyFill="1" applyBorder="1" applyAlignment="1" applyProtection="1">
      <alignment horizontal="center" vertical="center" shrinkToFit="1"/>
      <protection locked="0"/>
    </xf>
    <xf numFmtId="185" fontId="23" fillId="2" borderId="101" xfId="10" applyNumberFormat="1" applyFont="1" applyFill="1" applyBorder="1" applyAlignment="1" applyProtection="1">
      <alignment horizontal="center" vertical="center" shrinkToFit="1"/>
      <protection locked="0"/>
    </xf>
    <xf numFmtId="49" fontId="23" fillId="0" borderId="117" xfId="3" applyNumberFormat="1" applyFont="1" applyBorder="1" applyAlignment="1" applyProtection="1">
      <alignment vertical="center" wrapText="1"/>
    </xf>
    <xf numFmtId="49" fontId="27" fillId="2" borderId="117" xfId="3" applyNumberFormat="1" applyFont="1" applyFill="1" applyBorder="1" applyAlignment="1" applyProtection="1">
      <alignment horizontal="left" vertical="center" wrapText="1"/>
      <protection locked="0"/>
    </xf>
    <xf numFmtId="180" fontId="23" fillId="0" borderId="6" xfId="3" applyNumberFormat="1" applyFont="1" applyBorder="1" applyAlignment="1" applyProtection="1">
      <alignment horizontal="right" vertical="center" shrinkToFit="1"/>
    </xf>
    <xf numFmtId="180" fontId="23" fillId="0" borderId="67" xfId="3" applyNumberFormat="1" applyFont="1" applyBorder="1" applyAlignment="1" applyProtection="1">
      <alignment horizontal="right" vertical="center" shrinkToFit="1"/>
    </xf>
    <xf numFmtId="180" fontId="23" fillId="0" borderId="13" xfId="3" applyNumberFormat="1" applyFont="1" applyBorder="1" applyAlignment="1" applyProtection="1">
      <alignment horizontal="right" vertical="center" shrinkToFit="1"/>
    </xf>
    <xf numFmtId="180" fontId="23" fillId="0" borderId="86" xfId="3" applyNumberFormat="1" applyFont="1" applyBorder="1" applyAlignment="1" applyProtection="1">
      <alignment horizontal="right" vertical="center" shrinkToFit="1"/>
    </xf>
    <xf numFmtId="180" fontId="23" fillId="0" borderId="68" xfId="3" applyNumberFormat="1" applyFont="1" applyBorder="1" applyAlignment="1" applyProtection="1">
      <alignment horizontal="right" vertical="center" shrinkToFit="1"/>
    </xf>
    <xf numFmtId="180" fontId="23" fillId="0" borderId="7" xfId="3" applyNumberFormat="1" applyFont="1" applyBorder="1" applyAlignment="1" applyProtection="1">
      <alignment horizontal="right" vertical="center" shrinkToFit="1"/>
    </xf>
    <xf numFmtId="180" fontId="23" fillId="0" borderId="85" xfId="3" applyNumberFormat="1" applyFont="1" applyBorder="1" applyAlignment="1" applyProtection="1">
      <alignment horizontal="right" vertical="center" shrinkToFit="1"/>
    </xf>
    <xf numFmtId="180" fontId="23" fillId="0" borderId="58" xfId="3" applyNumberFormat="1" applyFont="1" applyBorder="1" applyAlignment="1" applyProtection="1">
      <alignment horizontal="right" vertical="center" shrinkToFit="1"/>
    </xf>
    <xf numFmtId="181" fontId="23" fillId="0" borderId="31" xfId="10" applyNumberFormat="1" applyFont="1" applyBorder="1" applyAlignment="1" applyProtection="1">
      <alignment horizontal="center" vertical="center"/>
    </xf>
    <xf numFmtId="181" fontId="23" fillId="0" borderId="3" xfId="10" applyNumberFormat="1" applyFont="1" applyBorder="1" applyAlignment="1" applyProtection="1">
      <alignment horizontal="center" vertical="center"/>
    </xf>
    <xf numFmtId="181" fontId="23" fillId="0" borderId="4" xfId="10" applyNumberFormat="1" applyFont="1" applyBorder="1" applyAlignment="1" applyProtection="1">
      <alignment horizontal="center" vertical="center"/>
    </xf>
    <xf numFmtId="49" fontId="23" fillId="0" borderId="5" xfId="3" applyNumberFormat="1" applyFont="1" applyBorder="1" applyAlignment="1" applyProtection="1">
      <alignment horizontal="center" vertical="center" wrapText="1"/>
    </xf>
    <xf numFmtId="49" fontId="23" fillId="0" borderId="7" xfId="3" applyNumberFormat="1" applyFont="1" applyBorder="1" applyAlignment="1" applyProtection="1">
      <alignment horizontal="center" vertical="center" wrapText="1"/>
    </xf>
    <xf numFmtId="49" fontId="23" fillId="0" borderId="13" xfId="3" applyNumberFormat="1" applyFont="1" applyBorder="1" applyAlignment="1" applyProtection="1">
      <alignment horizontal="center" vertical="center" wrapText="1"/>
    </xf>
    <xf numFmtId="49" fontId="23" fillId="0" borderId="0" xfId="3" applyNumberFormat="1" applyFont="1" applyBorder="1" applyAlignment="1" applyProtection="1">
      <alignment horizontal="center" vertical="center" wrapText="1"/>
    </xf>
    <xf numFmtId="49" fontId="23" fillId="0" borderId="14" xfId="3" applyNumberFormat="1" applyFont="1" applyBorder="1" applyAlignment="1" applyProtection="1">
      <alignment horizontal="center" vertical="center" wrapText="1"/>
    </xf>
    <xf numFmtId="181" fontId="23" fillId="0" borderId="2" xfId="10" applyNumberFormat="1" applyFont="1" applyBorder="1" applyAlignment="1" applyProtection="1">
      <alignment horizontal="center" vertical="center"/>
    </xf>
    <xf numFmtId="181" fontId="23" fillId="0" borderId="32" xfId="10" applyNumberFormat="1" applyFont="1" applyBorder="1" applyAlignment="1" applyProtection="1">
      <alignment horizontal="center" vertical="center"/>
    </xf>
    <xf numFmtId="180" fontId="23" fillId="2" borderId="68" xfId="3" applyNumberFormat="1" applyFont="1" applyFill="1" applyBorder="1" applyAlignment="1" applyProtection="1">
      <alignment horizontal="right" vertical="center" shrinkToFit="1"/>
      <protection locked="0"/>
    </xf>
    <xf numFmtId="180" fontId="23" fillId="2" borderId="7" xfId="3" applyNumberFormat="1" applyFont="1" applyFill="1" applyBorder="1" applyAlignment="1" applyProtection="1">
      <alignment horizontal="right" vertical="center" shrinkToFit="1"/>
      <protection locked="0"/>
    </xf>
    <xf numFmtId="180" fontId="23" fillId="2" borderId="87" xfId="3" applyNumberFormat="1" applyFont="1" applyFill="1" applyBorder="1" applyAlignment="1" applyProtection="1">
      <alignment horizontal="right" vertical="center" shrinkToFit="1"/>
      <protection locked="0"/>
    </xf>
    <xf numFmtId="180" fontId="23" fillId="2" borderId="14" xfId="3" applyNumberFormat="1" applyFont="1" applyFill="1" applyBorder="1" applyAlignment="1" applyProtection="1">
      <alignment horizontal="right" vertical="center" shrinkToFit="1"/>
      <protection locked="0"/>
    </xf>
    <xf numFmtId="180" fontId="23" fillId="2" borderId="88" xfId="3" applyNumberFormat="1" applyFont="1" applyFill="1" applyBorder="1" applyAlignment="1" applyProtection="1">
      <alignment horizontal="right" vertical="center" shrinkToFit="1"/>
      <protection locked="0"/>
    </xf>
    <xf numFmtId="180" fontId="23" fillId="2" borderId="76" xfId="3" applyNumberFormat="1" applyFont="1" applyFill="1" applyBorder="1" applyAlignment="1" applyProtection="1">
      <alignment horizontal="right" vertical="center" shrinkToFit="1"/>
      <protection locked="0"/>
    </xf>
    <xf numFmtId="180" fontId="23" fillId="2" borderId="85" xfId="3" applyNumberFormat="1" applyFont="1" applyFill="1" applyBorder="1" applyAlignment="1" applyProtection="1">
      <alignment horizontal="right" vertical="center" shrinkToFit="1"/>
      <protection locked="0"/>
    </xf>
    <xf numFmtId="180" fontId="23" fillId="2" borderId="58" xfId="3" applyNumberFormat="1" applyFont="1" applyFill="1" applyBorder="1" applyAlignment="1" applyProtection="1">
      <alignment horizontal="right" vertical="center" shrinkToFit="1"/>
      <protection locked="0"/>
    </xf>
    <xf numFmtId="38" fontId="23" fillId="2" borderId="35" xfId="10" applyFont="1" applyFill="1" applyBorder="1" applyAlignment="1" applyProtection="1">
      <alignment horizontal="center" vertical="center"/>
      <protection locked="0"/>
    </xf>
    <xf numFmtId="38" fontId="23" fillId="2" borderId="36" xfId="10" applyFont="1" applyFill="1" applyBorder="1" applyAlignment="1" applyProtection="1">
      <alignment horizontal="center" vertical="center"/>
      <protection locked="0"/>
    </xf>
    <xf numFmtId="38" fontId="23" fillId="0" borderId="34" xfId="10" applyFont="1" applyBorder="1" applyAlignment="1" applyProtection="1">
      <alignment horizontal="center" vertical="center"/>
    </xf>
    <xf numFmtId="38" fontId="23" fillId="0" borderId="35" xfId="10" applyFont="1" applyBorder="1" applyAlignment="1" applyProtection="1">
      <alignment horizontal="center" vertical="center"/>
    </xf>
    <xf numFmtId="49" fontId="23" fillId="0" borderId="103" xfId="3" applyNumberFormat="1" applyFont="1" applyBorder="1" applyAlignment="1" applyProtection="1">
      <alignment horizontal="center" vertical="center"/>
    </xf>
    <xf numFmtId="49" fontId="23" fillId="0" borderId="104" xfId="3" applyNumberFormat="1" applyFont="1" applyBorder="1" applyAlignment="1" applyProtection="1">
      <alignment horizontal="center" vertical="center"/>
    </xf>
    <xf numFmtId="49" fontId="23" fillId="0" borderId="105" xfId="3" applyNumberFormat="1" applyFont="1" applyBorder="1" applyAlignment="1" applyProtection="1">
      <alignment horizontal="center" vertical="center"/>
    </xf>
    <xf numFmtId="49" fontId="23" fillId="0" borderId="9" xfId="3" applyNumberFormat="1" applyFont="1" applyBorder="1" applyAlignment="1" applyProtection="1">
      <alignment horizontal="center" vertical="center" wrapText="1"/>
    </xf>
    <xf numFmtId="49" fontId="23" fillId="0" borderId="10" xfId="3" applyNumberFormat="1" applyFont="1" applyBorder="1" applyAlignment="1" applyProtection="1">
      <alignment horizontal="center" vertical="center" wrapText="1"/>
    </xf>
    <xf numFmtId="49" fontId="23" fillId="0" borderId="11" xfId="3" applyNumberFormat="1" applyFont="1" applyBorder="1" applyAlignment="1" applyProtection="1">
      <alignment horizontal="center" vertical="center" wrapText="1"/>
    </xf>
    <xf numFmtId="0" fontId="23" fillId="0" borderId="80" xfId="3" applyNumberFormat="1" applyFont="1" applyBorder="1" applyAlignment="1" applyProtection="1">
      <alignment horizontal="left" vertical="center" wrapText="1"/>
    </xf>
    <xf numFmtId="0" fontId="23" fillId="0" borderId="75" xfId="3" applyNumberFormat="1" applyFont="1" applyBorder="1" applyAlignment="1" applyProtection="1">
      <alignment horizontal="left" vertical="center" wrapText="1"/>
    </xf>
    <xf numFmtId="0" fontId="23" fillId="0" borderId="76" xfId="3" applyNumberFormat="1" applyFont="1" applyBorder="1" applyAlignment="1" applyProtection="1">
      <alignment horizontal="left" vertical="center" wrapText="1"/>
    </xf>
    <xf numFmtId="0" fontId="23" fillId="0" borderId="56" xfId="3" applyNumberFormat="1" applyFont="1" applyBorder="1" applyAlignment="1" applyProtection="1">
      <alignment horizontal="left" vertical="center" wrapText="1"/>
    </xf>
    <xf numFmtId="0" fontId="23" fillId="0" borderId="57" xfId="3" applyNumberFormat="1" applyFont="1" applyBorder="1" applyAlignment="1" applyProtection="1">
      <alignment horizontal="left" vertical="center" wrapText="1"/>
    </xf>
    <xf numFmtId="0" fontId="23" fillId="0" borderId="58" xfId="3" applyNumberFormat="1" applyFont="1" applyBorder="1" applyAlignment="1" applyProtection="1">
      <alignment horizontal="left" vertical="center" wrapText="1"/>
    </xf>
    <xf numFmtId="180" fontId="23" fillId="0" borderId="80" xfId="3" applyNumberFormat="1" applyFont="1" applyBorder="1" applyAlignment="1" applyProtection="1">
      <alignment horizontal="right" vertical="center" shrinkToFit="1"/>
    </xf>
    <xf numFmtId="180" fontId="23" fillId="0" borderId="83" xfId="3" applyNumberFormat="1" applyFont="1" applyBorder="1" applyAlignment="1" applyProtection="1">
      <alignment horizontal="right" vertical="center" shrinkToFit="1"/>
    </xf>
    <xf numFmtId="49" fontId="62" fillId="0" borderId="32" xfId="3" applyNumberFormat="1" applyFont="1" applyBorder="1" applyAlignment="1" applyProtection="1">
      <alignment horizontal="center" vertical="center" shrinkToFit="1"/>
    </xf>
    <xf numFmtId="181" fontId="23" fillId="0" borderId="35" xfId="10" applyNumberFormat="1" applyFont="1" applyFill="1" applyBorder="1" applyAlignment="1" applyProtection="1">
      <alignment horizontal="center" vertical="center"/>
    </xf>
    <xf numFmtId="181" fontId="23" fillId="0" borderId="36" xfId="10" applyNumberFormat="1" applyFont="1" applyFill="1" applyBorder="1" applyAlignment="1" applyProtection="1">
      <alignment horizontal="center" vertical="center"/>
    </xf>
    <xf numFmtId="49" fontId="23" fillId="0" borderId="100" xfId="3" applyNumberFormat="1" applyFont="1" applyBorder="1" applyAlignment="1" applyProtection="1">
      <alignment horizontal="left" vertical="center" wrapText="1"/>
    </xf>
    <xf numFmtId="49" fontId="23" fillId="0" borderId="102" xfId="3" applyNumberFormat="1" applyFont="1" applyBorder="1" applyAlignment="1" applyProtection="1">
      <alignment horizontal="left" vertical="center" wrapText="1"/>
    </xf>
    <xf numFmtId="49" fontId="23" fillId="0" borderId="101" xfId="3" applyNumberFormat="1" applyFont="1" applyBorder="1" applyAlignment="1" applyProtection="1">
      <alignment horizontal="left" vertical="center" wrapText="1"/>
    </xf>
    <xf numFmtId="49" fontId="23" fillId="0" borderId="99" xfId="3" applyNumberFormat="1" applyFont="1" applyBorder="1" applyAlignment="1" applyProtection="1">
      <alignment vertical="center" wrapText="1"/>
    </xf>
    <xf numFmtId="49" fontId="27" fillId="2" borderId="99" xfId="3" applyNumberFormat="1" applyFont="1" applyFill="1" applyBorder="1" applyAlignment="1" applyProtection="1">
      <alignment horizontal="left" vertical="center" wrapText="1"/>
      <protection locked="0"/>
    </xf>
    <xf numFmtId="49" fontId="23" fillId="0" borderId="98" xfId="3" applyNumberFormat="1" applyFont="1" applyBorder="1" applyAlignment="1" applyProtection="1">
      <alignment vertical="center" wrapText="1"/>
    </xf>
    <xf numFmtId="49" fontId="27" fillId="2" borderId="98" xfId="3" applyNumberFormat="1" applyFont="1" applyFill="1" applyBorder="1" applyAlignment="1" applyProtection="1">
      <alignment horizontal="left" vertical="center" wrapText="1"/>
      <protection locked="0"/>
    </xf>
    <xf numFmtId="185" fontId="23" fillId="0" borderId="100" xfId="10" applyNumberFormat="1" applyFont="1" applyBorder="1" applyAlignment="1" applyProtection="1">
      <alignment horizontal="center" vertical="center" shrinkToFit="1"/>
    </xf>
    <xf numFmtId="185" fontId="23" fillId="0" borderId="102" xfId="10" applyNumberFormat="1" applyFont="1" applyBorder="1" applyAlignment="1" applyProtection="1">
      <alignment horizontal="center" vertical="center" shrinkToFit="1"/>
    </xf>
    <xf numFmtId="185" fontId="23" fillId="0" borderId="101" xfId="10" applyNumberFormat="1" applyFont="1" applyBorder="1" applyAlignment="1" applyProtection="1">
      <alignment horizontal="center" vertical="center" shrinkToFit="1"/>
    </xf>
    <xf numFmtId="38" fontId="23" fillId="2" borderId="31" xfId="10" applyFont="1" applyFill="1" applyBorder="1" applyAlignment="1" applyProtection="1">
      <alignment horizontal="right" vertical="center"/>
      <protection locked="0"/>
    </xf>
    <xf numFmtId="38" fontId="23" fillId="2" borderId="3" xfId="10" applyFont="1" applyFill="1" applyBorder="1" applyAlignment="1" applyProtection="1">
      <alignment horizontal="right" vertical="center"/>
      <protection locked="0"/>
    </xf>
    <xf numFmtId="38" fontId="23" fillId="2" borderId="4" xfId="10" applyFont="1" applyFill="1" applyBorder="1" applyAlignment="1" applyProtection="1">
      <alignment horizontal="right" vertical="center"/>
      <protection locked="0"/>
    </xf>
    <xf numFmtId="0" fontId="23" fillId="0" borderId="45" xfId="3" applyNumberFormat="1" applyFont="1" applyBorder="1" applyAlignment="1" applyProtection="1">
      <alignment horizontal="center" vertical="center" shrinkToFit="1"/>
    </xf>
    <xf numFmtId="0" fontId="23" fillId="0" borderId="46" xfId="3" applyNumberFormat="1" applyFont="1" applyBorder="1" applyAlignment="1" applyProtection="1">
      <alignment horizontal="center" vertical="center" shrinkToFit="1"/>
    </xf>
    <xf numFmtId="0" fontId="23" fillId="0" borderId="47" xfId="3" applyNumberFormat="1" applyFont="1" applyBorder="1" applyAlignment="1" applyProtection="1">
      <alignment horizontal="center" vertical="center" shrinkToFit="1"/>
    </xf>
    <xf numFmtId="49" fontId="23" fillId="0" borderId="2" xfId="3" applyNumberFormat="1" applyFont="1" applyBorder="1" applyAlignment="1" applyProtection="1">
      <alignment horizontal="center" vertical="center" shrinkToFit="1"/>
    </xf>
    <xf numFmtId="49" fontId="23" fillId="0" borderId="3" xfId="3" applyNumberFormat="1" applyFont="1" applyBorder="1" applyAlignment="1" applyProtection="1">
      <alignment horizontal="center" vertical="center" shrinkToFit="1"/>
    </xf>
    <xf numFmtId="49" fontId="23" fillId="0" borderId="4" xfId="3" applyNumberFormat="1" applyFont="1" applyBorder="1" applyAlignment="1" applyProtection="1">
      <alignment horizontal="center" vertical="center" shrinkToFit="1"/>
    </xf>
    <xf numFmtId="49" fontId="23" fillId="0" borderId="6" xfId="3" applyNumberFormat="1" applyFont="1" applyBorder="1" applyAlignment="1" applyProtection="1">
      <alignment horizontal="center" vertical="center" textRotation="255"/>
    </xf>
    <xf numFmtId="49" fontId="23" fillId="0" borderId="13" xfId="3" applyNumberFormat="1" applyFont="1" applyBorder="1" applyAlignment="1" applyProtection="1">
      <alignment horizontal="center" vertical="center" textRotation="255"/>
    </xf>
    <xf numFmtId="49" fontId="23" fillId="0" borderId="9" xfId="3" applyNumberFormat="1" applyFont="1" applyBorder="1" applyAlignment="1" applyProtection="1">
      <alignment horizontal="center" vertical="center" textRotation="255"/>
    </xf>
    <xf numFmtId="49" fontId="23" fillId="0" borderId="45" xfId="3" applyNumberFormat="1" applyFont="1" applyBorder="1" applyAlignment="1" applyProtection="1">
      <alignment horizontal="center" vertical="center"/>
    </xf>
    <xf numFmtId="49" fontId="23" fillId="0" borderId="46" xfId="3" applyNumberFormat="1" applyFont="1" applyBorder="1" applyAlignment="1" applyProtection="1">
      <alignment horizontal="center" vertical="center"/>
    </xf>
    <xf numFmtId="49" fontId="23" fillId="0" borderId="47" xfId="3" applyNumberFormat="1" applyFont="1" applyBorder="1" applyAlignment="1" applyProtection="1">
      <alignment horizontal="center" vertical="center"/>
    </xf>
    <xf numFmtId="180" fontId="23" fillId="0" borderId="50" xfId="3" applyNumberFormat="1" applyFont="1" applyBorder="1" applyAlignment="1" applyProtection="1">
      <alignment horizontal="right" vertical="center" shrinkToFit="1"/>
    </xf>
    <xf numFmtId="180" fontId="23" fillId="0" borderId="51" xfId="3" applyNumberFormat="1" applyFont="1" applyBorder="1" applyAlignment="1" applyProtection="1">
      <alignment horizontal="right" vertical="center" shrinkToFit="1"/>
    </xf>
    <xf numFmtId="180" fontId="23" fillId="2" borderId="51" xfId="3" applyNumberFormat="1" applyFont="1" applyFill="1" applyBorder="1" applyAlignment="1" applyProtection="1">
      <alignment horizontal="right" vertical="center" shrinkToFit="1"/>
      <protection locked="0"/>
    </xf>
    <xf numFmtId="180" fontId="23" fillId="2" borderId="52" xfId="3" applyNumberFormat="1" applyFont="1" applyFill="1" applyBorder="1" applyAlignment="1" applyProtection="1">
      <alignment horizontal="right" vertical="center" shrinkToFit="1"/>
      <protection locked="0"/>
    </xf>
    <xf numFmtId="181" fontId="23" fillId="0" borderId="34" xfId="10" applyNumberFormat="1" applyFont="1" applyFill="1" applyBorder="1" applyAlignment="1" applyProtection="1">
      <alignment horizontal="center" vertical="center"/>
    </xf>
    <xf numFmtId="180" fontId="23" fillId="0" borderId="56" xfId="3" applyNumberFormat="1" applyFont="1" applyBorder="1" applyAlignment="1" applyProtection="1">
      <alignment horizontal="right" vertical="center" shrinkToFit="1"/>
    </xf>
    <xf numFmtId="180" fontId="23" fillId="0" borderId="84" xfId="3" applyNumberFormat="1" applyFont="1" applyBorder="1" applyAlignment="1" applyProtection="1">
      <alignment horizontal="right" vertical="center" shrinkToFit="1"/>
    </xf>
    <xf numFmtId="49" fontId="23" fillId="0" borderId="6" xfId="3" applyNumberFormat="1" applyFont="1" applyBorder="1" applyAlignment="1" applyProtection="1">
      <alignment horizontal="center" vertical="top" wrapText="1"/>
    </xf>
    <xf numFmtId="49" fontId="23" fillId="0" borderId="7" xfId="3" applyNumberFormat="1" applyFont="1" applyBorder="1" applyAlignment="1" applyProtection="1">
      <alignment horizontal="center" vertical="top" wrapText="1"/>
    </xf>
    <xf numFmtId="49" fontId="23" fillId="0" borderId="13" xfId="3" applyNumberFormat="1" applyFont="1" applyBorder="1" applyAlignment="1" applyProtection="1">
      <alignment horizontal="center" vertical="top" wrapText="1"/>
    </xf>
    <xf numFmtId="49" fontId="23" fillId="0" borderId="14" xfId="3" applyNumberFormat="1" applyFont="1" applyBorder="1" applyAlignment="1" applyProtection="1">
      <alignment horizontal="center" vertical="top" wrapText="1"/>
    </xf>
    <xf numFmtId="49" fontId="23" fillId="0" borderId="9" xfId="3" applyNumberFormat="1" applyFont="1" applyBorder="1" applyAlignment="1" applyProtection="1">
      <alignment horizontal="center" vertical="top" wrapText="1"/>
    </xf>
    <xf numFmtId="49" fontId="23" fillId="0" borderId="11" xfId="3" applyNumberFormat="1" applyFont="1" applyBorder="1" applyAlignment="1" applyProtection="1">
      <alignment horizontal="center" vertical="top" wrapText="1"/>
    </xf>
    <xf numFmtId="49" fontId="23" fillId="0" borderId="5" xfId="3" applyNumberFormat="1" applyFont="1" applyBorder="1" applyAlignment="1" applyProtection="1">
      <alignment horizontal="center" vertical="top" wrapText="1"/>
    </xf>
    <xf numFmtId="49" fontId="23" fillId="0" borderId="0" xfId="3" applyNumberFormat="1" applyFont="1" applyBorder="1" applyAlignment="1" applyProtection="1">
      <alignment horizontal="center" vertical="top" wrapText="1"/>
    </xf>
    <xf numFmtId="49" fontId="23" fillId="0" borderId="10" xfId="3" applyNumberFormat="1" applyFont="1" applyBorder="1" applyAlignment="1" applyProtection="1">
      <alignment horizontal="center" vertical="top" wrapText="1"/>
    </xf>
    <xf numFmtId="9" fontId="23" fillId="0" borderId="95" xfId="83" applyFont="1" applyBorder="1" applyAlignment="1" applyProtection="1">
      <alignment horizontal="center" vertical="center"/>
    </xf>
    <xf numFmtId="9" fontId="23" fillId="0" borderId="96" xfId="83" applyFont="1" applyBorder="1" applyAlignment="1" applyProtection="1">
      <alignment horizontal="center" vertical="center"/>
    </xf>
    <xf numFmtId="9" fontId="23" fillId="0" borderId="97" xfId="83" applyFont="1" applyBorder="1" applyAlignment="1" applyProtection="1">
      <alignment horizontal="center" vertical="center"/>
    </xf>
    <xf numFmtId="49" fontId="23" fillId="0" borderId="106" xfId="3" applyNumberFormat="1" applyFont="1" applyBorder="1" applyAlignment="1" applyProtection="1">
      <alignment horizontal="center" vertical="center"/>
    </xf>
    <xf numFmtId="49" fontId="23" fillId="0" borderId="107" xfId="3" applyNumberFormat="1" applyFont="1" applyBorder="1" applyAlignment="1" applyProtection="1">
      <alignment horizontal="center" vertical="center"/>
    </xf>
    <xf numFmtId="49" fontId="23" fillId="0" borderId="108" xfId="3" applyNumberFormat="1" applyFont="1" applyBorder="1" applyAlignment="1" applyProtection="1">
      <alignment horizontal="center" vertical="center"/>
    </xf>
    <xf numFmtId="9" fontId="23" fillId="0" borderId="100" xfId="83" applyFont="1" applyBorder="1" applyAlignment="1" applyProtection="1">
      <alignment horizontal="center" vertical="center"/>
    </xf>
    <xf numFmtId="9" fontId="23" fillId="0" borderId="102" xfId="83" applyFont="1" applyBorder="1" applyAlignment="1" applyProtection="1">
      <alignment horizontal="center" vertical="center"/>
    </xf>
    <xf numFmtId="9" fontId="23" fillId="0" borderId="101" xfId="83" applyFont="1" applyBorder="1" applyAlignment="1" applyProtection="1">
      <alignment horizontal="center" vertical="center"/>
    </xf>
    <xf numFmtId="210" fontId="23" fillId="0" borderId="30" xfId="10" applyNumberFormat="1" applyFont="1" applyBorder="1" applyAlignment="1" applyProtection="1">
      <alignment horizontal="center" vertical="center" shrinkToFit="1"/>
    </xf>
    <xf numFmtId="210" fontId="23" fillId="0" borderId="28" xfId="10" applyNumberFormat="1" applyFont="1" applyBorder="1" applyAlignment="1" applyProtection="1">
      <alignment horizontal="center" vertical="center" shrinkToFit="1"/>
    </xf>
    <xf numFmtId="210" fontId="23" fillId="0" borderId="29" xfId="10" applyNumberFormat="1" applyFont="1" applyBorder="1" applyAlignment="1" applyProtection="1">
      <alignment horizontal="center" vertical="center" shrinkToFit="1"/>
    </xf>
    <xf numFmtId="49" fontId="27" fillId="0" borderId="1" xfId="3" applyNumberFormat="1" applyFont="1" applyFill="1" applyBorder="1" applyAlignment="1" applyProtection="1">
      <alignment horizontal="center" vertical="center" textRotation="255"/>
    </xf>
    <xf numFmtId="38" fontId="23" fillId="2" borderId="43" xfId="10" applyFont="1" applyFill="1" applyBorder="1" applyAlignment="1" applyProtection="1">
      <alignment horizontal="right" vertical="center"/>
      <protection locked="0"/>
    </xf>
    <xf numFmtId="38" fontId="23" fillId="2" borderId="44" xfId="10" applyFont="1" applyFill="1" applyBorder="1" applyAlignment="1" applyProtection="1">
      <alignment horizontal="right" vertical="center"/>
      <protection locked="0"/>
    </xf>
    <xf numFmtId="0" fontId="51" fillId="0" borderId="45" xfId="3" applyNumberFormat="1" applyFont="1" applyBorder="1" applyAlignment="1" applyProtection="1">
      <alignment horizontal="left" vertical="center" wrapText="1" shrinkToFit="1"/>
    </xf>
    <xf numFmtId="0" fontId="51" fillId="0" borderId="46" xfId="3" applyNumberFormat="1" applyFont="1" applyBorder="1" applyAlignment="1" applyProtection="1">
      <alignment horizontal="left" vertical="center" wrapText="1" shrinkToFit="1"/>
    </xf>
    <xf numFmtId="180" fontId="23" fillId="2" borderId="73" xfId="3" applyNumberFormat="1" applyFont="1" applyFill="1" applyBorder="1" applyAlignment="1" applyProtection="1">
      <alignment horizontal="right" vertical="center" shrinkToFit="1"/>
      <protection locked="0"/>
    </xf>
    <xf numFmtId="180" fontId="23" fillId="2" borderId="74" xfId="3" applyNumberFormat="1" applyFont="1" applyFill="1" applyBorder="1" applyAlignment="1" applyProtection="1">
      <alignment horizontal="right" vertical="center" shrinkToFit="1"/>
      <protection locked="0"/>
    </xf>
    <xf numFmtId="49" fontId="23" fillId="0" borderId="3" xfId="3" applyNumberFormat="1" applyFont="1" applyBorder="1" applyAlignment="1" applyProtection="1">
      <alignment horizontal="center" vertical="center" textRotation="255"/>
    </xf>
    <xf numFmtId="49" fontId="23" fillId="0" borderId="4" xfId="3" applyNumberFormat="1" applyFont="1" applyBorder="1" applyAlignment="1" applyProtection="1">
      <alignment horizontal="center" vertical="center" textRotation="255"/>
    </xf>
    <xf numFmtId="38" fontId="31" fillId="0" borderId="1" xfId="10" applyFont="1" applyFill="1" applyBorder="1" applyAlignment="1" applyProtection="1">
      <alignment horizontal="center" vertical="center"/>
    </xf>
    <xf numFmtId="49" fontId="23" fillId="0" borderId="109" xfId="3" applyNumberFormat="1" applyFont="1" applyBorder="1" applyAlignment="1" applyProtection="1">
      <alignment horizontal="center" vertical="center" wrapText="1"/>
    </xf>
    <xf numFmtId="49" fontId="23" fillId="0" borderId="110" xfId="3" applyNumberFormat="1" applyFont="1" applyBorder="1" applyAlignment="1" applyProtection="1">
      <alignment horizontal="center" vertical="center" wrapText="1"/>
    </xf>
    <xf numFmtId="49" fontId="23" fillId="0" borderId="6" xfId="3" applyNumberFormat="1" applyFont="1" applyBorder="1" applyAlignment="1" applyProtection="1">
      <alignment horizontal="left" vertical="center" wrapText="1"/>
    </xf>
    <xf numFmtId="49" fontId="23" fillId="0" borderId="5" xfId="3" applyNumberFormat="1" applyFont="1" applyBorder="1" applyAlignment="1" applyProtection="1">
      <alignment horizontal="left" vertical="center" wrapText="1"/>
    </xf>
    <xf numFmtId="49" fontId="23" fillId="0" borderId="109" xfId="3" applyNumberFormat="1" applyFont="1" applyBorder="1" applyAlignment="1" applyProtection="1">
      <alignment horizontal="left" vertical="center" wrapText="1"/>
    </xf>
    <xf numFmtId="49" fontId="23" fillId="0" borderId="111" xfId="3" applyNumberFormat="1" applyFont="1" applyBorder="1" applyAlignment="1" applyProtection="1">
      <alignment horizontal="left" vertical="center" wrapText="1"/>
    </xf>
    <xf numFmtId="49" fontId="23" fillId="0" borderId="112" xfId="3" applyNumberFormat="1" applyFont="1" applyBorder="1" applyAlignment="1" applyProtection="1">
      <alignment horizontal="center" vertical="center" wrapText="1"/>
    </xf>
    <xf numFmtId="49" fontId="23" fillId="0" borderId="96" xfId="3" applyNumberFormat="1" applyFont="1" applyBorder="1" applyAlignment="1" applyProtection="1">
      <alignment horizontal="center" vertical="center" wrapText="1"/>
    </xf>
    <xf numFmtId="49" fontId="23" fillId="0" borderId="97" xfId="3" applyNumberFormat="1" applyFont="1" applyBorder="1" applyAlignment="1" applyProtection="1">
      <alignment horizontal="center" vertical="center" wrapText="1"/>
    </xf>
    <xf numFmtId="49" fontId="23" fillId="0" borderId="116" xfId="3" applyNumberFormat="1" applyFont="1" applyBorder="1" applyAlignment="1" applyProtection="1">
      <alignment horizontal="center" vertical="center" wrapText="1"/>
    </xf>
    <xf numFmtId="49" fontId="23" fillId="0" borderId="113" xfId="3" applyNumberFormat="1" applyFont="1" applyBorder="1" applyAlignment="1" applyProtection="1">
      <alignment horizontal="center" vertical="center" wrapText="1"/>
    </xf>
    <xf numFmtId="49" fontId="23" fillId="0" borderId="114" xfId="3" applyNumberFormat="1" applyFont="1" applyBorder="1" applyAlignment="1" applyProtection="1">
      <alignment horizontal="center" vertical="center" wrapText="1"/>
    </xf>
    <xf numFmtId="49" fontId="31" fillId="2" borderId="6" xfId="3" applyNumberFormat="1" applyFont="1" applyFill="1" applyBorder="1" applyAlignment="1" applyProtection="1">
      <alignment horizontal="center" vertical="center"/>
      <protection locked="0"/>
    </xf>
    <xf numFmtId="49" fontId="31" fillId="2" borderId="5" xfId="3" applyNumberFormat="1" applyFont="1" applyFill="1" applyBorder="1" applyAlignment="1" applyProtection="1">
      <alignment horizontal="center" vertical="center"/>
      <protection locked="0"/>
    </xf>
    <xf numFmtId="49" fontId="31" fillId="2" borderId="7" xfId="3" applyNumberFormat="1" applyFont="1" applyFill="1" applyBorder="1" applyAlignment="1" applyProtection="1">
      <alignment horizontal="center" vertical="center"/>
      <protection locked="0"/>
    </xf>
    <xf numFmtId="49" fontId="31" fillId="2" borderId="13" xfId="3" applyNumberFormat="1" applyFont="1" applyFill="1" applyBorder="1" applyAlignment="1" applyProtection="1">
      <alignment horizontal="center" vertical="center"/>
      <protection locked="0"/>
    </xf>
    <xf numFmtId="49" fontId="31" fillId="2" borderId="0" xfId="3" applyNumberFormat="1" applyFont="1" applyFill="1" applyBorder="1" applyAlignment="1" applyProtection="1">
      <alignment horizontal="center" vertical="center"/>
      <protection locked="0"/>
    </xf>
    <xf numFmtId="49" fontId="31" fillId="2" borderId="14" xfId="3" applyNumberFormat="1" applyFont="1" applyFill="1" applyBorder="1" applyAlignment="1" applyProtection="1">
      <alignment horizontal="center" vertical="center"/>
      <protection locked="0"/>
    </xf>
    <xf numFmtId="49" fontId="23" fillId="0" borderId="115" xfId="3" applyNumberFormat="1" applyFont="1" applyBorder="1" applyAlignment="1" applyProtection="1">
      <alignment horizontal="center" vertical="center" wrapText="1"/>
    </xf>
    <xf numFmtId="49" fontId="23" fillId="0" borderId="115" xfId="3" applyNumberFormat="1" applyFont="1" applyBorder="1" applyAlignment="1" applyProtection="1">
      <alignment horizontal="left" vertical="center" wrapText="1"/>
    </xf>
    <xf numFmtId="49" fontId="23" fillId="0" borderId="113" xfId="3" applyNumberFormat="1" applyFont="1" applyBorder="1" applyAlignment="1" applyProtection="1">
      <alignment horizontal="left" vertical="center" wrapText="1"/>
    </xf>
    <xf numFmtId="49" fontId="23" fillId="0" borderId="9" xfId="3" applyNumberFormat="1" applyFont="1" applyBorder="1" applyAlignment="1" applyProtection="1">
      <alignment horizontal="left" vertical="center" wrapText="1"/>
    </xf>
    <xf numFmtId="49" fontId="23" fillId="0" borderId="10" xfId="3" applyNumberFormat="1" applyFont="1" applyBorder="1" applyAlignment="1" applyProtection="1">
      <alignment horizontal="left" vertical="center" wrapText="1"/>
    </xf>
    <xf numFmtId="49" fontId="31" fillId="2" borderId="115" xfId="3" applyNumberFormat="1" applyFont="1" applyFill="1" applyBorder="1" applyAlignment="1" applyProtection="1">
      <alignment horizontal="center" vertical="center"/>
      <protection locked="0"/>
    </xf>
    <xf numFmtId="49" fontId="31" fillId="2" borderId="113" xfId="3" applyNumberFormat="1" applyFont="1" applyFill="1" applyBorder="1" applyAlignment="1" applyProtection="1">
      <alignment horizontal="center" vertical="center"/>
      <protection locked="0"/>
    </xf>
    <xf numFmtId="49" fontId="31" fillId="2" borderId="114" xfId="3" applyNumberFormat="1" applyFont="1" applyFill="1" applyBorder="1" applyAlignment="1" applyProtection="1">
      <alignment horizontal="center" vertical="center"/>
      <protection locked="0"/>
    </xf>
    <xf numFmtId="49" fontId="31" fillId="2" borderId="9" xfId="3" applyNumberFormat="1" applyFont="1" applyFill="1" applyBorder="1" applyAlignment="1" applyProtection="1">
      <alignment horizontal="center" vertical="center"/>
      <protection locked="0"/>
    </xf>
    <xf numFmtId="49" fontId="31" fillId="2" borderId="10" xfId="3" applyNumberFormat="1" applyFont="1" applyFill="1" applyBorder="1" applyAlignment="1" applyProtection="1">
      <alignment horizontal="center" vertical="center"/>
      <protection locked="0"/>
    </xf>
    <xf numFmtId="49" fontId="31" fillId="2" borderId="11" xfId="3" applyNumberFormat="1" applyFont="1" applyFill="1" applyBorder="1" applyAlignment="1" applyProtection="1">
      <alignment horizontal="center" vertical="center"/>
      <protection locked="0"/>
    </xf>
    <xf numFmtId="0" fontId="51" fillId="0" borderId="53" xfId="3" applyNumberFormat="1" applyFont="1" applyBorder="1" applyAlignment="1" applyProtection="1">
      <alignment horizontal="left" vertical="center" wrapText="1" shrinkToFit="1"/>
    </xf>
    <xf numFmtId="0" fontId="51" fillId="0" borderId="54" xfId="3" applyNumberFormat="1" applyFont="1" applyBorder="1" applyAlignment="1" applyProtection="1">
      <alignment horizontal="left" vertical="center" wrapText="1" shrinkToFit="1"/>
    </xf>
    <xf numFmtId="0" fontId="51" fillId="0" borderId="53" xfId="3" applyNumberFormat="1" applyFont="1" applyFill="1" applyBorder="1" applyAlignment="1" applyProtection="1">
      <alignment horizontal="left" vertical="center" wrapText="1" shrinkToFit="1"/>
    </xf>
    <xf numFmtId="0" fontId="51" fillId="0" borderId="54" xfId="3" applyNumberFormat="1" applyFont="1" applyFill="1" applyBorder="1" applyAlignment="1" applyProtection="1">
      <alignment horizontal="left" vertical="center" wrapText="1" shrinkToFit="1"/>
    </xf>
    <xf numFmtId="206" fontId="23" fillId="2" borderId="100" xfId="10" applyNumberFormat="1" applyFont="1" applyFill="1" applyBorder="1" applyAlignment="1" applyProtection="1">
      <alignment horizontal="center" vertical="center" shrinkToFit="1"/>
      <protection locked="0"/>
    </xf>
    <xf numFmtId="206" fontId="23" fillId="2" borderId="102" xfId="10" applyNumberFormat="1" applyFont="1" applyFill="1" applyBorder="1" applyAlignment="1" applyProtection="1">
      <alignment horizontal="center" vertical="center" shrinkToFit="1"/>
      <protection locked="0"/>
    </xf>
    <xf numFmtId="206" fontId="23" fillId="2" borderId="101" xfId="10" applyNumberFormat="1" applyFont="1" applyFill="1" applyBorder="1" applyAlignment="1" applyProtection="1">
      <alignment horizontal="center" vertical="center" shrinkToFit="1"/>
      <protection locked="0"/>
    </xf>
    <xf numFmtId="209" fontId="23" fillId="0" borderId="100" xfId="10" applyNumberFormat="1" applyFont="1" applyBorder="1" applyAlignment="1" applyProtection="1">
      <alignment horizontal="center" vertical="center" shrinkToFit="1"/>
    </xf>
    <xf numFmtId="209" fontId="23" fillId="0" borderId="102" xfId="10" applyNumberFormat="1" applyFont="1" applyBorder="1" applyAlignment="1" applyProtection="1">
      <alignment horizontal="center" vertical="center" shrinkToFit="1"/>
    </xf>
    <xf numFmtId="209" fontId="23" fillId="0" borderId="101" xfId="10" applyNumberFormat="1" applyFont="1" applyBorder="1" applyAlignment="1" applyProtection="1">
      <alignment horizontal="center" vertical="center" shrinkToFit="1"/>
    </xf>
    <xf numFmtId="49" fontId="10" fillId="0" borderId="0" xfId="3" applyNumberFormat="1" applyFont="1" applyBorder="1" applyAlignment="1" applyProtection="1">
      <alignment horizontal="center" vertical="center"/>
    </xf>
    <xf numFmtId="49" fontId="23" fillId="0" borderId="130" xfId="3" applyNumberFormat="1" applyFont="1" applyBorder="1" applyAlignment="1" applyProtection="1">
      <alignment horizontal="center" vertical="center"/>
    </xf>
    <xf numFmtId="49" fontId="23" fillId="0" borderId="131" xfId="3" applyNumberFormat="1" applyFont="1" applyBorder="1" applyAlignment="1" applyProtection="1">
      <alignment horizontal="center" vertical="center"/>
    </xf>
    <xf numFmtId="49" fontId="23" fillId="0" borderId="132" xfId="3" applyNumberFormat="1" applyFont="1" applyBorder="1" applyAlignment="1" applyProtection="1">
      <alignment horizontal="center" vertical="center"/>
    </xf>
    <xf numFmtId="49" fontId="31" fillId="2" borderId="95" xfId="3" applyNumberFormat="1" applyFont="1" applyFill="1" applyBorder="1" applyAlignment="1" applyProtection="1">
      <alignment horizontal="center" vertical="center"/>
      <protection locked="0"/>
    </xf>
    <xf numFmtId="49" fontId="31" fillId="2" borderId="96" xfId="3" applyNumberFormat="1" applyFont="1" applyFill="1" applyBorder="1" applyAlignment="1" applyProtection="1">
      <alignment horizontal="center" vertical="center"/>
      <protection locked="0"/>
    </xf>
    <xf numFmtId="49" fontId="31" fillId="2" borderId="97" xfId="3" applyNumberFormat="1" applyFont="1" applyFill="1" applyBorder="1" applyAlignment="1" applyProtection="1">
      <alignment horizontal="center" vertical="center"/>
      <protection locked="0"/>
    </xf>
    <xf numFmtId="49" fontId="23" fillId="0" borderId="95" xfId="3" applyNumberFormat="1" applyFont="1" applyBorder="1" applyAlignment="1" applyProtection="1">
      <alignment horizontal="center" vertical="center" wrapText="1"/>
    </xf>
    <xf numFmtId="49" fontId="23" fillId="0" borderId="30" xfId="3" applyNumberFormat="1" applyFont="1" applyBorder="1" applyAlignment="1" applyProtection="1">
      <alignment horizontal="center" vertical="center" wrapText="1"/>
    </xf>
    <xf numFmtId="49" fontId="23" fillId="0" borderId="29" xfId="3" applyNumberFormat="1" applyFont="1" applyBorder="1" applyAlignment="1" applyProtection="1">
      <alignment horizontal="center" vertical="center" wrapText="1"/>
    </xf>
    <xf numFmtId="49" fontId="23" fillId="0" borderId="95" xfId="3" applyNumberFormat="1" applyFont="1" applyBorder="1" applyAlignment="1" applyProtection="1">
      <alignment horizontal="left" vertical="center" wrapText="1"/>
    </xf>
    <xf numFmtId="49" fontId="23" fillId="0" borderId="96" xfId="3" applyNumberFormat="1" applyFont="1" applyBorder="1" applyAlignment="1" applyProtection="1">
      <alignment horizontal="left" vertical="center" wrapText="1"/>
    </xf>
    <xf numFmtId="49" fontId="23" fillId="0" borderId="97" xfId="3" applyNumberFormat="1" applyFont="1" applyBorder="1" applyAlignment="1" applyProtection="1">
      <alignment horizontal="left" vertical="center" wrapText="1"/>
    </xf>
    <xf numFmtId="49" fontId="23" fillId="0" borderId="100" xfId="3" applyNumberFormat="1" applyFont="1" applyBorder="1" applyAlignment="1" applyProtection="1">
      <alignment vertical="center" wrapText="1"/>
    </xf>
    <xf numFmtId="49" fontId="23" fillId="0" borderId="102" xfId="3" applyNumberFormat="1" applyFont="1" applyBorder="1" applyAlignment="1" applyProtection="1">
      <alignment vertical="center" wrapText="1"/>
    </xf>
    <xf numFmtId="49" fontId="23" fillId="0" borderId="101" xfId="3" applyNumberFormat="1" applyFont="1" applyBorder="1" applyAlignment="1" applyProtection="1">
      <alignment vertical="center" wrapText="1"/>
    </xf>
    <xf numFmtId="49" fontId="23" fillId="0" borderId="30" xfId="3" applyNumberFormat="1" applyFont="1" applyBorder="1" applyAlignment="1" applyProtection="1">
      <alignment vertical="center" wrapText="1"/>
    </xf>
    <xf numFmtId="49" fontId="23" fillId="0" borderId="28" xfId="3" applyNumberFormat="1" applyFont="1" applyBorder="1" applyAlignment="1" applyProtection="1">
      <alignment vertical="center" wrapText="1"/>
    </xf>
    <xf numFmtId="49" fontId="23" fillId="0" borderId="29" xfId="3" applyNumberFormat="1" applyFont="1" applyBorder="1" applyAlignment="1" applyProtection="1">
      <alignment vertical="center" wrapText="1"/>
    </xf>
    <xf numFmtId="49" fontId="23" fillId="0" borderId="6" xfId="3" applyNumberFormat="1" applyFont="1" applyBorder="1" applyAlignment="1" applyProtection="1">
      <alignment horizontal="center" vertical="center" shrinkToFit="1"/>
    </xf>
    <xf numFmtId="49" fontId="23" fillId="0" borderId="5" xfId="3" applyNumberFormat="1" applyFont="1" applyBorder="1" applyAlignment="1" applyProtection="1">
      <alignment horizontal="center" vertical="center" shrinkToFit="1"/>
    </xf>
    <xf numFmtId="49" fontId="23" fillId="0" borderId="7" xfId="3" applyNumberFormat="1" applyFont="1" applyBorder="1" applyAlignment="1" applyProtection="1">
      <alignment horizontal="center" vertical="center" shrinkToFit="1"/>
    </xf>
    <xf numFmtId="181" fontId="23" fillId="0" borderId="45" xfId="10" applyNumberFormat="1" applyFont="1" applyBorder="1" applyAlignment="1" applyProtection="1">
      <alignment horizontal="center" vertical="center" shrinkToFit="1"/>
    </xf>
    <xf numFmtId="181" fontId="23" fillId="0" borderId="46" xfId="10" applyNumberFormat="1" applyFont="1" applyBorder="1" applyAlignment="1" applyProtection="1">
      <alignment horizontal="center" vertical="center" shrinkToFit="1"/>
    </xf>
    <xf numFmtId="181" fontId="23" fillId="0" borderId="47" xfId="10" applyNumberFormat="1" applyFont="1" applyBorder="1" applyAlignment="1" applyProtection="1">
      <alignment horizontal="center" vertical="center" shrinkToFit="1"/>
    </xf>
    <xf numFmtId="49" fontId="23" fillId="0" borderId="50" xfId="3" applyNumberFormat="1" applyFont="1" applyFill="1" applyBorder="1" applyAlignment="1" applyProtection="1">
      <alignment horizontal="center" vertical="center" shrinkToFit="1"/>
    </xf>
    <xf numFmtId="49" fontId="52" fillId="0" borderId="120" xfId="3" applyNumberFormat="1" applyFont="1" applyBorder="1" applyAlignment="1" applyProtection="1">
      <alignment horizontal="center" vertical="center" wrapText="1"/>
    </xf>
    <xf numFmtId="49" fontId="52" fillId="0" borderId="121" xfId="3" applyNumberFormat="1" applyFont="1" applyBorder="1" applyAlignment="1" applyProtection="1">
      <alignment horizontal="center" vertical="center" wrapText="1"/>
    </xf>
    <xf numFmtId="49" fontId="23" fillId="0" borderId="68" xfId="3" applyNumberFormat="1" applyFont="1" applyBorder="1" applyAlignment="1" applyProtection="1">
      <alignment horizontal="center" vertical="center"/>
    </xf>
    <xf numFmtId="49" fontId="23" fillId="0" borderId="37" xfId="3" applyNumberFormat="1" applyFont="1" applyBorder="1" applyAlignment="1" applyProtection="1">
      <alignment horizontal="center" vertical="center" shrinkToFit="1"/>
    </xf>
    <xf numFmtId="49" fontId="23" fillId="0" borderId="6" xfId="3" applyNumberFormat="1" applyFont="1" applyBorder="1" applyAlignment="1" applyProtection="1">
      <alignment horizontal="center" vertical="center" textRotation="255" wrapText="1"/>
    </xf>
    <xf numFmtId="49" fontId="23" fillId="0" borderId="7" xfId="3" applyNumberFormat="1" applyFont="1" applyBorder="1" applyAlignment="1" applyProtection="1">
      <alignment horizontal="center" vertical="center" textRotation="255" wrapText="1"/>
    </xf>
    <xf numFmtId="49" fontId="23" fillId="0" borderId="13" xfId="3" applyNumberFormat="1" applyFont="1" applyBorder="1" applyAlignment="1" applyProtection="1">
      <alignment horizontal="center" vertical="center" textRotation="255" wrapText="1"/>
    </xf>
    <xf numFmtId="49" fontId="23" fillId="0" borderId="14" xfId="3" applyNumberFormat="1" applyFont="1" applyBorder="1" applyAlignment="1" applyProtection="1">
      <alignment horizontal="center" vertical="center" textRotation="255" wrapText="1"/>
    </xf>
    <xf numFmtId="49" fontId="23" fillId="0" borderId="9" xfId="3" applyNumberFormat="1" applyFont="1" applyBorder="1" applyAlignment="1" applyProtection="1">
      <alignment horizontal="center" vertical="center" textRotation="255" wrapText="1"/>
    </xf>
    <xf numFmtId="49" fontId="23" fillId="0" borderId="11" xfId="3" applyNumberFormat="1" applyFont="1" applyBorder="1" applyAlignment="1" applyProtection="1">
      <alignment horizontal="center" vertical="center" textRotation="255" wrapText="1"/>
    </xf>
    <xf numFmtId="49" fontId="23" fillId="0" borderId="45" xfId="3" applyNumberFormat="1" applyFont="1" applyBorder="1" applyAlignment="1" applyProtection="1">
      <alignment horizontal="center" vertical="center" shrinkToFit="1"/>
    </xf>
    <xf numFmtId="49" fontId="23" fillId="0" borderId="46" xfId="3" applyNumberFormat="1" applyFont="1" applyBorder="1" applyAlignment="1" applyProtection="1">
      <alignment horizontal="center" vertical="center" shrinkToFit="1"/>
    </xf>
    <xf numFmtId="49" fontId="23" fillId="0" borderId="47" xfId="3" applyNumberFormat="1" applyFont="1" applyBorder="1" applyAlignment="1" applyProtection="1">
      <alignment horizontal="center" vertical="center" shrinkToFit="1"/>
    </xf>
    <xf numFmtId="49" fontId="23" fillId="0" borderId="16" xfId="3" applyNumberFormat="1" applyFont="1" applyBorder="1" applyAlignment="1" applyProtection="1">
      <alignment horizontal="center" vertical="center" shrinkToFit="1"/>
    </xf>
    <xf numFmtId="49" fontId="23" fillId="0" borderId="48" xfId="3" applyNumberFormat="1" applyFont="1" applyBorder="1" applyAlignment="1" applyProtection="1">
      <alignment horizontal="center" vertical="center" shrinkToFit="1"/>
    </xf>
    <xf numFmtId="49" fontId="23" fillId="0" borderId="49" xfId="3" applyNumberFormat="1" applyFont="1" applyBorder="1" applyAlignment="1" applyProtection="1">
      <alignment horizontal="center" vertical="center" shrinkToFit="1"/>
    </xf>
    <xf numFmtId="38" fontId="23" fillId="2" borderId="35" xfId="10" applyFont="1" applyFill="1" applyBorder="1" applyAlignment="1" applyProtection="1">
      <alignment horizontal="center" vertical="center" shrinkToFit="1"/>
      <protection locked="0"/>
    </xf>
    <xf numFmtId="38" fontId="23" fillId="2" borderId="36" xfId="10" applyFont="1" applyFill="1" applyBorder="1" applyAlignment="1" applyProtection="1">
      <alignment horizontal="center" vertical="center" shrinkToFit="1"/>
      <protection locked="0"/>
    </xf>
    <xf numFmtId="38" fontId="23" fillId="2" borderId="66" xfId="10" applyFont="1" applyFill="1" applyBorder="1" applyAlignment="1" applyProtection="1">
      <alignment horizontal="center" vertical="center" shrinkToFit="1"/>
      <protection locked="0"/>
    </xf>
    <xf numFmtId="38" fontId="23" fillId="2" borderId="0" xfId="10" applyFont="1" applyFill="1" applyBorder="1" applyAlignment="1" applyProtection="1">
      <alignment horizontal="center" vertical="center"/>
      <protection locked="0"/>
    </xf>
    <xf numFmtId="38" fontId="23" fillId="0" borderId="55" xfId="10" applyFont="1" applyBorder="1" applyAlignment="1" applyProtection="1">
      <alignment horizontal="center" vertical="center" shrinkToFit="1"/>
    </xf>
    <xf numFmtId="38" fontId="23" fillId="0" borderId="49" xfId="10" applyFont="1" applyBorder="1" applyAlignment="1" applyProtection="1">
      <alignment horizontal="center" vertical="center" shrinkToFit="1"/>
    </xf>
    <xf numFmtId="38" fontId="23" fillId="2" borderId="63" xfId="10" applyFont="1" applyFill="1" applyBorder="1" applyAlignment="1" applyProtection="1">
      <alignment horizontal="center" vertical="center" shrinkToFit="1"/>
      <protection locked="0"/>
    </xf>
    <xf numFmtId="49" fontId="23" fillId="0" borderId="41" xfId="3" applyNumberFormat="1" applyFont="1" applyBorder="1" applyAlignment="1" applyProtection="1">
      <alignment horizontal="center" vertical="center" shrinkToFit="1"/>
    </xf>
    <xf numFmtId="38" fontId="23" fillId="0" borderId="50" xfId="10" applyFont="1" applyFill="1" applyBorder="1" applyAlignment="1" applyProtection="1">
      <alignment horizontal="center" vertical="center" shrinkToFit="1"/>
      <protection locked="0"/>
    </xf>
    <xf numFmtId="38" fontId="23" fillId="0" borderId="51" xfId="10" applyFont="1" applyFill="1" applyBorder="1" applyAlignment="1" applyProtection="1">
      <alignment horizontal="center" vertical="center" shrinkToFit="1"/>
      <protection locked="0"/>
    </xf>
    <xf numFmtId="38" fontId="23" fillId="0" borderId="45" xfId="10" applyFont="1" applyBorder="1" applyAlignment="1" applyProtection="1">
      <alignment horizontal="center" vertical="center" shrinkToFit="1"/>
    </xf>
    <xf numFmtId="38" fontId="23" fillId="0" borderId="47" xfId="10" applyFont="1" applyBorder="1" applyAlignment="1" applyProtection="1">
      <alignment horizontal="center" vertical="center" shrinkToFit="1"/>
    </xf>
    <xf numFmtId="49" fontId="15" fillId="0" borderId="129" xfId="3" applyNumberFormat="1" applyFont="1" applyBorder="1" applyAlignment="1" applyProtection="1">
      <alignment horizontal="center" vertical="center" shrinkToFit="1"/>
    </xf>
    <xf numFmtId="49" fontId="15" fillId="0" borderId="75" xfId="3" applyNumberFormat="1" applyFont="1" applyBorder="1" applyAlignment="1" applyProtection="1">
      <alignment horizontal="center" vertical="center" shrinkToFit="1"/>
    </xf>
    <xf numFmtId="49" fontId="15" fillId="0" borderId="76" xfId="3" applyNumberFormat="1" applyFont="1" applyBorder="1" applyAlignment="1" applyProtection="1">
      <alignment horizontal="center" vertical="center" shrinkToFit="1"/>
    </xf>
    <xf numFmtId="38" fontId="23" fillId="2" borderId="120" xfId="10" applyFont="1" applyFill="1" applyBorder="1" applyAlignment="1" applyProtection="1">
      <alignment horizontal="center" vertical="center" shrinkToFit="1"/>
      <protection locked="0"/>
    </xf>
    <xf numFmtId="38" fontId="23" fillId="2" borderId="121" xfId="10" applyFont="1" applyFill="1" applyBorder="1" applyAlignment="1" applyProtection="1">
      <alignment horizontal="center" vertical="center" shrinkToFit="1"/>
      <protection locked="0"/>
    </xf>
    <xf numFmtId="0" fontId="23" fillId="0" borderId="25" xfId="3" applyNumberFormat="1" applyFont="1" applyBorder="1" applyAlignment="1" applyProtection="1">
      <alignment horizontal="center" vertical="center"/>
    </xf>
    <xf numFmtId="0" fontId="23" fillId="0" borderId="26" xfId="3" applyNumberFormat="1" applyFont="1" applyBorder="1" applyAlignment="1" applyProtection="1">
      <alignment horizontal="center" vertical="center"/>
    </xf>
    <xf numFmtId="188" fontId="23" fillId="0" borderId="56" xfId="10" applyNumberFormat="1" applyFont="1" applyBorder="1" applyAlignment="1" applyProtection="1">
      <alignment horizontal="right" vertical="center" shrinkToFit="1"/>
    </xf>
    <xf numFmtId="188" fontId="23" fillId="0" borderId="84" xfId="10" applyNumberFormat="1" applyFont="1" applyBorder="1" applyAlignment="1" applyProtection="1">
      <alignment horizontal="right" vertical="center" shrinkToFit="1"/>
    </xf>
    <xf numFmtId="38" fontId="23" fillId="2" borderId="77" xfId="10" applyFont="1" applyFill="1" applyBorder="1" applyAlignment="1" applyProtection="1">
      <alignment horizontal="center" vertical="center" shrinkToFit="1"/>
      <protection locked="0"/>
    </xf>
    <xf numFmtId="38" fontId="23" fillId="2" borderId="78" xfId="10" applyFont="1" applyFill="1" applyBorder="1" applyAlignment="1" applyProtection="1">
      <alignment horizontal="center" vertical="center" shrinkToFit="1"/>
      <protection locked="0"/>
    </xf>
    <xf numFmtId="180" fontId="23" fillId="0" borderId="88" xfId="3" applyNumberFormat="1" applyFont="1" applyBorder="1" applyAlignment="1" applyProtection="1">
      <alignment horizontal="right" vertical="center" shrinkToFit="1"/>
    </xf>
    <xf numFmtId="180" fontId="23" fillId="0" borderId="76" xfId="3" applyNumberFormat="1" applyFont="1" applyBorder="1" applyAlignment="1" applyProtection="1">
      <alignment horizontal="right" vertical="center" shrinkToFit="1"/>
    </xf>
    <xf numFmtId="38" fontId="23" fillId="2" borderId="64" xfId="10" applyFont="1" applyFill="1" applyBorder="1" applyAlignment="1" applyProtection="1">
      <alignment horizontal="center" vertical="center" shrinkToFit="1"/>
      <protection locked="0"/>
    </xf>
    <xf numFmtId="38" fontId="23" fillId="2" borderId="79" xfId="10" applyFont="1" applyFill="1" applyBorder="1" applyAlignment="1" applyProtection="1">
      <alignment horizontal="center" vertical="center" shrinkToFit="1"/>
      <protection locked="0"/>
    </xf>
    <xf numFmtId="38" fontId="23" fillId="2" borderId="69" xfId="10" applyFont="1" applyFill="1" applyBorder="1" applyAlignment="1" applyProtection="1">
      <alignment horizontal="center" vertical="center" shrinkToFit="1"/>
      <protection locked="0"/>
    </xf>
    <xf numFmtId="38" fontId="23" fillId="2" borderId="70" xfId="10" applyFont="1" applyFill="1" applyBorder="1" applyAlignment="1" applyProtection="1">
      <alignment horizontal="center" vertical="center" shrinkToFit="1"/>
      <protection locked="0"/>
    </xf>
    <xf numFmtId="0" fontId="23" fillId="0" borderId="2" xfId="10" applyNumberFormat="1" applyFont="1" applyBorder="1" applyAlignment="1" applyProtection="1">
      <alignment horizontal="center" vertical="center" shrinkToFit="1"/>
    </xf>
    <xf numFmtId="0" fontId="23" fillId="0" borderId="3" xfId="10" applyNumberFormat="1" applyFont="1" applyBorder="1" applyAlignment="1" applyProtection="1">
      <alignment horizontal="center" vertical="center" shrinkToFit="1"/>
    </xf>
    <xf numFmtId="0" fontId="23" fillId="0" borderId="4" xfId="10" applyNumberFormat="1" applyFont="1" applyBorder="1" applyAlignment="1" applyProtection="1">
      <alignment horizontal="center" vertical="center" shrinkToFit="1"/>
    </xf>
    <xf numFmtId="181" fontId="23" fillId="0" borderId="178" xfId="10" applyNumberFormat="1" applyFont="1" applyBorder="1" applyAlignment="1" applyProtection="1">
      <alignment horizontal="center" vertical="center" shrinkToFit="1"/>
    </xf>
    <xf numFmtId="181" fontId="23" fillId="0" borderId="179" xfId="10" applyNumberFormat="1" applyFont="1" applyBorder="1" applyAlignment="1" applyProtection="1">
      <alignment horizontal="center" vertical="center" shrinkToFit="1"/>
    </xf>
    <xf numFmtId="181" fontId="23" fillId="0" borderId="180" xfId="10" applyNumberFormat="1" applyFont="1" applyBorder="1" applyAlignment="1" applyProtection="1">
      <alignment horizontal="center" vertical="center" shrinkToFit="1"/>
    </xf>
    <xf numFmtId="38" fontId="23" fillId="2" borderId="43" xfId="10" applyFont="1" applyFill="1" applyBorder="1" applyAlignment="1" applyProtection="1">
      <alignment horizontal="right" vertical="center"/>
    </xf>
    <xf numFmtId="38" fontId="23" fillId="2" borderId="44" xfId="10" applyFont="1" applyFill="1" applyBorder="1" applyAlignment="1" applyProtection="1">
      <alignment horizontal="right" vertical="center"/>
    </xf>
    <xf numFmtId="38" fontId="23" fillId="0" borderId="45" xfId="10" applyFont="1" applyBorder="1" applyAlignment="1" applyProtection="1">
      <alignment horizontal="right" vertical="center"/>
    </xf>
    <xf numFmtId="38" fontId="23" fillId="0" borderId="46" xfId="10" applyFont="1" applyBorder="1" applyAlignment="1" applyProtection="1">
      <alignment horizontal="right" vertical="center"/>
    </xf>
    <xf numFmtId="38" fontId="23" fillId="0" borderId="63" xfId="10" applyFont="1" applyBorder="1" applyAlignment="1" applyProtection="1">
      <alignment horizontal="right" vertical="center"/>
    </xf>
    <xf numFmtId="38" fontId="23" fillId="2" borderId="64" xfId="10" applyFont="1" applyFill="1" applyBorder="1" applyAlignment="1" applyProtection="1">
      <alignment horizontal="right" vertical="center"/>
      <protection locked="0"/>
    </xf>
    <xf numFmtId="38" fontId="23" fillId="2" borderId="46" xfId="10" applyFont="1" applyFill="1" applyBorder="1" applyAlignment="1" applyProtection="1">
      <alignment horizontal="right" vertical="center"/>
      <protection locked="0"/>
    </xf>
    <xf numFmtId="38" fontId="23" fillId="2" borderId="47" xfId="10" applyFont="1" applyFill="1" applyBorder="1" applyAlignment="1" applyProtection="1">
      <alignment horizontal="right" vertical="center"/>
      <protection locked="0"/>
    </xf>
    <xf numFmtId="38" fontId="23" fillId="0" borderId="53" xfId="10" applyFont="1" applyFill="1" applyBorder="1" applyAlignment="1" applyProtection="1">
      <alignment horizontal="center" vertical="center"/>
    </xf>
    <xf numFmtId="38" fontId="23" fillId="0" borderId="66" xfId="10" applyFont="1" applyFill="1" applyBorder="1" applyAlignment="1" applyProtection="1">
      <alignment horizontal="center" vertical="center"/>
    </xf>
    <xf numFmtId="38" fontId="23" fillId="0" borderId="62" xfId="10" applyFont="1" applyBorder="1" applyAlignment="1" applyProtection="1">
      <alignment horizontal="center" vertical="center"/>
    </xf>
    <xf numFmtId="38" fontId="23" fillId="0" borderId="49" xfId="10" applyFont="1" applyBorder="1" applyAlignment="1" applyProtection="1">
      <alignment horizontal="center" vertical="center"/>
    </xf>
    <xf numFmtId="38" fontId="23" fillId="2" borderId="35" xfId="10" applyFont="1" applyFill="1" applyBorder="1" applyAlignment="1" applyProtection="1">
      <alignment horizontal="right" vertical="center"/>
    </xf>
    <xf numFmtId="38" fontId="23" fillId="2" borderId="36" xfId="10" applyFont="1" applyFill="1" applyBorder="1" applyAlignment="1" applyProtection="1">
      <alignment horizontal="right" vertical="center"/>
    </xf>
    <xf numFmtId="201" fontId="23" fillId="0" borderId="6" xfId="10" applyNumberFormat="1" applyFont="1" applyBorder="1" applyAlignment="1" applyProtection="1">
      <alignment horizontal="center" vertical="center" wrapText="1" shrinkToFit="1"/>
    </xf>
    <xf numFmtId="201" fontId="23" fillId="0" borderId="5" xfId="10" applyNumberFormat="1" applyFont="1" applyBorder="1" applyAlignment="1" applyProtection="1">
      <alignment horizontal="center" vertical="center" shrinkToFit="1"/>
    </xf>
    <xf numFmtId="201" fontId="23" fillId="0" borderId="7" xfId="10" applyNumberFormat="1" applyFont="1" applyBorder="1" applyAlignment="1" applyProtection="1">
      <alignment horizontal="center" vertical="center" shrinkToFit="1"/>
    </xf>
    <xf numFmtId="201" fontId="23" fillId="0" borderId="13" xfId="10" applyNumberFormat="1" applyFont="1" applyBorder="1" applyAlignment="1" applyProtection="1">
      <alignment horizontal="center" vertical="center" shrinkToFit="1"/>
    </xf>
    <xf numFmtId="201" fontId="23" fillId="0" borderId="0" xfId="10" applyNumberFormat="1" applyFont="1" applyBorder="1" applyAlignment="1" applyProtection="1">
      <alignment horizontal="center" vertical="center" shrinkToFit="1"/>
    </xf>
    <xf numFmtId="201" fontId="23" fillId="0" borderId="14" xfId="10" applyNumberFormat="1" applyFont="1" applyBorder="1" applyAlignment="1" applyProtection="1">
      <alignment horizontal="center" vertical="center" shrinkToFit="1"/>
    </xf>
    <xf numFmtId="201" fontId="23" fillId="0" borderId="9" xfId="10" applyNumberFormat="1" applyFont="1" applyBorder="1" applyAlignment="1" applyProtection="1">
      <alignment horizontal="center" vertical="center" shrinkToFit="1"/>
    </xf>
    <xf numFmtId="201" fontId="23" fillId="0" borderId="10" xfId="10" applyNumberFormat="1" applyFont="1" applyBorder="1" applyAlignment="1" applyProtection="1">
      <alignment horizontal="center" vertical="center" shrinkToFit="1"/>
    </xf>
    <xf numFmtId="201" fontId="23" fillId="0" borderId="11" xfId="10" applyNumberFormat="1" applyFont="1" applyBorder="1" applyAlignment="1" applyProtection="1">
      <alignment horizontal="center" vertical="center" shrinkToFit="1"/>
    </xf>
    <xf numFmtId="0" fontId="23" fillId="0" borderId="30" xfId="10" applyNumberFormat="1" applyFont="1" applyBorder="1" applyAlignment="1" applyProtection="1">
      <alignment horizontal="center" vertical="center" shrinkToFit="1"/>
    </xf>
    <xf numFmtId="0" fontId="23" fillId="0" borderId="28" xfId="10" applyNumberFormat="1" applyFont="1" applyBorder="1" applyAlignment="1" applyProtection="1">
      <alignment horizontal="center" vertical="center" shrinkToFit="1"/>
    </xf>
    <xf numFmtId="0" fontId="23" fillId="0" borderId="29" xfId="10" applyNumberFormat="1" applyFont="1" applyBorder="1" applyAlignment="1" applyProtection="1">
      <alignment horizontal="center" vertical="center" shrinkToFit="1"/>
    </xf>
    <xf numFmtId="49" fontId="23" fillId="0" borderId="98" xfId="3" applyNumberFormat="1" applyFont="1" applyBorder="1" applyAlignment="1" applyProtection="1">
      <alignment horizontal="center" vertical="center" shrinkToFit="1"/>
    </xf>
    <xf numFmtId="181" fontId="23" fillId="0" borderId="120" xfId="10" applyNumberFormat="1" applyFont="1" applyFill="1" applyBorder="1" applyAlignment="1" applyProtection="1">
      <alignment horizontal="center" vertical="center" shrinkToFit="1"/>
      <protection locked="0"/>
    </xf>
    <xf numFmtId="181" fontId="23" fillId="0" borderId="121" xfId="10" applyNumberFormat="1" applyFont="1" applyFill="1" applyBorder="1" applyAlignment="1" applyProtection="1">
      <alignment horizontal="center" vertical="center" shrinkToFit="1"/>
      <protection locked="0"/>
    </xf>
    <xf numFmtId="49" fontId="23" fillId="0" borderId="13" xfId="3" applyNumberFormat="1" applyFont="1" applyBorder="1" applyAlignment="1" applyProtection="1">
      <alignment horizontal="left" vertical="top" wrapText="1"/>
    </xf>
    <xf numFmtId="49" fontId="23" fillId="0" borderId="0" xfId="3" applyNumberFormat="1" applyFont="1" applyBorder="1" applyAlignment="1" applyProtection="1">
      <alignment horizontal="left" vertical="top" wrapText="1"/>
    </xf>
    <xf numFmtId="49" fontId="23" fillId="0" borderId="14" xfId="3" applyNumberFormat="1" applyFont="1" applyBorder="1" applyAlignment="1" applyProtection="1">
      <alignment horizontal="left" vertical="top" wrapText="1"/>
    </xf>
    <xf numFmtId="49" fontId="23" fillId="0" borderId="9" xfId="3" applyNumberFormat="1" applyFont="1" applyBorder="1" applyAlignment="1" applyProtection="1">
      <alignment horizontal="left" vertical="top" wrapText="1"/>
    </xf>
    <xf numFmtId="49" fontId="23" fillId="0" borderId="10" xfId="3" applyNumberFormat="1" applyFont="1" applyBorder="1" applyAlignment="1" applyProtection="1">
      <alignment horizontal="left" vertical="top" wrapText="1"/>
    </xf>
    <xf numFmtId="49" fontId="23" fillId="0" borderId="11" xfId="3" applyNumberFormat="1" applyFont="1" applyBorder="1" applyAlignment="1" applyProtection="1">
      <alignment horizontal="left" vertical="top" wrapText="1"/>
    </xf>
    <xf numFmtId="49" fontId="15" fillId="0" borderId="30" xfId="3" applyNumberFormat="1" applyFont="1" applyBorder="1" applyAlignment="1" applyProtection="1">
      <alignment horizontal="center" vertical="center" shrinkToFit="1"/>
    </xf>
    <xf numFmtId="49" fontId="70" fillId="0" borderId="28" xfId="3" applyNumberFormat="1" applyFont="1" applyBorder="1" applyAlignment="1" applyProtection="1">
      <alignment horizontal="center" vertical="center" shrinkToFit="1"/>
    </xf>
    <xf numFmtId="49" fontId="70" fillId="0" borderId="29" xfId="3" applyNumberFormat="1" applyFont="1" applyBorder="1" applyAlignment="1" applyProtection="1">
      <alignment horizontal="center" vertical="center" shrinkToFit="1"/>
    </xf>
    <xf numFmtId="181" fontId="23" fillId="0" borderId="119" xfId="10" applyNumberFormat="1" applyFont="1" applyFill="1" applyBorder="1" applyAlignment="1" applyProtection="1">
      <alignment horizontal="center" vertical="center" shrinkToFit="1"/>
      <protection locked="0"/>
    </xf>
    <xf numFmtId="38" fontId="23" fillId="2" borderId="119" xfId="10" applyFont="1" applyFill="1" applyBorder="1" applyAlignment="1" applyProtection="1">
      <alignment horizontal="center" vertical="center" shrinkToFit="1"/>
      <protection locked="0"/>
    </xf>
    <xf numFmtId="201" fontId="23" fillId="2" borderId="100" xfId="10" applyNumberFormat="1" applyFont="1" applyFill="1" applyBorder="1" applyAlignment="1" applyProtection="1">
      <alignment horizontal="center" vertical="center" shrinkToFit="1"/>
      <protection locked="0"/>
    </xf>
    <xf numFmtId="201" fontId="23" fillId="2" borderId="102" xfId="10" applyNumberFormat="1" applyFont="1" applyFill="1" applyBorder="1" applyAlignment="1" applyProtection="1">
      <alignment horizontal="center" vertical="center" shrinkToFit="1"/>
      <protection locked="0"/>
    </xf>
    <xf numFmtId="201" fontId="23" fillId="2" borderId="101" xfId="10" applyNumberFormat="1" applyFont="1" applyFill="1" applyBorder="1" applyAlignment="1" applyProtection="1">
      <alignment horizontal="center" vertical="center" shrinkToFit="1"/>
      <protection locked="0"/>
    </xf>
    <xf numFmtId="49" fontId="31" fillId="2" borderId="30" xfId="3" applyNumberFormat="1" applyFont="1" applyFill="1" applyBorder="1" applyAlignment="1" applyProtection="1">
      <alignment horizontal="center" vertical="center"/>
      <protection locked="0"/>
    </xf>
    <xf numFmtId="49" fontId="31" fillId="2" borderId="28" xfId="3" applyNumberFormat="1" applyFont="1" applyFill="1" applyBorder="1" applyAlignment="1" applyProtection="1">
      <alignment horizontal="center" vertical="center"/>
      <protection locked="0"/>
    </xf>
    <xf numFmtId="49" fontId="31" fillId="2" borderId="29" xfId="3" applyNumberFormat="1" applyFont="1" applyFill="1" applyBorder="1" applyAlignment="1" applyProtection="1">
      <alignment horizontal="center" vertical="center"/>
      <protection locked="0"/>
    </xf>
    <xf numFmtId="195" fontId="23" fillId="2" borderId="30" xfId="3" applyNumberFormat="1" applyFont="1" applyFill="1" applyBorder="1" applyAlignment="1" applyProtection="1">
      <alignment horizontal="center" vertical="center" shrinkToFit="1"/>
      <protection locked="0"/>
    </xf>
    <xf numFmtId="195" fontId="23" fillId="2" borderId="28" xfId="3" applyNumberFormat="1" applyFont="1" applyFill="1" applyBorder="1" applyAlignment="1" applyProtection="1">
      <alignment horizontal="center" vertical="center" shrinkToFit="1"/>
      <protection locked="0"/>
    </xf>
    <xf numFmtId="195" fontId="23" fillId="2" borderId="29" xfId="3" applyNumberFormat="1" applyFont="1" applyFill="1" applyBorder="1" applyAlignment="1" applyProtection="1">
      <alignment horizontal="center" vertical="center" shrinkToFit="1"/>
      <protection locked="0"/>
    </xf>
    <xf numFmtId="202" fontId="23" fillId="2" borderId="95" xfId="10" applyNumberFormat="1" applyFont="1" applyFill="1" applyBorder="1" applyAlignment="1" applyProtection="1">
      <alignment horizontal="center" vertical="center"/>
      <protection locked="0"/>
    </xf>
    <xf numFmtId="202" fontId="23" fillId="2" borderId="96" xfId="10" applyNumberFormat="1" applyFont="1" applyFill="1" applyBorder="1" applyAlignment="1" applyProtection="1">
      <alignment horizontal="center" vertical="center"/>
      <protection locked="0"/>
    </xf>
    <xf numFmtId="202" fontId="23" fillId="2" borderId="97" xfId="10" applyNumberFormat="1" applyFont="1" applyFill="1" applyBorder="1" applyAlignment="1" applyProtection="1">
      <alignment horizontal="center" vertical="center"/>
      <protection locked="0"/>
    </xf>
    <xf numFmtId="203" fontId="23" fillId="2" borderId="100" xfId="10" applyNumberFormat="1" applyFont="1" applyFill="1" applyBorder="1" applyAlignment="1" applyProtection="1">
      <alignment horizontal="center" vertical="center"/>
      <protection locked="0"/>
    </xf>
    <xf numFmtId="203" fontId="23" fillId="2" borderId="102" xfId="10" applyNumberFormat="1" applyFont="1" applyFill="1" applyBorder="1" applyAlignment="1" applyProtection="1">
      <alignment horizontal="center" vertical="center"/>
      <protection locked="0"/>
    </xf>
    <xf numFmtId="203" fontId="23" fillId="2" borderId="101" xfId="10" applyNumberFormat="1" applyFont="1" applyFill="1" applyBorder="1" applyAlignment="1" applyProtection="1">
      <alignment horizontal="center" vertical="center"/>
      <protection locked="0"/>
    </xf>
    <xf numFmtId="201" fontId="23" fillId="2" borderId="30" xfId="10" applyNumberFormat="1" applyFont="1" applyFill="1" applyBorder="1" applyAlignment="1" applyProtection="1">
      <alignment horizontal="center" vertical="center" shrinkToFit="1"/>
      <protection locked="0"/>
    </xf>
    <xf numFmtId="201" fontId="23" fillId="2" borderId="28" xfId="10" applyNumberFormat="1" applyFont="1" applyFill="1" applyBorder="1" applyAlignment="1" applyProtection="1">
      <alignment horizontal="center" vertical="center" shrinkToFit="1"/>
      <protection locked="0"/>
    </xf>
    <xf numFmtId="201" fontId="23" fillId="2" borderId="29" xfId="10" applyNumberFormat="1" applyFont="1" applyFill="1" applyBorder="1" applyAlignment="1" applyProtection="1">
      <alignment horizontal="center" vertical="center" shrinkToFit="1"/>
      <protection locked="0"/>
    </xf>
    <xf numFmtId="0" fontId="51" fillId="0" borderId="16" xfId="3" applyNumberFormat="1" applyFont="1" applyBorder="1" applyAlignment="1" applyProtection="1">
      <alignment horizontal="left" vertical="center" wrapText="1" shrinkToFit="1"/>
    </xf>
    <xf numFmtId="0" fontId="51" fillId="0" borderId="48" xfId="3" applyNumberFormat="1" applyFont="1" applyBorder="1" applyAlignment="1" applyProtection="1">
      <alignment horizontal="left" vertical="center" wrapText="1" shrinkToFit="1"/>
    </xf>
    <xf numFmtId="49" fontId="23" fillId="0" borderId="2" xfId="3" applyNumberFormat="1" applyFont="1" applyBorder="1" applyAlignment="1" applyProtection="1">
      <alignment horizontal="center" vertical="center"/>
    </xf>
    <xf numFmtId="49" fontId="23" fillId="0" borderId="3" xfId="3" applyNumberFormat="1" applyFont="1" applyBorder="1" applyAlignment="1" applyProtection="1">
      <alignment horizontal="center" vertical="center"/>
    </xf>
    <xf numFmtId="49" fontId="23" fillId="0" borderId="4" xfId="3" applyNumberFormat="1" applyFont="1" applyBorder="1" applyAlignment="1" applyProtection="1">
      <alignment horizontal="center" vertical="center"/>
    </xf>
    <xf numFmtId="0" fontId="51" fillId="0" borderId="80" xfId="3" applyNumberFormat="1" applyFont="1" applyBorder="1" applyAlignment="1" applyProtection="1">
      <alignment horizontal="left" vertical="center" wrapText="1" shrinkToFit="1"/>
    </xf>
    <xf numFmtId="0" fontId="51" fillId="0" borderId="75" xfId="3" applyNumberFormat="1" applyFont="1" applyBorder="1" applyAlignment="1" applyProtection="1">
      <alignment horizontal="left" vertical="center" wrapText="1" shrinkToFit="1"/>
    </xf>
    <xf numFmtId="0" fontId="52" fillId="0" borderId="53" xfId="3" applyNumberFormat="1" applyFont="1" applyBorder="1" applyAlignment="1" applyProtection="1">
      <alignment horizontal="left" vertical="center" wrapText="1" shrinkToFit="1"/>
    </xf>
    <xf numFmtId="0" fontId="52" fillId="0" borderId="54" xfId="3" applyNumberFormat="1" applyFont="1" applyBorder="1" applyAlignment="1" applyProtection="1">
      <alignment horizontal="left" vertical="center" wrapText="1" shrinkToFit="1"/>
    </xf>
    <xf numFmtId="38" fontId="23" fillId="0" borderId="36" xfId="10" applyFont="1" applyBorder="1" applyAlignment="1" applyProtection="1">
      <alignment horizontal="center" vertical="center"/>
    </xf>
    <xf numFmtId="49" fontId="23" fillId="0" borderId="16" xfId="3" applyNumberFormat="1" applyFont="1" applyBorder="1" applyAlignment="1" applyProtection="1">
      <alignment horizontal="center" vertical="center"/>
    </xf>
    <xf numFmtId="49" fontId="23" fillId="0" borderId="48" xfId="3" applyNumberFormat="1" applyFont="1" applyBorder="1" applyAlignment="1" applyProtection="1">
      <alignment horizontal="center" vertical="center"/>
    </xf>
    <xf numFmtId="49" fontId="23" fillId="0" borderId="49" xfId="3" applyNumberFormat="1" applyFont="1" applyBorder="1" applyAlignment="1" applyProtection="1">
      <alignment horizontal="center" vertical="center"/>
    </xf>
    <xf numFmtId="38" fontId="23" fillId="0" borderId="16" xfId="10" applyFont="1" applyFill="1" applyBorder="1" applyAlignment="1" applyProtection="1">
      <alignment horizontal="center" vertical="center"/>
    </xf>
    <xf numFmtId="38" fontId="23" fillId="0" borderId="65" xfId="10" applyFont="1" applyFill="1" applyBorder="1" applyAlignment="1" applyProtection="1">
      <alignment horizontal="center" vertical="center"/>
    </xf>
    <xf numFmtId="188" fontId="23" fillId="2" borderId="85" xfId="10" applyNumberFormat="1" applyFont="1" applyFill="1" applyBorder="1" applyAlignment="1" applyProtection="1">
      <alignment horizontal="right" vertical="center" shrinkToFit="1"/>
      <protection locked="0"/>
    </xf>
    <xf numFmtId="188" fontId="23" fillId="2" borderId="73" xfId="10" applyNumberFormat="1" applyFont="1" applyFill="1" applyBorder="1" applyAlignment="1" applyProtection="1">
      <alignment horizontal="right" vertical="center" shrinkToFit="1"/>
      <protection locked="0"/>
    </xf>
    <xf numFmtId="188" fontId="23" fillId="2" borderId="74" xfId="10" applyNumberFormat="1" applyFont="1" applyFill="1" applyBorder="1" applyAlignment="1" applyProtection="1">
      <alignment horizontal="right" vertical="center" shrinkToFit="1"/>
      <protection locked="0"/>
    </xf>
    <xf numFmtId="188" fontId="23" fillId="0" borderId="56" xfId="10" applyNumberFormat="1" applyFont="1" applyBorder="1" applyAlignment="1" applyProtection="1">
      <alignment horizontal="center" vertical="center" shrinkToFit="1"/>
    </xf>
    <xf numFmtId="188" fontId="23" fillId="0" borderId="84" xfId="10" applyNumberFormat="1" applyFont="1" applyBorder="1" applyAlignment="1" applyProtection="1">
      <alignment horizontal="center" vertical="center" shrinkToFit="1"/>
    </xf>
    <xf numFmtId="38" fontId="23" fillId="2" borderId="35" xfId="10" applyFont="1" applyFill="1" applyBorder="1" applyAlignment="1" applyProtection="1">
      <alignment horizontal="right" vertical="center"/>
      <protection locked="0"/>
    </xf>
    <xf numFmtId="38" fontId="23" fillId="2" borderId="36" xfId="10" applyFont="1" applyFill="1" applyBorder="1" applyAlignment="1" applyProtection="1">
      <alignment horizontal="right" vertical="center"/>
      <protection locked="0"/>
    </xf>
    <xf numFmtId="38" fontId="23" fillId="0" borderId="45" xfId="10" applyFont="1" applyBorder="1" applyAlignment="1" applyProtection="1">
      <alignment horizontal="center" vertical="center"/>
    </xf>
    <xf numFmtId="38" fontId="23" fillId="0" borderId="63" xfId="10" applyFont="1" applyBorder="1" applyAlignment="1" applyProtection="1">
      <alignment horizontal="center" vertical="center"/>
    </xf>
    <xf numFmtId="38" fontId="23" fillId="0" borderId="34" xfId="10" applyFont="1" applyBorder="1" applyAlignment="1" applyProtection="1">
      <alignment horizontal="right" vertical="center"/>
    </xf>
    <xf numFmtId="38" fontId="23" fillId="0" borderId="35" xfId="10" applyFont="1" applyBorder="1" applyAlignment="1" applyProtection="1">
      <alignment horizontal="right" vertical="center"/>
    </xf>
    <xf numFmtId="38" fontId="23" fillId="0" borderId="80" xfId="10" applyFont="1" applyBorder="1" applyAlignment="1" applyProtection="1">
      <alignment horizontal="center" vertical="center" shrinkToFit="1"/>
    </xf>
    <xf numFmtId="38" fontId="23" fillId="0" borderId="83" xfId="10" applyFont="1" applyBorder="1" applyAlignment="1" applyProtection="1">
      <alignment horizontal="center" vertical="center" shrinkToFit="1"/>
    </xf>
    <xf numFmtId="49" fontId="23" fillId="0" borderId="5" xfId="3" applyNumberFormat="1" applyFont="1" applyBorder="1" applyAlignment="1" applyProtection="1">
      <alignment horizontal="left" vertical="center" shrinkToFit="1"/>
    </xf>
    <xf numFmtId="49" fontId="23" fillId="0" borderId="33" xfId="3" applyNumberFormat="1" applyFont="1" applyBorder="1" applyAlignment="1" applyProtection="1">
      <alignment horizontal="center" vertical="center"/>
    </xf>
    <xf numFmtId="49" fontId="23" fillId="0" borderId="41" xfId="3" applyNumberFormat="1" applyFont="1" applyBorder="1" applyAlignment="1" applyProtection="1">
      <alignment horizontal="center" vertical="center"/>
    </xf>
    <xf numFmtId="0" fontId="23" fillId="0" borderId="37" xfId="3" applyNumberFormat="1" applyFont="1" applyBorder="1" applyAlignment="1" applyProtection="1">
      <alignment horizontal="center" vertical="center" shrinkToFit="1"/>
    </xf>
    <xf numFmtId="181" fontId="23" fillId="0" borderId="16" xfId="10" applyNumberFormat="1" applyFont="1" applyFill="1" applyBorder="1" applyAlignment="1" applyProtection="1">
      <alignment horizontal="center" vertical="center"/>
    </xf>
    <xf numFmtId="181" fontId="23" fillId="0" borderId="48" xfId="10" applyNumberFormat="1" applyFont="1" applyFill="1" applyBorder="1" applyAlignment="1" applyProtection="1">
      <alignment horizontal="center" vertical="center"/>
    </xf>
    <xf numFmtId="181" fontId="23" fillId="0" borderId="65" xfId="10" applyNumberFormat="1" applyFont="1" applyFill="1" applyBorder="1" applyAlignment="1" applyProtection="1">
      <alignment horizontal="center" vertical="center"/>
    </xf>
    <xf numFmtId="181" fontId="23" fillId="0" borderId="43" xfId="10" applyNumberFormat="1" applyFont="1" applyFill="1" applyBorder="1" applyAlignment="1" applyProtection="1">
      <alignment horizontal="center" vertical="center"/>
    </xf>
    <xf numFmtId="181" fontId="23" fillId="0" borderId="44" xfId="10" applyNumberFormat="1" applyFont="1" applyFill="1" applyBorder="1" applyAlignment="1" applyProtection="1">
      <alignment horizontal="center" vertical="center"/>
    </xf>
    <xf numFmtId="180" fontId="23" fillId="2" borderId="78" xfId="3" applyNumberFormat="1" applyFont="1" applyFill="1" applyBorder="1" applyAlignment="1" applyProtection="1">
      <alignment horizontal="right" vertical="center" shrinkToFit="1"/>
      <protection locked="0"/>
    </xf>
    <xf numFmtId="180" fontId="23" fillId="2" borderId="79" xfId="3" applyNumberFormat="1" applyFont="1" applyFill="1" applyBorder="1" applyAlignment="1" applyProtection="1">
      <alignment horizontal="right" vertical="center" shrinkToFit="1"/>
      <protection locked="0"/>
    </xf>
    <xf numFmtId="0" fontId="23" fillId="0" borderId="13" xfId="3" applyNumberFormat="1" applyFont="1" applyBorder="1" applyAlignment="1" applyProtection="1">
      <alignment horizontal="left" vertical="center" wrapText="1"/>
    </xf>
    <xf numFmtId="0" fontId="23" fillId="0" borderId="0" xfId="3" applyNumberFormat="1" applyFont="1" applyBorder="1" applyAlignment="1" applyProtection="1">
      <alignment horizontal="left" vertical="center" wrapText="1"/>
    </xf>
    <xf numFmtId="0" fontId="23" fillId="0" borderId="14" xfId="3" applyNumberFormat="1" applyFont="1" applyBorder="1" applyAlignment="1" applyProtection="1">
      <alignment horizontal="left" vertical="center" wrapText="1"/>
    </xf>
    <xf numFmtId="188" fontId="23" fillId="2" borderId="59" xfId="10" applyNumberFormat="1" applyFont="1" applyFill="1" applyBorder="1" applyAlignment="1" applyProtection="1">
      <alignment horizontal="right" vertical="center" shrinkToFit="1"/>
      <protection locked="0"/>
    </xf>
    <xf numFmtId="188" fontId="23" fillId="2" borderId="60" xfId="10" applyNumberFormat="1" applyFont="1" applyFill="1" applyBorder="1" applyAlignment="1" applyProtection="1">
      <alignment horizontal="right" vertical="center" shrinkToFit="1"/>
      <protection locked="0"/>
    </xf>
    <xf numFmtId="0" fontId="29" fillId="0" borderId="0" xfId="3" applyNumberFormat="1" applyFont="1" applyFill="1" applyBorder="1" applyAlignment="1" applyProtection="1">
      <alignment horizontal="left" vertical="center" shrinkToFit="1"/>
    </xf>
    <xf numFmtId="188" fontId="23" fillId="2" borderId="82" xfId="10" applyNumberFormat="1" applyFont="1" applyFill="1" applyBorder="1" applyAlignment="1" applyProtection="1">
      <alignment horizontal="right" vertical="center" shrinkToFit="1"/>
      <protection locked="0"/>
    </xf>
    <xf numFmtId="188" fontId="23" fillId="0" borderId="9" xfId="10" applyNumberFormat="1" applyFont="1" applyBorder="1" applyAlignment="1" applyProtection="1">
      <alignment horizontal="right" vertical="center" shrinkToFit="1"/>
    </xf>
    <xf numFmtId="188" fontId="23" fillId="0" borderId="81" xfId="10" applyNumberFormat="1" applyFont="1" applyBorder="1" applyAlignment="1" applyProtection="1">
      <alignment horizontal="right" vertical="center" shrinkToFit="1"/>
    </xf>
    <xf numFmtId="188" fontId="23" fillId="0" borderId="9" xfId="10" applyNumberFormat="1" applyFont="1" applyBorder="1" applyAlignment="1" applyProtection="1">
      <alignment horizontal="center" vertical="center" shrinkToFit="1"/>
    </xf>
    <xf numFmtId="188" fontId="23" fillId="0" borderId="81" xfId="10" applyNumberFormat="1" applyFont="1" applyBorder="1" applyAlignment="1" applyProtection="1">
      <alignment horizontal="center" vertical="center" shrinkToFit="1"/>
    </xf>
    <xf numFmtId="49" fontId="23" fillId="0" borderId="2" xfId="3" applyNumberFormat="1" applyFont="1" applyFill="1" applyBorder="1" applyAlignment="1" applyProtection="1">
      <alignment horizontal="center" vertical="center" wrapText="1"/>
    </xf>
    <xf numFmtId="49" fontId="23" fillId="0" borderId="3" xfId="3" applyNumberFormat="1" applyFont="1" applyFill="1" applyBorder="1" applyAlignment="1" applyProtection="1">
      <alignment horizontal="center" vertical="center" wrapText="1"/>
    </xf>
    <xf numFmtId="49" fontId="23" fillId="0" borderId="4" xfId="3" applyNumberFormat="1" applyFont="1" applyFill="1" applyBorder="1" applyAlignment="1" applyProtection="1">
      <alignment horizontal="center" vertical="center" wrapText="1"/>
    </xf>
    <xf numFmtId="49" fontId="27" fillId="2" borderId="95" xfId="3" applyNumberFormat="1" applyFont="1" applyFill="1" applyBorder="1" applyAlignment="1" applyProtection="1">
      <alignment horizontal="left" vertical="center" wrapText="1"/>
      <protection locked="0"/>
    </xf>
    <xf numFmtId="49" fontId="27" fillId="2" borderId="96" xfId="3" applyNumberFormat="1" applyFont="1" applyFill="1" applyBorder="1" applyAlignment="1" applyProtection="1">
      <alignment horizontal="left" vertical="center" wrapText="1"/>
      <protection locked="0"/>
    </xf>
    <xf numFmtId="49" fontId="27" fillId="2" borderId="97" xfId="3" applyNumberFormat="1" applyFont="1" applyFill="1" applyBorder="1" applyAlignment="1" applyProtection="1">
      <alignment horizontal="left" vertical="center" wrapText="1"/>
      <protection locked="0"/>
    </xf>
    <xf numFmtId="180" fontId="23" fillId="0" borderId="50" xfId="3" applyNumberFormat="1" applyFont="1" applyFill="1" applyBorder="1" applyAlignment="1" applyProtection="1">
      <alignment horizontal="right" vertical="center" shrinkToFit="1"/>
    </xf>
    <xf numFmtId="180" fontId="23" fillId="0" borderId="51" xfId="3" applyNumberFormat="1" applyFont="1" applyFill="1" applyBorder="1" applyAlignment="1" applyProtection="1">
      <alignment horizontal="right" vertical="center" shrinkToFit="1"/>
    </xf>
    <xf numFmtId="180" fontId="23" fillId="0" borderId="69" xfId="3" applyNumberFormat="1" applyFont="1" applyFill="1" applyBorder="1" applyAlignment="1" applyProtection="1">
      <alignment horizontal="right" vertical="center" shrinkToFit="1"/>
    </xf>
    <xf numFmtId="180" fontId="23" fillId="0" borderId="70" xfId="3" applyNumberFormat="1" applyFont="1" applyFill="1" applyBorder="1" applyAlignment="1" applyProtection="1">
      <alignment horizontal="right" vertical="center" shrinkToFit="1"/>
    </xf>
    <xf numFmtId="180" fontId="23" fillId="0" borderId="52" xfId="3" applyNumberFormat="1" applyFont="1" applyBorder="1" applyAlignment="1" applyProtection="1">
      <alignment horizontal="right" vertical="center" shrinkToFit="1"/>
    </xf>
    <xf numFmtId="180" fontId="23" fillId="0" borderId="70" xfId="3" applyNumberFormat="1" applyFont="1" applyBorder="1" applyAlignment="1" applyProtection="1">
      <alignment horizontal="right" vertical="center" shrinkToFit="1"/>
    </xf>
    <xf numFmtId="180" fontId="23" fillId="0" borderId="71" xfId="3" applyNumberFormat="1" applyFont="1" applyBorder="1" applyAlignment="1" applyProtection="1">
      <alignment horizontal="right" vertical="center" shrinkToFit="1"/>
    </xf>
    <xf numFmtId="180" fontId="23" fillId="0" borderId="9" xfId="3" applyNumberFormat="1" applyFont="1" applyBorder="1" applyAlignment="1" applyProtection="1">
      <alignment horizontal="right" vertical="center" shrinkToFit="1"/>
    </xf>
    <xf numFmtId="180" fontId="23" fillId="0" borderId="81" xfId="3" applyNumberFormat="1" applyFont="1" applyBorder="1" applyAlignment="1" applyProtection="1">
      <alignment horizontal="right" vertical="center" shrinkToFit="1"/>
    </xf>
    <xf numFmtId="180" fontId="23" fillId="0" borderId="82" xfId="3" applyNumberFormat="1" applyFont="1" applyBorder="1" applyAlignment="1" applyProtection="1">
      <alignment horizontal="right" vertical="center" shrinkToFit="1"/>
    </xf>
    <xf numFmtId="180" fontId="23" fillId="0" borderId="11" xfId="3" applyNumberFormat="1" applyFont="1" applyBorder="1" applyAlignment="1" applyProtection="1">
      <alignment horizontal="right" vertical="center" shrinkToFit="1"/>
    </xf>
    <xf numFmtId="188" fontId="23" fillId="0" borderId="82" xfId="10" applyNumberFormat="1" applyFont="1" applyFill="1" applyBorder="1" applyAlignment="1" applyProtection="1">
      <alignment horizontal="right" vertical="center" shrinkToFit="1"/>
      <protection locked="0"/>
    </xf>
    <xf numFmtId="188" fontId="23" fillId="0" borderId="9" xfId="10" applyNumberFormat="1" applyFont="1" applyFill="1" applyBorder="1" applyAlignment="1" applyProtection="1">
      <alignment horizontal="right" vertical="center" shrinkToFit="1"/>
    </xf>
    <xf numFmtId="188" fontId="23" fillId="0" borderId="81" xfId="10" applyNumberFormat="1" applyFont="1" applyFill="1" applyBorder="1" applyAlignment="1" applyProtection="1">
      <alignment horizontal="right" vertical="center" shrinkToFit="1"/>
    </xf>
    <xf numFmtId="180" fontId="23" fillId="0" borderId="51" xfId="3" applyNumberFormat="1" applyFont="1" applyFill="1" applyBorder="1" applyAlignment="1" applyProtection="1">
      <alignment horizontal="right" vertical="center" shrinkToFit="1"/>
      <protection locked="0"/>
    </xf>
    <xf numFmtId="180" fontId="23" fillId="0" borderId="52" xfId="3" applyNumberFormat="1" applyFont="1" applyFill="1" applyBorder="1" applyAlignment="1" applyProtection="1">
      <alignment horizontal="right" vertical="center" shrinkToFit="1"/>
      <protection locked="0"/>
    </xf>
    <xf numFmtId="180" fontId="23" fillId="0" borderId="6" xfId="3" applyNumberFormat="1" applyFont="1" applyFill="1" applyBorder="1" applyAlignment="1" applyProtection="1">
      <alignment horizontal="right" vertical="center" shrinkToFit="1"/>
    </xf>
    <xf numFmtId="180" fontId="23" fillId="0" borderId="67" xfId="3" applyNumberFormat="1" applyFont="1" applyFill="1" applyBorder="1" applyAlignment="1" applyProtection="1">
      <alignment horizontal="right" vertical="center" shrinkToFit="1"/>
    </xf>
    <xf numFmtId="38" fontId="23" fillId="2" borderId="31" xfId="10" applyFont="1" applyFill="1" applyBorder="1" applyAlignment="1" applyProtection="1">
      <alignment horizontal="center" vertical="center" shrinkToFit="1"/>
      <protection locked="0"/>
    </xf>
    <xf numFmtId="49" fontId="27" fillId="2" borderId="100" xfId="3" applyNumberFormat="1" applyFont="1" applyFill="1" applyBorder="1" applyAlignment="1" applyProtection="1">
      <alignment horizontal="left" vertical="center" wrapText="1"/>
      <protection locked="0"/>
    </xf>
    <xf numFmtId="49" fontId="27" fillId="2" borderId="102" xfId="3" applyNumberFormat="1" applyFont="1" applyFill="1" applyBorder="1" applyAlignment="1" applyProtection="1">
      <alignment horizontal="left" vertical="center" wrapText="1"/>
      <protection locked="0"/>
    </xf>
    <xf numFmtId="49" fontId="27" fillId="2" borderId="101" xfId="3" applyNumberFormat="1" applyFont="1" applyFill="1" applyBorder="1" applyAlignment="1" applyProtection="1">
      <alignment horizontal="left" vertical="center" wrapText="1"/>
      <protection locked="0"/>
    </xf>
    <xf numFmtId="49" fontId="27" fillId="2" borderId="30" xfId="3" applyNumberFormat="1" applyFont="1" applyFill="1" applyBorder="1" applyAlignment="1" applyProtection="1">
      <alignment horizontal="left" vertical="center" wrapText="1"/>
      <protection locked="0"/>
    </xf>
    <xf numFmtId="49" fontId="27" fillId="2" borderId="28" xfId="3" applyNumberFormat="1" applyFont="1" applyFill="1" applyBorder="1" applyAlignment="1" applyProtection="1">
      <alignment horizontal="left" vertical="center" wrapText="1"/>
      <protection locked="0"/>
    </xf>
    <xf numFmtId="49" fontId="27" fillId="2" borderId="29" xfId="3" applyNumberFormat="1" applyFont="1" applyFill="1" applyBorder="1" applyAlignment="1" applyProtection="1">
      <alignment horizontal="left" vertical="center" wrapText="1"/>
      <protection locked="0"/>
    </xf>
    <xf numFmtId="0" fontId="23" fillId="0" borderId="6" xfId="3" applyNumberFormat="1" applyFont="1" applyBorder="1" applyAlignment="1" applyProtection="1">
      <alignment horizontal="center" vertical="center" wrapText="1"/>
    </xf>
    <xf numFmtId="0" fontId="23" fillId="0" borderId="5" xfId="3" applyNumberFormat="1" applyFont="1" applyBorder="1" applyAlignment="1" applyProtection="1">
      <alignment horizontal="center" vertical="center" wrapText="1"/>
    </xf>
    <xf numFmtId="0" fontId="23" fillId="0" borderId="7" xfId="3" applyNumberFormat="1" applyFont="1" applyBorder="1" applyAlignment="1" applyProtection="1">
      <alignment horizontal="center" vertical="center" wrapText="1"/>
    </xf>
    <xf numFmtId="0" fontId="23" fillId="0" borderId="9" xfId="3" applyNumberFormat="1" applyFont="1" applyBorder="1" applyAlignment="1" applyProtection="1">
      <alignment horizontal="center" vertical="center" wrapText="1"/>
    </xf>
    <xf numFmtId="0" fontId="23" fillId="0" borderId="10" xfId="3" applyNumberFormat="1" applyFont="1" applyBorder="1" applyAlignment="1" applyProtection="1">
      <alignment horizontal="center" vertical="center" wrapText="1"/>
    </xf>
    <xf numFmtId="0" fontId="23" fillId="0" borderId="11" xfId="3" applyNumberFormat="1" applyFont="1" applyBorder="1" applyAlignment="1" applyProtection="1">
      <alignment horizontal="center" vertical="center" wrapText="1"/>
    </xf>
    <xf numFmtId="188" fontId="23" fillId="2" borderId="70" xfId="10" applyNumberFormat="1" applyFont="1" applyFill="1" applyBorder="1" applyAlignment="1" applyProtection="1">
      <alignment horizontal="right" vertical="center" shrinkToFit="1"/>
      <protection locked="0"/>
    </xf>
    <xf numFmtId="188" fontId="23" fillId="2" borderId="71" xfId="10" applyNumberFormat="1" applyFont="1" applyFill="1" applyBorder="1" applyAlignment="1" applyProtection="1">
      <alignment horizontal="right" vertical="center" shrinkToFit="1"/>
      <protection locked="0"/>
    </xf>
    <xf numFmtId="49" fontId="58" fillId="0" borderId="0" xfId="3" applyNumberFormat="1" applyFont="1" applyBorder="1" applyAlignment="1" applyProtection="1">
      <alignment horizontal="center" vertical="center"/>
    </xf>
    <xf numFmtId="38" fontId="23" fillId="0" borderId="4" xfId="10" applyFont="1" applyFill="1" applyBorder="1" applyAlignment="1" applyProtection="1">
      <alignment horizontal="center" vertical="center" shrinkToFit="1"/>
    </xf>
    <xf numFmtId="38" fontId="23" fillId="2" borderId="43" xfId="10" applyFont="1" applyFill="1" applyBorder="1" applyAlignment="1" applyProtection="1">
      <alignment horizontal="center" vertical="center" shrinkToFit="1"/>
      <protection locked="0"/>
    </xf>
    <xf numFmtId="38" fontId="23" fillId="2" borderId="44" xfId="10" applyFont="1" applyFill="1" applyBorder="1" applyAlignment="1" applyProtection="1">
      <alignment horizontal="center" vertical="center" shrinkToFit="1"/>
      <protection locked="0"/>
    </xf>
    <xf numFmtId="184" fontId="23" fillId="0" borderId="95" xfId="3" applyNumberFormat="1" applyFont="1" applyBorder="1" applyAlignment="1" applyProtection="1">
      <alignment horizontal="center" vertical="center" shrinkToFit="1"/>
    </xf>
    <xf numFmtId="184" fontId="23" fillId="0" borderId="96" xfId="3" applyNumberFormat="1" applyFont="1" applyBorder="1" applyAlignment="1" applyProtection="1">
      <alignment horizontal="center" vertical="center" shrinkToFit="1"/>
    </xf>
    <xf numFmtId="184" fontId="23" fillId="0" borderId="97" xfId="3" applyNumberFormat="1" applyFont="1" applyBorder="1" applyAlignment="1" applyProtection="1">
      <alignment horizontal="center" vertical="center" shrinkToFit="1"/>
    </xf>
    <xf numFmtId="184" fontId="23" fillId="2" borderId="95" xfId="3" applyNumberFormat="1" applyFont="1" applyFill="1" applyBorder="1" applyAlignment="1" applyProtection="1">
      <alignment horizontal="center" vertical="center" shrinkToFit="1"/>
      <protection locked="0"/>
    </xf>
    <xf numFmtId="184" fontId="23" fillId="2" borderId="96" xfId="3" applyNumberFormat="1" applyFont="1" applyFill="1" applyBorder="1" applyAlignment="1" applyProtection="1">
      <alignment horizontal="center" vertical="center" shrinkToFit="1"/>
      <protection locked="0"/>
    </xf>
    <xf numFmtId="184" fontId="23" fillId="2" borderId="97" xfId="3" applyNumberFormat="1" applyFont="1" applyFill="1" applyBorder="1" applyAlignment="1" applyProtection="1">
      <alignment horizontal="center" vertical="center" shrinkToFit="1"/>
      <protection locked="0"/>
    </xf>
    <xf numFmtId="49" fontId="23" fillId="0" borderId="7" xfId="3" applyNumberFormat="1" applyFont="1" applyBorder="1" applyAlignment="1" applyProtection="1">
      <alignment horizontal="center" vertical="top"/>
    </xf>
    <xf numFmtId="49" fontId="23" fillId="0" borderId="13" xfId="3" applyNumberFormat="1" applyFont="1" applyBorder="1" applyAlignment="1" applyProtection="1">
      <alignment horizontal="center" vertical="top"/>
    </xf>
    <xf numFmtId="49" fontId="23" fillId="0" borderId="14" xfId="3" applyNumberFormat="1" applyFont="1" applyBorder="1" applyAlignment="1" applyProtection="1">
      <alignment horizontal="center" vertical="top"/>
    </xf>
    <xf numFmtId="49" fontId="23" fillId="0" borderId="9" xfId="3" applyNumberFormat="1" applyFont="1" applyBorder="1" applyAlignment="1" applyProtection="1">
      <alignment horizontal="center" vertical="top"/>
    </xf>
    <xf numFmtId="49" fontId="23" fillId="0" borderId="11" xfId="3" applyNumberFormat="1" applyFont="1" applyBorder="1" applyAlignment="1" applyProtection="1">
      <alignment horizontal="center" vertical="top"/>
    </xf>
    <xf numFmtId="49" fontId="23" fillId="0" borderId="5" xfId="3" applyNumberFormat="1" applyFont="1" applyBorder="1" applyAlignment="1" applyProtection="1">
      <alignment horizontal="left" vertical="center"/>
    </xf>
    <xf numFmtId="49" fontId="23" fillId="0" borderId="9" xfId="3" applyNumberFormat="1" applyFont="1" applyBorder="1" applyAlignment="1" applyProtection="1">
      <alignment horizontal="left" vertical="center"/>
    </xf>
    <xf numFmtId="49" fontId="23" fillId="0" borderId="10" xfId="3" applyNumberFormat="1" applyFont="1" applyBorder="1" applyAlignment="1" applyProtection="1">
      <alignment horizontal="left" vertical="center"/>
    </xf>
    <xf numFmtId="49" fontId="23" fillId="0" borderId="30" xfId="3" applyNumberFormat="1" applyFont="1" applyBorder="1" applyAlignment="1" applyProtection="1">
      <alignment horizontal="center" vertical="center" shrinkToFit="1"/>
    </xf>
    <xf numFmtId="49" fontId="23" fillId="0" borderId="28" xfId="3" applyNumberFormat="1" applyFont="1" applyBorder="1" applyAlignment="1" applyProtection="1">
      <alignment horizontal="center" vertical="center" shrinkToFit="1"/>
    </xf>
    <xf numFmtId="49" fontId="23" fillId="0" borderId="29" xfId="3" applyNumberFormat="1" applyFont="1" applyBorder="1" applyAlignment="1" applyProtection="1">
      <alignment horizontal="center" vertical="center" shrinkToFit="1"/>
    </xf>
    <xf numFmtId="38" fontId="60" fillId="0" borderId="24" xfId="10" applyFont="1" applyFill="1" applyBorder="1" applyAlignment="1" applyProtection="1">
      <alignment horizontal="center" vertical="center" shrinkToFit="1"/>
    </xf>
    <xf numFmtId="38" fontId="60" fillId="0" borderId="25" xfId="10" applyFont="1" applyFill="1" applyBorder="1" applyAlignment="1" applyProtection="1">
      <alignment horizontal="center" vertical="center" shrinkToFit="1"/>
    </xf>
    <xf numFmtId="0" fontId="23" fillId="2" borderId="1" xfId="3" applyNumberFormat="1" applyFont="1" applyFill="1" applyBorder="1" applyAlignment="1" applyProtection="1">
      <alignment horizontal="center" vertical="center" shrinkToFit="1"/>
      <protection locked="0"/>
    </xf>
    <xf numFmtId="49" fontId="27" fillId="0" borderId="2" xfId="3" applyNumberFormat="1" applyFont="1" applyBorder="1" applyAlignment="1" applyProtection="1">
      <alignment horizontal="center" vertical="center" wrapText="1"/>
    </xf>
    <xf numFmtId="49" fontId="23" fillId="0" borderId="32" xfId="3" applyNumberFormat="1" applyFont="1" applyBorder="1" applyAlignment="1" applyProtection="1">
      <alignment horizontal="center" vertical="center"/>
    </xf>
    <xf numFmtId="49" fontId="23" fillId="0" borderId="25" xfId="3" applyNumberFormat="1" applyFont="1" applyBorder="1" applyAlignment="1" applyProtection="1">
      <alignment horizontal="center" vertical="center" wrapText="1"/>
    </xf>
    <xf numFmtId="0" fontId="23" fillId="2" borderId="2" xfId="3" applyNumberFormat="1" applyFont="1" applyFill="1" applyBorder="1" applyAlignment="1" applyProtection="1">
      <alignment horizontal="center" vertical="center" shrinkToFit="1"/>
      <protection locked="0"/>
    </xf>
    <xf numFmtId="0" fontId="23" fillId="2" borderId="3" xfId="3" applyNumberFormat="1" applyFont="1" applyFill="1" applyBorder="1" applyAlignment="1" applyProtection="1">
      <alignment horizontal="center" vertical="center" shrinkToFit="1"/>
      <protection locked="0"/>
    </xf>
    <xf numFmtId="0" fontId="23" fillId="2" borderId="4" xfId="3" applyNumberFormat="1" applyFont="1" applyFill="1" applyBorder="1" applyAlignment="1" applyProtection="1">
      <alignment horizontal="center" vertical="center" shrinkToFit="1"/>
      <protection locked="0"/>
    </xf>
    <xf numFmtId="194" fontId="23" fillId="2" borderId="4" xfId="3" applyNumberFormat="1" applyFont="1" applyFill="1" applyBorder="1" applyAlignment="1" applyProtection="1">
      <alignment horizontal="center" vertical="center"/>
      <protection locked="0"/>
    </xf>
    <xf numFmtId="193" fontId="23" fillId="2" borderId="4" xfId="3" applyNumberFormat="1" applyFont="1" applyFill="1" applyBorder="1" applyAlignment="1" applyProtection="1">
      <alignment horizontal="center" vertical="center"/>
      <protection locked="0"/>
    </xf>
    <xf numFmtId="49" fontId="23" fillId="2" borderId="31" xfId="3" applyNumberFormat="1" applyFont="1" applyFill="1" applyBorder="1" applyAlignment="1" applyProtection="1">
      <alignment horizontal="center" vertical="center" wrapText="1"/>
      <protection locked="0"/>
    </xf>
    <xf numFmtId="49" fontId="23" fillId="2" borderId="32" xfId="3" applyNumberFormat="1" applyFont="1" applyFill="1" applyBorder="1" applyAlignment="1" applyProtection="1">
      <alignment horizontal="center" vertical="center" wrapText="1"/>
      <protection locked="0"/>
    </xf>
    <xf numFmtId="49" fontId="23" fillId="2" borderId="4" xfId="3" applyNumberFormat="1" applyFont="1" applyFill="1" applyBorder="1" applyAlignment="1" applyProtection="1">
      <alignment horizontal="center" vertical="center" wrapText="1"/>
      <protection locked="0"/>
    </xf>
    <xf numFmtId="190" fontId="23" fillId="0" borderId="31" xfId="3" applyNumberFormat="1" applyFont="1" applyFill="1" applyBorder="1" applyAlignment="1" applyProtection="1">
      <alignment horizontal="center" vertical="center"/>
    </xf>
    <xf numFmtId="0" fontId="23" fillId="0" borderId="3" xfId="3" applyNumberFormat="1" applyFont="1" applyFill="1" applyBorder="1" applyAlignment="1" applyProtection="1">
      <alignment horizontal="center" vertical="center"/>
    </xf>
    <xf numFmtId="0" fontId="23" fillId="0" borderId="4" xfId="3" applyNumberFormat="1" applyFont="1" applyFill="1" applyBorder="1" applyAlignment="1" applyProtection="1">
      <alignment horizontal="center" vertical="center"/>
    </xf>
    <xf numFmtId="49" fontId="23" fillId="0" borderId="8" xfId="3" applyNumberFormat="1" applyFont="1" applyBorder="1" applyAlignment="1" applyProtection="1">
      <alignment horizontal="center" vertical="center" textRotation="255" wrapText="1"/>
    </xf>
    <xf numFmtId="49" fontId="23" fillId="0" borderId="15" xfId="3" applyNumberFormat="1" applyFont="1" applyBorder="1" applyAlignment="1" applyProtection="1">
      <alignment horizontal="center" vertical="center" textRotation="255" wrapText="1"/>
    </xf>
    <xf numFmtId="0" fontId="23" fillId="0" borderId="2" xfId="3" applyNumberFormat="1" applyFont="1" applyFill="1" applyBorder="1" applyAlignment="1" applyProtection="1">
      <alignment horizontal="left" vertical="center"/>
    </xf>
    <xf numFmtId="0" fontId="23" fillId="0" borderId="3" xfId="3" applyNumberFormat="1" applyFont="1" applyFill="1" applyBorder="1" applyAlignment="1" applyProtection="1">
      <alignment horizontal="left" vertical="center"/>
    </xf>
    <xf numFmtId="0" fontId="23" fillId="0" borderId="4" xfId="3" applyNumberFormat="1" applyFont="1" applyFill="1" applyBorder="1" applyAlignment="1" applyProtection="1">
      <alignment horizontal="left" vertical="center"/>
    </xf>
    <xf numFmtId="38" fontId="23" fillId="2" borderId="32" xfId="10" applyFont="1" applyFill="1" applyBorder="1" applyAlignment="1" applyProtection="1">
      <alignment horizontal="center" vertical="center" shrinkToFit="1"/>
      <protection locked="0"/>
    </xf>
    <xf numFmtId="49" fontId="23" fillId="0" borderId="82" xfId="3" applyNumberFormat="1" applyFont="1" applyBorder="1" applyAlignment="1" applyProtection="1">
      <alignment horizontal="center" vertical="center" wrapText="1"/>
    </xf>
    <xf numFmtId="211" fontId="23" fillId="2" borderId="10" xfId="3" applyNumberFormat="1" applyFont="1" applyFill="1" applyBorder="1" applyAlignment="1" applyProtection="1">
      <alignment horizontal="right" vertical="center"/>
    </xf>
    <xf numFmtId="208" fontId="23" fillId="0" borderId="31" xfId="3" applyNumberFormat="1" applyFont="1" applyFill="1" applyBorder="1" applyAlignment="1" applyProtection="1">
      <alignment horizontal="center" vertical="center"/>
    </xf>
    <xf numFmtId="208" fontId="23" fillId="0" borderId="3" xfId="3" applyNumberFormat="1" applyFont="1" applyFill="1" applyBorder="1" applyAlignment="1" applyProtection="1">
      <alignment horizontal="center" vertical="center"/>
    </xf>
    <xf numFmtId="208" fontId="23" fillId="0" borderId="4" xfId="3" applyNumberFormat="1" applyFont="1" applyFill="1" applyBorder="1" applyAlignment="1" applyProtection="1">
      <alignment horizontal="center" vertical="center"/>
    </xf>
    <xf numFmtId="178" fontId="23" fillId="0" borderId="2" xfId="3" applyNumberFormat="1" applyFont="1" applyFill="1" applyBorder="1" applyAlignment="1" applyProtection="1">
      <alignment horizontal="center" vertical="center"/>
    </xf>
    <xf numFmtId="178" fontId="23" fillId="0" borderId="3" xfId="3" applyNumberFormat="1" applyFont="1" applyFill="1" applyBorder="1" applyAlignment="1" applyProtection="1">
      <alignment horizontal="center" vertical="center"/>
    </xf>
    <xf numFmtId="178" fontId="23" fillId="0" borderId="32" xfId="3" applyNumberFormat="1" applyFont="1" applyFill="1" applyBorder="1" applyAlignment="1" applyProtection="1">
      <alignment horizontal="center" vertical="center"/>
    </xf>
    <xf numFmtId="0" fontId="23" fillId="0" borderId="25" xfId="3" applyNumberFormat="1" applyFont="1" applyFill="1" applyBorder="1" applyAlignment="1" applyProtection="1">
      <alignment horizontal="center" vertical="center" wrapText="1"/>
    </xf>
    <xf numFmtId="0" fontId="23" fillId="0" borderId="25" xfId="3" applyNumberFormat="1" applyFont="1" applyFill="1" applyBorder="1" applyAlignment="1" applyProtection="1">
      <alignment horizontal="center" vertical="center"/>
    </xf>
    <xf numFmtId="0" fontId="23" fillId="0" borderId="31" xfId="3" applyNumberFormat="1" applyFont="1" applyFill="1" applyBorder="1" applyAlignment="1" applyProtection="1">
      <alignment horizontal="center" vertical="center" wrapText="1"/>
    </xf>
    <xf numFmtId="0" fontId="23" fillId="0" borderId="32" xfId="3" applyNumberFormat="1" applyFont="1" applyFill="1" applyBorder="1" applyAlignment="1" applyProtection="1">
      <alignment horizontal="center" vertical="center" wrapText="1"/>
    </xf>
    <xf numFmtId="0" fontId="23" fillId="0" borderId="4" xfId="3" applyNumberFormat="1" applyFont="1" applyFill="1" applyBorder="1" applyAlignment="1" applyProtection="1">
      <alignment horizontal="center" vertical="center" wrapText="1"/>
    </xf>
    <xf numFmtId="184" fontId="23" fillId="0" borderId="31" xfId="3" applyNumberFormat="1" applyFont="1" applyFill="1" applyBorder="1" applyAlignment="1" applyProtection="1">
      <alignment horizontal="center" vertical="center" shrinkToFit="1"/>
    </xf>
    <xf numFmtId="184" fontId="23" fillId="0" borderId="3" xfId="3" applyNumberFormat="1" applyFont="1" applyFill="1" applyBorder="1" applyAlignment="1" applyProtection="1">
      <alignment horizontal="center" vertical="center" shrinkToFit="1"/>
    </xf>
    <xf numFmtId="184" fontId="23" fillId="0" borderId="4" xfId="3" applyNumberFormat="1" applyFont="1" applyFill="1" applyBorder="1" applyAlignment="1" applyProtection="1">
      <alignment horizontal="center" vertical="center" shrinkToFit="1"/>
    </xf>
    <xf numFmtId="0" fontId="23" fillId="0" borderId="2" xfId="3" applyNumberFormat="1" applyFont="1" applyFill="1" applyBorder="1" applyAlignment="1" applyProtection="1">
      <alignment horizontal="center" vertical="center" shrinkToFit="1"/>
    </xf>
    <xf numFmtId="0" fontId="23" fillId="0" borderId="3" xfId="3" applyNumberFormat="1" applyFont="1" applyFill="1" applyBorder="1" applyAlignment="1" applyProtection="1">
      <alignment horizontal="center" vertical="center" shrinkToFit="1"/>
    </xf>
    <xf numFmtId="0" fontId="23" fillId="0" borderId="12" xfId="3" applyNumberFormat="1" applyFont="1" applyFill="1" applyBorder="1" applyAlignment="1" applyProtection="1">
      <alignment horizontal="center" vertical="center" textRotation="255" wrapText="1" shrinkToFit="1"/>
    </xf>
    <xf numFmtId="0" fontId="23" fillId="0" borderId="8" xfId="3" applyNumberFormat="1" applyFont="1" applyFill="1" applyBorder="1" applyAlignment="1" applyProtection="1">
      <alignment horizontal="center" vertical="center" textRotation="255" wrapText="1" shrinkToFit="1"/>
    </xf>
    <xf numFmtId="49" fontId="23" fillId="0" borderId="33" xfId="3" applyNumberFormat="1" applyFont="1" applyBorder="1" applyAlignment="1" applyProtection="1">
      <alignment horizontal="center" vertical="center" shrinkToFit="1"/>
    </xf>
    <xf numFmtId="0" fontId="23" fillId="0" borderId="6" xfId="3" applyNumberFormat="1" applyFont="1" applyBorder="1" applyAlignment="1" applyProtection="1">
      <alignment horizontal="left" vertical="center" wrapText="1"/>
    </xf>
    <xf numFmtId="0" fontId="23" fillId="0" borderId="5" xfId="3" applyNumberFormat="1" applyFont="1" applyBorder="1" applyAlignment="1" applyProtection="1">
      <alignment horizontal="left" vertical="center" wrapText="1"/>
    </xf>
    <xf numFmtId="0" fontId="23" fillId="0" borderId="7" xfId="3" applyNumberFormat="1" applyFont="1" applyBorder="1" applyAlignment="1" applyProtection="1">
      <alignment horizontal="left" vertical="center" wrapText="1"/>
    </xf>
    <xf numFmtId="0" fontId="66" fillId="0" borderId="53" xfId="3" applyNumberFormat="1" applyFont="1" applyFill="1" applyBorder="1" applyAlignment="1" applyProtection="1">
      <alignment horizontal="left" vertical="center" wrapText="1" shrinkToFit="1"/>
    </xf>
    <xf numFmtId="0" fontId="66" fillId="0" borderId="54" xfId="3" applyNumberFormat="1" applyFont="1" applyFill="1" applyBorder="1" applyAlignment="1" applyProtection="1">
      <alignment horizontal="left" vertical="center" wrapText="1" shrinkToFit="1"/>
    </xf>
    <xf numFmtId="49" fontId="15" fillId="0" borderId="2" xfId="3" applyNumberFormat="1" applyFont="1" applyBorder="1" applyAlignment="1" applyProtection="1">
      <alignment horizontal="center" vertical="center" wrapText="1"/>
    </xf>
    <xf numFmtId="49" fontId="15" fillId="0" borderId="3" xfId="3" applyNumberFormat="1" applyFont="1" applyBorder="1" applyAlignment="1" applyProtection="1">
      <alignment horizontal="center" vertical="center"/>
    </xf>
    <xf numFmtId="49" fontId="15" fillId="0" borderId="4" xfId="3" applyNumberFormat="1" applyFont="1" applyBorder="1" applyAlignment="1" applyProtection="1">
      <alignment horizontal="center" vertical="center"/>
    </xf>
    <xf numFmtId="49" fontId="69" fillId="2" borderId="2" xfId="3" applyNumberFormat="1" applyFont="1" applyFill="1" applyBorder="1" applyAlignment="1" applyProtection="1">
      <alignment horizontal="center" vertical="center"/>
    </xf>
    <xf numFmtId="49" fontId="69" fillId="2" borderId="3" xfId="3" applyNumberFormat="1" applyFont="1" applyFill="1" applyBorder="1" applyAlignment="1" applyProtection="1">
      <alignment horizontal="center" vertical="center"/>
    </xf>
    <xf numFmtId="49" fontId="69" fillId="2" borderId="4" xfId="3" applyNumberFormat="1" applyFont="1" applyFill="1" applyBorder="1" applyAlignment="1" applyProtection="1">
      <alignment horizontal="center" vertical="center"/>
    </xf>
    <xf numFmtId="49" fontId="15" fillId="0" borderId="2" xfId="3" applyNumberFormat="1" applyFont="1" applyBorder="1" applyAlignment="1" applyProtection="1">
      <alignment vertical="center" wrapText="1"/>
    </xf>
    <xf numFmtId="49" fontId="15" fillId="0" borderId="3" xfId="3" applyNumberFormat="1" applyFont="1" applyBorder="1" applyAlignment="1" applyProtection="1">
      <alignment vertical="center" wrapText="1"/>
    </xf>
    <xf numFmtId="49" fontId="15" fillId="0" borderId="4" xfId="3" applyNumberFormat="1" applyFont="1" applyBorder="1" applyAlignment="1" applyProtection="1">
      <alignment vertical="center" wrapText="1"/>
    </xf>
    <xf numFmtId="49" fontId="15" fillId="0" borderId="129" xfId="3" applyNumberFormat="1" applyFont="1" applyBorder="1" applyAlignment="1" applyProtection="1">
      <alignment horizontal="center" vertical="center" wrapText="1" shrinkToFit="1"/>
    </xf>
    <xf numFmtId="0" fontId="3" fillId="2" borderId="0" xfId="4" applyFont="1" applyFill="1" applyAlignment="1">
      <alignment horizontal="left" vertical="center" shrinkToFit="1"/>
    </xf>
    <xf numFmtId="0" fontId="3" fillId="2" borderId="10" xfId="4" applyFont="1" applyFill="1" applyBorder="1" applyAlignment="1">
      <alignment horizontal="left" vertical="center"/>
    </xf>
    <xf numFmtId="0" fontId="16" fillId="0" borderId="0" xfId="4" applyFont="1" applyFill="1" applyAlignment="1">
      <alignment vertical="center"/>
    </xf>
    <xf numFmtId="58" fontId="16" fillId="0" borderId="0" xfId="4" quotePrefix="1" applyNumberFormat="1" applyFont="1" applyFill="1" applyAlignment="1">
      <alignment horizontal="left" vertical="center"/>
    </xf>
    <xf numFmtId="58" fontId="16" fillId="0" borderId="0" xfId="4" applyNumberFormat="1" applyFont="1" applyFill="1" applyAlignment="1">
      <alignment horizontal="left" vertical="center"/>
    </xf>
    <xf numFmtId="0" fontId="16" fillId="0" borderId="0" xfId="4" applyFont="1" applyFill="1" applyAlignment="1">
      <alignment horizontal="left" vertical="center"/>
    </xf>
    <xf numFmtId="0" fontId="3" fillId="2" borderId="0" xfId="4" applyFont="1" applyFill="1" applyAlignment="1">
      <alignment horizontal="left" wrapText="1"/>
    </xf>
    <xf numFmtId="0" fontId="3" fillId="2" borderId="10" xfId="4" applyFont="1" applyFill="1" applyBorder="1" applyAlignment="1">
      <alignment horizontal="left" wrapText="1"/>
    </xf>
    <xf numFmtId="0" fontId="24" fillId="0" borderId="0" xfId="4" applyFont="1" applyFill="1" applyAlignment="1">
      <alignment horizontal="center" vertical="center"/>
    </xf>
    <xf numFmtId="0" fontId="16" fillId="0" borderId="0" xfId="4" applyFont="1" applyFill="1" applyAlignment="1">
      <alignment horizontal="center" vertical="center"/>
    </xf>
    <xf numFmtId="0" fontId="3" fillId="0" borderId="0" xfId="0" applyFont="1" applyAlignment="1">
      <alignment horizontal="center" vertical="center"/>
    </xf>
    <xf numFmtId="0" fontId="46" fillId="2" borderId="0" xfId="0" applyFont="1" applyFill="1" applyBorder="1" applyAlignment="1">
      <alignment horizontal="left" vertical="center" wrapText="1"/>
    </xf>
    <xf numFmtId="0" fontId="46" fillId="2" borderId="134" xfId="0" applyFont="1" applyFill="1" applyBorder="1" applyAlignment="1">
      <alignment horizontal="left" vertical="center" wrapText="1"/>
    </xf>
    <xf numFmtId="0" fontId="24" fillId="0" borderId="0" xfId="0" applyFont="1" applyAlignment="1">
      <alignment horizontal="center" vertical="center"/>
    </xf>
    <xf numFmtId="0" fontId="1" fillId="2" borderId="123" xfId="0" applyFont="1" applyFill="1" applyBorder="1" applyAlignment="1">
      <alignment horizontal="center" vertical="center"/>
    </xf>
    <xf numFmtId="0" fontId="48" fillId="2" borderId="133" xfId="0" applyFont="1" applyFill="1" applyBorder="1" applyAlignment="1">
      <alignment horizontal="left" vertical="center" wrapText="1"/>
    </xf>
    <xf numFmtId="0" fontId="48" fillId="2" borderId="0" xfId="0" applyFont="1" applyFill="1" applyBorder="1" applyAlignment="1">
      <alignment horizontal="left" vertical="center" wrapText="1"/>
    </xf>
    <xf numFmtId="0" fontId="46" fillId="0" borderId="135" xfId="0" applyFont="1" applyBorder="1" applyAlignment="1">
      <alignment horizontal="center" vertical="center" wrapText="1"/>
    </xf>
    <xf numFmtId="0" fontId="46" fillId="0" borderId="138" xfId="0" applyFont="1" applyBorder="1" applyAlignment="1">
      <alignment horizontal="center" vertical="center" wrapText="1"/>
    </xf>
    <xf numFmtId="0" fontId="46" fillId="0" borderId="140" xfId="0" applyFont="1" applyBorder="1" applyAlignment="1">
      <alignment horizontal="center" vertical="center" wrapText="1"/>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shrinkToFit="1"/>
    </xf>
    <xf numFmtId="0" fontId="46" fillId="2" borderId="142" xfId="0" applyFont="1" applyFill="1" applyBorder="1" applyAlignment="1">
      <alignment horizontal="left" vertical="center" wrapText="1"/>
    </xf>
    <xf numFmtId="0" fontId="46" fillId="2" borderId="143" xfId="0" applyFont="1" applyFill="1" applyBorder="1" applyAlignment="1">
      <alignment horizontal="left" vertical="center" wrapText="1"/>
    </xf>
    <xf numFmtId="0" fontId="46" fillId="2" borderId="136" xfId="0" applyFont="1" applyFill="1" applyBorder="1" applyAlignment="1">
      <alignment horizontal="left" vertical="center" wrapText="1"/>
    </xf>
    <xf numFmtId="0" fontId="46" fillId="2" borderId="137" xfId="0" applyFont="1" applyFill="1" applyBorder="1" applyAlignment="1">
      <alignment horizontal="left" vertical="center" wrapText="1"/>
    </xf>
    <xf numFmtId="0" fontId="46" fillId="2" borderId="146" xfId="0" applyFont="1" applyFill="1" applyBorder="1" applyAlignment="1">
      <alignment horizontal="left" vertical="center" wrapText="1"/>
    </xf>
    <xf numFmtId="0" fontId="46" fillId="2" borderId="147" xfId="0" applyFont="1" applyFill="1" applyBorder="1" applyAlignment="1">
      <alignment horizontal="left" vertical="center" wrapText="1"/>
    </xf>
    <xf numFmtId="0" fontId="46" fillId="0" borderId="135" xfId="0" applyFont="1" applyBorder="1" applyAlignment="1">
      <alignment horizontal="left" vertical="center" wrapText="1"/>
    </xf>
    <xf numFmtId="0" fontId="46" fillId="0" borderId="138" xfId="0" applyFont="1" applyBorder="1" applyAlignment="1">
      <alignment horizontal="left" vertical="center" wrapText="1"/>
    </xf>
    <xf numFmtId="0" fontId="46" fillId="0" borderId="140" xfId="0" applyFont="1" applyBorder="1" applyAlignment="1">
      <alignment horizontal="left" vertical="center" wrapText="1"/>
    </xf>
    <xf numFmtId="0" fontId="1" fillId="2" borderId="136" xfId="0" applyFont="1" applyFill="1" applyBorder="1" applyAlignment="1">
      <alignment horizontal="center" vertical="center"/>
    </xf>
    <xf numFmtId="0" fontId="46" fillId="2" borderId="0" xfId="0" applyFont="1" applyFill="1" applyBorder="1" applyAlignment="1">
      <alignment horizontal="left" vertical="center" shrinkToFit="1"/>
    </xf>
    <xf numFmtId="0" fontId="46" fillId="2" borderId="0" xfId="0" applyFont="1" applyFill="1" applyBorder="1" applyAlignment="1">
      <alignment horizontal="right" vertical="center" shrinkToFit="1"/>
    </xf>
    <xf numFmtId="38" fontId="46" fillId="2" borderId="0" xfId="10" applyFont="1" applyFill="1" applyBorder="1" applyAlignment="1">
      <alignment vertical="center"/>
    </xf>
    <xf numFmtId="0" fontId="1" fillId="0" borderId="0" xfId="0" applyFont="1" applyBorder="1" applyAlignment="1">
      <alignment horizontal="center" vertical="center"/>
    </xf>
    <xf numFmtId="0" fontId="1" fillId="2" borderId="0" xfId="0" applyFont="1" applyFill="1" applyBorder="1" applyAlignment="1">
      <alignment horizontal="left" vertical="center"/>
    </xf>
    <xf numFmtId="38" fontId="1" fillId="2" borderId="136" xfId="10" applyFont="1" applyFill="1" applyBorder="1" applyAlignment="1">
      <alignment horizontal="right" vertical="center"/>
    </xf>
    <xf numFmtId="38" fontId="1" fillId="2" borderId="0" xfId="10" applyFont="1" applyFill="1" applyBorder="1" applyAlignment="1">
      <alignment horizontal="right" vertical="center"/>
    </xf>
    <xf numFmtId="0" fontId="1" fillId="2" borderId="0" xfId="0" applyFont="1" applyFill="1" applyBorder="1" applyAlignment="1">
      <alignment horizontal="right" vertical="center"/>
    </xf>
    <xf numFmtId="0" fontId="46" fillId="0" borderId="162" xfId="0" applyFont="1" applyBorder="1" applyAlignment="1">
      <alignment horizontal="center" vertical="center" wrapText="1"/>
    </xf>
    <xf numFmtId="0" fontId="46" fillId="0" borderId="166" xfId="0" applyFont="1" applyBorder="1" applyAlignment="1">
      <alignment horizontal="center" vertical="center" wrapText="1"/>
    </xf>
    <xf numFmtId="0" fontId="46" fillId="0" borderId="169" xfId="0" applyFont="1" applyBorder="1" applyAlignment="1">
      <alignment horizontal="center" vertical="center" wrapText="1"/>
    </xf>
    <xf numFmtId="0" fontId="46" fillId="0" borderId="0" xfId="0" applyFont="1" applyBorder="1" applyAlignment="1">
      <alignment horizontal="left" vertical="center" wrapText="1"/>
    </xf>
    <xf numFmtId="0" fontId="46" fillId="0" borderId="160" xfId="0" applyFont="1" applyBorder="1" applyAlignment="1">
      <alignment horizontal="left" vertical="center" wrapText="1"/>
    </xf>
    <xf numFmtId="0" fontId="1" fillId="2" borderId="151" xfId="0" applyFont="1" applyFill="1" applyBorder="1" applyAlignment="1">
      <alignment horizontal="center" vertical="center"/>
    </xf>
  </cellXfs>
  <cellStyles count="84">
    <cellStyle name="パーセント" xfId="83" builtinId="5"/>
    <cellStyle name="パーセント 2" xfId="12"/>
    <cellStyle name="ハイパーリンク" xfId="82" builtinId="8"/>
    <cellStyle name="ハイパーリンク 2" xfId="13"/>
    <cellStyle name="桁区切り" xfId="10" builtinId="6"/>
    <cellStyle name="桁区切り 2" xfId="2"/>
    <cellStyle name="桁区切り 2 10" xfId="14"/>
    <cellStyle name="桁区切り 2 11" xfId="15"/>
    <cellStyle name="桁区切り 2 12" xfId="16"/>
    <cellStyle name="桁区切り 2 13" xfId="17"/>
    <cellStyle name="桁区切り 2 14" xfId="18"/>
    <cellStyle name="桁区切り 2 15" xfId="19"/>
    <cellStyle name="桁区切り 2 2" xfId="5"/>
    <cellStyle name="桁区切り 2 3" xfId="20"/>
    <cellStyle name="桁区切り 2 4" xfId="21"/>
    <cellStyle name="桁区切り 2 5" xfId="22"/>
    <cellStyle name="桁区切り 2 6" xfId="23"/>
    <cellStyle name="桁区切り 2 7" xfId="24"/>
    <cellStyle name="桁区切り 2 8" xfId="25"/>
    <cellStyle name="桁区切り 2 9" xfId="26"/>
    <cellStyle name="桁区切り 3" xfId="6"/>
    <cellStyle name="桁区切り 4" xfId="27"/>
    <cellStyle name="通貨 2" xfId="28"/>
    <cellStyle name="標準" xfId="0" builtinId="0"/>
    <cellStyle name="標準 10" xfId="29"/>
    <cellStyle name="標準 11" xfId="30"/>
    <cellStyle name="標準 12" xfId="31"/>
    <cellStyle name="標準 13" xfId="32"/>
    <cellStyle name="標準 14" xfId="33"/>
    <cellStyle name="標準 15" xfId="34"/>
    <cellStyle name="標準 16" xfId="35"/>
    <cellStyle name="標準 17" xfId="36"/>
    <cellStyle name="標準 18" xfId="37"/>
    <cellStyle name="標準 19" xfId="38"/>
    <cellStyle name="標準 2" xfId="1"/>
    <cellStyle name="標準 2 10" xfId="39"/>
    <cellStyle name="標準 2 11" xfId="40"/>
    <cellStyle name="標準 2 12" xfId="41"/>
    <cellStyle name="標準 2 13" xfId="42"/>
    <cellStyle name="標準 2 14" xfId="43"/>
    <cellStyle name="標準 2 15" xfId="44"/>
    <cellStyle name="標準 2 2" xfId="3"/>
    <cellStyle name="標準 2 2 10" xfId="45"/>
    <cellStyle name="標準 2 2 11" xfId="46"/>
    <cellStyle name="標準 2 2 12" xfId="47"/>
    <cellStyle name="標準 2 2 13" xfId="48"/>
    <cellStyle name="標準 2 2 14" xfId="49"/>
    <cellStyle name="標準 2 2 15" xfId="50"/>
    <cellStyle name="標準 2 2 2" xfId="51"/>
    <cellStyle name="標準 2 2 3" xfId="52"/>
    <cellStyle name="標準 2 2 4" xfId="53"/>
    <cellStyle name="標準 2 2 5" xfId="54"/>
    <cellStyle name="標準 2 2 6" xfId="55"/>
    <cellStyle name="標準 2 2 7" xfId="56"/>
    <cellStyle name="標準 2 2 8" xfId="57"/>
    <cellStyle name="標準 2 2 9" xfId="58"/>
    <cellStyle name="標準 2 3" xfId="59"/>
    <cellStyle name="標準 2 4" xfId="60"/>
    <cellStyle name="標準 2 5" xfId="61"/>
    <cellStyle name="標準 2 6" xfId="62"/>
    <cellStyle name="標準 2 7" xfId="63"/>
    <cellStyle name="標準 2 8" xfId="64"/>
    <cellStyle name="標準 2 9" xfId="65"/>
    <cellStyle name="標準 2_21 実績報告（群馬県）（22.5.31基金作成）" xfId="66"/>
    <cellStyle name="標準 20" xfId="67"/>
    <cellStyle name="標準 21" xfId="68"/>
    <cellStyle name="標準 22" xfId="69"/>
    <cellStyle name="標準 23" xfId="70"/>
    <cellStyle name="標準 24" xfId="71"/>
    <cellStyle name="標準 25" xfId="72"/>
    <cellStyle name="標準 26" xfId="73"/>
    <cellStyle name="標準 3" xfId="7"/>
    <cellStyle name="標準 3 2" xfId="74"/>
    <cellStyle name="標準 3 3" xfId="75"/>
    <cellStyle name="標準 3_H20年度実績報告（労確センターより）" xfId="76"/>
    <cellStyle name="標準 4" xfId="4"/>
    <cellStyle name="標準 5" xfId="9"/>
    <cellStyle name="標準 5 2" xfId="77"/>
    <cellStyle name="標準 6" xfId="78"/>
    <cellStyle name="標準 7" xfId="79"/>
    <cellStyle name="標準 8" xfId="80"/>
    <cellStyle name="標準 9" xfId="81"/>
    <cellStyle name="標準_地上散布内示" xfId="11"/>
    <cellStyle name="未定義" xfId="8"/>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Medium9"/>
  <colors>
    <mruColors>
      <color rgb="FFFCA2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noThreeD="1"/>
</file>

<file path=xl/ctrlProps/ctrlProp29.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noThreeD="1"/>
</file>

<file path=xl/ctrlProps/ctrlProp31.xml><?xml version="1.0" encoding="utf-8"?>
<formControlPr xmlns="http://schemas.microsoft.com/office/spreadsheetml/2009/9/main" objectType="CheckBox" noThreeD="1"/>
</file>

<file path=xl/ctrlProps/ctrlProp32.xml><?xml version="1.0" encoding="utf-8"?>
<formControlPr xmlns="http://schemas.microsoft.com/office/spreadsheetml/2009/9/main" objectType="CheckBox" noThreeD="1"/>
</file>

<file path=xl/ctrlProps/ctrlProp33.xml><?xml version="1.0" encoding="utf-8"?>
<formControlPr xmlns="http://schemas.microsoft.com/office/spreadsheetml/2009/9/main" objectType="CheckBox" noThreeD="1"/>
</file>

<file path=xl/ctrlProps/ctrlProp34.xml><?xml version="1.0" encoding="utf-8"?>
<formControlPr xmlns="http://schemas.microsoft.com/office/spreadsheetml/2009/9/main" objectType="CheckBox" noThreeD="1"/>
</file>

<file path=xl/ctrlProps/ctrlProp35.xml><?xml version="1.0" encoding="utf-8"?>
<formControlPr xmlns="http://schemas.microsoft.com/office/spreadsheetml/2009/9/main" objectType="CheckBox" noThreeD="1"/>
</file>

<file path=xl/ctrlProps/ctrlProp36.xml><?xml version="1.0" encoding="utf-8"?>
<formControlPr xmlns="http://schemas.microsoft.com/office/spreadsheetml/2009/9/main" objectType="CheckBox" noThreeD="1"/>
</file>

<file path=xl/ctrlProps/ctrlProp37.xml><?xml version="1.0" encoding="utf-8"?>
<formControlPr xmlns="http://schemas.microsoft.com/office/spreadsheetml/2009/9/main" objectType="CheckBox" noThreeD="1"/>
</file>

<file path=xl/ctrlProps/ctrlProp38.xml><?xml version="1.0" encoding="utf-8"?>
<formControlPr xmlns="http://schemas.microsoft.com/office/spreadsheetml/2009/9/main" objectType="CheckBox" noThreeD="1"/>
</file>

<file path=xl/ctrlProps/ctrlProp39.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noThreeD="1"/>
</file>

<file path=xl/ctrlProps/ctrlProp41.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noThreeD="1"/>
</file>

<file path=xl/ctrlProps/ctrlProp43.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19050</xdr:colOff>
          <xdr:row>9</xdr:row>
          <xdr:rowOff>152400</xdr:rowOff>
        </xdr:from>
        <xdr:to>
          <xdr:col>16</xdr:col>
          <xdr:colOff>142875</xdr:colOff>
          <xdr:row>11</xdr:row>
          <xdr:rowOff>66675</xdr:rowOff>
        </xdr:to>
        <xdr:sp macro="" textlink="">
          <xdr:nvSpPr>
            <xdr:cNvPr id="17443" name="Check Box 35" hidden="1">
              <a:extLst>
                <a:ext uri="{63B3BB69-23CF-44E3-9099-C40C66FF867C}">
                  <a14:compatExt spid="_x0000_s17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xdr:row>
          <xdr:rowOff>152400</xdr:rowOff>
        </xdr:from>
        <xdr:to>
          <xdr:col>24</xdr:col>
          <xdr:colOff>123825</xdr:colOff>
          <xdr:row>11</xdr:row>
          <xdr:rowOff>66675</xdr:rowOff>
        </xdr:to>
        <xdr:sp macro="" textlink="">
          <xdr:nvSpPr>
            <xdr:cNvPr id="17444" name="Check Box 36" hidden="1">
              <a:extLst>
                <a:ext uri="{63B3BB69-23CF-44E3-9099-C40C66FF867C}">
                  <a14:compatExt spid="_x0000_s17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13</xdr:row>
          <xdr:rowOff>180975</xdr:rowOff>
        </xdr:from>
        <xdr:to>
          <xdr:col>22</xdr:col>
          <xdr:colOff>142875</xdr:colOff>
          <xdr:row>15</xdr:row>
          <xdr:rowOff>9525</xdr:rowOff>
        </xdr:to>
        <xdr:sp macro="" textlink="">
          <xdr:nvSpPr>
            <xdr:cNvPr id="17446" name="Check Box 38" hidden="1">
              <a:extLst>
                <a:ext uri="{63B3BB69-23CF-44E3-9099-C40C66FF867C}">
                  <a14:compatExt spid="_x0000_s17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xdr:row>
          <xdr:rowOff>180975</xdr:rowOff>
        </xdr:from>
        <xdr:to>
          <xdr:col>33</xdr:col>
          <xdr:colOff>104775</xdr:colOff>
          <xdr:row>15</xdr:row>
          <xdr:rowOff>9525</xdr:rowOff>
        </xdr:to>
        <xdr:sp macro="" textlink="">
          <xdr:nvSpPr>
            <xdr:cNvPr id="17448" name="Check Box 40" hidden="1">
              <a:extLst>
                <a:ext uri="{63B3BB69-23CF-44E3-9099-C40C66FF867C}">
                  <a14:compatExt spid="_x0000_s17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10</xdr:row>
          <xdr:rowOff>180975</xdr:rowOff>
        </xdr:from>
        <xdr:to>
          <xdr:col>16</xdr:col>
          <xdr:colOff>142875</xdr:colOff>
          <xdr:row>12</xdr:row>
          <xdr:rowOff>9525</xdr:rowOff>
        </xdr:to>
        <xdr:sp macro="" textlink="">
          <xdr:nvSpPr>
            <xdr:cNvPr id="17449" name="Check Box 41" hidden="1">
              <a:extLst>
                <a:ext uri="{63B3BB69-23CF-44E3-9099-C40C66FF867C}">
                  <a14:compatExt spid="_x0000_s17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11</xdr:row>
          <xdr:rowOff>180975</xdr:rowOff>
        </xdr:from>
        <xdr:to>
          <xdr:col>16</xdr:col>
          <xdr:colOff>142875</xdr:colOff>
          <xdr:row>13</xdr:row>
          <xdr:rowOff>9525</xdr:rowOff>
        </xdr:to>
        <xdr:sp macro="" textlink="">
          <xdr:nvSpPr>
            <xdr:cNvPr id="17450" name="Check Box 42" hidden="1">
              <a:extLst>
                <a:ext uri="{63B3BB69-23CF-44E3-9099-C40C66FF867C}">
                  <a14:compatExt spid="_x0000_s17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xdr:row>
          <xdr:rowOff>180975</xdr:rowOff>
        </xdr:from>
        <xdr:to>
          <xdr:col>16</xdr:col>
          <xdr:colOff>142875</xdr:colOff>
          <xdr:row>14</xdr:row>
          <xdr:rowOff>9525</xdr:rowOff>
        </xdr:to>
        <xdr:sp macro="" textlink="">
          <xdr:nvSpPr>
            <xdr:cNvPr id="17451" name="Check Box 43" hidden="1">
              <a:extLst>
                <a:ext uri="{63B3BB69-23CF-44E3-9099-C40C66FF867C}">
                  <a14:compatExt spid="_x0000_s17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xdr:row>
          <xdr:rowOff>180975</xdr:rowOff>
        </xdr:from>
        <xdr:to>
          <xdr:col>16</xdr:col>
          <xdr:colOff>142875</xdr:colOff>
          <xdr:row>15</xdr:row>
          <xdr:rowOff>9525</xdr:rowOff>
        </xdr:to>
        <xdr:sp macro="" textlink="">
          <xdr:nvSpPr>
            <xdr:cNvPr id="17452" name="Check Box 44" hidden="1">
              <a:extLst>
                <a:ext uri="{63B3BB69-23CF-44E3-9099-C40C66FF867C}">
                  <a14:compatExt spid="_x0000_s17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15</xdr:row>
          <xdr:rowOff>28575</xdr:rowOff>
        </xdr:from>
        <xdr:to>
          <xdr:col>16</xdr:col>
          <xdr:colOff>152400</xdr:colOff>
          <xdr:row>16</xdr:row>
          <xdr:rowOff>0</xdr:rowOff>
        </xdr:to>
        <xdr:sp macro="" textlink="">
          <xdr:nvSpPr>
            <xdr:cNvPr id="17453" name="Check Box 45" hidden="1">
              <a:extLst>
                <a:ext uri="{63B3BB69-23CF-44E3-9099-C40C66FF867C}">
                  <a14:compatExt spid="_x0000_s17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15</xdr:row>
          <xdr:rowOff>19050</xdr:rowOff>
        </xdr:from>
        <xdr:to>
          <xdr:col>22</xdr:col>
          <xdr:colOff>152400</xdr:colOff>
          <xdr:row>15</xdr:row>
          <xdr:rowOff>171450</xdr:rowOff>
        </xdr:to>
        <xdr:sp macro="" textlink="">
          <xdr:nvSpPr>
            <xdr:cNvPr id="17454" name="Check Box 46" hidden="1">
              <a:extLst>
                <a:ext uri="{63B3BB69-23CF-44E3-9099-C40C66FF867C}">
                  <a14:compatExt spid="_x0000_s17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108</xdr:row>
          <xdr:rowOff>180975</xdr:rowOff>
        </xdr:from>
        <xdr:to>
          <xdr:col>29</xdr:col>
          <xdr:colOff>0</xdr:colOff>
          <xdr:row>110</xdr:row>
          <xdr:rowOff>9525</xdr:rowOff>
        </xdr:to>
        <xdr:sp macro="" textlink="">
          <xdr:nvSpPr>
            <xdr:cNvPr id="17457" name="Check Box 49" hidden="1">
              <a:extLst>
                <a:ext uri="{63B3BB69-23CF-44E3-9099-C40C66FF867C}">
                  <a14:compatExt spid="_x0000_s17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113</xdr:row>
          <xdr:rowOff>180975</xdr:rowOff>
        </xdr:from>
        <xdr:to>
          <xdr:col>11</xdr:col>
          <xdr:colOff>171450</xdr:colOff>
          <xdr:row>115</xdr:row>
          <xdr:rowOff>9525</xdr:rowOff>
        </xdr:to>
        <xdr:sp macro="" textlink="">
          <xdr:nvSpPr>
            <xdr:cNvPr id="17458" name="Check Box 50" hidden="1">
              <a:extLst>
                <a:ext uri="{63B3BB69-23CF-44E3-9099-C40C66FF867C}">
                  <a14:compatExt spid="_x0000_s17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108</xdr:row>
          <xdr:rowOff>180975</xdr:rowOff>
        </xdr:from>
        <xdr:to>
          <xdr:col>23</xdr:col>
          <xdr:colOff>142875</xdr:colOff>
          <xdr:row>110</xdr:row>
          <xdr:rowOff>9525</xdr:rowOff>
        </xdr:to>
        <xdr:sp macro="" textlink="">
          <xdr:nvSpPr>
            <xdr:cNvPr id="17459" name="Check Box 51" hidden="1">
              <a:extLst>
                <a:ext uri="{63B3BB69-23CF-44E3-9099-C40C66FF867C}">
                  <a14:compatExt spid="_x0000_s17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108</xdr:row>
          <xdr:rowOff>180975</xdr:rowOff>
        </xdr:from>
        <xdr:to>
          <xdr:col>16</xdr:col>
          <xdr:colOff>152400</xdr:colOff>
          <xdr:row>110</xdr:row>
          <xdr:rowOff>9525</xdr:rowOff>
        </xdr:to>
        <xdr:sp macro="" textlink="">
          <xdr:nvSpPr>
            <xdr:cNvPr id="17460" name="Check Box 52" hidden="1">
              <a:extLst>
                <a:ext uri="{63B3BB69-23CF-44E3-9099-C40C66FF867C}">
                  <a14:compatExt spid="_x0000_s17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113</xdr:row>
          <xdr:rowOff>180975</xdr:rowOff>
        </xdr:from>
        <xdr:to>
          <xdr:col>29</xdr:col>
          <xdr:colOff>152400</xdr:colOff>
          <xdr:row>115</xdr:row>
          <xdr:rowOff>9525</xdr:rowOff>
        </xdr:to>
        <xdr:sp macro="" textlink="">
          <xdr:nvSpPr>
            <xdr:cNvPr id="17461" name="Check Box 53" hidden="1">
              <a:extLst>
                <a:ext uri="{63B3BB69-23CF-44E3-9099-C40C66FF867C}">
                  <a14:compatExt spid="_x0000_s17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108</xdr:row>
          <xdr:rowOff>180975</xdr:rowOff>
        </xdr:from>
        <xdr:to>
          <xdr:col>11</xdr:col>
          <xdr:colOff>171450</xdr:colOff>
          <xdr:row>110</xdr:row>
          <xdr:rowOff>9525</xdr:rowOff>
        </xdr:to>
        <xdr:sp macro="" textlink="">
          <xdr:nvSpPr>
            <xdr:cNvPr id="17462" name="Check Box 54" hidden="1">
              <a:extLst>
                <a:ext uri="{63B3BB69-23CF-44E3-9099-C40C66FF867C}">
                  <a14:compatExt spid="_x0000_s17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109</xdr:row>
          <xdr:rowOff>180975</xdr:rowOff>
        </xdr:from>
        <xdr:to>
          <xdr:col>11</xdr:col>
          <xdr:colOff>171450</xdr:colOff>
          <xdr:row>111</xdr:row>
          <xdr:rowOff>9525</xdr:rowOff>
        </xdr:to>
        <xdr:sp macro="" textlink="">
          <xdr:nvSpPr>
            <xdr:cNvPr id="17467" name="Check Box 59" hidden="1">
              <a:extLst>
                <a:ext uri="{63B3BB69-23CF-44E3-9099-C40C66FF867C}">
                  <a14:compatExt spid="_x0000_s17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109</xdr:row>
          <xdr:rowOff>180975</xdr:rowOff>
        </xdr:from>
        <xdr:to>
          <xdr:col>16</xdr:col>
          <xdr:colOff>152400</xdr:colOff>
          <xdr:row>111</xdr:row>
          <xdr:rowOff>9525</xdr:rowOff>
        </xdr:to>
        <xdr:sp macro="" textlink="">
          <xdr:nvSpPr>
            <xdr:cNvPr id="17468" name="Check Box 60" hidden="1">
              <a:extLst>
                <a:ext uri="{63B3BB69-23CF-44E3-9099-C40C66FF867C}">
                  <a14:compatExt spid="_x0000_s17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109</xdr:row>
          <xdr:rowOff>180975</xdr:rowOff>
        </xdr:from>
        <xdr:to>
          <xdr:col>29</xdr:col>
          <xdr:colOff>0</xdr:colOff>
          <xdr:row>111</xdr:row>
          <xdr:rowOff>9525</xdr:rowOff>
        </xdr:to>
        <xdr:sp macro="" textlink="">
          <xdr:nvSpPr>
            <xdr:cNvPr id="17470" name="Check Box 62" hidden="1">
              <a:extLst>
                <a:ext uri="{63B3BB69-23CF-44E3-9099-C40C66FF867C}">
                  <a14:compatExt spid="_x0000_s17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113</xdr:row>
          <xdr:rowOff>180975</xdr:rowOff>
        </xdr:from>
        <xdr:to>
          <xdr:col>20</xdr:col>
          <xdr:colOff>152400</xdr:colOff>
          <xdr:row>115</xdr:row>
          <xdr:rowOff>9525</xdr:rowOff>
        </xdr:to>
        <xdr:sp macro="" textlink="">
          <xdr:nvSpPr>
            <xdr:cNvPr id="17475" name="Check Box 67" hidden="1">
              <a:extLst>
                <a:ext uri="{63B3BB69-23CF-44E3-9099-C40C66FF867C}">
                  <a14:compatExt spid="_x0000_s17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111</xdr:row>
          <xdr:rowOff>180975</xdr:rowOff>
        </xdr:from>
        <xdr:to>
          <xdr:col>11</xdr:col>
          <xdr:colOff>171450</xdr:colOff>
          <xdr:row>113</xdr:row>
          <xdr:rowOff>9525</xdr:rowOff>
        </xdr:to>
        <xdr:sp macro="" textlink="">
          <xdr:nvSpPr>
            <xdr:cNvPr id="17479" name="Check Box 71" hidden="1">
              <a:extLst>
                <a:ext uri="{63B3BB69-23CF-44E3-9099-C40C66FF867C}">
                  <a14:compatExt spid="_x0000_s17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111</xdr:row>
          <xdr:rowOff>180975</xdr:rowOff>
        </xdr:from>
        <xdr:to>
          <xdr:col>16</xdr:col>
          <xdr:colOff>152400</xdr:colOff>
          <xdr:row>113</xdr:row>
          <xdr:rowOff>9525</xdr:rowOff>
        </xdr:to>
        <xdr:sp macro="" textlink="">
          <xdr:nvSpPr>
            <xdr:cNvPr id="17480" name="Check Box 72" hidden="1">
              <a:extLst>
                <a:ext uri="{63B3BB69-23CF-44E3-9099-C40C66FF867C}">
                  <a14:compatExt spid="_x0000_s17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110</xdr:row>
          <xdr:rowOff>180975</xdr:rowOff>
        </xdr:from>
        <xdr:to>
          <xdr:col>11</xdr:col>
          <xdr:colOff>171450</xdr:colOff>
          <xdr:row>112</xdr:row>
          <xdr:rowOff>9525</xdr:rowOff>
        </xdr:to>
        <xdr:sp macro="" textlink="">
          <xdr:nvSpPr>
            <xdr:cNvPr id="17481" name="Check Box 73" hidden="1">
              <a:extLst>
                <a:ext uri="{63B3BB69-23CF-44E3-9099-C40C66FF867C}">
                  <a14:compatExt spid="_x0000_s17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110</xdr:row>
          <xdr:rowOff>180975</xdr:rowOff>
        </xdr:from>
        <xdr:to>
          <xdr:col>16</xdr:col>
          <xdr:colOff>152400</xdr:colOff>
          <xdr:row>112</xdr:row>
          <xdr:rowOff>9525</xdr:rowOff>
        </xdr:to>
        <xdr:sp macro="" textlink="">
          <xdr:nvSpPr>
            <xdr:cNvPr id="17482" name="Check Box 74" hidden="1">
              <a:extLst>
                <a:ext uri="{63B3BB69-23CF-44E3-9099-C40C66FF867C}">
                  <a14:compatExt spid="_x0000_s17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xdr:row>
          <xdr:rowOff>28575</xdr:rowOff>
        </xdr:from>
        <xdr:to>
          <xdr:col>16</xdr:col>
          <xdr:colOff>152400</xdr:colOff>
          <xdr:row>17</xdr:row>
          <xdr:rowOff>0</xdr:rowOff>
        </xdr:to>
        <xdr:sp macro="" textlink="">
          <xdr:nvSpPr>
            <xdr:cNvPr id="17483" name="Check Box 75" hidden="1">
              <a:extLst>
                <a:ext uri="{63B3BB69-23CF-44E3-9099-C40C66FF867C}">
                  <a14:compatExt spid="_x0000_s17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561</xdr:row>
          <xdr:rowOff>219075</xdr:rowOff>
        </xdr:from>
        <xdr:to>
          <xdr:col>10</xdr:col>
          <xdr:colOff>152400</xdr:colOff>
          <xdr:row>563</xdr:row>
          <xdr:rowOff>19050</xdr:rowOff>
        </xdr:to>
        <xdr:sp macro="" textlink="">
          <xdr:nvSpPr>
            <xdr:cNvPr id="17587" name="Check Box 179" hidden="1">
              <a:extLst>
                <a:ext uri="{63B3BB69-23CF-44E3-9099-C40C66FF867C}">
                  <a14:compatExt spid="_x0000_s17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564</xdr:row>
          <xdr:rowOff>19050</xdr:rowOff>
        </xdr:from>
        <xdr:to>
          <xdr:col>10</xdr:col>
          <xdr:colOff>152400</xdr:colOff>
          <xdr:row>565</xdr:row>
          <xdr:rowOff>19050</xdr:rowOff>
        </xdr:to>
        <xdr:sp macro="" textlink="">
          <xdr:nvSpPr>
            <xdr:cNvPr id="17588" name="Check Box 180" hidden="1">
              <a:extLst>
                <a:ext uri="{63B3BB69-23CF-44E3-9099-C40C66FF867C}">
                  <a14:compatExt spid="_x0000_s17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563</xdr:row>
          <xdr:rowOff>28575</xdr:rowOff>
        </xdr:from>
        <xdr:to>
          <xdr:col>10</xdr:col>
          <xdr:colOff>152400</xdr:colOff>
          <xdr:row>564</xdr:row>
          <xdr:rowOff>38100</xdr:rowOff>
        </xdr:to>
        <xdr:sp macro="" textlink="">
          <xdr:nvSpPr>
            <xdr:cNvPr id="17589" name="Check Box 181" hidden="1">
              <a:extLst>
                <a:ext uri="{63B3BB69-23CF-44E3-9099-C40C66FF867C}">
                  <a14:compatExt spid="_x0000_s17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565</xdr:row>
          <xdr:rowOff>19050</xdr:rowOff>
        </xdr:from>
        <xdr:to>
          <xdr:col>10</xdr:col>
          <xdr:colOff>152400</xdr:colOff>
          <xdr:row>566</xdr:row>
          <xdr:rowOff>19050</xdr:rowOff>
        </xdr:to>
        <xdr:sp macro="" textlink="">
          <xdr:nvSpPr>
            <xdr:cNvPr id="17590" name="Check Box 182" hidden="1">
              <a:extLst>
                <a:ext uri="{63B3BB69-23CF-44E3-9099-C40C66FF867C}">
                  <a14:compatExt spid="_x0000_s17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565</xdr:row>
          <xdr:rowOff>419100</xdr:rowOff>
        </xdr:from>
        <xdr:to>
          <xdr:col>10</xdr:col>
          <xdr:colOff>152400</xdr:colOff>
          <xdr:row>566</xdr:row>
          <xdr:rowOff>419100</xdr:rowOff>
        </xdr:to>
        <xdr:sp macro="" textlink="">
          <xdr:nvSpPr>
            <xdr:cNvPr id="17591" name="Check Box 183" hidden="1">
              <a:extLst>
                <a:ext uri="{63B3BB69-23CF-44E3-9099-C40C66FF867C}">
                  <a14:compatExt spid="_x0000_s17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567</xdr:row>
          <xdr:rowOff>76200</xdr:rowOff>
        </xdr:from>
        <xdr:to>
          <xdr:col>10</xdr:col>
          <xdr:colOff>152400</xdr:colOff>
          <xdr:row>567</xdr:row>
          <xdr:rowOff>504825</xdr:rowOff>
        </xdr:to>
        <xdr:sp macro="" textlink="">
          <xdr:nvSpPr>
            <xdr:cNvPr id="17592" name="Check Box 184" hidden="1">
              <a:extLst>
                <a:ext uri="{63B3BB69-23CF-44E3-9099-C40C66FF867C}">
                  <a14:compatExt spid="_x0000_s17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568</xdr:row>
          <xdr:rowOff>47625</xdr:rowOff>
        </xdr:from>
        <xdr:to>
          <xdr:col>10</xdr:col>
          <xdr:colOff>152400</xdr:colOff>
          <xdr:row>568</xdr:row>
          <xdr:rowOff>485775</xdr:rowOff>
        </xdr:to>
        <xdr:sp macro="" textlink="">
          <xdr:nvSpPr>
            <xdr:cNvPr id="17593" name="Check Box 185" hidden="1">
              <a:extLst>
                <a:ext uri="{63B3BB69-23CF-44E3-9099-C40C66FF867C}">
                  <a14:compatExt spid="_x0000_s17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569</xdr:row>
          <xdr:rowOff>85725</xdr:rowOff>
        </xdr:from>
        <xdr:to>
          <xdr:col>10</xdr:col>
          <xdr:colOff>152400</xdr:colOff>
          <xdr:row>569</xdr:row>
          <xdr:rowOff>514350</xdr:rowOff>
        </xdr:to>
        <xdr:sp macro="" textlink="">
          <xdr:nvSpPr>
            <xdr:cNvPr id="17594" name="Check Box 186" hidden="1">
              <a:extLst>
                <a:ext uri="{63B3BB69-23CF-44E3-9099-C40C66FF867C}">
                  <a14:compatExt spid="_x0000_s17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570</xdr:row>
          <xdr:rowOff>38100</xdr:rowOff>
        </xdr:from>
        <xdr:to>
          <xdr:col>10</xdr:col>
          <xdr:colOff>152400</xdr:colOff>
          <xdr:row>570</xdr:row>
          <xdr:rowOff>457200</xdr:rowOff>
        </xdr:to>
        <xdr:sp macro="" textlink="">
          <xdr:nvSpPr>
            <xdr:cNvPr id="17595" name="Check Box 187" hidden="1">
              <a:extLst>
                <a:ext uri="{63B3BB69-23CF-44E3-9099-C40C66FF867C}">
                  <a14:compatExt spid="_x0000_s17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571</xdr:row>
          <xdr:rowOff>0</xdr:rowOff>
        </xdr:from>
        <xdr:to>
          <xdr:col>10</xdr:col>
          <xdr:colOff>152400</xdr:colOff>
          <xdr:row>572</xdr:row>
          <xdr:rowOff>0</xdr:rowOff>
        </xdr:to>
        <xdr:sp macro="" textlink="">
          <xdr:nvSpPr>
            <xdr:cNvPr id="17596" name="Check Box 188" hidden="1">
              <a:extLst>
                <a:ext uri="{63B3BB69-23CF-44E3-9099-C40C66FF867C}">
                  <a14:compatExt spid="_x0000_s17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556</xdr:row>
          <xdr:rowOff>228600</xdr:rowOff>
        </xdr:from>
        <xdr:to>
          <xdr:col>10</xdr:col>
          <xdr:colOff>152400</xdr:colOff>
          <xdr:row>558</xdr:row>
          <xdr:rowOff>38100</xdr:rowOff>
        </xdr:to>
        <xdr:sp macro="" textlink="">
          <xdr:nvSpPr>
            <xdr:cNvPr id="17597" name="Check Box 189" hidden="1">
              <a:extLst>
                <a:ext uri="{63B3BB69-23CF-44E3-9099-C40C66FF867C}">
                  <a14:compatExt spid="_x0000_s17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558</xdr:row>
          <xdr:rowOff>19050</xdr:rowOff>
        </xdr:from>
        <xdr:to>
          <xdr:col>10</xdr:col>
          <xdr:colOff>152400</xdr:colOff>
          <xdr:row>559</xdr:row>
          <xdr:rowOff>66675</xdr:rowOff>
        </xdr:to>
        <xdr:sp macro="" textlink="">
          <xdr:nvSpPr>
            <xdr:cNvPr id="17598" name="Check Box 190" hidden="1">
              <a:extLst>
                <a:ext uri="{63B3BB69-23CF-44E3-9099-C40C66FF867C}">
                  <a14:compatExt spid="_x0000_s17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574</xdr:row>
          <xdr:rowOff>228600</xdr:rowOff>
        </xdr:from>
        <xdr:to>
          <xdr:col>10</xdr:col>
          <xdr:colOff>152400</xdr:colOff>
          <xdr:row>576</xdr:row>
          <xdr:rowOff>38100</xdr:rowOff>
        </xdr:to>
        <xdr:sp macro="" textlink="">
          <xdr:nvSpPr>
            <xdr:cNvPr id="17599" name="Check Box 191" hidden="1">
              <a:extLst>
                <a:ext uri="{63B3BB69-23CF-44E3-9099-C40C66FF867C}">
                  <a14:compatExt spid="_x0000_s17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575</xdr:row>
          <xdr:rowOff>352425</xdr:rowOff>
        </xdr:from>
        <xdr:to>
          <xdr:col>10</xdr:col>
          <xdr:colOff>152400</xdr:colOff>
          <xdr:row>576</xdr:row>
          <xdr:rowOff>400050</xdr:rowOff>
        </xdr:to>
        <xdr:sp macro="" textlink="">
          <xdr:nvSpPr>
            <xdr:cNvPr id="17600" name="Check Box 192" hidden="1">
              <a:extLst>
                <a:ext uri="{63B3BB69-23CF-44E3-9099-C40C66FF867C}">
                  <a14:compatExt spid="_x0000_s17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577</xdr:row>
          <xdr:rowOff>114300</xdr:rowOff>
        </xdr:from>
        <xdr:to>
          <xdr:col>10</xdr:col>
          <xdr:colOff>152400</xdr:colOff>
          <xdr:row>577</xdr:row>
          <xdr:rowOff>533400</xdr:rowOff>
        </xdr:to>
        <xdr:sp macro="" textlink="">
          <xdr:nvSpPr>
            <xdr:cNvPr id="17601" name="Check Box 193" hidden="1">
              <a:extLst>
                <a:ext uri="{63B3BB69-23CF-44E3-9099-C40C66FF867C}">
                  <a14:compatExt spid="_x0000_s17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578</xdr:row>
          <xdr:rowOff>104775</xdr:rowOff>
        </xdr:from>
        <xdr:to>
          <xdr:col>10</xdr:col>
          <xdr:colOff>152400</xdr:colOff>
          <xdr:row>578</xdr:row>
          <xdr:rowOff>533400</xdr:rowOff>
        </xdr:to>
        <xdr:sp macro="" textlink="">
          <xdr:nvSpPr>
            <xdr:cNvPr id="17602" name="Check Box 194" hidden="1">
              <a:extLst>
                <a:ext uri="{63B3BB69-23CF-44E3-9099-C40C66FF867C}">
                  <a14:compatExt spid="_x0000_s17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579</xdr:row>
          <xdr:rowOff>9525</xdr:rowOff>
        </xdr:from>
        <xdr:to>
          <xdr:col>10</xdr:col>
          <xdr:colOff>152400</xdr:colOff>
          <xdr:row>580</xdr:row>
          <xdr:rowOff>9525</xdr:rowOff>
        </xdr:to>
        <xdr:sp macro="" textlink="">
          <xdr:nvSpPr>
            <xdr:cNvPr id="17603" name="Check Box 195" hidden="1">
              <a:extLst>
                <a:ext uri="{63B3BB69-23CF-44E3-9099-C40C66FF867C}">
                  <a14:compatExt spid="_x0000_s17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580</xdr:row>
          <xdr:rowOff>28575</xdr:rowOff>
        </xdr:from>
        <xdr:to>
          <xdr:col>10</xdr:col>
          <xdr:colOff>152400</xdr:colOff>
          <xdr:row>581</xdr:row>
          <xdr:rowOff>38100</xdr:rowOff>
        </xdr:to>
        <xdr:sp macro="" textlink="">
          <xdr:nvSpPr>
            <xdr:cNvPr id="17604" name="Check Box 196" hidden="1">
              <a:extLst>
                <a:ext uri="{63B3BB69-23CF-44E3-9099-C40C66FF867C}">
                  <a14:compatExt spid="_x0000_s17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39</xdr:col>
      <xdr:colOff>114300</xdr:colOff>
      <xdr:row>575</xdr:row>
      <xdr:rowOff>76200</xdr:rowOff>
    </xdr:from>
    <xdr:to>
      <xdr:col>40</xdr:col>
      <xdr:colOff>171450</xdr:colOff>
      <xdr:row>575</xdr:row>
      <xdr:rowOff>302480</xdr:rowOff>
    </xdr:to>
    <xdr:sp macro="" textlink="">
      <xdr:nvSpPr>
        <xdr:cNvPr id="57" name="円/楕円 56"/>
        <xdr:cNvSpPr/>
      </xdr:nvSpPr>
      <xdr:spPr>
        <a:xfrm>
          <a:off x="7210425" y="119662575"/>
          <a:ext cx="238125" cy="22628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39</xdr:col>
      <xdr:colOff>114300</xdr:colOff>
      <xdr:row>576</xdr:row>
      <xdr:rowOff>114300</xdr:rowOff>
    </xdr:from>
    <xdr:to>
      <xdr:col>40</xdr:col>
      <xdr:colOff>171450</xdr:colOff>
      <xdr:row>576</xdr:row>
      <xdr:rowOff>340580</xdr:rowOff>
    </xdr:to>
    <xdr:sp macro="" textlink="">
      <xdr:nvSpPr>
        <xdr:cNvPr id="58" name="円/楕円 57"/>
        <xdr:cNvSpPr/>
      </xdr:nvSpPr>
      <xdr:spPr>
        <a:xfrm>
          <a:off x="7210425" y="120081675"/>
          <a:ext cx="238125" cy="22628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39</xdr:col>
      <xdr:colOff>114300</xdr:colOff>
      <xdr:row>577</xdr:row>
      <xdr:rowOff>257175</xdr:rowOff>
    </xdr:from>
    <xdr:to>
      <xdr:col>40</xdr:col>
      <xdr:colOff>171450</xdr:colOff>
      <xdr:row>577</xdr:row>
      <xdr:rowOff>483455</xdr:rowOff>
    </xdr:to>
    <xdr:sp macro="" textlink="">
      <xdr:nvSpPr>
        <xdr:cNvPr id="59" name="円/楕円 58"/>
        <xdr:cNvSpPr/>
      </xdr:nvSpPr>
      <xdr:spPr>
        <a:xfrm>
          <a:off x="7210425" y="120653175"/>
          <a:ext cx="238125" cy="22628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39</xdr:col>
      <xdr:colOff>114300</xdr:colOff>
      <xdr:row>578</xdr:row>
      <xdr:rowOff>152400</xdr:rowOff>
    </xdr:from>
    <xdr:to>
      <xdr:col>40</xdr:col>
      <xdr:colOff>171450</xdr:colOff>
      <xdr:row>578</xdr:row>
      <xdr:rowOff>378680</xdr:rowOff>
    </xdr:to>
    <xdr:sp macro="" textlink="">
      <xdr:nvSpPr>
        <xdr:cNvPr id="60" name="円/楕円 59"/>
        <xdr:cNvSpPr/>
      </xdr:nvSpPr>
      <xdr:spPr>
        <a:xfrm>
          <a:off x="7210425" y="121196100"/>
          <a:ext cx="238125" cy="22628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39</xdr:col>
      <xdr:colOff>114300</xdr:colOff>
      <xdr:row>579</xdr:row>
      <xdr:rowOff>104775</xdr:rowOff>
    </xdr:from>
    <xdr:to>
      <xdr:col>40</xdr:col>
      <xdr:colOff>171450</xdr:colOff>
      <xdr:row>579</xdr:row>
      <xdr:rowOff>331055</xdr:rowOff>
    </xdr:to>
    <xdr:sp macro="" textlink="">
      <xdr:nvSpPr>
        <xdr:cNvPr id="61" name="円/楕円 60"/>
        <xdr:cNvSpPr/>
      </xdr:nvSpPr>
      <xdr:spPr>
        <a:xfrm>
          <a:off x="7210425" y="121729500"/>
          <a:ext cx="238125" cy="22628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39</xdr:col>
      <xdr:colOff>114300</xdr:colOff>
      <xdr:row>580</xdr:row>
      <xdr:rowOff>123825</xdr:rowOff>
    </xdr:from>
    <xdr:to>
      <xdr:col>40</xdr:col>
      <xdr:colOff>171450</xdr:colOff>
      <xdr:row>580</xdr:row>
      <xdr:rowOff>350105</xdr:rowOff>
    </xdr:to>
    <xdr:sp macro="" textlink="">
      <xdr:nvSpPr>
        <xdr:cNvPr id="62" name="円/楕円 61"/>
        <xdr:cNvSpPr/>
      </xdr:nvSpPr>
      <xdr:spPr>
        <a:xfrm>
          <a:off x="7210425" y="122177175"/>
          <a:ext cx="238125" cy="22628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8</xdr:col>
          <xdr:colOff>57150</xdr:colOff>
          <xdr:row>581</xdr:row>
          <xdr:rowOff>104775</xdr:rowOff>
        </xdr:from>
        <xdr:to>
          <xdr:col>10</xdr:col>
          <xdr:colOff>152400</xdr:colOff>
          <xdr:row>581</xdr:row>
          <xdr:rowOff>533400</xdr:rowOff>
        </xdr:to>
        <xdr:sp macro="" textlink="">
          <xdr:nvSpPr>
            <xdr:cNvPr id="17925" name="Check Box 517" hidden="1">
              <a:extLst>
                <a:ext uri="{63B3BB69-23CF-44E3-9099-C40C66FF867C}">
                  <a14:compatExt spid="_x0000_s17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39</xdr:col>
      <xdr:colOff>114300</xdr:colOff>
      <xdr:row>581</xdr:row>
      <xdr:rowOff>152400</xdr:rowOff>
    </xdr:from>
    <xdr:to>
      <xdr:col>40</xdr:col>
      <xdr:colOff>171450</xdr:colOff>
      <xdr:row>581</xdr:row>
      <xdr:rowOff>378680</xdr:rowOff>
    </xdr:to>
    <xdr:sp macro="" textlink="">
      <xdr:nvSpPr>
        <xdr:cNvPr id="65" name="円/楕円 59"/>
        <xdr:cNvSpPr/>
      </xdr:nvSpPr>
      <xdr:spPr>
        <a:xfrm>
          <a:off x="6393180" y="128755140"/>
          <a:ext cx="201930" cy="22628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18</xdr:col>
          <xdr:colOff>171450</xdr:colOff>
          <xdr:row>216</xdr:row>
          <xdr:rowOff>171450</xdr:rowOff>
        </xdr:from>
        <xdr:to>
          <xdr:col>20</xdr:col>
          <xdr:colOff>123825</xdr:colOff>
          <xdr:row>218</xdr:row>
          <xdr:rowOff>0</xdr:rowOff>
        </xdr:to>
        <xdr:sp macro="" textlink="">
          <xdr:nvSpPr>
            <xdr:cNvPr id="17931" name="Check Box 523" hidden="1">
              <a:extLst>
                <a:ext uri="{63B3BB69-23CF-44E3-9099-C40C66FF867C}">
                  <a14:compatExt spid="_x0000_s17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217</xdr:row>
          <xdr:rowOff>171450</xdr:rowOff>
        </xdr:from>
        <xdr:to>
          <xdr:col>20</xdr:col>
          <xdr:colOff>123825</xdr:colOff>
          <xdr:row>219</xdr:row>
          <xdr:rowOff>0</xdr:rowOff>
        </xdr:to>
        <xdr:sp macro="" textlink="">
          <xdr:nvSpPr>
            <xdr:cNvPr id="17932" name="Check Box 524" hidden="1">
              <a:extLst>
                <a:ext uri="{63B3BB69-23CF-44E3-9099-C40C66FF867C}">
                  <a14:compatExt spid="_x0000_s17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219</xdr:row>
          <xdr:rowOff>171450</xdr:rowOff>
        </xdr:from>
        <xdr:to>
          <xdr:col>20</xdr:col>
          <xdr:colOff>123825</xdr:colOff>
          <xdr:row>221</xdr:row>
          <xdr:rowOff>0</xdr:rowOff>
        </xdr:to>
        <xdr:sp macro="" textlink="">
          <xdr:nvSpPr>
            <xdr:cNvPr id="17933" name="Check Box 525" hidden="1">
              <a:extLst>
                <a:ext uri="{63B3BB69-23CF-44E3-9099-C40C66FF867C}">
                  <a14:compatExt spid="_x0000_s17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218</xdr:row>
          <xdr:rowOff>171450</xdr:rowOff>
        </xdr:from>
        <xdr:to>
          <xdr:col>20</xdr:col>
          <xdr:colOff>123825</xdr:colOff>
          <xdr:row>220</xdr:row>
          <xdr:rowOff>0</xdr:rowOff>
        </xdr:to>
        <xdr:sp macro="" textlink="">
          <xdr:nvSpPr>
            <xdr:cNvPr id="17934" name="Check Box 526" hidden="1">
              <a:extLst>
                <a:ext uri="{63B3BB69-23CF-44E3-9099-C40C66FF867C}">
                  <a14:compatExt spid="_x0000_s17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161925</xdr:colOff>
          <xdr:row>216</xdr:row>
          <xdr:rowOff>171450</xdr:rowOff>
        </xdr:from>
        <xdr:to>
          <xdr:col>36</xdr:col>
          <xdr:colOff>114300</xdr:colOff>
          <xdr:row>218</xdr:row>
          <xdr:rowOff>0</xdr:rowOff>
        </xdr:to>
        <xdr:sp macro="" textlink="">
          <xdr:nvSpPr>
            <xdr:cNvPr id="17935" name="Check Box 527" hidden="1">
              <a:extLst>
                <a:ext uri="{63B3BB69-23CF-44E3-9099-C40C66FF867C}">
                  <a14:compatExt spid="_x0000_s17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161925</xdr:colOff>
          <xdr:row>217</xdr:row>
          <xdr:rowOff>171450</xdr:rowOff>
        </xdr:from>
        <xdr:to>
          <xdr:col>36</xdr:col>
          <xdr:colOff>114300</xdr:colOff>
          <xdr:row>219</xdr:row>
          <xdr:rowOff>0</xdr:rowOff>
        </xdr:to>
        <xdr:sp macro="" textlink="">
          <xdr:nvSpPr>
            <xdr:cNvPr id="17936" name="Check Box 528" hidden="1">
              <a:extLst>
                <a:ext uri="{63B3BB69-23CF-44E3-9099-C40C66FF867C}">
                  <a14:compatExt spid="_x0000_s17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161925</xdr:colOff>
          <xdr:row>218</xdr:row>
          <xdr:rowOff>171450</xdr:rowOff>
        </xdr:from>
        <xdr:to>
          <xdr:col>36</xdr:col>
          <xdr:colOff>114300</xdr:colOff>
          <xdr:row>220</xdr:row>
          <xdr:rowOff>0</xdr:rowOff>
        </xdr:to>
        <xdr:sp macro="" textlink="">
          <xdr:nvSpPr>
            <xdr:cNvPr id="17938" name="Check Box 530" hidden="1">
              <a:extLst>
                <a:ext uri="{63B3BB69-23CF-44E3-9099-C40C66FF867C}">
                  <a14:compatExt spid="_x0000_s17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220</xdr:row>
          <xdr:rowOff>180975</xdr:rowOff>
        </xdr:from>
        <xdr:to>
          <xdr:col>20</xdr:col>
          <xdr:colOff>123825</xdr:colOff>
          <xdr:row>222</xdr:row>
          <xdr:rowOff>9525</xdr:rowOff>
        </xdr:to>
        <xdr:sp macro="" textlink="">
          <xdr:nvSpPr>
            <xdr:cNvPr id="17939" name="Check Box 531" hidden="1">
              <a:extLst>
                <a:ext uri="{63B3BB69-23CF-44E3-9099-C40C66FF867C}">
                  <a14:compatExt spid="_x0000_s17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222</xdr:row>
          <xdr:rowOff>180975</xdr:rowOff>
        </xdr:from>
        <xdr:to>
          <xdr:col>20</xdr:col>
          <xdr:colOff>123825</xdr:colOff>
          <xdr:row>224</xdr:row>
          <xdr:rowOff>9525</xdr:rowOff>
        </xdr:to>
        <xdr:sp macro="" textlink="">
          <xdr:nvSpPr>
            <xdr:cNvPr id="17942" name="Check Box 534" hidden="1">
              <a:extLst>
                <a:ext uri="{63B3BB69-23CF-44E3-9099-C40C66FF867C}">
                  <a14:compatExt spid="_x0000_s17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171450</xdr:colOff>
          <xdr:row>222</xdr:row>
          <xdr:rowOff>180975</xdr:rowOff>
        </xdr:from>
        <xdr:to>
          <xdr:col>36</xdr:col>
          <xdr:colOff>123825</xdr:colOff>
          <xdr:row>224</xdr:row>
          <xdr:rowOff>9525</xdr:rowOff>
        </xdr:to>
        <xdr:sp macro="" textlink="">
          <xdr:nvSpPr>
            <xdr:cNvPr id="17944" name="Check Box 536" hidden="1">
              <a:extLst>
                <a:ext uri="{63B3BB69-23CF-44E3-9099-C40C66FF867C}">
                  <a14:compatExt spid="_x0000_s17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9</xdr:col>
      <xdr:colOff>238125</xdr:colOff>
      <xdr:row>12</xdr:row>
      <xdr:rowOff>38100</xdr:rowOff>
    </xdr:from>
    <xdr:to>
      <xdr:col>10</xdr:col>
      <xdr:colOff>57150</xdr:colOff>
      <xdr:row>13</xdr:row>
      <xdr:rowOff>0</xdr:rowOff>
    </xdr:to>
    <xdr:sp macro="" textlink="">
      <xdr:nvSpPr>
        <xdr:cNvPr id="2" name="Oval 1"/>
        <xdr:cNvSpPr>
          <a:spLocks noChangeArrowheads="1"/>
        </xdr:cNvSpPr>
      </xdr:nvSpPr>
      <xdr:spPr bwMode="auto">
        <a:xfrm>
          <a:off x="6429375" y="3105150"/>
          <a:ext cx="228600" cy="219075"/>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1">
            <a:defRPr sz="1000"/>
          </a:pPr>
          <a:r>
            <a:rPr lang="ja-JP" altLang="en-US" sz="800" b="0" i="0" strike="noStrike">
              <a:solidFill>
                <a:srgbClr val="000000"/>
              </a:solidFill>
              <a:latin typeface="ＭＳ 明朝"/>
              <a:ea typeface="ＭＳ 明朝"/>
            </a:rPr>
            <a:t>印</a:t>
          </a:r>
        </a:p>
      </xdr:txBody>
    </xdr:sp>
    <xdr:clientData/>
  </xdr:twoCellAnchor>
  <xdr:twoCellAnchor>
    <xdr:from>
      <xdr:col>12</xdr:col>
      <xdr:colOff>355146</xdr:colOff>
      <xdr:row>12</xdr:row>
      <xdr:rowOff>234043</xdr:rowOff>
    </xdr:from>
    <xdr:to>
      <xdr:col>13</xdr:col>
      <xdr:colOff>529317</xdr:colOff>
      <xdr:row>13</xdr:row>
      <xdr:rowOff>254453</xdr:rowOff>
    </xdr:to>
    <xdr:sp macro="" textlink="">
      <xdr:nvSpPr>
        <xdr:cNvPr id="3" name="円/楕円 2"/>
        <xdr:cNvSpPr/>
      </xdr:nvSpPr>
      <xdr:spPr>
        <a:xfrm>
          <a:off x="7860846" y="3301093"/>
          <a:ext cx="859971" cy="277585"/>
        </a:xfrm>
        <a:prstGeom prst="ellipse">
          <a:avLst/>
        </a:prstGeom>
        <a:noFill/>
        <a:ln w="19050"/>
      </xdr:spPr>
      <xdr:style>
        <a:lnRef idx="2">
          <a:schemeClr val="dk1"/>
        </a:lnRef>
        <a:fillRef idx="1">
          <a:schemeClr val="lt1"/>
        </a:fillRef>
        <a:effectRef idx="0">
          <a:schemeClr val="dk1"/>
        </a:effectRef>
        <a:fontRef idx="minor">
          <a:schemeClr val="dk1"/>
        </a:fontRef>
      </xdr:style>
      <xdr:txBody>
        <a:bodyPr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18</xdr:col>
      <xdr:colOff>212911</xdr:colOff>
      <xdr:row>25</xdr:row>
      <xdr:rowOff>168088</xdr:rowOff>
    </xdr:from>
    <xdr:ext cx="6417141" cy="1442703"/>
    <xdr:sp macro="" textlink="">
      <xdr:nvSpPr>
        <xdr:cNvPr id="3" name="テキスト ボックス 2"/>
        <xdr:cNvSpPr txBox="1"/>
      </xdr:nvSpPr>
      <xdr:spPr>
        <a:xfrm>
          <a:off x="6600264" y="5546912"/>
          <a:ext cx="6417141" cy="1442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8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　変更後の改善計画を添付して下さい。</a:t>
          </a:r>
          <a:endParaRPr kumimoji="1" lang="en-US" altLang="ja-JP" sz="18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8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　　また、マーカーや赤書きなどで変更箇所がわかるように</a:t>
          </a:r>
          <a:endParaRPr kumimoji="1" lang="en-US" altLang="ja-JP" sz="18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8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　　して下さい。</a:t>
          </a:r>
        </a:p>
      </xdr:txBody>
    </xdr:sp>
    <xdr:clientData/>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123825</xdr:colOff>
          <xdr:row>83</xdr:row>
          <xdr:rowOff>266700</xdr:rowOff>
        </xdr:from>
        <xdr:to>
          <xdr:col>20</xdr:col>
          <xdr:colOff>76200</xdr:colOff>
          <xdr:row>83</xdr:row>
          <xdr:rowOff>476250</xdr:rowOff>
        </xdr:to>
        <xdr:sp macro="" textlink="">
          <xdr:nvSpPr>
            <xdr:cNvPr id="31751" name="Check Box 7" hidden="1">
              <a:extLst>
                <a:ext uri="{63B3BB69-23CF-44E3-9099-C40C66FF867C}">
                  <a14:compatExt spid="_x0000_s31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123825</xdr:colOff>
          <xdr:row>83</xdr:row>
          <xdr:rowOff>276225</xdr:rowOff>
        </xdr:from>
        <xdr:to>
          <xdr:col>26</xdr:col>
          <xdr:colOff>66675</xdr:colOff>
          <xdr:row>83</xdr:row>
          <xdr:rowOff>485775</xdr:rowOff>
        </xdr:to>
        <xdr:sp macro="" textlink="">
          <xdr:nvSpPr>
            <xdr:cNvPr id="31752" name="Check Box 8" hidden="1">
              <a:extLst>
                <a:ext uri="{63B3BB69-23CF-44E3-9099-C40C66FF867C}">
                  <a14:compatExt spid="_x0000_s31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123825</xdr:colOff>
          <xdr:row>84</xdr:row>
          <xdr:rowOff>276225</xdr:rowOff>
        </xdr:from>
        <xdr:to>
          <xdr:col>26</xdr:col>
          <xdr:colOff>66675</xdr:colOff>
          <xdr:row>84</xdr:row>
          <xdr:rowOff>485775</xdr:rowOff>
        </xdr:to>
        <xdr:sp macro="" textlink="">
          <xdr:nvSpPr>
            <xdr:cNvPr id="31753" name="Check Box 9" hidden="1">
              <a:extLst>
                <a:ext uri="{63B3BB69-23CF-44E3-9099-C40C66FF867C}">
                  <a14:compatExt spid="_x0000_s31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84</xdr:row>
          <xdr:rowOff>276225</xdr:rowOff>
        </xdr:from>
        <xdr:to>
          <xdr:col>20</xdr:col>
          <xdr:colOff>85725</xdr:colOff>
          <xdr:row>84</xdr:row>
          <xdr:rowOff>485775</xdr:rowOff>
        </xdr:to>
        <xdr:sp macro="" textlink="">
          <xdr:nvSpPr>
            <xdr:cNvPr id="31754" name="Check Box 10" hidden="1">
              <a:extLst>
                <a:ext uri="{63B3BB69-23CF-44E3-9099-C40C66FF867C}">
                  <a14:compatExt spid="_x0000_s31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96</xdr:row>
          <xdr:rowOff>276225</xdr:rowOff>
        </xdr:from>
        <xdr:to>
          <xdr:col>20</xdr:col>
          <xdr:colOff>57150</xdr:colOff>
          <xdr:row>96</xdr:row>
          <xdr:rowOff>485775</xdr:rowOff>
        </xdr:to>
        <xdr:sp macro="" textlink="">
          <xdr:nvSpPr>
            <xdr:cNvPr id="31771" name="Check Box 27" hidden="1">
              <a:extLst>
                <a:ext uri="{63B3BB69-23CF-44E3-9099-C40C66FF867C}">
                  <a14:compatExt spid="_x0000_s31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96</xdr:row>
          <xdr:rowOff>276225</xdr:rowOff>
        </xdr:from>
        <xdr:to>
          <xdr:col>26</xdr:col>
          <xdr:colOff>76200</xdr:colOff>
          <xdr:row>96</xdr:row>
          <xdr:rowOff>485775</xdr:rowOff>
        </xdr:to>
        <xdr:sp macro="" textlink="">
          <xdr:nvSpPr>
            <xdr:cNvPr id="31772" name="Check Box 28" hidden="1">
              <a:extLst>
                <a:ext uri="{63B3BB69-23CF-44E3-9099-C40C66FF867C}">
                  <a14:compatExt spid="_x0000_s31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12</xdr:col>
      <xdr:colOff>546767</xdr:colOff>
      <xdr:row>37</xdr:row>
      <xdr:rowOff>97650</xdr:rowOff>
    </xdr:from>
    <xdr:to>
      <xdr:col>13</xdr:col>
      <xdr:colOff>119423</xdr:colOff>
      <xdr:row>39</xdr:row>
      <xdr:rowOff>37620</xdr:rowOff>
    </xdr:to>
    <xdr:sp macro="" textlink="">
      <xdr:nvSpPr>
        <xdr:cNvPr id="2" name="円/楕円 1"/>
        <xdr:cNvSpPr/>
      </xdr:nvSpPr>
      <xdr:spPr>
        <a:xfrm>
          <a:off x="7662502" y="8390003"/>
          <a:ext cx="256215" cy="38820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190500</xdr:colOff>
      <xdr:row>19</xdr:row>
      <xdr:rowOff>57150</xdr:rowOff>
    </xdr:from>
    <xdr:to>
      <xdr:col>22</xdr:col>
      <xdr:colOff>85725</xdr:colOff>
      <xdr:row>21</xdr:row>
      <xdr:rowOff>207066</xdr:rowOff>
    </xdr:to>
    <xdr:sp macro="" textlink="">
      <xdr:nvSpPr>
        <xdr:cNvPr id="2" name="AutoShape 6"/>
        <xdr:cNvSpPr>
          <a:spLocks noChangeArrowheads="1"/>
        </xdr:cNvSpPr>
      </xdr:nvSpPr>
      <xdr:spPr bwMode="auto">
        <a:xfrm>
          <a:off x="1266825" y="3771900"/>
          <a:ext cx="5295900" cy="54044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3</xdr:col>
          <xdr:colOff>95250</xdr:colOff>
          <xdr:row>11</xdr:row>
          <xdr:rowOff>152400</xdr:rowOff>
        </xdr:from>
        <xdr:to>
          <xdr:col>3</xdr:col>
          <xdr:colOff>400050</xdr:colOff>
          <xdr:row>13</xdr:row>
          <xdr:rowOff>47625</xdr:rowOff>
        </xdr:to>
        <xdr:sp macro="" textlink="">
          <xdr:nvSpPr>
            <xdr:cNvPr id="33793" name="Check Box 1" hidden="1">
              <a:extLst>
                <a:ext uri="{63B3BB69-23CF-44E3-9099-C40C66FF867C}">
                  <a14:compatExt spid="_x0000_s33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12</xdr:row>
          <xdr:rowOff>152400</xdr:rowOff>
        </xdr:from>
        <xdr:to>
          <xdr:col>3</xdr:col>
          <xdr:colOff>400050</xdr:colOff>
          <xdr:row>14</xdr:row>
          <xdr:rowOff>47625</xdr:rowOff>
        </xdr:to>
        <xdr:sp macro="" textlink="">
          <xdr:nvSpPr>
            <xdr:cNvPr id="33794" name="Check Box 2" hidden="1">
              <a:extLst>
                <a:ext uri="{63B3BB69-23CF-44E3-9099-C40C66FF867C}">
                  <a14:compatExt spid="_x0000_s33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16</xdr:row>
          <xdr:rowOff>152400</xdr:rowOff>
        </xdr:from>
        <xdr:to>
          <xdr:col>3</xdr:col>
          <xdr:colOff>419100</xdr:colOff>
          <xdr:row>18</xdr:row>
          <xdr:rowOff>47625</xdr:rowOff>
        </xdr:to>
        <xdr:sp macro="" textlink="">
          <xdr:nvSpPr>
            <xdr:cNvPr id="33795" name="Check Box 3" hidden="1">
              <a:extLst>
                <a:ext uri="{63B3BB69-23CF-44E3-9099-C40C66FF867C}">
                  <a14:compatExt spid="_x0000_s33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15</xdr:row>
          <xdr:rowOff>152400</xdr:rowOff>
        </xdr:from>
        <xdr:to>
          <xdr:col>3</xdr:col>
          <xdr:colOff>419100</xdr:colOff>
          <xdr:row>17</xdr:row>
          <xdr:rowOff>47625</xdr:rowOff>
        </xdr:to>
        <xdr:sp macro="" textlink="">
          <xdr:nvSpPr>
            <xdr:cNvPr id="33796" name="Check Box 4" hidden="1">
              <a:extLst>
                <a:ext uri="{63B3BB69-23CF-44E3-9099-C40C66FF867C}">
                  <a14:compatExt spid="_x0000_s33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xdr:row>
          <xdr:rowOff>142875</xdr:rowOff>
        </xdr:from>
        <xdr:to>
          <xdr:col>10</xdr:col>
          <xdr:colOff>47625</xdr:colOff>
          <xdr:row>17</xdr:row>
          <xdr:rowOff>38100</xdr:rowOff>
        </xdr:to>
        <xdr:sp macro="" textlink="">
          <xdr:nvSpPr>
            <xdr:cNvPr id="33797" name="Check Box 5" hidden="1">
              <a:extLst>
                <a:ext uri="{63B3BB69-23CF-44E3-9099-C40C66FF867C}">
                  <a14:compatExt spid="_x0000_s33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xdr:row>
          <xdr:rowOff>142875</xdr:rowOff>
        </xdr:from>
        <xdr:to>
          <xdr:col>18</xdr:col>
          <xdr:colOff>38100</xdr:colOff>
          <xdr:row>17</xdr:row>
          <xdr:rowOff>38100</xdr:rowOff>
        </xdr:to>
        <xdr:sp macro="" textlink="">
          <xdr:nvSpPr>
            <xdr:cNvPr id="33798" name="Check Box 6" hidden="1">
              <a:extLst>
                <a:ext uri="{63B3BB69-23CF-44E3-9099-C40C66FF867C}">
                  <a14:compatExt spid="_x0000_s33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40</xdr:row>
          <xdr:rowOff>142875</xdr:rowOff>
        </xdr:from>
        <xdr:to>
          <xdr:col>3</xdr:col>
          <xdr:colOff>419100</xdr:colOff>
          <xdr:row>42</xdr:row>
          <xdr:rowOff>38100</xdr:rowOff>
        </xdr:to>
        <xdr:sp macro="" textlink="">
          <xdr:nvSpPr>
            <xdr:cNvPr id="33799" name="Check Box 7" hidden="1">
              <a:extLst>
                <a:ext uri="{63B3BB69-23CF-44E3-9099-C40C66FF867C}">
                  <a14:compatExt spid="_x0000_s33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41</xdr:row>
          <xdr:rowOff>142875</xdr:rowOff>
        </xdr:from>
        <xdr:to>
          <xdr:col>3</xdr:col>
          <xdr:colOff>419100</xdr:colOff>
          <xdr:row>43</xdr:row>
          <xdr:rowOff>38100</xdr:rowOff>
        </xdr:to>
        <xdr:sp macro="" textlink="">
          <xdr:nvSpPr>
            <xdr:cNvPr id="33800" name="Check Box 8" hidden="1">
              <a:extLst>
                <a:ext uri="{63B3BB69-23CF-44E3-9099-C40C66FF867C}">
                  <a14:compatExt spid="_x0000_s33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39</xdr:row>
          <xdr:rowOff>142875</xdr:rowOff>
        </xdr:from>
        <xdr:to>
          <xdr:col>3</xdr:col>
          <xdr:colOff>419100</xdr:colOff>
          <xdr:row>41</xdr:row>
          <xdr:rowOff>38100</xdr:rowOff>
        </xdr:to>
        <xdr:sp macro="" textlink="">
          <xdr:nvSpPr>
            <xdr:cNvPr id="33801" name="Check Box 9" hidden="1">
              <a:extLst>
                <a:ext uri="{63B3BB69-23CF-44E3-9099-C40C66FF867C}">
                  <a14:compatExt spid="_x0000_s33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44</xdr:row>
          <xdr:rowOff>152400</xdr:rowOff>
        </xdr:from>
        <xdr:to>
          <xdr:col>19</xdr:col>
          <xdr:colOff>133350</xdr:colOff>
          <xdr:row>46</xdr:row>
          <xdr:rowOff>47625</xdr:rowOff>
        </xdr:to>
        <xdr:sp macro="" textlink="">
          <xdr:nvSpPr>
            <xdr:cNvPr id="33802" name="Check Box 10" hidden="1">
              <a:extLst>
                <a:ext uri="{63B3BB69-23CF-44E3-9099-C40C66FF867C}">
                  <a14:compatExt spid="_x0000_s33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44</xdr:row>
          <xdr:rowOff>152400</xdr:rowOff>
        </xdr:from>
        <xdr:to>
          <xdr:col>22</xdr:col>
          <xdr:colOff>104775</xdr:colOff>
          <xdr:row>46</xdr:row>
          <xdr:rowOff>47625</xdr:rowOff>
        </xdr:to>
        <xdr:sp macro="" textlink="">
          <xdr:nvSpPr>
            <xdr:cNvPr id="33803" name="Check Box 11" hidden="1">
              <a:extLst>
                <a:ext uri="{63B3BB69-23CF-44E3-9099-C40C66FF867C}">
                  <a14:compatExt spid="_x0000_s33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46</xdr:row>
          <xdr:rowOff>152400</xdr:rowOff>
        </xdr:from>
        <xdr:to>
          <xdr:col>19</xdr:col>
          <xdr:colOff>133350</xdr:colOff>
          <xdr:row>48</xdr:row>
          <xdr:rowOff>57150</xdr:rowOff>
        </xdr:to>
        <xdr:sp macro="" textlink="">
          <xdr:nvSpPr>
            <xdr:cNvPr id="33804" name="Check Box 12" hidden="1">
              <a:extLst>
                <a:ext uri="{63B3BB69-23CF-44E3-9099-C40C66FF867C}">
                  <a14:compatExt spid="_x0000_s33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46</xdr:row>
          <xdr:rowOff>152400</xdr:rowOff>
        </xdr:from>
        <xdr:to>
          <xdr:col>22</xdr:col>
          <xdr:colOff>104775</xdr:colOff>
          <xdr:row>48</xdr:row>
          <xdr:rowOff>47625</xdr:rowOff>
        </xdr:to>
        <xdr:sp macro="" textlink="">
          <xdr:nvSpPr>
            <xdr:cNvPr id="33805" name="Check Box 13" hidden="1">
              <a:extLst>
                <a:ext uri="{63B3BB69-23CF-44E3-9099-C40C66FF867C}">
                  <a14:compatExt spid="_x0000_s33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47</xdr:row>
          <xdr:rowOff>152400</xdr:rowOff>
        </xdr:from>
        <xdr:to>
          <xdr:col>19</xdr:col>
          <xdr:colOff>133350</xdr:colOff>
          <xdr:row>49</xdr:row>
          <xdr:rowOff>57150</xdr:rowOff>
        </xdr:to>
        <xdr:sp macro="" textlink="">
          <xdr:nvSpPr>
            <xdr:cNvPr id="33806" name="Check Box 14" hidden="1">
              <a:extLst>
                <a:ext uri="{63B3BB69-23CF-44E3-9099-C40C66FF867C}">
                  <a14:compatExt spid="_x0000_s33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47</xdr:row>
          <xdr:rowOff>152400</xdr:rowOff>
        </xdr:from>
        <xdr:to>
          <xdr:col>22</xdr:col>
          <xdr:colOff>104775</xdr:colOff>
          <xdr:row>49</xdr:row>
          <xdr:rowOff>47625</xdr:rowOff>
        </xdr:to>
        <xdr:sp macro="" textlink="">
          <xdr:nvSpPr>
            <xdr:cNvPr id="33807" name="Check Box 15" hidden="1">
              <a:extLst>
                <a:ext uri="{63B3BB69-23CF-44E3-9099-C40C66FF867C}">
                  <a14:compatExt spid="_x0000_s33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52</xdr:row>
          <xdr:rowOff>152400</xdr:rowOff>
        </xdr:from>
        <xdr:to>
          <xdr:col>8</xdr:col>
          <xdr:colOff>104775</xdr:colOff>
          <xdr:row>54</xdr:row>
          <xdr:rowOff>57150</xdr:rowOff>
        </xdr:to>
        <xdr:sp macro="" textlink="">
          <xdr:nvSpPr>
            <xdr:cNvPr id="33808" name="Check Box 16" hidden="1">
              <a:extLst>
                <a:ext uri="{63B3BB69-23CF-44E3-9099-C40C66FF867C}">
                  <a14:compatExt spid="_x0000_s33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52</xdr:row>
          <xdr:rowOff>152400</xdr:rowOff>
        </xdr:from>
        <xdr:to>
          <xdr:col>16</xdr:col>
          <xdr:colOff>114300</xdr:colOff>
          <xdr:row>54</xdr:row>
          <xdr:rowOff>57150</xdr:rowOff>
        </xdr:to>
        <xdr:sp macro="" textlink="">
          <xdr:nvSpPr>
            <xdr:cNvPr id="33809" name="Check Box 17" hidden="1">
              <a:extLst>
                <a:ext uri="{63B3BB69-23CF-44E3-9099-C40C66FF867C}">
                  <a14:compatExt spid="_x0000_s33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53</xdr:row>
          <xdr:rowOff>171450</xdr:rowOff>
        </xdr:from>
        <xdr:to>
          <xdr:col>8</xdr:col>
          <xdr:colOff>104775</xdr:colOff>
          <xdr:row>55</xdr:row>
          <xdr:rowOff>47625</xdr:rowOff>
        </xdr:to>
        <xdr:sp macro="" textlink="">
          <xdr:nvSpPr>
            <xdr:cNvPr id="33810" name="Check Box 18" hidden="1">
              <a:extLst>
                <a:ext uri="{63B3BB69-23CF-44E3-9099-C40C66FF867C}">
                  <a14:compatExt spid="_x0000_s33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54</xdr:row>
          <xdr:rowOff>171450</xdr:rowOff>
        </xdr:from>
        <xdr:to>
          <xdr:col>8</xdr:col>
          <xdr:colOff>104775</xdr:colOff>
          <xdr:row>56</xdr:row>
          <xdr:rowOff>47625</xdr:rowOff>
        </xdr:to>
        <xdr:sp macro="" textlink="">
          <xdr:nvSpPr>
            <xdr:cNvPr id="33811" name="Check Box 19" hidden="1">
              <a:extLst>
                <a:ext uri="{63B3BB69-23CF-44E3-9099-C40C66FF867C}">
                  <a14:compatExt spid="_x0000_s33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55</xdr:row>
          <xdr:rowOff>171450</xdr:rowOff>
        </xdr:from>
        <xdr:to>
          <xdr:col>8</xdr:col>
          <xdr:colOff>104775</xdr:colOff>
          <xdr:row>57</xdr:row>
          <xdr:rowOff>47625</xdr:rowOff>
        </xdr:to>
        <xdr:sp macro="" textlink="">
          <xdr:nvSpPr>
            <xdr:cNvPr id="33812" name="Check Box 20" hidden="1">
              <a:extLst>
                <a:ext uri="{63B3BB69-23CF-44E3-9099-C40C66FF867C}">
                  <a14:compatExt spid="_x0000_s33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56</xdr:row>
          <xdr:rowOff>171450</xdr:rowOff>
        </xdr:from>
        <xdr:to>
          <xdr:col>8</xdr:col>
          <xdr:colOff>104775</xdr:colOff>
          <xdr:row>58</xdr:row>
          <xdr:rowOff>47625</xdr:rowOff>
        </xdr:to>
        <xdr:sp macro="" textlink="">
          <xdr:nvSpPr>
            <xdr:cNvPr id="33813" name="Check Box 21" hidden="1">
              <a:extLst>
                <a:ext uri="{63B3BB69-23CF-44E3-9099-C40C66FF867C}">
                  <a14:compatExt spid="_x0000_s33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72</xdr:row>
          <xdr:rowOff>171450</xdr:rowOff>
        </xdr:from>
        <xdr:to>
          <xdr:col>13</xdr:col>
          <xdr:colOff>114300</xdr:colOff>
          <xdr:row>74</xdr:row>
          <xdr:rowOff>47625</xdr:rowOff>
        </xdr:to>
        <xdr:sp macro="" textlink="">
          <xdr:nvSpPr>
            <xdr:cNvPr id="33814" name="Check Box 22" hidden="1">
              <a:extLst>
                <a:ext uri="{63B3BB69-23CF-44E3-9099-C40C66FF867C}">
                  <a14:compatExt spid="_x0000_s33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72</xdr:row>
          <xdr:rowOff>171450</xdr:rowOff>
        </xdr:from>
        <xdr:to>
          <xdr:col>16</xdr:col>
          <xdr:colOff>114300</xdr:colOff>
          <xdr:row>74</xdr:row>
          <xdr:rowOff>38100</xdr:rowOff>
        </xdr:to>
        <xdr:sp macro="" textlink="">
          <xdr:nvSpPr>
            <xdr:cNvPr id="33815" name="Check Box 23" hidden="1">
              <a:extLst>
                <a:ext uri="{63B3BB69-23CF-44E3-9099-C40C66FF867C}">
                  <a14:compatExt spid="_x0000_s33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74</xdr:row>
          <xdr:rowOff>180975</xdr:rowOff>
        </xdr:from>
        <xdr:to>
          <xdr:col>7</xdr:col>
          <xdr:colOff>114300</xdr:colOff>
          <xdr:row>76</xdr:row>
          <xdr:rowOff>57150</xdr:rowOff>
        </xdr:to>
        <xdr:sp macro="" textlink="">
          <xdr:nvSpPr>
            <xdr:cNvPr id="33816" name="Check Box 24" hidden="1">
              <a:extLst>
                <a:ext uri="{63B3BB69-23CF-44E3-9099-C40C66FF867C}">
                  <a14:compatExt spid="_x0000_s33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75</xdr:row>
          <xdr:rowOff>180975</xdr:rowOff>
        </xdr:from>
        <xdr:to>
          <xdr:col>7</xdr:col>
          <xdr:colOff>114300</xdr:colOff>
          <xdr:row>77</xdr:row>
          <xdr:rowOff>57150</xdr:rowOff>
        </xdr:to>
        <xdr:sp macro="" textlink="">
          <xdr:nvSpPr>
            <xdr:cNvPr id="33817" name="Check Box 25" hidden="1">
              <a:extLst>
                <a:ext uri="{63B3BB69-23CF-44E3-9099-C40C66FF867C}">
                  <a14:compatExt spid="_x0000_s33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76</xdr:row>
          <xdr:rowOff>180975</xdr:rowOff>
        </xdr:from>
        <xdr:to>
          <xdr:col>7</xdr:col>
          <xdr:colOff>114300</xdr:colOff>
          <xdr:row>78</xdr:row>
          <xdr:rowOff>57150</xdr:rowOff>
        </xdr:to>
        <xdr:sp macro="" textlink="">
          <xdr:nvSpPr>
            <xdr:cNvPr id="33818" name="Check Box 26" hidden="1">
              <a:extLst>
                <a:ext uri="{63B3BB69-23CF-44E3-9099-C40C66FF867C}">
                  <a14:compatExt spid="_x0000_s33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77</xdr:row>
          <xdr:rowOff>180975</xdr:rowOff>
        </xdr:from>
        <xdr:to>
          <xdr:col>7</xdr:col>
          <xdr:colOff>114300</xdr:colOff>
          <xdr:row>79</xdr:row>
          <xdr:rowOff>57150</xdr:rowOff>
        </xdr:to>
        <xdr:sp macro="" textlink="">
          <xdr:nvSpPr>
            <xdr:cNvPr id="33819" name="Check Box 27" hidden="1">
              <a:extLst>
                <a:ext uri="{63B3BB69-23CF-44E3-9099-C40C66FF867C}">
                  <a14:compatExt spid="_x0000_s33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78</xdr:row>
          <xdr:rowOff>171450</xdr:rowOff>
        </xdr:from>
        <xdr:to>
          <xdr:col>9</xdr:col>
          <xdr:colOff>123825</xdr:colOff>
          <xdr:row>80</xdr:row>
          <xdr:rowOff>47625</xdr:rowOff>
        </xdr:to>
        <xdr:sp macro="" textlink="">
          <xdr:nvSpPr>
            <xdr:cNvPr id="33820" name="Check Box 28" hidden="1">
              <a:extLst>
                <a:ext uri="{63B3BB69-23CF-44E3-9099-C40C66FF867C}">
                  <a14:compatExt spid="_x0000_s33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78</xdr:row>
          <xdr:rowOff>171450</xdr:rowOff>
        </xdr:from>
        <xdr:to>
          <xdr:col>19</xdr:col>
          <xdr:colOff>114300</xdr:colOff>
          <xdr:row>80</xdr:row>
          <xdr:rowOff>47625</xdr:rowOff>
        </xdr:to>
        <xdr:sp macro="" textlink="">
          <xdr:nvSpPr>
            <xdr:cNvPr id="33821" name="Check Box 29" hidden="1">
              <a:extLst>
                <a:ext uri="{63B3BB69-23CF-44E3-9099-C40C66FF867C}">
                  <a14:compatExt spid="_x0000_s33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79</xdr:row>
          <xdr:rowOff>171450</xdr:rowOff>
        </xdr:from>
        <xdr:to>
          <xdr:col>9</xdr:col>
          <xdr:colOff>123825</xdr:colOff>
          <xdr:row>81</xdr:row>
          <xdr:rowOff>47625</xdr:rowOff>
        </xdr:to>
        <xdr:sp macro="" textlink="">
          <xdr:nvSpPr>
            <xdr:cNvPr id="33822" name="Check Box 30" hidden="1">
              <a:extLst>
                <a:ext uri="{63B3BB69-23CF-44E3-9099-C40C66FF867C}">
                  <a14:compatExt spid="_x0000_s33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79</xdr:row>
          <xdr:rowOff>171450</xdr:rowOff>
        </xdr:from>
        <xdr:to>
          <xdr:col>19</xdr:col>
          <xdr:colOff>114300</xdr:colOff>
          <xdr:row>81</xdr:row>
          <xdr:rowOff>47625</xdr:rowOff>
        </xdr:to>
        <xdr:sp macro="" textlink="">
          <xdr:nvSpPr>
            <xdr:cNvPr id="33823" name="Check Box 31" hidden="1">
              <a:extLst>
                <a:ext uri="{63B3BB69-23CF-44E3-9099-C40C66FF867C}">
                  <a14:compatExt spid="_x0000_s33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84</xdr:row>
          <xdr:rowOff>180975</xdr:rowOff>
        </xdr:from>
        <xdr:to>
          <xdr:col>4</xdr:col>
          <xdr:colOff>104775</xdr:colOff>
          <xdr:row>86</xdr:row>
          <xdr:rowOff>57150</xdr:rowOff>
        </xdr:to>
        <xdr:sp macro="" textlink="">
          <xdr:nvSpPr>
            <xdr:cNvPr id="33824" name="Check Box 32" hidden="1">
              <a:extLst>
                <a:ext uri="{63B3BB69-23CF-44E3-9099-C40C66FF867C}">
                  <a14:compatExt spid="_x0000_s33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84</xdr:row>
          <xdr:rowOff>180975</xdr:rowOff>
        </xdr:from>
        <xdr:to>
          <xdr:col>8</xdr:col>
          <xdr:colOff>104775</xdr:colOff>
          <xdr:row>86</xdr:row>
          <xdr:rowOff>57150</xdr:rowOff>
        </xdr:to>
        <xdr:sp macro="" textlink="">
          <xdr:nvSpPr>
            <xdr:cNvPr id="33825" name="Check Box 33" hidden="1">
              <a:extLst>
                <a:ext uri="{63B3BB69-23CF-44E3-9099-C40C66FF867C}">
                  <a14:compatExt spid="_x0000_s33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84</xdr:row>
          <xdr:rowOff>180975</xdr:rowOff>
        </xdr:from>
        <xdr:to>
          <xdr:col>12</xdr:col>
          <xdr:colOff>104775</xdr:colOff>
          <xdr:row>86</xdr:row>
          <xdr:rowOff>57150</xdr:rowOff>
        </xdr:to>
        <xdr:sp macro="" textlink="">
          <xdr:nvSpPr>
            <xdr:cNvPr id="33826" name="Check Box 34" hidden="1">
              <a:extLst>
                <a:ext uri="{63B3BB69-23CF-44E3-9099-C40C66FF867C}">
                  <a14:compatExt spid="_x0000_s33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84</xdr:row>
          <xdr:rowOff>180975</xdr:rowOff>
        </xdr:from>
        <xdr:to>
          <xdr:col>17</xdr:col>
          <xdr:colOff>104775</xdr:colOff>
          <xdr:row>86</xdr:row>
          <xdr:rowOff>57150</xdr:rowOff>
        </xdr:to>
        <xdr:sp macro="" textlink="">
          <xdr:nvSpPr>
            <xdr:cNvPr id="33827" name="Check Box 35" hidden="1">
              <a:extLst>
                <a:ext uri="{63B3BB69-23CF-44E3-9099-C40C66FF867C}">
                  <a14:compatExt spid="_x0000_s33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85</xdr:row>
          <xdr:rowOff>180975</xdr:rowOff>
        </xdr:from>
        <xdr:to>
          <xdr:col>8</xdr:col>
          <xdr:colOff>104775</xdr:colOff>
          <xdr:row>87</xdr:row>
          <xdr:rowOff>57150</xdr:rowOff>
        </xdr:to>
        <xdr:sp macro="" textlink="">
          <xdr:nvSpPr>
            <xdr:cNvPr id="33828" name="Check Box 36" hidden="1">
              <a:extLst>
                <a:ext uri="{63B3BB69-23CF-44E3-9099-C40C66FF867C}">
                  <a14:compatExt spid="_x0000_s33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85</xdr:row>
          <xdr:rowOff>180975</xdr:rowOff>
        </xdr:from>
        <xdr:to>
          <xdr:col>12</xdr:col>
          <xdr:colOff>104775</xdr:colOff>
          <xdr:row>87</xdr:row>
          <xdr:rowOff>57150</xdr:rowOff>
        </xdr:to>
        <xdr:sp macro="" textlink="">
          <xdr:nvSpPr>
            <xdr:cNvPr id="33829" name="Check Box 37" hidden="1">
              <a:extLst>
                <a:ext uri="{63B3BB69-23CF-44E3-9099-C40C66FF867C}">
                  <a14:compatExt spid="_x0000_s33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86</xdr:row>
          <xdr:rowOff>180975</xdr:rowOff>
        </xdr:from>
        <xdr:to>
          <xdr:col>17</xdr:col>
          <xdr:colOff>104775</xdr:colOff>
          <xdr:row>88</xdr:row>
          <xdr:rowOff>57150</xdr:rowOff>
        </xdr:to>
        <xdr:sp macro="" textlink="">
          <xdr:nvSpPr>
            <xdr:cNvPr id="33830" name="Check Box 38" hidden="1">
              <a:extLst>
                <a:ext uri="{63B3BB69-23CF-44E3-9099-C40C66FF867C}">
                  <a14:compatExt spid="_x0000_s33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87</xdr:row>
          <xdr:rowOff>180975</xdr:rowOff>
        </xdr:from>
        <xdr:to>
          <xdr:col>17</xdr:col>
          <xdr:colOff>104775</xdr:colOff>
          <xdr:row>89</xdr:row>
          <xdr:rowOff>57150</xdr:rowOff>
        </xdr:to>
        <xdr:sp macro="" textlink="">
          <xdr:nvSpPr>
            <xdr:cNvPr id="33831" name="Check Box 39" hidden="1">
              <a:extLst>
                <a:ext uri="{63B3BB69-23CF-44E3-9099-C40C66FF867C}">
                  <a14:compatExt spid="_x0000_s33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38</xdr:row>
          <xdr:rowOff>142875</xdr:rowOff>
        </xdr:from>
        <xdr:to>
          <xdr:col>11</xdr:col>
          <xdr:colOff>38100</xdr:colOff>
          <xdr:row>40</xdr:row>
          <xdr:rowOff>38100</xdr:rowOff>
        </xdr:to>
        <xdr:sp macro="" textlink="">
          <xdr:nvSpPr>
            <xdr:cNvPr id="33832" name="Check Box 40" hidden="1">
              <a:extLst>
                <a:ext uri="{63B3BB69-23CF-44E3-9099-C40C66FF867C}">
                  <a14:compatExt spid="_x0000_s33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38</xdr:row>
          <xdr:rowOff>152400</xdr:rowOff>
        </xdr:from>
        <xdr:to>
          <xdr:col>14</xdr:col>
          <xdr:colOff>38100</xdr:colOff>
          <xdr:row>40</xdr:row>
          <xdr:rowOff>47625</xdr:rowOff>
        </xdr:to>
        <xdr:sp macro="" textlink="">
          <xdr:nvSpPr>
            <xdr:cNvPr id="33833" name="Check Box 41" hidden="1">
              <a:extLst>
                <a:ext uri="{63B3BB69-23CF-44E3-9099-C40C66FF867C}">
                  <a14:compatExt spid="_x0000_s33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5.65.65\&#26519;&#26989;&#35506;\&#12414;&#12388;&#12367;&#12356;\&#26519;&#37326;&#24193;&#12288;&#12288;&#12288;&#12288;&#12288;&#65288;&#23450;&#26399;&#22577;&#21578;&#65289;\&#26494;&#12367;&#12356;&#34411;&#34987;&#23475;&#30330;&#29983;&#29366;&#27841;&#22577;&#21578;\H17\H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生市町村"/>
      <sheetName val="面積(合併後)"/>
      <sheetName val="材積(合併後)"/>
      <sheetName val="面積"/>
      <sheetName val="材積"/>
      <sheetName val="面積 (15)"/>
      <sheetName val="材積 (15)"/>
      <sheetName val="面積 (対前年度比)"/>
      <sheetName val="16-15"/>
      <sheetName val="材積 (対前年度比)"/>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3" Type="http://schemas.openxmlformats.org/officeDocument/2006/relationships/ctrlProp" Target="../ctrlProps/ctrlProp70.xml"/><Relationship Id="rId18" Type="http://schemas.openxmlformats.org/officeDocument/2006/relationships/ctrlProp" Target="../ctrlProps/ctrlProp75.xml"/><Relationship Id="rId26" Type="http://schemas.openxmlformats.org/officeDocument/2006/relationships/ctrlProp" Target="../ctrlProps/ctrlProp83.xml"/><Relationship Id="rId39" Type="http://schemas.openxmlformats.org/officeDocument/2006/relationships/ctrlProp" Target="../ctrlProps/ctrlProp96.xml"/><Relationship Id="rId21" Type="http://schemas.openxmlformats.org/officeDocument/2006/relationships/ctrlProp" Target="../ctrlProps/ctrlProp78.xml"/><Relationship Id="rId34" Type="http://schemas.openxmlformats.org/officeDocument/2006/relationships/ctrlProp" Target="../ctrlProps/ctrlProp91.xml"/><Relationship Id="rId42" Type="http://schemas.openxmlformats.org/officeDocument/2006/relationships/ctrlProp" Target="../ctrlProps/ctrlProp99.xml"/><Relationship Id="rId7" Type="http://schemas.openxmlformats.org/officeDocument/2006/relationships/ctrlProp" Target="../ctrlProps/ctrlProp64.xml"/><Relationship Id="rId2" Type="http://schemas.openxmlformats.org/officeDocument/2006/relationships/drawing" Target="../drawings/drawing6.xml"/><Relationship Id="rId16" Type="http://schemas.openxmlformats.org/officeDocument/2006/relationships/ctrlProp" Target="../ctrlProps/ctrlProp73.xml"/><Relationship Id="rId20" Type="http://schemas.openxmlformats.org/officeDocument/2006/relationships/ctrlProp" Target="../ctrlProps/ctrlProp77.xml"/><Relationship Id="rId29" Type="http://schemas.openxmlformats.org/officeDocument/2006/relationships/ctrlProp" Target="../ctrlProps/ctrlProp86.xml"/><Relationship Id="rId41" Type="http://schemas.openxmlformats.org/officeDocument/2006/relationships/ctrlProp" Target="../ctrlProps/ctrlProp98.xml"/><Relationship Id="rId1" Type="http://schemas.openxmlformats.org/officeDocument/2006/relationships/printerSettings" Target="../printerSettings/printerSettings12.bin"/><Relationship Id="rId6" Type="http://schemas.openxmlformats.org/officeDocument/2006/relationships/ctrlProp" Target="../ctrlProps/ctrlProp63.xml"/><Relationship Id="rId11" Type="http://schemas.openxmlformats.org/officeDocument/2006/relationships/ctrlProp" Target="../ctrlProps/ctrlProp68.xml"/><Relationship Id="rId24" Type="http://schemas.openxmlformats.org/officeDocument/2006/relationships/ctrlProp" Target="../ctrlProps/ctrlProp81.xml"/><Relationship Id="rId32" Type="http://schemas.openxmlformats.org/officeDocument/2006/relationships/ctrlProp" Target="../ctrlProps/ctrlProp89.xml"/><Relationship Id="rId37" Type="http://schemas.openxmlformats.org/officeDocument/2006/relationships/ctrlProp" Target="../ctrlProps/ctrlProp94.xml"/><Relationship Id="rId40" Type="http://schemas.openxmlformats.org/officeDocument/2006/relationships/ctrlProp" Target="../ctrlProps/ctrlProp97.xml"/><Relationship Id="rId5" Type="http://schemas.openxmlformats.org/officeDocument/2006/relationships/ctrlProp" Target="../ctrlProps/ctrlProp62.xml"/><Relationship Id="rId15" Type="http://schemas.openxmlformats.org/officeDocument/2006/relationships/ctrlProp" Target="../ctrlProps/ctrlProp72.xml"/><Relationship Id="rId23" Type="http://schemas.openxmlformats.org/officeDocument/2006/relationships/ctrlProp" Target="../ctrlProps/ctrlProp80.xml"/><Relationship Id="rId28" Type="http://schemas.openxmlformats.org/officeDocument/2006/relationships/ctrlProp" Target="../ctrlProps/ctrlProp85.xml"/><Relationship Id="rId36" Type="http://schemas.openxmlformats.org/officeDocument/2006/relationships/ctrlProp" Target="../ctrlProps/ctrlProp93.xml"/><Relationship Id="rId10" Type="http://schemas.openxmlformats.org/officeDocument/2006/relationships/ctrlProp" Target="../ctrlProps/ctrlProp67.xml"/><Relationship Id="rId19" Type="http://schemas.openxmlformats.org/officeDocument/2006/relationships/ctrlProp" Target="../ctrlProps/ctrlProp76.xml"/><Relationship Id="rId31" Type="http://schemas.openxmlformats.org/officeDocument/2006/relationships/ctrlProp" Target="../ctrlProps/ctrlProp88.xml"/><Relationship Id="rId44" Type="http://schemas.openxmlformats.org/officeDocument/2006/relationships/ctrlProp" Target="../ctrlProps/ctrlProp101.xml"/><Relationship Id="rId4" Type="http://schemas.openxmlformats.org/officeDocument/2006/relationships/ctrlProp" Target="../ctrlProps/ctrlProp61.xml"/><Relationship Id="rId9" Type="http://schemas.openxmlformats.org/officeDocument/2006/relationships/ctrlProp" Target="../ctrlProps/ctrlProp66.xml"/><Relationship Id="rId14" Type="http://schemas.openxmlformats.org/officeDocument/2006/relationships/ctrlProp" Target="../ctrlProps/ctrlProp71.xml"/><Relationship Id="rId22" Type="http://schemas.openxmlformats.org/officeDocument/2006/relationships/ctrlProp" Target="../ctrlProps/ctrlProp79.xml"/><Relationship Id="rId27" Type="http://schemas.openxmlformats.org/officeDocument/2006/relationships/ctrlProp" Target="../ctrlProps/ctrlProp84.xml"/><Relationship Id="rId30" Type="http://schemas.openxmlformats.org/officeDocument/2006/relationships/ctrlProp" Target="../ctrlProps/ctrlProp87.xml"/><Relationship Id="rId35" Type="http://schemas.openxmlformats.org/officeDocument/2006/relationships/ctrlProp" Target="../ctrlProps/ctrlProp92.xml"/><Relationship Id="rId43" Type="http://schemas.openxmlformats.org/officeDocument/2006/relationships/ctrlProp" Target="../ctrlProps/ctrlProp100.xml"/><Relationship Id="rId8" Type="http://schemas.openxmlformats.org/officeDocument/2006/relationships/ctrlProp" Target="../ctrlProps/ctrlProp65.xml"/><Relationship Id="rId3" Type="http://schemas.openxmlformats.org/officeDocument/2006/relationships/vmlDrawing" Target="../drawings/vmlDrawing3.vml"/><Relationship Id="rId12" Type="http://schemas.openxmlformats.org/officeDocument/2006/relationships/ctrlProp" Target="../ctrlProps/ctrlProp69.xml"/><Relationship Id="rId17" Type="http://schemas.openxmlformats.org/officeDocument/2006/relationships/ctrlProp" Target="../ctrlProps/ctrlProp74.xml"/><Relationship Id="rId25" Type="http://schemas.openxmlformats.org/officeDocument/2006/relationships/ctrlProp" Target="../ctrlProps/ctrlProp82.xml"/><Relationship Id="rId33" Type="http://schemas.openxmlformats.org/officeDocument/2006/relationships/ctrlProp" Target="../ctrlProps/ctrlProp90.xml"/><Relationship Id="rId38" Type="http://schemas.openxmlformats.org/officeDocument/2006/relationships/ctrlProp" Target="../ctrlProps/ctrlProp95.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omments" Target="../comments1.xml"/><Relationship Id="rId5" Type="http://schemas.openxmlformats.org/officeDocument/2006/relationships/ctrlProp" Target="../ctrlProps/ctrlProp2.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9.xml"/><Relationship Id="rId3" Type="http://schemas.openxmlformats.org/officeDocument/2006/relationships/vmlDrawing" Target="../drawings/vmlDrawing2.vml"/><Relationship Id="rId7" Type="http://schemas.openxmlformats.org/officeDocument/2006/relationships/ctrlProp" Target="../ctrlProps/ctrlProp58.x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ctrlProp" Target="../ctrlProps/ctrlProp57.xml"/><Relationship Id="rId5" Type="http://schemas.openxmlformats.org/officeDocument/2006/relationships/ctrlProp" Target="../ctrlProps/ctrlProp56.xml"/><Relationship Id="rId10" Type="http://schemas.openxmlformats.org/officeDocument/2006/relationships/comments" Target="../comments2.xml"/><Relationship Id="rId4" Type="http://schemas.openxmlformats.org/officeDocument/2006/relationships/ctrlProp" Target="../ctrlProps/ctrlProp55.xml"/><Relationship Id="rId9" Type="http://schemas.openxmlformats.org/officeDocument/2006/relationships/ctrlProp" Target="../ctrlProps/ctrlProp6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AO51"/>
  <sheetViews>
    <sheetView showGridLines="0" view="pageBreakPreview" topLeftCell="A13" zoomScale="80" zoomScaleNormal="70" zoomScaleSheetLayoutView="80" workbookViewId="0">
      <selection activeCell="O26" sqref="O26:T26"/>
    </sheetView>
  </sheetViews>
  <sheetFormatPr defaultColWidth="2.375" defaultRowHeight="15" customHeight="1"/>
  <cols>
    <col min="1" max="3" width="2.375" style="62"/>
    <col min="4" max="4" width="2.375" style="62" customWidth="1"/>
    <col min="5" max="38" width="2.375" style="62"/>
    <col min="39" max="259" width="2.375" style="36"/>
    <col min="260" max="260" width="2.375" style="36" customWidth="1"/>
    <col min="261" max="515" width="2.375" style="36"/>
    <col min="516" max="516" width="2.375" style="36" customWidth="1"/>
    <col min="517" max="771" width="2.375" style="36"/>
    <col min="772" max="772" width="2.375" style="36" customWidth="1"/>
    <col min="773" max="1027" width="2.375" style="36"/>
    <col min="1028" max="1028" width="2.375" style="36" customWidth="1"/>
    <col min="1029" max="1283" width="2.375" style="36"/>
    <col min="1284" max="1284" width="2.375" style="36" customWidth="1"/>
    <col min="1285" max="1539" width="2.375" style="36"/>
    <col min="1540" max="1540" width="2.375" style="36" customWidth="1"/>
    <col min="1541" max="1795" width="2.375" style="36"/>
    <col min="1796" max="1796" width="2.375" style="36" customWidth="1"/>
    <col min="1797" max="2051" width="2.375" style="36"/>
    <col min="2052" max="2052" width="2.375" style="36" customWidth="1"/>
    <col min="2053" max="2307" width="2.375" style="36"/>
    <col min="2308" max="2308" width="2.375" style="36" customWidth="1"/>
    <col min="2309" max="2563" width="2.375" style="36"/>
    <col min="2564" max="2564" width="2.375" style="36" customWidth="1"/>
    <col min="2565" max="2819" width="2.375" style="36"/>
    <col min="2820" max="2820" width="2.375" style="36" customWidth="1"/>
    <col min="2821" max="3075" width="2.375" style="36"/>
    <col min="3076" max="3076" width="2.375" style="36" customWidth="1"/>
    <col min="3077" max="3331" width="2.375" style="36"/>
    <col min="3332" max="3332" width="2.375" style="36" customWidth="1"/>
    <col min="3333" max="3587" width="2.375" style="36"/>
    <col min="3588" max="3588" width="2.375" style="36" customWidth="1"/>
    <col min="3589" max="3843" width="2.375" style="36"/>
    <col min="3844" max="3844" width="2.375" style="36" customWidth="1"/>
    <col min="3845" max="4099" width="2.375" style="36"/>
    <col min="4100" max="4100" width="2.375" style="36" customWidth="1"/>
    <col min="4101" max="4355" width="2.375" style="36"/>
    <col min="4356" max="4356" width="2.375" style="36" customWidth="1"/>
    <col min="4357" max="4611" width="2.375" style="36"/>
    <col min="4612" max="4612" width="2.375" style="36" customWidth="1"/>
    <col min="4613" max="4867" width="2.375" style="36"/>
    <col min="4868" max="4868" width="2.375" style="36" customWidth="1"/>
    <col min="4869" max="5123" width="2.375" style="36"/>
    <col min="5124" max="5124" width="2.375" style="36" customWidth="1"/>
    <col min="5125" max="5379" width="2.375" style="36"/>
    <col min="5380" max="5380" width="2.375" style="36" customWidth="1"/>
    <col min="5381" max="5635" width="2.375" style="36"/>
    <col min="5636" max="5636" width="2.375" style="36" customWidth="1"/>
    <col min="5637" max="5891" width="2.375" style="36"/>
    <col min="5892" max="5892" width="2.375" style="36" customWidth="1"/>
    <col min="5893" max="6147" width="2.375" style="36"/>
    <col min="6148" max="6148" width="2.375" style="36" customWidth="1"/>
    <col min="6149" max="6403" width="2.375" style="36"/>
    <col min="6404" max="6404" width="2.375" style="36" customWidth="1"/>
    <col min="6405" max="6659" width="2.375" style="36"/>
    <col min="6660" max="6660" width="2.375" style="36" customWidth="1"/>
    <col min="6661" max="6915" width="2.375" style="36"/>
    <col min="6916" max="6916" width="2.375" style="36" customWidth="1"/>
    <col min="6917" max="7171" width="2.375" style="36"/>
    <col min="7172" max="7172" width="2.375" style="36" customWidth="1"/>
    <col min="7173" max="7427" width="2.375" style="36"/>
    <col min="7428" max="7428" width="2.375" style="36" customWidth="1"/>
    <col min="7429" max="7683" width="2.375" style="36"/>
    <col min="7684" max="7684" width="2.375" style="36" customWidth="1"/>
    <col min="7685" max="7939" width="2.375" style="36"/>
    <col min="7940" max="7940" width="2.375" style="36" customWidth="1"/>
    <col min="7941" max="8195" width="2.375" style="36"/>
    <col min="8196" max="8196" width="2.375" style="36" customWidth="1"/>
    <col min="8197" max="8451" width="2.375" style="36"/>
    <col min="8452" max="8452" width="2.375" style="36" customWidth="1"/>
    <col min="8453" max="8707" width="2.375" style="36"/>
    <col min="8708" max="8708" width="2.375" style="36" customWidth="1"/>
    <col min="8709" max="8963" width="2.375" style="36"/>
    <col min="8964" max="8964" width="2.375" style="36" customWidth="1"/>
    <col min="8965" max="9219" width="2.375" style="36"/>
    <col min="9220" max="9220" width="2.375" style="36" customWidth="1"/>
    <col min="9221" max="9475" width="2.375" style="36"/>
    <col min="9476" max="9476" width="2.375" style="36" customWidth="1"/>
    <col min="9477" max="9731" width="2.375" style="36"/>
    <col min="9732" max="9732" width="2.375" style="36" customWidth="1"/>
    <col min="9733" max="9987" width="2.375" style="36"/>
    <col min="9988" max="9988" width="2.375" style="36" customWidth="1"/>
    <col min="9989" max="10243" width="2.375" style="36"/>
    <col min="10244" max="10244" width="2.375" style="36" customWidth="1"/>
    <col min="10245" max="10499" width="2.375" style="36"/>
    <col min="10500" max="10500" width="2.375" style="36" customWidth="1"/>
    <col min="10501" max="10755" width="2.375" style="36"/>
    <col min="10756" max="10756" width="2.375" style="36" customWidth="1"/>
    <col min="10757" max="11011" width="2.375" style="36"/>
    <col min="11012" max="11012" width="2.375" style="36" customWidth="1"/>
    <col min="11013" max="11267" width="2.375" style="36"/>
    <col min="11268" max="11268" width="2.375" style="36" customWidth="1"/>
    <col min="11269" max="11523" width="2.375" style="36"/>
    <col min="11524" max="11524" width="2.375" style="36" customWidth="1"/>
    <col min="11525" max="11779" width="2.375" style="36"/>
    <col min="11780" max="11780" width="2.375" style="36" customWidth="1"/>
    <col min="11781" max="12035" width="2.375" style="36"/>
    <col min="12036" max="12036" width="2.375" style="36" customWidth="1"/>
    <col min="12037" max="12291" width="2.375" style="36"/>
    <col min="12292" max="12292" width="2.375" style="36" customWidth="1"/>
    <col min="12293" max="12547" width="2.375" style="36"/>
    <col min="12548" max="12548" width="2.375" style="36" customWidth="1"/>
    <col min="12549" max="12803" width="2.375" style="36"/>
    <col min="12804" max="12804" width="2.375" style="36" customWidth="1"/>
    <col min="12805" max="13059" width="2.375" style="36"/>
    <col min="13060" max="13060" width="2.375" style="36" customWidth="1"/>
    <col min="13061" max="13315" width="2.375" style="36"/>
    <col min="13316" max="13316" width="2.375" style="36" customWidth="1"/>
    <col min="13317" max="13571" width="2.375" style="36"/>
    <col min="13572" max="13572" width="2.375" style="36" customWidth="1"/>
    <col min="13573" max="13827" width="2.375" style="36"/>
    <col min="13828" max="13828" width="2.375" style="36" customWidth="1"/>
    <col min="13829" max="14083" width="2.375" style="36"/>
    <col min="14084" max="14084" width="2.375" style="36" customWidth="1"/>
    <col min="14085" max="14339" width="2.375" style="36"/>
    <col min="14340" max="14340" width="2.375" style="36" customWidth="1"/>
    <col min="14341" max="14595" width="2.375" style="36"/>
    <col min="14596" max="14596" width="2.375" style="36" customWidth="1"/>
    <col min="14597" max="14851" width="2.375" style="36"/>
    <col min="14852" max="14852" width="2.375" style="36" customWidth="1"/>
    <col min="14853" max="15107" width="2.375" style="36"/>
    <col min="15108" max="15108" width="2.375" style="36" customWidth="1"/>
    <col min="15109" max="15363" width="2.375" style="36"/>
    <col min="15364" max="15364" width="2.375" style="36" customWidth="1"/>
    <col min="15365" max="15619" width="2.375" style="36"/>
    <col min="15620" max="15620" width="2.375" style="36" customWidth="1"/>
    <col min="15621" max="15875" width="2.375" style="36"/>
    <col min="15876" max="15876" width="2.375" style="36" customWidth="1"/>
    <col min="15877" max="16131" width="2.375" style="36"/>
    <col min="16132" max="16132" width="2.375" style="36" customWidth="1"/>
    <col min="16133" max="16384" width="2.375" style="36"/>
  </cols>
  <sheetData>
    <row r="1" spans="1:41" ht="15" customHeight="1">
      <c r="B1" s="62" t="s">
        <v>60</v>
      </c>
      <c r="C1" s="62" t="s">
        <v>61</v>
      </c>
      <c r="D1" s="62" t="s">
        <v>62</v>
      </c>
    </row>
    <row r="5" spans="1:41" ht="15" customHeight="1">
      <c r="A5" s="430" t="s">
        <v>500</v>
      </c>
      <c r="B5" s="430"/>
      <c r="C5" s="430"/>
      <c r="D5" s="430"/>
      <c r="E5" s="430"/>
      <c r="F5" s="430"/>
      <c r="G5" s="430"/>
      <c r="H5" s="430"/>
      <c r="I5" s="430"/>
      <c r="J5" s="430"/>
      <c r="K5" s="430"/>
      <c r="L5" s="430"/>
      <c r="M5" s="430"/>
      <c r="N5" s="430"/>
      <c r="O5" s="430"/>
      <c r="P5" s="430"/>
      <c r="Q5" s="430"/>
      <c r="R5" s="430"/>
      <c r="S5" s="430"/>
      <c r="T5" s="430"/>
      <c r="U5" s="430"/>
      <c r="V5" s="430"/>
      <c r="W5" s="430"/>
      <c r="X5" s="430"/>
      <c r="Y5" s="430"/>
      <c r="Z5" s="430"/>
      <c r="AA5" s="430"/>
      <c r="AB5" s="430"/>
      <c r="AC5" s="430"/>
      <c r="AD5" s="430"/>
      <c r="AE5" s="430"/>
      <c r="AF5" s="430"/>
      <c r="AG5" s="430"/>
      <c r="AH5" s="430"/>
      <c r="AI5" s="430"/>
      <c r="AJ5" s="430"/>
      <c r="AK5" s="430"/>
      <c r="AL5" s="430"/>
      <c r="AN5" s="35"/>
    </row>
    <row r="9" spans="1:41" ht="15" customHeight="1">
      <c r="AA9" s="436" t="s">
        <v>714</v>
      </c>
      <c r="AB9" s="436"/>
      <c r="AC9" s="431"/>
      <c r="AD9" s="431"/>
      <c r="AE9" s="62" t="s">
        <v>66</v>
      </c>
      <c r="AF9" s="431"/>
      <c r="AG9" s="431"/>
      <c r="AH9" s="62" t="s">
        <v>67</v>
      </c>
      <c r="AI9" s="431"/>
      <c r="AJ9" s="431"/>
      <c r="AK9" s="62" t="s">
        <v>68</v>
      </c>
      <c r="AO9" s="41"/>
    </row>
    <row r="10" spans="1:41" ht="15" customHeight="1">
      <c r="AC10" s="45"/>
      <c r="AD10" s="45"/>
      <c r="AE10" s="44"/>
      <c r="AF10" s="45"/>
      <c r="AG10" s="45"/>
      <c r="AH10" s="44"/>
      <c r="AI10" s="45"/>
      <c r="AJ10" s="45"/>
      <c r="AK10" s="44"/>
      <c r="AO10" s="41"/>
    </row>
    <row r="11" spans="1:41" ht="15" customHeight="1">
      <c r="C11" s="43" t="s">
        <v>242</v>
      </c>
      <c r="D11" s="43"/>
      <c r="E11" s="43"/>
      <c r="F11" s="43"/>
    </row>
    <row r="12" spans="1:41" ht="15" customHeight="1">
      <c r="C12" s="61"/>
      <c r="D12" s="61"/>
      <c r="E12" s="61"/>
      <c r="F12" s="61"/>
    </row>
    <row r="13" spans="1:41" ht="15" customHeight="1">
      <c r="C13" s="61"/>
      <c r="D13" s="61"/>
      <c r="E13" s="61"/>
      <c r="F13" s="61"/>
    </row>
    <row r="14" spans="1:41" ht="15" customHeight="1">
      <c r="C14" s="61"/>
      <c r="D14" s="61"/>
      <c r="E14" s="61"/>
      <c r="F14" s="61"/>
    </row>
    <row r="15" spans="1:41" ht="15" customHeight="1">
      <c r="C15" s="61"/>
      <c r="D15" s="61"/>
      <c r="E15" s="61"/>
      <c r="F15" s="61"/>
    </row>
    <row r="16" spans="1:41" ht="17.100000000000001" customHeight="1">
      <c r="O16" s="60" t="s">
        <v>559</v>
      </c>
      <c r="V16" s="434"/>
      <c r="W16" s="434"/>
      <c r="X16" s="434"/>
      <c r="Y16" s="434"/>
      <c r="Z16" s="434"/>
      <c r="AA16" s="434"/>
      <c r="AB16" s="434"/>
      <c r="AC16" s="434"/>
      <c r="AD16" s="434"/>
      <c r="AE16" s="434"/>
      <c r="AF16" s="434"/>
      <c r="AG16" s="434"/>
      <c r="AH16" s="434"/>
      <c r="AI16" s="434"/>
      <c r="AJ16" s="434"/>
      <c r="AK16" s="434"/>
    </row>
    <row r="17" spans="2:38" ht="17.100000000000001" customHeight="1">
      <c r="O17" s="60" t="s">
        <v>241</v>
      </c>
      <c r="V17" s="434"/>
      <c r="W17" s="434"/>
      <c r="X17" s="434"/>
      <c r="Y17" s="434"/>
      <c r="Z17" s="434"/>
      <c r="AA17" s="434"/>
      <c r="AB17" s="434"/>
      <c r="AC17" s="434"/>
      <c r="AD17" s="434"/>
      <c r="AE17" s="434"/>
      <c r="AF17" s="434"/>
      <c r="AG17" s="434"/>
      <c r="AH17" s="434"/>
      <c r="AI17" s="434"/>
      <c r="AJ17" s="434"/>
      <c r="AK17" s="434"/>
    </row>
    <row r="18" spans="2:38" ht="6" customHeight="1">
      <c r="V18" s="46"/>
      <c r="W18" s="46"/>
      <c r="X18" s="46"/>
      <c r="Y18" s="46"/>
      <c r="Z18" s="46"/>
      <c r="AA18" s="46"/>
      <c r="AB18" s="46"/>
      <c r="AC18" s="46"/>
      <c r="AD18" s="46"/>
      <c r="AE18" s="46"/>
      <c r="AF18" s="46"/>
      <c r="AG18" s="46"/>
      <c r="AH18" s="46"/>
      <c r="AI18" s="46"/>
      <c r="AJ18" s="46"/>
      <c r="AK18" s="46"/>
    </row>
    <row r="19" spans="2:38" ht="17.100000000000001" customHeight="1">
      <c r="O19" s="60" t="s">
        <v>240</v>
      </c>
      <c r="V19" s="435"/>
      <c r="W19" s="435"/>
      <c r="X19" s="435"/>
      <c r="Y19" s="435"/>
      <c r="Z19" s="435"/>
      <c r="AA19" s="435"/>
      <c r="AB19" s="435"/>
      <c r="AC19" s="435"/>
      <c r="AD19" s="435"/>
      <c r="AE19" s="435"/>
      <c r="AF19" s="435"/>
      <c r="AG19" s="435"/>
      <c r="AH19" s="435"/>
      <c r="AI19" s="435"/>
      <c r="AJ19" s="435"/>
      <c r="AK19" s="435"/>
    </row>
    <row r="20" spans="2:38" ht="6" customHeight="1">
      <c r="V20" s="61"/>
      <c r="W20" s="61"/>
      <c r="X20" s="61"/>
      <c r="Y20" s="61"/>
      <c r="Z20" s="61"/>
      <c r="AA20" s="61"/>
      <c r="AB20" s="61"/>
      <c r="AC20" s="61"/>
      <c r="AD20" s="61"/>
      <c r="AE20" s="61"/>
      <c r="AF20" s="61"/>
      <c r="AG20" s="61"/>
      <c r="AH20" s="61"/>
      <c r="AI20" s="61"/>
      <c r="AJ20" s="61"/>
      <c r="AK20" s="61"/>
    </row>
    <row r="21" spans="2:38" ht="17.100000000000001" customHeight="1">
      <c r="O21" s="60" t="s">
        <v>245</v>
      </c>
      <c r="V21" s="435"/>
      <c r="W21" s="435"/>
      <c r="X21" s="435"/>
      <c r="Y21" s="435"/>
      <c r="Z21" s="435"/>
      <c r="AA21" s="435"/>
      <c r="AB21" s="435"/>
      <c r="AC21" s="435"/>
      <c r="AD21" s="435"/>
      <c r="AE21" s="435"/>
      <c r="AF21" s="435"/>
      <c r="AG21" s="435"/>
      <c r="AH21" s="435"/>
      <c r="AI21" s="435"/>
      <c r="AJ21" s="435"/>
      <c r="AK21" s="435"/>
    </row>
    <row r="26" spans="2:38" ht="18" customHeight="1">
      <c r="B26" s="60" t="s">
        <v>228</v>
      </c>
      <c r="O26" s="433"/>
      <c r="P26" s="433"/>
      <c r="Q26" s="433"/>
      <c r="R26" s="433"/>
      <c r="S26" s="433"/>
      <c r="T26" s="433"/>
      <c r="V26" s="62" t="s">
        <v>72</v>
      </c>
      <c r="W26" s="433"/>
      <c r="X26" s="433"/>
      <c r="Y26" s="433"/>
      <c r="Z26" s="433"/>
      <c r="AA26" s="433"/>
      <c r="AB26" s="433"/>
      <c r="AC26" s="433"/>
      <c r="AD26" s="433"/>
      <c r="AE26" s="433"/>
      <c r="AF26" s="433"/>
      <c r="AG26" s="433"/>
      <c r="AH26" s="433"/>
      <c r="AI26" s="433"/>
      <c r="AJ26" s="433"/>
      <c r="AK26" s="62" t="s">
        <v>73</v>
      </c>
    </row>
    <row r="27" spans="2:38" ht="18" customHeight="1">
      <c r="B27" s="61"/>
      <c r="C27" s="44"/>
      <c r="D27" s="44"/>
      <c r="E27" s="44"/>
      <c r="F27" s="44"/>
      <c r="G27" s="44"/>
      <c r="H27" s="44"/>
      <c r="I27" s="44"/>
      <c r="J27" s="44"/>
      <c r="K27" s="44"/>
      <c r="L27" s="44"/>
      <c r="M27" s="44"/>
      <c r="N27" s="44"/>
      <c r="O27" s="61"/>
      <c r="P27" s="61"/>
      <c r="Q27" s="61"/>
      <c r="R27" s="61"/>
      <c r="S27" s="61"/>
      <c r="T27" s="61"/>
      <c r="U27" s="44"/>
      <c r="V27" s="44"/>
      <c r="W27" s="61"/>
      <c r="X27" s="61"/>
      <c r="Y27" s="61"/>
      <c r="Z27" s="61"/>
      <c r="AA27" s="61"/>
      <c r="AB27" s="61"/>
      <c r="AC27" s="61"/>
      <c r="AD27" s="61"/>
      <c r="AE27" s="61"/>
      <c r="AF27" s="61"/>
      <c r="AG27" s="61"/>
      <c r="AH27" s="61"/>
      <c r="AI27" s="61"/>
      <c r="AJ27" s="61"/>
      <c r="AK27" s="44"/>
      <c r="AL27" s="44"/>
    </row>
    <row r="28" spans="2:38" ht="18" customHeight="1">
      <c r="B28" s="60" t="s">
        <v>229</v>
      </c>
      <c r="O28" s="433"/>
      <c r="P28" s="433"/>
      <c r="Q28" s="433"/>
      <c r="R28" s="433"/>
      <c r="S28" s="433"/>
      <c r="T28" s="433"/>
      <c r="V28" s="62" t="s">
        <v>74</v>
      </c>
      <c r="W28" s="433"/>
      <c r="X28" s="433"/>
      <c r="Y28" s="433"/>
      <c r="Z28" s="433"/>
      <c r="AA28" s="433"/>
      <c r="AB28" s="433"/>
      <c r="AC28" s="433"/>
      <c r="AD28" s="433"/>
      <c r="AE28" s="433"/>
      <c r="AF28" s="433"/>
      <c r="AG28" s="433"/>
      <c r="AH28" s="433"/>
      <c r="AI28" s="433"/>
      <c r="AJ28" s="433"/>
      <c r="AK28" s="62" t="s">
        <v>75</v>
      </c>
    </row>
    <row r="29" spans="2:38" ht="18" customHeight="1"/>
    <row r="30" spans="2:38" ht="18" customHeight="1">
      <c r="D30" s="60" t="s">
        <v>230</v>
      </c>
      <c r="E30" s="60"/>
      <c r="F30" s="60"/>
      <c r="O30" s="43" t="s">
        <v>76</v>
      </c>
      <c r="P30" s="431"/>
      <c r="Q30" s="431"/>
      <c r="R30" s="43" t="s">
        <v>77</v>
      </c>
      <c r="S30" s="432"/>
      <c r="T30" s="432"/>
      <c r="U30" s="432"/>
      <c r="V30" s="43"/>
      <c r="W30" s="43"/>
      <c r="X30" s="43"/>
    </row>
    <row r="31" spans="2:38" ht="18" customHeight="1">
      <c r="D31" s="60" t="s">
        <v>231</v>
      </c>
      <c r="E31" s="60"/>
      <c r="F31" s="60"/>
      <c r="O31" s="433"/>
      <c r="P31" s="433"/>
      <c r="Q31" s="433"/>
      <c r="R31" s="433"/>
      <c r="S31" s="433"/>
      <c r="T31" s="433"/>
      <c r="U31" s="433"/>
      <c r="V31" s="433"/>
      <c r="W31" s="433"/>
      <c r="X31" s="433"/>
    </row>
    <row r="32" spans="2:38" ht="18" customHeight="1">
      <c r="D32" s="59" t="s">
        <v>244</v>
      </c>
      <c r="E32" s="59"/>
      <c r="F32" s="60"/>
      <c r="O32" s="433"/>
      <c r="P32" s="433"/>
      <c r="Q32" s="433"/>
      <c r="R32" s="433"/>
      <c r="S32" s="433"/>
      <c r="T32" s="433"/>
      <c r="U32" s="433"/>
      <c r="V32" s="433"/>
      <c r="W32" s="433"/>
      <c r="X32" s="433"/>
    </row>
    <row r="33" spans="2:37" ht="18" customHeight="1">
      <c r="D33" s="59" t="s">
        <v>243</v>
      </c>
      <c r="E33" s="59"/>
      <c r="F33" s="60"/>
      <c r="O33" s="438"/>
      <c r="P33" s="439"/>
      <c r="Q33" s="439"/>
      <c r="R33" s="439"/>
      <c r="S33" s="439"/>
      <c r="T33" s="439"/>
      <c r="U33" s="439"/>
      <c r="V33" s="439"/>
      <c r="W33" s="439"/>
      <c r="X33" s="439"/>
      <c r="Y33" s="439"/>
      <c r="Z33" s="439"/>
      <c r="AA33" s="439"/>
      <c r="AB33" s="439"/>
      <c r="AC33" s="439"/>
      <c r="AD33" s="439"/>
      <c r="AE33" s="439"/>
      <c r="AF33" s="439"/>
      <c r="AG33" s="439"/>
      <c r="AH33" s="439"/>
      <c r="AI33" s="439"/>
    </row>
    <row r="34" spans="2:37" ht="18" customHeight="1">
      <c r="D34" s="59" t="s">
        <v>232</v>
      </c>
      <c r="E34" s="59"/>
      <c r="F34" s="60"/>
      <c r="O34" s="433"/>
      <c r="P34" s="433"/>
      <c r="Q34" s="433"/>
      <c r="R34" s="433"/>
      <c r="S34" s="433"/>
      <c r="T34" s="433"/>
      <c r="U34" s="433"/>
      <c r="V34" s="433"/>
      <c r="W34" s="433"/>
      <c r="X34" s="433"/>
    </row>
    <row r="35" spans="2:37" ht="18" customHeight="1">
      <c r="D35" s="60" t="s">
        <v>233</v>
      </c>
      <c r="E35" s="60"/>
      <c r="F35" s="60"/>
      <c r="O35" s="433"/>
      <c r="P35" s="433"/>
      <c r="R35" s="437"/>
      <c r="S35" s="437"/>
      <c r="T35" s="62" t="s">
        <v>66</v>
      </c>
      <c r="U35" s="437"/>
      <c r="V35" s="437"/>
      <c r="W35" s="62" t="s">
        <v>67</v>
      </c>
      <c r="X35" s="437"/>
      <c r="Y35" s="437"/>
      <c r="Z35" s="62" t="s">
        <v>68</v>
      </c>
      <c r="AB35" s="62" t="s">
        <v>79</v>
      </c>
      <c r="AC35" s="62" t="s">
        <v>80</v>
      </c>
    </row>
    <row r="36" spans="2:37" ht="18" customHeight="1">
      <c r="D36" s="60" t="s">
        <v>234</v>
      </c>
      <c r="E36" s="60"/>
      <c r="F36" s="60"/>
      <c r="O36" s="437"/>
      <c r="P36" s="437"/>
      <c r="Q36" s="62" t="s">
        <v>66</v>
      </c>
    </row>
    <row r="37" spans="2:37" ht="18" customHeight="1">
      <c r="D37" s="60" t="s">
        <v>235</v>
      </c>
      <c r="E37" s="60"/>
      <c r="F37" s="60"/>
      <c r="O37" s="441"/>
      <c r="P37" s="441"/>
      <c r="Q37" s="441"/>
      <c r="R37" s="441"/>
      <c r="S37" s="441"/>
      <c r="T37" s="441"/>
      <c r="U37" s="441"/>
      <c r="V37" s="62" t="s">
        <v>82</v>
      </c>
    </row>
    <row r="38" spans="2:37" ht="18" customHeight="1">
      <c r="D38" s="60"/>
      <c r="E38" s="60"/>
      <c r="F38" s="60"/>
    </row>
    <row r="39" spans="2:37" ht="18" customHeight="1">
      <c r="B39" s="60" t="s">
        <v>236</v>
      </c>
      <c r="P39" s="62" t="s">
        <v>83</v>
      </c>
      <c r="Q39" s="62" t="s">
        <v>84</v>
      </c>
      <c r="R39" s="62" t="s">
        <v>85</v>
      </c>
      <c r="S39" s="62" t="s">
        <v>86</v>
      </c>
      <c r="T39" s="62" t="s">
        <v>87</v>
      </c>
      <c r="U39" s="62" t="s">
        <v>88</v>
      </c>
      <c r="V39" s="62" t="s">
        <v>89</v>
      </c>
      <c r="W39" s="62" t="s">
        <v>90</v>
      </c>
    </row>
    <row r="40" spans="2:37" ht="18" customHeight="1"/>
    <row r="41" spans="2:37" ht="18" customHeight="1">
      <c r="B41" s="60" t="s">
        <v>237</v>
      </c>
      <c r="P41" s="62" t="s">
        <v>74</v>
      </c>
      <c r="Q41" s="62" t="s">
        <v>84</v>
      </c>
      <c r="R41" s="62" t="s">
        <v>85</v>
      </c>
      <c r="S41" s="62" t="s">
        <v>86</v>
      </c>
      <c r="T41" s="62" t="s">
        <v>87</v>
      </c>
      <c r="U41" s="62" t="s">
        <v>88</v>
      </c>
      <c r="V41" s="62" t="s">
        <v>89</v>
      </c>
      <c r="W41" s="62" t="s">
        <v>90</v>
      </c>
    </row>
    <row r="42" spans="2:37" ht="18" customHeight="1">
      <c r="B42" s="60"/>
    </row>
    <row r="43" spans="2:37" ht="18" customHeight="1">
      <c r="B43" s="60" t="s">
        <v>238</v>
      </c>
      <c r="P43" s="62" t="s">
        <v>91</v>
      </c>
      <c r="Q43" s="62" t="s">
        <v>84</v>
      </c>
      <c r="R43" s="62" t="s">
        <v>92</v>
      </c>
      <c r="S43" s="62" t="s">
        <v>65</v>
      </c>
      <c r="T43" s="62" t="s">
        <v>93</v>
      </c>
      <c r="U43" s="62" t="s">
        <v>94</v>
      </c>
      <c r="V43" s="62" t="s">
        <v>95</v>
      </c>
      <c r="W43" s="62" t="s">
        <v>96</v>
      </c>
    </row>
    <row r="44" spans="2:37" ht="18" customHeight="1">
      <c r="B44" s="60"/>
    </row>
    <row r="45" spans="2:37" ht="18" customHeight="1">
      <c r="B45" s="264" t="s">
        <v>1058</v>
      </c>
      <c r="C45" s="249"/>
      <c r="D45" s="400"/>
      <c r="E45" s="400"/>
      <c r="F45" s="400"/>
      <c r="G45" s="400"/>
      <c r="H45" s="400"/>
      <c r="I45" s="400"/>
      <c r="J45" s="400"/>
      <c r="K45" s="442" t="s">
        <v>995</v>
      </c>
      <c r="L45" s="442"/>
      <c r="M45" s="442"/>
      <c r="N45" s="442"/>
      <c r="O45" s="442"/>
      <c r="P45" s="442"/>
      <c r="Q45" s="442"/>
      <c r="R45" s="442"/>
      <c r="S45" s="442"/>
      <c r="T45" s="426"/>
      <c r="U45" s="440" t="s">
        <v>994</v>
      </c>
      <c r="V45" s="440"/>
      <c r="W45" s="440"/>
      <c r="X45" s="440"/>
      <c r="Y45" s="440"/>
      <c r="Z45" s="440"/>
      <c r="AA45" s="440"/>
      <c r="AB45" s="440"/>
      <c r="AC45" s="440"/>
      <c r="AD45" s="440"/>
      <c r="AE45" s="440"/>
      <c r="AF45" s="440"/>
      <c r="AG45" s="440"/>
      <c r="AH45" s="440"/>
      <c r="AI45" s="440"/>
      <c r="AJ45" s="440"/>
      <c r="AK45" s="440"/>
    </row>
    <row r="46" spans="2:37" ht="18" customHeight="1">
      <c r="B46" s="243"/>
      <c r="C46" s="249"/>
      <c r="D46" s="400"/>
      <c r="E46" s="400"/>
      <c r="F46" s="400"/>
      <c r="G46" s="400"/>
      <c r="H46" s="400"/>
      <c r="I46" s="400"/>
      <c r="J46" s="400"/>
      <c r="K46" s="442" t="s">
        <v>1005</v>
      </c>
      <c r="L46" s="442"/>
      <c r="M46" s="442"/>
      <c r="N46" s="442"/>
      <c r="O46" s="442"/>
      <c r="P46" s="442"/>
      <c r="Q46" s="442"/>
      <c r="R46" s="442"/>
      <c r="S46" s="442"/>
      <c r="T46" s="426"/>
      <c r="U46" s="440" t="s">
        <v>994</v>
      </c>
      <c r="V46" s="440"/>
      <c r="W46" s="440"/>
      <c r="X46" s="440"/>
      <c r="Y46" s="440"/>
      <c r="Z46" s="440"/>
      <c r="AA46" s="440"/>
      <c r="AB46" s="440"/>
      <c r="AC46" s="440"/>
      <c r="AD46" s="440"/>
      <c r="AE46" s="440"/>
      <c r="AF46" s="440"/>
      <c r="AG46" s="440"/>
      <c r="AH46" s="440"/>
      <c r="AI46" s="440"/>
      <c r="AJ46" s="440"/>
      <c r="AK46" s="440"/>
    </row>
    <row r="47" spans="2:37" ht="18" customHeight="1">
      <c r="B47" s="243"/>
      <c r="C47" s="249"/>
      <c r="D47" s="400"/>
      <c r="E47" s="400"/>
      <c r="F47" s="400"/>
      <c r="G47" s="400"/>
      <c r="H47" s="400"/>
      <c r="I47" s="400"/>
      <c r="J47" s="400"/>
      <c r="K47" s="443" t="s">
        <v>996</v>
      </c>
      <c r="L47" s="443"/>
      <c r="M47" s="443"/>
      <c r="N47" s="443"/>
      <c r="O47" s="443"/>
      <c r="P47" s="443"/>
      <c r="Q47" s="443"/>
      <c r="R47" s="443"/>
      <c r="S47" s="443"/>
      <c r="T47" s="427"/>
      <c r="U47" s="440" t="s">
        <v>994</v>
      </c>
      <c r="V47" s="440"/>
      <c r="W47" s="440"/>
      <c r="X47" s="440"/>
      <c r="Y47" s="440"/>
      <c r="Z47" s="440"/>
      <c r="AA47" s="440"/>
      <c r="AB47" s="440"/>
      <c r="AC47" s="440"/>
      <c r="AD47" s="440"/>
      <c r="AE47" s="440"/>
      <c r="AF47" s="440"/>
      <c r="AG47" s="440"/>
      <c r="AH47" s="440"/>
      <c r="AI47" s="440"/>
      <c r="AJ47" s="440"/>
      <c r="AK47" s="440"/>
    </row>
    <row r="48" spans="2:37" ht="18" customHeight="1">
      <c r="B48" s="243"/>
      <c r="C48" s="249"/>
      <c r="D48" s="400"/>
      <c r="E48" s="400"/>
      <c r="F48" s="400"/>
      <c r="G48" s="400"/>
      <c r="H48" s="400"/>
      <c r="I48" s="400"/>
      <c r="J48" s="400"/>
      <c r="K48" s="444" t="s">
        <v>997</v>
      </c>
      <c r="L48" s="444"/>
      <c r="M48" s="444"/>
      <c r="N48" s="444"/>
      <c r="O48" s="444"/>
      <c r="P48" s="444"/>
      <c r="Q48" s="444"/>
      <c r="R48" s="428"/>
      <c r="S48" s="428"/>
      <c r="T48" s="429"/>
      <c r="U48" s="440" t="s">
        <v>994</v>
      </c>
      <c r="V48" s="440"/>
      <c r="W48" s="440"/>
      <c r="X48" s="440"/>
      <c r="Y48" s="440"/>
      <c r="Z48" s="440"/>
      <c r="AA48" s="440"/>
      <c r="AB48" s="440"/>
      <c r="AC48" s="440"/>
      <c r="AD48" s="440"/>
      <c r="AE48" s="440"/>
      <c r="AF48" s="440"/>
      <c r="AG48" s="440"/>
      <c r="AH48" s="440"/>
      <c r="AI48" s="440"/>
      <c r="AJ48" s="440"/>
      <c r="AK48" s="440"/>
    </row>
    <row r="49" spans="2:37" ht="18" customHeight="1">
      <c r="D49" s="400"/>
      <c r="E49" s="400"/>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0"/>
    </row>
    <row r="50" spans="2:37" ht="18" customHeight="1">
      <c r="B50" s="60" t="s">
        <v>239</v>
      </c>
      <c r="V50" s="433"/>
      <c r="W50" s="433"/>
      <c r="X50" s="433"/>
      <c r="Y50" s="433"/>
      <c r="Z50" s="433"/>
      <c r="AA50" s="433"/>
      <c r="AB50" s="433"/>
      <c r="AC50" s="433"/>
      <c r="AD50" s="433"/>
      <c r="AE50" s="433"/>
      <c r="AF50" s="433"/>
      <c r="AG50" s="433"/>
      <c r="AH50" s="433"/>
      <c r="AI50" s="433"/>
      <c r="AJ50" s="433"/>
      <c r="AK50" s="433"/>
    </row>
    <row r="51" spans="2:37" ht="18" customHeight="1"/>
  </sheetData>
  <sheetProtection formatCells="0"/>
  <mergeCells count="33">
    <mergeCell ref="U47:AK47"/>
    <mergeCell ref="U48:AK48"/>
    <mergeCell ref="V50:AK50"/>
    <mergeCell ref="O36:P36"/>
    <mergeCell ref="O37:U37"/>
    <mergeCell ref="K45:S45"/>
    <mergeCell ref="K46:S46"/>
    <mergeCell ref="K47:S47"/>
    <mergeCell ref="K48:Q48"/>
    <mergeCell ref="U45:AK45"/>
    <mergeCell ref="U46:AK46"/>
    <mergeCell ref="O31:X31"/>
    <mergeCell ref="O34:X34"/>
    <mergeCell ref="O35:P35"/>
    <mergeCell ref="R35:S35"/>
    <mergeCell ref="U35:V35"/>
    <mergeCell ref="X35:Y35"/>
    <mergeCell ref="O32:X32"/>
    <mergeCell ref="O33:AI33"/>
    <mergeCell ref="A5:AL5"/>
    <mergeCell ref="P30:Q30"/>
    <mergeCell ref="S30:U30"/>
    <mergeCell ref="O28:T28"/>
    <mergeCell ref="W28:AJ28"/>
    <mergeCell ref="AC9:AD9"/>
    <mergeCell ref="AF9:AG9"/>
    <mergeCell ref="AI9:AJ9"/>
    <mergeCell ref="O26:T26"/>
    <mergeCell ref="W26:AJ26"/>
    <mergeCell ref="V16:AK17"/>
    <mergeCell ref="V19:AK19"/>
    <mergeCell ref="AA9:AB9"/>
    <mergeCell ref="V21:AK21"/>
  </mergeCells>
  <phoneticPr fontId="2"/>
  <dataValidations count="5">
    <dataValidation type="list" allowBlank="1" showInputMessage="1" showErrorMessage="1" sqref="O26:T27 JK26:JP27 TG26:TL27 ADC26:ADH27 AMY26:AND27 AWU26:AWZ27 BGQ26:BGV27 BQM26:BQR27 CAI26:CAN27 CKE26:CKJ27 CUA26:CUF27 DDW26:DEB27 DNS26:DNX27 DXO26:DXT27 EHK26:EHP27 ERG26:ERL27 FBC26:FBH27 FKY26:FLD27 FUU26:FUZ27 GEQ26:GEV27 GOM26:GOR27 GYI26:GYN27 HIE26:HIJ27 HSA26:HSF27 IBW26:ICB27 ILS26:ILX27 IVO26:IVT27 JFK26:JFP27 JPG26:JPL27 JZC26:JZH27 KIY26:KJD27 KSU26:KSZ27 LCQ26:LCV27 LMM26:LMR27 LWI26:LWN27 MGE26:MGJ27 MQA26:MQF27 MZW26:NAB27 NJS26:NJX27 NTO26:NTT27 ODK26:ODP27 ONG26:ONL27 OXC26:OXH27 PGY26:PHD27 PQU26:PQZ27 QAQ26:QAV27 QKM26:QKR27 QUI26:QUN27 REE26:REJ27 ROA26:ROF27 RXW26:RYB27 SHS26:SHX27 SRO26:SRT27 TBK26:TBP27 TLG26:TLL27 TVC26:TVH27 UEY26:UFD27 UOU26:UOZ27 UYQ26:UYV27 VIM26:VIR27 VSI26:VSN27 WCE26:WCJ27 WMA26:WMF27 WVW26:WWB27 O65558:T65558 JK65558:JP65558 TG65558:TL65558 ADC65558:ADH65558 AMY65558:AND65558 AWU65558:AWZ65558 BGQ65558:BGV65558 BQM65558:BQR65558 CAI65558:CAN65558 CKE65558:CKJ65558 CUA65558:CUF65558 DDW65558:DEB65558 DNS65558:DNX65558 DXO65558:DXT65558 EHK65558:EHP65558 ERG65558:ERL65558 FBC65558:FBH65558 FKY65558:FLD65558 FUU65558:FUZ65558 GEQ65558:GEV65558 GOM65558:GOR65558 GYI65558:GYN65558 HIE65558:HIJ65558 HSA65558:HSF65558 IBW65558:ICB65558 ILS65558:ILX65558 IVO65558:IVT65558 JFK65558:JFP65558 JPG65558:JPL65558 JZC65558:JZH65558 KIY65558:KJD65558 KSU65558:KSZ65558 LCQ65558:LCV65558 LMM65558:LMR65558 LWI65558:LWN65558 MGE65558:MGJ65558 MQA65558:MQF65558 MZW65558:NAB65558 NJS65558:NJX65558 NTO65558:NTT65558 ODK65558:ODP65558 ONG65558:ONL65558 OXC65558:OXH65558 PGY65558:PHD65558 PQU65558:PQZ65558 QAQ65558:QAV65558 QKM65558:QKR65558 QUI65558:QUN65558 REE65558:REJ65558 ROA65558:ROF65558 RXW65558:RYB65558 SHS65558:SHX65558 SRO65558:SRT65558 TBK65558:TBP65558 TLG65558:TLL65558 TVC65558:TVH65558 UEY65558:UFD65558 UOU65558:UOZ65558 UYQ65558:UYV65558 VIM65558:VIR65558 VSI65558:VSN65558 WCE65558:WCJ65558 WMA65558:WMF65558 WVW65558:WWB65558 O131094:T131094 JK131094:JP131094 TG131094:TL131094 ADC131094:ADH131094 AMY131094:AND131094 AWU131094:AWZ131094 BGQ131094:BGV131094 BQM131094:BQR131094 CAI131094:CAN131094 CKE131094:CKJ131094 CUA131094:CUF131094 DDW131094:DEB131094 DNS131094:DNX131094 DXO131094:DXT131094 EHK131094:EHP131094 ERG131094:ERL131094 FBC131094:FBH131094 FKY131094:FLD131094 FUU131094:FUZ131094 GEQ131094:GEV131094 GOM131094:GOR131094 GYI131094:GYN131094 HIE131094:HIJ131094 HSA131094:HSF131094 IBW131094:ICB131094 ILS131094:ILX131094 IVO131094:IVT131094 JFK131094:JFP131094 JPG131094:JPL131094 JZC131094:JZH131094 KIY131094:KJD131094 KSU131094:KSZ131094 LCQ131094:LCV131094 LMM131094:LMR131094 LWI131094:LWN131094 MGE131094:MGJ131094 MQA131094:MQF131094 MZW131094:NAB131094 NJS131094:NJX131094 NTO131094:NTT131094 ODK131094:ODP131094 ONG131094:ONL131094 OXC131094:OXH131094 PGY131094:PHD131094 PQU131094:PQZ131094 QAQ131094:QAV131094 QKM131094:QKR131094 QUI131094:QUN131094 REE131094:REJ131094 ROA131094:ROF131094 RXW131094:RYB131094 SHS131094:SHX131094 SRO131094:SRT131094 TBK131094:TBP131094 TLG131094:TLL131094 TVC131094:TVH131094 UEY131094:UFD131094 UOU131094:UOZ131094 UYQ131094:UYV131094 VIM131094:VIR131094 VSI131094:VSN131094 WCE131094:WCJ131094 WMA131094:WMF131094 WVW131094:WWB131094 O196630:T196630 JK196630:JP196630 TG196630:TL196630 ADC196630:ADH196630 AMY196630:AND196630 AWU196630:AWZ196630 BGQ196630:BGV196630 BQM196630:BQR196630 CAI196630:CAN196630 CKE196630:CKJ196630 CUA196630:CUF196630 DDW196630:DEB196630 DNS196630:DNX196630 DXO196630:DXT196630 EHK196630:EHP196630 ERG196630:ERL196630 FBC196630:FBH196630 FKY196630:FLD196630 FUU196630:FUZ196630 GEQ196630:GEV196630 GOM196630:GOR196630 GYI196630:GYN196630 HIE196630:HIJ196630 HSA196630:HSF196630 IBW196630:ICB196630 ILS196630:ILX196630 IVO196630:IVT196630 JFK196630:JFP196630 JPG196630:JPL196630 JZC196630:JZH196630 KIY196630:KJD196630 KSU196630:KSZ196630 LCQ196630:LCV196630 LMM196630:LMR196630 LWI196630:LWN196630 MGE196630:MGJ196630 MQA196630:MQF196630 MZW196630:NAB196630 NJS196630:NJX196630 NTO196630:NTT196630 ODK196630:ODP196630 ONG196630:ONL196630 OXC196630:OXH196630 PGY196630:PHD196630 PQU196630:PQZ196630 QAQ196630:QAV196630 QKM196630:QKR196630 QUI196630:QUN196630 REE196630:REJ196630 ROA196630:ROF196630 RXW196630:RYB196630 SHS196630:SHX196630 SRO196630:SRT196630 TBK196630:TBP196630 TLG196630:TLL196630 TVC196630:TVH196630 UEY196630:UFD196630 UOU196630:UOZ196630 UYQ196630:UYV196630 VIM196630:VIR196630 VSI196630:VSN196630 WCE196630:WCJ196630 WMA196630:WMF196630 WVW196630:WWB196630 O262166:T262166 JK262166:JP262166 TG262166:TL262166 ADC262166:ADH262166 AMY262166:AND262166 AWU262166:AWZ262166 BGQ262166:BGV262166 BQM262166:BQR262166 CAI262166:CAN262166 CKE262166:CKJ262166 CUA262166:CUF262166 DDW262166:DEB262166 DNS262166:DNX262166 DXO262166:DXT262166 EHK262166:EHP262166 ERG262166:ERL262166 FBC262166:FBH262166 FKY262166:FLD262166 FUU262166:FUZ262166 GEQ262166:GEV262166 GOM262166:GOR262166 GYI262166:GYN262166 HIE262166:HIJ262166 HSA262166:HSF262166 IBW262166:ICB262166 ILS262166:ILX262166 IVO262166:IVT262166 JFK262166:JFP262166 JPG262166:JPL262166 JZC262166:JZH262166 KIY262166:KJD262166 KSU262166:KSZ262166 LCQ262166:LCV262166 LMM262166:LMR262166 LWI262166:LWN262166 MGE262166:MGJ262166 MQA262166:MQF262166 MZW262166:NAB262166 NJS262166:NJX262166 NTO262166:NTT262166 ODK262166:ODP262166 ONG262166:ONL262166 OXC262166:OXH262166 PGY262166:PHD262166 PQU262166:PQZ262166 QAQ262166:QAV262166 QKM262166:QKR262166 QUI262166:QUN262166 REE262166:REJ262166 ROA262166:ROF262166 RXW262166:RYB262166 SHS262166:SHX262166 SRO262166:SRT262166 TBK262166:TBP262166 TLG262166:TLL262166 TVC262166:TVH262166 UEY262166:UFD262166 UOU262166:UOZ262166 UYQ262166:UYV262166 VIM262166:VIR262166 VSI262166:VSN262166 WCE262166:WCJ262166 WMA262166:WMF262166 WVW262166:WWB262166 O327702:T327702 JK327702:JP327702 TG327702:TL327702 ADC327702:ADH327702 AMY327702:AND327702 AWU327702:AWZ327702 BGQ327702:BGV327702 BQM327702:BQR327702 CAI327702:CAN327702 CKE327702:CKJ327702 CUA327702:CUF327702 DDW327702:DEB327702 DNS327702:DNX327702 DXO327702:DXT327702 EHK327702:EHP327702 ERG327702:ERL327702 FBC327702:FBH327702 FKY327702:FLD327702 FUU327702:FUZ327702 GEQ327702:GEV327702 GOM327702:GOR327702 GYI327702:GYN327702 HIE327702:HIJ327702 HSA327702:HSF327702 IBW327702:ICB327702 ILS327702:ILX327702 IVO327702:IVT327702 JFK327702:JFP327702 JPG327702:JPL327702 JZC327702:JZH327702 KIY327702:KJD327702 KSU327702:KSZ327702 LCQ327702:LCV327702 LMM327702:LMR327702 LWI327702:LWN327702 MGE327702:MGJ327702 MQA327702:MQF327702 MZW327702:NAB327702 NJS327702:NJX327702 NTO327702:NTT327702 ODK327702:ODP327702 ONG327702:ONL327702 OXC327702:OXH327702 PGY327702:PHD327702 PQU327702:PQZ327702 QAQ327702:QAV327702 QKM327702:QKR327702 QUI327702:QUN327702 REE327702:REJ327702 ROA327702:ROF327702 RXW327702:RYB327702 SHS327702:SHX327702 SRO327702:SRT327702 TBK327702:TBP327702 TLG327702:TLL327702 TVC327702:TVH327702 UEY327702:UFD327702 UOU327702:UOZ327702 UYQ327702:UYV327702 VIM327702:VIR327702 VSI327702:VSN327702 WCE327702:WCJ327702 WMA327702:WMF327702 WVW327702:WWB327702 O393238:T393238 JK393238:JP393238 TG393238:TL393238 ADC393238:ADH393238 AMY393238:AND393238 AWU393238:AWZ393238 BGQ393238:BGV393238 BQM393238:BQR393238 CAI393238:CAN393238 CKE393238:CKJ393238 CUA393238:CUF393238 DDW393238:DEB393238 DNS393238:DNX393238 DXO393238:DXT393238 EHK393238:EHP393238 ERG393238:ERL393238 FBC393238:FBH393238 FKY393238:FLD393238 FUU393238:FUZ393238 GEQ393238:GEV393238 GOM393238:GOR393238 GYI393238:GYN393238 HIE393238:HIJ393238 HSA393238:HSF393238 IBW393238:ICB393238 ILS393238:ILX393238 IVO393238:IVT393238 JFK393238:JFP393238 JPG393238:JPL393238 JZC393238:JZH393238 KIY393238:KJD393238 KSU393238:KSZ393238 LCQ393238:LCV393238 LMM393238:LMR393238 LWI393238:LWN393238 MGE393238:MGJ393238 MQA393238:MQF393238 MZW393238:NAB393238 NJS393238:NJX393238 NTO393238:NTT393238 ODK393238:ODP393238 ONG393238:ONL393238 OXC393238:OXH393238 PGY393238:PHD393238 PQU393238:PQZ393238 QAQ393238:QAV393238 QKM393238:QKR393238 QUI393238:QUN393238 REE393238:REJ393238 ROA393238:ROF393238 RXW393238:RYB393238 SHS393238:SHX393238 SRO393238:SRT393238 TBK393238:TBP393238 TLG393238:TLL393238 TVC393238:TVH393238 UEY393238:UFD393238 UOU393238:UOZ393238 UYQ393238:UYV393238 VIM393238:VIR393238 VSI393238:VSN393238 WCE393238:WCJ393238 WMA393238:WMF393238 WVW393238:WWB393238 O458774:T458774 JK458774:JP458774 TG458774:TL458774 ADC458774:ADH458774 AMY458774:AND458774 AWU458774:AWZ458774 BGQ458774:BGV458774 BQM458774:BQR458774 CAI458774:CAN458774 CKE458774:CKJ458774 CUA458774:CUF458774 DDW458774:DEB458774 DNS458774:DNX458774 DXO458774:DXT458774 EHK458774:EHP458774 ERG458774:ERL458774 FBC458774:FBH458774 FKY458774:FLD458774 FUU458774:FUZ458774 GEQ458774:GEV458774 GOM458774:GOR458774 GYI458774:GYN458774 HIE458774:HIJ458774 HSA458774:HSF458774 IBW458774:ICB458774 ILS458774:ILX458774 IVO458774:IVT458774 JFK458774:JFP458774 JPG458774:JPL458774 JZC458774:JZH458774 KIY458774:KJD458774 KSU458774:KSZ458774 LCQ458774:LCV458774 LMM458774:LMR458774 LWI458774:LWN458774 MGE458774:MGJ458774 MQA458774:MQF458774 MZW458774:NAB458774 NJS458774:NJX458774 NTO458774:NTT458774 ODK458774:ODP458774 ONG458774:ONL458774 OXC458774:OXH458774 PGY458774:PHD458774 PQU458774:PQZ458774 QAQ458774:QAV458774 QKM458774:QKR458774 QUI458774:QUN458774 REE458774:REJ458774 ROA458774:ROF458774 RXW458774:RYB458774 SHS458774:SHX458774 SRO458774:SRT458774 TBK458774:TBP458774 TLG458774:TLL458774 TVC458774:TVH458774 UEY458774:UFD458774 UOU458774:UOZ458774 UYQ458774:UYV458774 VIM458774:VIR458774 VSI458774:VSN458774 WCE458774:WCJ458774 WMA458774:WMF458774 WVW458774:WWB458774 O524310:T524310 JK524310:JP524310 TG524310:TL524310 ADC524310:ADH524310 AMY524310:AND524310 AWU524310:AWZ524310 BGQ524310:BGV524310 BQM524310:BQR524310 CAI524310:CAN524310 CKE524310:CKJ524310 CUA524310:CUF524310 DDW524310:DEB524310 DNS524310:DNX524310 DXO524310:DXT524310 EHK524310:EHP524310 ERG524310:ERL524310 FBC524310:FBH524310 FKY524310:FLD524310 FUU524310:FUZ524310 GEQ524310:GEV524310 GOM524310:GOR524310 GYI524310:GYN524310 HIE524310:HIJ524310 HSA524310:HSF524310 IBW524310:ICB524310 ILS524310:ILX524310 IVO524310:IVT524310 JFK524310:JFP524310 JPG524310:JPL524310 JZC524310:JZH524310 KIY524310:KJD524310 KSU524310:KSZ524310 LCQ524310:LCV524310 LMM524310:LMR524310 LWI524310:LWN524310 MGE524310:MGJ524310 MQA524310:MQF524310 MZW524310:NAB524310 NJS524310:NJX524310 NTO524310:NTT524310 ODK524310:ODP524310 ONG524310:ONL524310 OXC524310:OXH524310 PGY524310:PHD524310 PQU524310:PQZ524310 QAQ524310:QAV524310 QKM524310:QKR524310 QUI524310:QUN524310 REE524310:REJ524310 ROA524310:ROF524310 RXW524310:RYB524310 SHS524310:SHX524310 SRO524310:SRT524310 TBK524310:TBP524310 TLG524310:TLL524310 TVC524310:TVH524310 UEY524310:UFD524310 UOU524310:UOZ524310 UYQ524310:UYV524310 VIM524310:VIR524310 VSI524310:VSN524310 WCE524310:WCJ524310 WMA524310:WMF524310 WVW524310:WWB524310 O589846:T589846 JK589846:JP589846 TG589846:TL589846 ADC589846:ADH589846 AMY589846:AND589846 AWU589846:AWZ589846 BGQ589846:BGV589846 BQM589846:BQR589846 CAI589846:CAN589846 CKE589846:CKJ589846 CUA589846:CUF589846 DDW589846:DEB589846 DNS589846:DNX589846 DXO589846:DXT589846 EHK589846:EHP589846 ERG589846:ERL589846 FBC589846:FBH589846 FKY589846:FLD589846 FUU589846:FUZ589846 GEQ589846:GEV589846 GOM589846:GOR589846 GYI589846:GYN589846 HIE589846:HIJ589846 HSA589846:HSF589846 IBW589846:ICB589846 ILS589846:ILX589846 IVO589846:IVT589846 JFK589846:JFP589846 JPG589846:JPL589846 JZC589846:JZH589846 KIY589846:KJD589846 KSU589846:KSZ589846 LCQ589846:LCV589846 LMM589846:LMR589846 LWI589846:LWN589846 MGE589846:MGJ589846 MQA589846:MQF589846 MZW589846:NAB589846 NJS589846:NJX589846 NTO589846:NTT589846 ODK589846:ODP589846 ONG589846:ONL589846 OXC589846:OXH589846 PGY589846:PHD589846 PQU589846:PQZ589846 QAQ589846:QAV589846 QKM589846:QKR589846 QUI589846:QUN589846 REE589846:REJ589846 ROA589846:ROF589846 RXW589846:RYB589846 SHS589846:SHX589846 SRO589846:SRT589846 TBK589846:TBP589846 TLG589846:TLL589846 TVC589846:TVH589846 UEY589846:UFD589846 UOU589846:UOZ589846 UYQ589846:UYV589846 VIM589846:VIR589846 VSI589846:VSN589846 WCE589846:WCJ589846 WMA589846:WMF589846 WVW589846:WWB589846 O655382:T655382 JK655382:JP655382 TG655382:TL655382 ADC655382:ADH655382 AMY655382:AND655382 AWU655382:AWZ655382 BGQ655382:BGV655382 BQM655382:BQR655382 CAI655382:CAN655382 CKE655382:CKJ655382 CUA655382:CUF655382 DDW655382:DEB655382 DNS655382:DNX655382 DXO655382:DXT655382 EHK655382:EHP655382 ERG655382:ERL655382 FBC655382:FBH655382 FKY655382:FLD655382 FUU655382:FUZ655382 GEQ655382:GEV655382 GOM655382:GOR655382 GYI655382:GYN655382 HIE655382:HIJ655382 HSA655382:HSF655382 IBW655382:ICB655382 ILS655382:ILX655382 IVO655382:IVT655382 JFK655382:JFP655382 JPG655382:JPL655382 JZC655382:JZH655382 KIY655382:KJD655382 KSU655382:KSZ655382 LCQ655382:LCV655382 LMM655382:LMR655382 LWI655382:LWN655382 MGE655382:MGJ655382 MQA655382:MQF655382 MZW655382:NAB655382 NJS655382:NJX655382 NTO655382:NTT655382 ODK655382:ODP655382 ONG655382:ONL655382 OXC655382:OXH655382 PGY655382:PHD655382 PQU655382:PQZ655382 QAQ655382:QAV655382 QKM655382:QKR655382 QUI655382:QUN655382 REE655382:REJ655382 ROA655382:ROF655382 RXW655382:RYB655382 SHS655382:SHX655382 SRO655382:SRT655382 TBK655382:TBP655382 TLG655382:TLL655382 TVC655382:TVH655382 UEY655382:UFD655382 UOU655382:UOZ655382 UYQ655382:UYV655382 VIM655382:VIR655382 VSI655382:VSN655382 WCE655382:WCJ655382 WMA655382:WMF655382 WVW655382:WWB655382 O720918:T720918 JK720918:JP720918 TG720918:TL720918 ADC720918:ADH720918 AMY720918:AND720918 AWU720918:AWZ720918 BGQ720918:BGV720918 BQM720918:BQR720918 CAI720918:CAN720918 CKE720918:CKJ720918 CUA720918:CUF720918 DDW720918:DEB720918 DNS720918:DNX720918 DXO720918:DXT720918 EHK720918:EHP720918 ERG720918:ERL720918 FBC720918:FBH720918 FKY720918:FLD720918 FUU720918:FUZ720918 GEQ720918:GEV720918 GOM720918:GOR720918 GYI720918:GYN720918 HIE720918:HIJ720918 HSA720918:HSF720918 IBW720918:ICB720918 ILS720918:ILX720918 IVO720918:IVT720918 JFK720918:JFP720918 JPG720918:JPL720918 JZC720918:JZH720918 KIY720918:KJD720918 KSU720918:KSZ720918 LCQ720918:LCV720918 LMM720918:LMR720918 LWI720918:LWN720918 MGE720918:MGJ720918 MQA720918:MQF720918 MZW720918:NAB720918 NJS720918:NJX720918 NTO720918:NTT720918 ODK720918:ODP720918 ONG720918:ONL720918 OXC720918:OXH720918 PGY720918:PHD720918 PQU720918:PQZ720918 QAQ720918:QAV720918 QKM720918:QKR720918 QUI720918:QUN720918 REE720918:REJ720918 ROA720918:ROF720918 RXW720918:RYB720918 SHS720918:SHX720918 SRO720918:SRT720918 TBK720918:TBP720918 TLG720918:TLL720918 TVC720918:TVH720918 UEY720918:UFD720918 UOU720918:UOZ720918 UYQ720918:UYV720918 VIM720918:VIR720918 VSI720918:VSN720918 WCE720918:WCJ720918 WMA720918:WMF720918 WVW720918:WWB720918 O786454:T786454 JK786454:JP786454 TG786454:TL786454 ADC786454:ADH786454 AMY786454:AND786454 AWU786454:AWZ786454 BGQ786454:BGV786454 BQM786454:BQR786454 CAI786454:CAN786454 CKE786454:CKJ786454 CUA786454:CUF786454 DDW786454:DEB786454 DNS786454:DNX786454 DXO786454:DXT786454 EHK786454:EHP786454 ERG786454:ERL786454 FBC786454:FBH786454 FKY786454:FLD786454 FUU786454:FUZ786454 GEQ786454:GEV786454 GOM786454:GOR786454 GYI786454:GYN786454 HIE786454:HIJ786454 HSA786454:HSF786454 IBW786454:ICB786454 ILS786454:ILX786454 IVO786454:IVT786454 JFK786454:JFP786454 JPG786454:JPL786454 JZC786454:JZH786454 KIY786454:KJD786454 KSU786454:KSZ786454 LCQ786454:LCV786454 LMM786454:LMR786454 LWI786454:LWN786454 MGE786454:MGJ786454 MQA786454:MQF786454 MZW786454:NAB786454 NJS786454:NJX786454 NTO786454:NTT786454 ODK786454:ODP786454 ONG786454:ONL786454 OXC786454:OXH786454 PGY786454:PHD786454 PQU786454:PQZ786454 QAQ786454:QAV786454 QKM786454:QKR786454 QUI786454:QUN786454 REE786454:REJ786454 ROA786454:ROF786454 RXW786454:RYB786454 SHS786454:SHX786454 SRO786454:SRT786454 TBK786454:TBP786454 TLG786454:TLL786454 TVC786454:TVH786454 UEY786454:UFD786454 UOU786454:UOZ786454 UYQ786454:UYV786454 VIM786454:VIR786454 VSI786454:VSN786454 WCE786454:WCJ786454 WMA786454:WMF786454 WVW786454:WWB786454 O851990:T851990 JK851990:JP851990 TG851990:TL851990 ADC851990:ADH851990 AMY851990:AND851990 AWU851990:AWZ851990 BGQ851990:BGV851990 BQM851990:BQR851990 CAI851990:CAN851990 CKE851990:CKJ851990 CUA851990:CUF851990 DDW851990:DEB851990 DNS851990:DNX851990 DXO851990:DXT851990 EHK851990:EHP851990 ERG851990:ERL851990 FBC851990:FBH851990 FKY851990:FLD851990 FUU851990:FUZ851990 GEQ851990:GEV851990 GOM851990:GOR851990 GYI851990:GYN851990 HIE851990:HIJ851990 HSA851990:HSF851990 IBW851990:ICB851990 ILS851990:ILX851990 IVO851990:IVT851990 JFK851990:JFP851990 JPG851990:JPL851990 JZC851990:JZH851990 KIY851990:KJD851990 KSU851990:KSZ851990 LCQ851990:LCV851990 LMM851990:LMR851990 LWI851990:LWN851990 MGE851990:MGJ851990 MQA851990:MQF851990 MZW851990:NAB851990 NJS851990:NJX851990 NTO851990:NTT851990 ODK851990:ODP851990 ONG851990:ONL851990 OXC851990:OXH851990 PGY851990:PHD851990 PQU851990:PQZ851990 QAQ851990:QAV851990 QKM851990:QKR851990 QUI851990:QUN851990 REE851990:REJ851990 ROA851990:ROF851990 RXW851990:RYB851990 SHS851990:SHX851990 SRO851990:SRT851990 TBK851990:TBP851990 TLG851990:TLL851990 TVC851990:TVH851990 UEY851990:UFD851990 UOU851990:UOZ851990 UYQ851990:UYV851990 VIM851990:VIR851990 VSI851990:VSN851990 WCE851990:WCJ851990 WMA851990:WMF851990 WVW851990:WWB851990 O917526:T917526 JK917526:JP917526 TG917526:TL917526 ADC917526:ADH917526 AMY917526:AND917526 AWU917526:AWZ917526 BGQ917526:BGV917526 BQM917526:BQR917526 CAI917526:CAN917526 CKE917526:CKJ917526 CUA917526:CUF917526 DDW917526:DEB917526 DNS917526:DNX917526 DXO917526:DXT917526 EHK917526:EHP917526 ERG917526:ERL917526 FBC917526:FBH917526 FKY917526:FLD917526 FUU917526:FUZ917526 GEQ917526:GEV917526 GOM917526:GOR917526 GYI917526:GYN917526 HIE917526:HIJ917526 HSA917526:HSF917526 IBW917526:ICB917526 ILS917526:ILX917526 IVO917526:IVT917526 JFK917526:JFP917526 JPG917526:JPL917526 JZC917526:JZH917526 KIY917526:KJD917526 KSU917526:KSZ917526 LCQ917526:LCV917526 LMM917526:LMR917526 LWI917526:LWN917526 MGE917526:MGJ917526 MQA917526:MQF917526 MZW917526:NAB917526 NJS917526:NJX917526 NTO917526:NTT917526 ODK917526:ODP917526 ONG917526:ONL917526 OXC917526:OXH917526 PGY917526:PHD917526 PQU917526:PQZ917526 QAQ917526:QAV917526 QKM917526:QKR917526 QUI917526:QUN917526 REE917526:REJ917526 ROA917526:ROF917526 RXW917526:RYB917526 SHS917526:SHX917526 SRO917526:SRT917526 TBK917526:TBP917526 TLG917526:TLL917526 TVC917526:TVH917526 UEY917526:UFD917526 UOU917526:UOZ917526 UYQ917526:UYV917526 VIM917526:VIR917526 VSI917526:VSN917526 WCE917526:WCJ917526 WMA917526:WMF917526 WVW917526:WWB917526 O983062:T983062 JK983062:JP983062 TG983062:TL983062 ADC983062:ADH983062 AMY983062:AND983062 AWU983062:AWZ983062 BGQ983062:BGV983062 BQM983062:BQR983062 CAI983062:CAN983062 CKE983062:CKJ983062 CUA983062:CUF983062 DDW983062:DEB983062 DNS983062:DNX983062 DXO983062:DXT983062 EHK983062:EHP983062 ERG983062:ERL983062 FBC983062:FBH983062 FKY983062:FLD983062 FUU983062:FUZ983062 GEQ983062:GEV983062 GOM983062:GOR983062 GYI983062:GYN983062 HIE983062:HIJ983062 HSA983062:HSF983062 IBW983062:ICB983062 ILS983062:ILX983062 IVO983062:IVT983062 JFK983062:JFP983062 JPG983062:JPL983062 JZC983062:JZH983062 KIY983062:KJD983062 KSU983062:KSZ983062 LCQ983062:LCV983062 LMM983062:LMR983062 LWI983062:LWN983062 MGE983062:MGJ983062 MQA983062:MQF983062 MZW983062:NAB983062 NJS983062:NJX983062 NTO983062:NTT983062 ODK983062:ODP983062 ONG983062:ONL983062 OXC983062:OXH983062 PGY983062:PHD983062 PQU983062:PQZ983062 QAQ983062:QAV983062 QKM983062:QKR983062 QUI983062:QUN983062 REE983062:REJ983062 ROA983062:ROF983062 RXW983062:RYB983062 SHS983062:SHX983062 SRO983062:SRT983062 TBK983062:TBP983062 TLG983062:TLL983062 TVC983062:TVH983062 UEY983062:UFD983062 UOU983062:UOZ983062 UYQ983062:UYV983062 VIM983062:VIR983062 VSI983062:VSN983062 WCE983062:WCJ983062 WMA983062:WMF983062 WVW983062:WWB983062">
      <formula1>"素材生産業,造林業,製材業,木材流通業,土木建築業,造園業,その他"</formula1>
    </dataValidation>
    <dataValidation type="list" allowBlank="1" showInputMessage="1" showErrorMessage="1" sqref="O28:T28 JK28:JP28 TG28:TL28 ADC28:ADH28 AMY28:AND28 AWU28:AWZ28 BGQ28:BGV28 BQM28:BQR28 CAI28:CAN28 CKE28:CKJ28 CUA28:CUF28 DDW28:DEB28 DNS28:DNX28 DXO28:DXT28 EHK28:EHP28 ERG28:ERL28 FBC28:FBH28 FKY28:FLD28 FUU28:FUZ28 GEQ28:GEV28 GOM28:GOR28 GYI28:GYN28 HIE28:HIJ28 HSA28:HSF28 IBW28:ICB28 ILS28:ILX28 IVO28:IVT28 JFK28:JFP28 JPG28:JPL28 JZC28:JZH28 KIY28:KJD28 KSU28:KSZ28 LCQ28:LCV28 LMM28:LMR28 LWI28:LWN28 MGE28:MGJ28 MQA28:MQF28 MZW28:NAB28 NJS28:NJX28 NTO28:NTT28 ODK28:ODP28 ONG28:ONL28 OXC28:OXH28 PGY28:PHD28 PQU28:PQZ28 QAQ28:QAV28 QKM28:QKR28 QUI28:QUN28 REE28:REJ28 ROA28:ROF28 RXW28:RYB28 SHS28:SHX28 SRO28:SRT28 TBK28:TBP28 TLG28:TLL28 TVC28:TVH28 UEY28:UFD28 UOU28:UOZ28 UYQ28:UYV28 VIM28:VIR28 VSI28:VSN28 WCE28:WCJ28 WMA28:WMF28 WVW28:WWB28 O65560:T65560 JK65560:JP65560 TG65560:TL65560 ADC65560:ADH65560 AMY65560:AND65560 AWU65560:AWZ65560 BGQ65560:BGV65560 BQM65560:BQR65560 CAI65560:CAN65560 CKE65560:CKJ65560 CUA65560:CUF65560 DDW65560:DEB65560 DNS65560:DNX65560 DXO65560:DXT65560 EHK65560:EHP65560 ERG65560:ERL65560 FBC65560:FBH65560 FKY65560:FLD65560 FUU65560:FUZ65560 GEQ65560:GEV65560 GOM65560:GOR65560 GYI65560:GYN65560 HIE65560:HIJ65560 HSA65560:HSF65560 IBW65560:ICB65560 ILS65560:ILX65560 IVO65560:IVT65560 JFK65560:JFP65560 JPG65560:JPL65560 JZC65560:JZH65560 KIY65560:KJD65560 KSU65560:KSZ65560 LCQ65560:LCV65560 LMM65560:LMR65560 LWI65560:LWN65560 MGE65560:MGJ65560 MQA65560:MQF65560 MZW65560:NAB65560 NJS65560:NJX65560 NTO65560:NTT65560 ODK65560:ODP65560 ONG65560:ONL65560 OXC65560:OXH65560 PGY65560:PHD65560 PQU65560:PQZ65560 QAQ65560:QAV65560 QKM65560:QKR65560 QUI65560:QUN65560 REE65560:REJ65560 ROA65560:ROF65560 RXW65560:RYB65560 SHS65560:SHX65560 SRO65560:SRT65560 TBK65560:TBP65560 TLG65560:TLL65560 TVC65560:TVH65560 UEY65560:UFD65560 UOU65560:UOZ65560 UYQ65560:UYV65560 VIM65560:VIR65560 VSI65560:VSN65560 WCE65560:WCJ65560 WMA65560:WMF65560 WVW65560:WWB65560 O131096:T131096 JK131096:JP131096 TG131096:TL131096 ADC131096:ADH131096 AMY131096:AND131096 AWU131096:AWZ131096 BGQ131096:BGV131096 BQM131096:BQR131096 CAI131096:CAN131096 CKE131096:CKJ131096 CUA131096:CUF131096 DDW131096:DEB131096 DNS131096:DNX131096 DXO131096:DXT131096 EHK131096:EHP131096 ERG131096:ERL131096 FBC131096:FBH131096 FKY131096:FLD131096 FUU131096:FUZ131096 GEQ131096:GEV131096 GOM131096:GOR131096 GYI131096:GYN131096 HIE131096:HIJ131096 HSA131096:HSF131096 IBW131096:ICB131096 ILS131096:ILX131096 IVO131096:IVT131096 JFK131096:JFP131096 JPG131096:JPL131096 JZC131096:JZH131096 KIY131096:KJD131096 KSU131096:KSZ131096 LCQ131096:LCV131096 LMM131096:LMR131096 LWI131096:LWN131096 MGE131096:MGJ131096 MQA131096:MQF131096 MZW131096:NAB131096 NJS131096:NJX131096 NTO131096:NTT131096 ODK131096:ODP131096 ONG131096:ONL131096 OXC131096:OXH131096 PGY131096:PHD131096 PQU131096:PQZ131096 QAQ131096:QAV131096 QKM131096:QKR131096 QUI131096:QUN131096 REE131096:REJ131096 ROA131096:ROF131096 RXW131096:RYB131096 SHS131096:SHX131096 SRO131096:SRT131096 TBK131096:TBP131096 TLG131096:TLL131096 TVC131096:TVH131096 UEY131096:UFD131096 UOU131096:UOZ131096 UYQ131096:UYV131096 VIM131096:VIR131096 VSI131096:VSN131096 WCE131096:WCJ131096 WMA131096:WMF131096 WVW131096:WWB131096 O196632:T196632 JK196632:JP196632 TG196632:TL196632 ADC196632:ADH196632 AMY196632:AND196632 AWU196632:AWZ196632 BGQ196632:BGV196632 BQM196632:BQR196632 CAI196632:CAN196632 CKE196632:CKJ196632 CUA196632:CUF196632 DDW196632:DEB196632 DNS196632:DNX196632 DXO196632:DXT196632 EHK196632:EHP196632 ERG196632:ERL196632 FBC196632:FBH196632 FKY196632:FLD196632 FUU196632:FUZ196632 GEQ196632:GEV196632 GOM196632:GOR196632 GYI196632:GYN196632 HIE196632:HIJ196632 HSA196632:HSF196632 IBW196632:ICB196632 ILS196632:ILX196632 IVO196632:IVT196632 JFK196632:JFP196632 JPG196632:JPL196632 JZC196632:JZH196632 KIY196632:KJD196632 KSU196632:KSZ196632 LCQ196632:LCV196632 LMM196632:LMR196632 LWI196632:LWN196632 MGE196632:MGJ196632 MQA196632:MQF196632 MZW196632:NAB196632 NJS196632:NJX196632 NTO196632:NTT196632 ODK196632:ODP196632 ONG196632:ONL196632 OXC196632:OXH196632 PGY196632:PHD196632 PQU196632:PQZ196632 QAQ196632:QAV196632 QKM196632:QKR196632 QUI196632:QUN196632 REE196632:REJ196632 ROA196632:ROF196632 RXW196632:RYB196632 SHS196632:SHX196632 SRO196632:SRT196632 TBK196632:TBP196632 TLG196632:TLL196632 TVC196632:TVH196632 UEY196632:UFD196632 UOU196632:UOZ196632 UYQ196632:UYV196632 VIM196632:VIR196632 VSI196632:VSN196632 WCE196632:WCJ196632 WMA196632:WMF196632 WVW196632:WWB196632 O262168:T262168 JK262168:JP262168 TG262168:TL262168 ADC262168:ADH262168 AMY262168:AND262168 AWU262168:AWZ262168 BGQ262168:BGV262168 BQM262168:BQR262168 CAI262168:CAN262168 CKE262168:CKJ262168 CUA262168:CUF262168 DDW262168:DEB262168 DNS262168:DNX262168 DXO262168:DXT262168 EHK262168:EHP262168 ERG262168:ERL262168 FBC262168:FBH262168 FKY262168:FLD262168 FUU262168:FUZ262168 GEQ262168:GEV262168 GOM262168:GOR262168 GYI262168:GYN262168 HIE262168:HIJ262168 HSA262168:HSF262168 IBW262168:ICB262168 ILS262168:ILX262168 IVO262168:IVT262168 JFK262168:JFP262168 JPG262168:JPL262168 JZC262168:JZH262168 KIY262168:KJD262168 KSU262168:KSZ262168 LCQ262168:LCV262168 LMM262168:LMR262168 LWI262168:LWN262168 MGE262168:MGJ262168 MQA262168:MQF262168 MZW262168:NAB262168 NJS262168:NJX262168 NTO262168:NTT262168 ODK262168:ODP262168 ONG262168:ONL262168 OXC262168:OXH262168 PGY262168:PHD262168 PQU262168:PQZ262168 QAQ262168:QAV262168 QKM262168:QKR262168 QUI262168:QUN262168 REE262168:REJ262168 ROA262168:ROF262168 RXW262168:RYB262168 SHS262168:SHX262168 SRO262168:SRT262168 TBK262168:TBP262168 TLG262168:TLL262168 TVC262168:TVH262168 UEY262168:UFD262168 UOU262168:UOZ262168 UYQ262168:UYV262168 VIM262168:VIR262168 VSI262168:VSN262168 WCE262168:WCJ262168 WMA262168:WMF262168 WVW262168:WWB262168 O327704:T327704 JK327704:JP327704 TG327704:TL327704 ADC327704:ADH327704 AMY327704:AND327704 AWU327704:AWZ327704 BGQ327704:BGV327704 BQM327704:BQR327704 CAI327704:CAN327704 CKE327704:CKJ327704 CUA327704:CUF327704 DDW327704:DEB327704 DNS327704:DNX327704 DXO327704:DXT327704 EHK327704:EHP327704 ERG327704:ERL327704 FBC327704:FBH327704 FKY327704:FLD327704 FUU327704:FUZ327704 GEQ327704:GEV327704 GOM327704:GOR327704 GYI327704:GYN327704 HIE327704:HIJ327704 HSA327704:HSF327704 IBW327704:ICB327704 ILS327704:ILX327704 IVO327704:IVT327704 JFK327704:JFP327704 JPG327704:JPL327704 JZC327704:JZH327704 KIY327704:KJD327704 KSU327704:KSZ327704 LCQ327704:LCV327704 LMM327704:LMR327704 LWI327704:LWN327704 MGE327704:MGJ327704 MQA327704:MQF327704 MZW327704:NAB327704 NJS327704:NJX327704 NTO327704:NTT327704 ODK327704:ODP327704 ONG327704:ONL327704 OXC327704:OXH327704 PGY327704:PHD327704 PQU327704:PQZ327704 QAQ327704:QAV327704 QKM327704:QKR327704 QUI327704:QUN327704 REE327704:REJ327704 ROA327704:ROF327704 RXW327704:RYB327704 SHS327704:SHX327704 SRO327704:SRT327704 TBK327704:TBP327704 TLG327704:TLL327704 TVC327704:TVH327704 UEY327704:UFD327704 UOU327704:UOZ327704 UYQ327704:UYV327704 VIM327704:VIR327704 VSI327704:VSN327704 WCE327704:WCJ327704 WMA327704:WMF327704 WVW327704:WWB327704 O393240:T393240 JK393240:JP393240 TG393240:TL393240 ADC393240:ADH393240 AMY393240:AND393240 AWU393240:AWZ393240 BGQ393240:BGV393240 BQM393240:BQR393240 CAI393240:CAN393240 CKE393240:CKJ393240 CUA393240:CUF393240 DDW393240:DEB393240 DNS393240:DNX393240 DXO393240:DXT393240 EHK393240:EHP393240 ERG393240:ERL393240 FBC393240:FBH393240 FKY393240:FLD393240 FUU393240:FUZ393240 GEQ393240:GEV393240 GOM393240:GOR393240 GYI393240:GYN393240 HIE393240:HIJ393240 HSA393240:HSF393240 IBW393240:ICB393240 ILS393240:ILX393240 IVO393240:IVT393240 JFK393240:JFP393240 JPG393240:JPL393240 JZC393240:JZH393240 KIY393240:KJD393240 KSU393240:KSZ393240 LCQ393240:LCV393240 LMM393240:LMR393240 LWI393240:LWN393240 MGE393240:MGJ393240 MQA393240:MQF393240 MZW393240:NAB393240 NJS393240:NJX393240 NTO393240:NTT393240 ODK393240:ODP393240 ONG393240:ONL393240 OXC393240:OXH393240 PGY393240:PHD393240 PQU393240:PQZ393240 QAQ393240:QAV393240 QKM393240:QKR393240 QUI393240:QUN393240 REE393240:REJ393240 ROA393240:ROF393240 RXW393240:RYB393240 SHS393240:SHX393240 SRO393240:SRT393240 TBK393240:TBP393240 TLG393240:TLL393240 TVC393240:TVH393240 UEY393240:UFD393240 UOU393240:UOZ393240 UYQ393240:UYV393240 VIM393240:VIR393240 VSI393240:VSN393240 WCE393240:WCJ393240 WMA393240:WMF393240 WVW393240:WWB393240 O458776:T458776 JK458776:JP458776 TG458776:TL458776 ADC458776:ADH458776 AMY458776:AND458776 AWU458776:AWZ458776 BGQ458776:BGV458776 BQM458776:BQR458776 CAI458776:CAN458776 CKE458776:CKJ458776 CUA458776:CUF458776 DDW458776:DEB458776 DNS458776:DNX458776 DXO458776:DXT458776 EHK458776:EHP458776 ERG458776:ERL458776 FBC458776:FBH458776 FKY458776:FLD458776 FUU458776:FUZ458776 GEQ458776:GEV458776 GOM458776:GOR458776 GYI458776:GYN458776 HIE458776:HIJ458776 HSA458776:HSF458776 IBW458776:ICB458776 ILS458776:ILX458776 IVO458776:IVT458776 JFK458776:JFP458776 JPG458776:JPL458776 JZC458776:JZH458776 KIY458776:KJD458776 KSU458776:KSZ458776 LCQ458776:LCV458776 LMM458776:LMR458776 LWI458776:LWN458776 MGE458776:MGJ458776 MQA458776:MQF458776 MZW458776:NAB458776 NJS458776:NJX458776 NTO458776:NTT458776 ODK458776:ODP458776 ONG458776:ONL458776 OXC458776:OXH458776 PGY458776:PHD458776 PQU458776:PQZ458776 QAQ458776:QAV458776 QKM458776:QKR458776 QUI458776:QUN458776 REE458776:REJ458776 ROA458776:ROF458776 RXW458776:RYB458776 SHS458776:SHX458776 SRO458776:SRT458776 TBK458776:TBP458776 TLG458776:TLL458776 TVC458776:TVH458776 UEY458776:UFD458776 UOU458776:UOZ458776 UYQ458776:UYV458776 VIM458776:VIR458776 VSI458776:VSN458776 WCE458776:WCJ458776 WMA458776:WMF458776 WVW458776:WWB458776 O524312:T524312 JK524312:JP524312 TG524312:TL524312 ADC524312:ADH524312 AMY524312:AND524312 AWU524312:AWZ524312 BGQ524312:BGV524312 BQM524312:BQR524312 CAI524312:CAN524312 CKE524312:CKJ524312 CUA524312:CUF524312 DDW524312:DEB524312 DNS524312:DNX524312 DXO524312:DXT524312 EHK524312:EHP524312 ERG524312:ERL524312 FBC524312:FBH524312 FKY524312:FLD524312 FUU524312:FUZ524312 GEQ524312:GEV524312 GOM524312:GOR524312 GYI524312:GYN524312 HIE524312:HIJ524312 HSA524312:HSF524312 IBW524312:ICB524312 ILS524312:ILX524312 IVO524312:IVT524312 JFK524312:JFP524312 JPG524312:JPL524312 JZC524312:JZH524312 KIY524312:KJD524312 KSU524312:KSZ524312 LCQ524312:LCV524312 LMM524312:LMR524312 LWI524312:LWN524312 MGE524312:MGJ524312 MQA524312:MQF524312 MZW524312:NAB524312 NJS524312:NJX524312 NTO524312:NTT524312 ODK524312:ODP524312 ONG524312:ONL524312 OXC524312:OXH524312 PGY524312:PHD524312 PQU524312:PQZ524312 QAQ524312:QAV524312 QKM524312:QKR524312 QUI524312:QUN524312 REE524312:REJ524312 ROA524312:ROF524312 RXW524312:RYB524312 SHS524312:SHX524312 SRO524312:SRT524312 TBK524312:TBP524312 TLG524312:TLL524312 TVC524312:TVH524312 UEY524312:UFD524312 UOU524312:UOZ524312 UYQ524312:UYV524312 VIM524312:VIR524312 VSI524312:VSN524312 WCE524312:WCJ524312 WMA524312:WMF524312 WVW524312:WWB524312 O589848:T589848 JK589848:JP589848 TG589848:TL589848 ADC589848:ADH589848 AMY589848:AND589848 AWU589848:AWZ589848 BGQ589848:BGV589848 BQM589848:BQR589848 CAI589848:CAN589848 CKE589848:CKJ589848 CUA589848:CUF589848 DDW589848:DEB589848 DNS589848:DNX589848 DXO589848:DXT589848 EHK589848:EHP589848 ERG589848:ERL589848 FBC589848:FBH589848 FKY589848:FLD589848 FUU589848:FUZ589848 GEQ589848:GEV589848 GOM589848:GOR589848 GYI589848:GYN589848 HIE589848:HIJ589848 HSA589848:HSF589848 IBW589848:ICB589848 ILS589848:ILX589848 IVO589848:IVT589848 JFK589848:JFP589848 JPG589848:JPL589848 JZC589848:JZH589848 KIY589848:KJD589848 KSU589848:KSZ589848 LCQ589848:LCV589848 LMM589848:LMR589848 LWI589848:LWN589848 MGE589848:MGJ589848 MQA589848:MQF589848 MZW589848:NAB589848 NJS589848:NJX589848 NTO589848:NTT589848 ODK589848:ODP589848 ONG589848:ONL589848 OXC589848:OXH589848 PGY589848:PHD589848 PQU589848:PQZ589848 QAQ589848:QAV589848 QKM589848:QKR589848 QUI589848:QUN589848 REE589848:REJ589848 ROA589848:ROF589848 RXW589848:RYB589848 SHS589848:SHX589848 SRO589848:SRT589848 TBK589848:TBP589848 TLG589848:TLL589848 TVC589848:TVH589848 UEY589848:UFD589848 UOU589848:UOZ589848 UYQ589848:UYV589848 VIM589848:VIR589848 VSI589848:VSN589848 WCE589848:WCJ589848 WMA589848:WMF589848 WVW589848:WWB589848 O655384:T655384 JK655384:JP655384 TG655384:TL655384 ADC655384:ADH655384 AMY655384:AND655384 AWU655384:AWZ655384 BGQ655384:BGV655384 BQM655384:BQR655384 CAI655384:CAN655384 CKE655384:CKJ655384 CUA655384:CUF655384 DDW655384:DEB655384 DNS655384:DNX655384 DXO655384:DXT655384 EHK655384:EHP655384 ERG655384:ERL655384 FBC655384:FBH655384 FKY655384:FLD655384 FUU655384:FUZ655384 GEQ655384:GEV655384 GOM655384:GOR655384 GYI655384:GYN655384 HIE655384:HIJ655384 HSA655384:HSF655384 IBW655384:ICB655384 ILS655384:ILX655384 IVO655384:IVT655384 JFK655384:JFP655384 JPG655384:JPL655384 JZC655384:JZH655384 KIY655384:KJD655384 KSU655384:KSZ655384 LCQ655384:LCV655384 LMM655384:LMR655384 LWI655384:LWN655384 MGE655384:MGJ655384 MQA655384:MQF655384 MZW655384:NAB655384 NJS655384:NJX655384 NTO655384:NTT655384 ODK655384:ODP655384 ONG655384:ONL655384 OXC655384:OXH655384 PGY655384:PHD655384 PQU655384:PQZ655384 QAQ655384:QAV655384 QKM655384:QKR655384 QUI655384:QUN655384 REE655384:REJ655384 ROA655384:ROF655384 RXW655384:RYB655384 SHS655384:SHX655384 SRO655384:SRT655384 TBK655384:TBP655384 TLG655384:TLL655384 TVC655384:TVH655384 UEY655384:UFD655384 UOU655384:UOZ655384 UYQ655384:UYV655384 VIM655384:VIR655384 VSI655384:VSN655384 WCE655384:WCJ655384 WMA655384:WMF655384 WVW655384:WWB655384 O720920:T720920 JK720920:JP720920 TG720920:TL720920 ADC720920:ADH720920 AMY720920:AND720920 AWU720920:AWZ720920 BGQ720920:BGV720920 BQM720920:BQR720920 CAI720920:CAN720920 CKE720920:CKJ720920 CUA720920:CUF720920 DDW720920:DEB720920 DNS720920:DNX720920 DXO720920:DXT720920 EHK720920:EHP720920 ERG720920:ERL720920 FBC720920:FBH720920 FKY720920:FLD720920 FUU720920:FUZ720920 GEQ720920:GEV720920 GOM720920:GOR720920 GYI720920:GYN720920 HIE720920:HIJ720920 HSA720920:HSF720920 IBW720920:ICB720920 ILS720920:ILX720920 IVO720920:IVT720920 JFK720920:JFP720920 JPG720920:JPL720920 JZC720920:JZH720920 KIY720920:KJD720920 KSU720920:KSZ720920 LCQ720920:LCV720920 LMM720920:LMR720920 LWI720920:LWN720920 MGE720920:MGJ720920 MQA720920:MQF720920 MZW720920:NAB720920 NJS720920:NJX720920 NTO720920:NTT720920 ODK720920:ODP720920 ONG720920:ONL720920 OXC720920:OXH720920 PGY720920:PHD720920 PQU720920:PQZ720920 QAQ720920:QAV720920 QKM720920:QKR720920 QUI720920:QUN720920 REE720920:REJ720920 ROA720920:ROF720920 RXW720920:RYB720920 SHS720920:SHX720920 SRO720920:SRT720920 TBK720920:TBP720920 TLG720920:TLL720920 TVC720920:TVH720920 UEY720920:UFD720920 UOU720920:UOZ720920 UYQ720920:UYV720920 VIM720920:VIR720920 VSI720920:VSN720920 WCE720920:WCJ720920 WMA720920:WMF720920 WVW720920:WWB720920 O786456:T786456 JK786456:JP786456 TG786456:TL786456 ADC786456:ADH786456 AMY786456:AND786456 AWU786456:AWZ786456 BGQ786456:BGV786456 BQM786456:BQR786456 CAI786456:CAN786456 CKE786456:CKJ786456 CUA786456:CUF786456 DDW786456:DEB786456 DNS786456:DNX786456 DXO786456:DXT786456 EHK786456:EHP786456 ERG786456:ERL786456 FBC786456:FBH786456 FKY786456:FLD786456 FUU786456:FUZ786456 GEQ786456:GEV786456 GOM786456:GOR786456 GYI786456:GYN786456 HIE786456:HIJ786456 HSA786456:HSF786456 IBW786456:ICB786456 ILS786456:ILX786456 IVO786456:IVT786456 JFK786456:JFP786456 JPG786456:JPL786456 JZC786456:JZH786456 KIY786456:KJD786456 KSU786456:KSZ786456 LCQ786456:LCV786456 LMM786456:LMR786456 LWI786456:LWN786456 MGE786456:MGJ786456 MQA786456:MQF786456 MZW786456:NAB786456 NJS786456:NJX786456 NTO786456:NTT786456 ODK786456:ODP786456 ONG786456:ONL786456 OXC786456:OXH786456 PGY786456:PHD786456 PQU786456:PQZ786456 QAQ786456:QAV786456 QKM786456:QKR786456 QUI786456:QUN786456 REE786456:REJ786456 ROA786456:ROF786456 RXW786456:RYB786456 SHS786456:SHX786456 SRO786456:SRT786456 TBK786456:TBP786456 TLG786456:TLL786456 TVC786456:TVH786456 UEY786456:UFD786456 UOU786456:UOZ786456 UYQ786456:UYV786456 VIM786456:VIR786456 VSI786456:VSN786456 WCE786456:WCJ786456 WMA786456:WMF786456 WVW786456:WWB786456 O851992:T851992 JK851992:JP851992 TG851992:TL851992 ADC851992:ADH851992 AMY851992:AND851992 AWU851992:AWZ851992 BGQ851992:BGV851992 BQM851992:BQR851992 CAI851992:CAN851992 CKE851992:CKJ851992 CUA851992:CUF851992 DDW851992:DEB851992 DNS851992:DNX851992 DXO851992:DXT851992 EHK851992:EHP851992 ERG851992:ERL851992 FBC851992:FBH851992 FKY851992:FLD851992 FUU851992:FUZ851992 GEQ851992:GEV851992 GOM851992:GOR851992 GYI851992:GYN851992 HIE851992:HIJ851992 HSA851992:HSF851992 IBW851992:ICB851992 ILS851992:ILX851992 IVO851992:IVT851992 JFK851992:JFP851992 JPG851992:JPL851992 JZC851992:JZH851992 KIY851992:KJD851992 KSU851992:KSZ851992 LCQ851992:LCV851992 LMM851992:LMR851992 LWI851992:LWN851992 MGE851992:MGJ851992 MQA851992:MQF851992 MZW851992:NAB851992 NJS851992:NJX851992 NTO851992:NTT851992 ODK851992:ODP851992 ONG851992:ONL851992 OXC851992:OXH851992 PGY851992:PHD851992 PQU851992:PQZ851992 QAQ851992:QAV851992 QKM851992:QKR851992 QUI851992:QUN851992 REE851992:REJ851992 ROA851992:ROF851992 RXW851992:RYB851992 SHS851992:SHX851992 SRO851992:SRT851992 TBK851992:TBP851992 TLG851992:TLL851992 TVC851992:TVH851992 UEY851992:UFD851992 UOU851992:UOZ851992 UYQ851992:UYV851992 VIM851992:VIR851992 VSI851992:VSN851992 WCE851992:WCJ851992 WMA851992:WMF851992 WVW851992:WWB851992 O917528:T917528 JK917528:JP917528 TG917528:TL917528 ADC917528:ADH917528 AMY917528:AND917528 AWU917528:AWZ917528 BGQ917528:BGV917528 BQM917528:BQR917528 CAI917528:CAN917528 CKE917528:CKJ917528 CUA917528:CUF917528 DDW917528:DEB917528 DNS917528:DNX917528 DXO917528:DXT917528 EHK917528:EHP917528 ERG917528:ERL917528 FBC917528:FBH917528 FKY917528:FLD917528 FUU917528:FUZ917528 GEQ917528:GEV917528 GOM917528:GOR917528 GYI917528:GYN917528 HIE917528:HIJ917528 HSA917528:HSF917528 IBW917528:ICB917528 ILS917528:ILX917528 IVO917528:IVT917528 JFK917528:JFP917528 JPG917528:JPL917528 JZC917528:JZH917528 KIY917528:KJD917528 KSU917528:KSZ917528 LCQ917528:LCV917528 LMM917528:LMR917528 LWI917528:LWN917528 MGE917528:MGJ917528 MQA917528:MQF917528 MZW917528:NAB917528 NJS917528:NJX917528 NTO917528:NTT917528 ODK917528:ODP917528 ONG917528:ONL917528 OXC917528:OXH917528 PGY917528:PHD917528 PQU917528:PQZ917528 QAQ917528:QAV917528 QKM917528:QKR917528 QUI917528:QUN917528 REE917528:REJ917528 ROA917528:ROF917528 RXW917528:RYB917528 SHS917528:SHX917528 SRO917528:SRT917528 TBK917528:TBP917528 TLG917528:TLL917528 TVC917528:TVH917528 UEY917528:UFD917528 UOU917528:UOZ917528 UYQ917528:UYV917528 VIM917528:VIR917528 VSI917528:VSN917528 WCE917528:WCJ917528 WMA917528:WMF917528 WVW917528:WWB917528 O983064:T983064 JK983064:JP983064 TG983064:TL983064 ADC983064:ADH983064 AMY983064:AND983064 AWU983064:AWZ983064 BGQ983064:BGV983064 BQM983064:BQR983064 CAI983064:CAN983064 CKE983064:CKJ983064 CUA983064:CUF983064 DDW983064:DEB983064 DNS983064:DNX983064 DXO983064:DXT983064 EHK983064:EHP983064 ERG983064:ERL983064 FBC983064:FBH983064 FKY983064:FLD983064 FUU983064:FUZ983064 GEQ983064:GEV983064 GOM983064:GOR983064 GYI983064:GYN983064 HIE983064:HIJ983064 HSA983064:HSF983064 IBW983064:ICB983064 ILS983064:ILX983064 IVO983064:IVT983064 JFK983064:JFP983064 JPG983064:JPL983064 JZC983064:JZH983064 KIY983064:KJD983064 KSU983064:KSZ983064 LCQ983064:LCV983064 LMM983064:LMR983064 LWI983064:LWN983064 MGE983064:MGJ983064 MQA983064:MQF983064 MZW983064:NAB983064 NJS983064:NJX983064 NTO983064:NTT983064 ODK983064:ODP983064 ONG983064:ONL983064 OXC983064:OXH983064 PGY983064:PHD983064 PQU983064:PQZ983064 QAQ983064:QAV983064 QKM983064:QKR983064 QUI983064:QUN983064 REE983064:REJ983064 ROA983064:ROF983064 RXW983064:RYB983064 SHS983064:SHX983064 SRO983064:SRT983064 TBK983064:TBP983064 TLG983064:TLL983064 TVC983064:TVH983064 UEY983064:UFD983064 UOU983064:UOZ983064 UYQ983064:UYV983064 VIM983064:VIR983064 VSI983064:VSN983064 WCE983064:WCJ983064 WMA983064:WMF983064 WVW983064:WWB983064">
      <formula1>"株式会社,有限会社,その他会社,森林組合,協同組合,その他法人,個人,その他"</formula1>
    </dataValidation>
    <dataValidation type="list" allowBlank="1" showInputMessage="1" showErrorMessage="1" sqref="WVW983072:WVX983072 JK35:JL35 TG35:TH35 ADC35:ADD35 AMY35:AMZ35 AWU35:AWV35 BGQ35:BGR35 BQM35:BQN35 CAI35:CAJ35 CKE35:CKF35 CUA35:CUB35 DDW35:DDX35 DNS35:DNT35 DXO35:DXP35 EHK35:EHL35 ERG35:ERH35 FBC35:FBD35 FKY35:FKZ35 FUU35:FUV35 GEQ35:GER35 GOM35:GON35 GYI35:GYJ35 HIE35:HIF35 HSA35:HSB35 IBW35:IBX35 ILS35:ILT35 IVO35:IVP35 JFK35:JFL35 JPG35:JPH35 JZC35:JZD35 KIY35:KIZ35 KSU35:KSV35 LCQ35:LCR35 LMM35:LMN35 LWI35:LWJ35 MGE35:MGF35 MQA35:MQB35 MZW35:MZX35 NJS35:NJT35 NTO35:NTP35 ODK35:ODL35 ONG35:ONH35 OXC35:OXD35 PGY35:PGZ35 PQU35:PQV35 QAQ35:QAR35 QKM35:QKN35 QUI35:QUJ35 REE35:REF35 ROA35:ROB35 RXW35:RXX35 SHS35:SHT35 SRO35:SRP35 TBK35:TBL35 TLG35:TLH35 TVC35:TVD35 UEY35:UEZ35 UOU35:UOV35 UYQ35:UYR35 VIM35:VIN35 VSI35:VSJ35 WCE35:WCF35 WMA35:WMB35 WVW35:WVX35 O65568:P65568 JK65568:JL65568 TG65568:TH65568 ADC65568:ADD65568 AMY65568:AMZ65568 AWU65568:AWV65568 BGQ65568:BGR65568 BQM65568:BQN65568 CAI65568:CAJ65568 CKE65568:CKF65568 CUA65568:CUB65568 DDW65568:DDX65568 DNS65568:DNT65568 DXO65568:DXP65568 EHK65568:EHL65568 ERG65568:ERH65568 FBC65568:FBD65568 FKY65568:FKZ65568 FUU65568:FUV65568 GEQ65568:GER65568 GOM65568:GON65568 GYI65568:GYJ65568 HIE65568:HIF65568 HSA65568:HSB65568 IBW65568:IBX65568 ILS65568:ILT65568 IVO65568:IVP65568 JFK65568:JFL65568 JPG65568:JPH65568 JZC65568:JZD65568 KIY65568:KIZ65568 KSU65568:KSV65568 LCQ65568:LCR65568 LMM65568:LMN65568 LWI65568:LWJ65568 MGE65568:MGF65568 MQA65568:MQB65568 MZW65568:MZX65568 NJS65568:NJT65568 NTO65568:NTP65568 ODK65568:ODL65568 ONG65568:ONH65568 OXC65568:OXD65568 PGY65568:PGZ65568 PQU65568:PQV65568 QAQ65568:QAR65568 QKM65568:QKN65568 QUI65568:QUJ65568 REE65568:REF65568 ROA65568:ROB65568 RXW65568:RXX65568 SHS65568:SHT65568 SRO65568:SRP65568 TBK65568:TBL65568 TLG65568:TLH65568 TVC65568:TVD65568 UEY65568:UEZ65568 UOU65568:UOV65568 UYQ65568:UYR65568 VIM65568:VIN65568 VSI65568:VSJ65568 WCE65568:WCF65568 WMA65568:WMB65568 WVW65568:WVX65568 O131104:P131104 JK131104:JL131104 TG131104:TH131104 ADC131104:ADD131104 AMY131104:AMZ131104 AWU131104:AWV131104 BGQ131104:BGR131104 BQM131104:BQN131104 CAI131104:CAJ131104 CKE131104:CKF131104 CUA131104:CUB131104 DDW131104:DDX131104 DNS131104:DNT131104 DXO131104:DXP131104 EHK131104:EHL131104 ERG131104:ERH131104 FBC131104:FBD131104 FKY131104:FKZ131104 FUU131104:FUV131104 GEQ131104:GER131104 GOM131104:GON131104 GYI131104:GYJ131104 HIE131104:HIF131104 HSA131104:HSB131104 IBW131104:IBX131104 ILS131104:ILT131104 IVO131104:IVP131104 JFK131104:JFL131104 JPG131104:JPH131104 JZC131104:JZD131104 KIY131104:KIZ131104 KSU131104:KSV131104 LCQ131104:LCR131104 LMM131104:LMN131104 LWI131104:LWJ131104 MGE131104:MGF131104 MQA131104:MQB131104 MZW131104:MZX131104 NJS131104:NJT131104 NTO131104:NTP131104 ODK131104:ODL131104 ONG131104:ONH131104 OXC131104:OXD131104 PGY131104:PGZ131104 PQU131104:PQV131104 QAQ131104:QAR131104 QKM131104:QKN131104 QUI131104:QUJ131104 REE131104:REF131104 ROA131104:ROB131104 RXW131104:RXX131104 SHS131104:SHT131104 SRO131104:SRP131104 TBK131104:TBL131104 TLG131104:TLH131104 TVC131104:TVD131104 UEY131104:UEZ131104 UOU131104:UOV131104 UYQ131104:UYR131104 VIM131104:VIN131104 VSI131104:VSJ131104 WCE131104:WCF131104 WMA131104:WMB131104 WVW131104:WVX131104 O196640:P196640 JK196640:JL196640 TG196640:TH196640 ADC196640:ADD196640 AMY196640:AMZ196640 AWU196640:AWV196640 BGQ196640:BGR196640 BQM196640:BQN196640 CAI196640:CAJ196640 CKE196640:CKF196640 CUA196640:CUB196640 DDW196640:DDX196640 DNS196640:DNT196640 DXO196640:DXP196640 EHK196640:EHL196640 ERG196640:ERH196640 FBC196640:FBD196640 FKY196640:FKZ196640 FUU196640:FUV196640 GEQ196640:GER196640 GOM196640:GON196640 GYI196640:GYJ196640 HIE196640:HIF196640 HSA196640:HSB196640 IBW196640:IBX196640 ILS196640:ILT196640 IVO196640:IVP196640 JFK196640:JFL196640 JPG196640:JPH196640 JZC196640:JZD196640 KIY196640:KIZ196640 KSU196640:KSV196640 LCQ196640:LCR196640 LMM196640:LMN196640 LWI196640:LWJ196640 MGE196640:MGF196640 MQA196640:MQB196640 MZW196640:MZX196640 NJS196640:NJT196640 NTO196640:NTP196640 ODK196640:ODL196640 ONG196640:ONH196640 OXC196640:OXD196640 PGY196640:PGZ196640 PQU196640:PQV196640 QAQ196640:QAR196640 QKM196640:QKN196640 QUI196640:QUJ196640 REE196640:REF196640 ROA196640:ROB196640 RXW196640:RXX196640 SHS196640:SHT196640 SRO196640:SRP196640 TBK196640:TBL196640 TLG196640:TLH196640 TVC196640:TVD196640 UEY196640:UEZ196640 UOU196640:UOV196640 UYQ196640:UYR196640 VIM196640:VIN196640 VSI196640:VSJ196640 WCE196640:WCF196640 WMA196640:WMB196640 WVW196640:WVX196640 O262176:P262176 JK262176:JL262176 TG262176:TH262176 ADC262176:ADD262176 AMY262176:AMZ262176 AWU262176:AWV262176 BGQ262176:BGR262176 BQM262176:BQN262176 CAI262176:CAJ262176 CKE262176:CKF262176 CUA262176:CUB262176 DDW262176:DDX262176 DNS262176:DNT262176 DXO262176:DXP262176 EHK262176:EHL262176 ERG262176:ERH262176 FBC262176:FBD262176 FKY262176:FKZ262176 FUU262176:FUV262176 GEQ262176:GER262176 GOM262176:GON262176 GYI262176:GYJ262176 HIE262176:HIF262176 HSA262176:HSB262176 IBW262176:IBX262176 ILS262176:ILT262176 IVO262176:IVP262176 JFK262176:JFL262176 JPG262176:JPH262176 JZC262176:JZD262176 KIY262176:KIZ262176 KSU262176:KSV262176 LCQ262176:LCR262176 LMM262176:LMN262176 LWI262176:LWJ262176 MGE262176:MGF262176 MQA262176:MQB262176 MZW262176:MZX262176 NJS262176:NJT262176 NTO262176:NTP262176 ODK262176:ODL262176 ONG262176:ONH262176 OXC262176:OXD262176 PGY262176:PGZ262176 PQU262176:PQV262176 QAQ262176:QAR262176 QKM262176:QKN262176 QUI262176:QUJ262176 REE262176:REF262176 ROA262176:ROB262176 RXW262176:RXX262176 SHS262176:SHT262176 SRO262176:SRP262176 TBK262176:TBL262176 TLG262176:TLH262176 TVC262176:TVD262176 UEY262176:UEZ262176 UOU262176:UOV262176 UYQ262176:UYR262176 VIM262176:VIN262176 VSI262176:VSJ262176 WCE262176:WCF262176 WMA262176:WMB262176 WVW262176:WVX262176 O327712:P327712 JK327712:JL327712 TG327712:TH327712 ADC327712:ADD327712 AMY327712:AMZ327712 AWU327712:AWV327712 BGQ327712:BGR327712 BQM327712:BQN327712 CAI327712:CAJ327712 CKE327712:CKF327712 CUA327712:CUB327712 DDW327712:DDX327712 DNS327712:DNT327712 DXO327712:DXP327712 EHK327712:EHL327712 ERG327712:ERH327712 FBC327712:FBD327712 FKY327712:FKZ327712 FUU327712:FUV327712 GEQ327712:GER327712 GOM327712:GON327712 GYI327712:GYJ327712 HIE327712:HIF327712 HSA327712:HSB327712 IBW327712:IBX327712 ILS327712:ILT327712 IVO327712:IVP327712 JFK327712:JFL327712 JPG327712:JPH327712 JZC327712:JZD327712 KIY327712:KIZ327712 KSU327712:KSV327712 LCQ327712:LCR327712 LMM327712:LMN327712 LWI327712:LWJ327712 MGE327712:MGF327712 MQA327712:MQB327712 MZW327712:MZX327712 NJS327712:NJT327712 NTO327712:NTP327712 ODK327712:ODL327712 ONG327712:ONH327712 OXC327712:OXD327712 PGY327712:PGZ327712 PQU327712:PQV327712 QAQ327712:QAR327712 QKM327712:QKN327712 QUI327712:QUJ327712 REE327712:REF327712 ROA327712:ROB327712 RXW327712:RXX327712 SHS327712:SHT327712 SRO327712:SRP327712 TBK327712:TBL327712 TLG327712:TLH327712 TVC327712:TVD327712 UEY327712:UEZ327712 UOU327712:UOV327712 UYQ327712:UYR327712 VIM327712:VIN327712 VSI327712:VSJ327712 WCE327712:WCF327712 WMA327712:WMB327712 WVW327712:WVX327712 O393248:P393248 JK393248:JL393248 TG393248:TH393248 ADC393248:ADD393248 AMY393248:AMZ393248 AWU393248:AWV393248 BGQ393248:BGR393248 BQM393248:BQN393248 CAI393248:CAJ393248 CKE393248:CKF393248 CUA393248:CUB393248 DDW393248:DDX393248 DNS393248:DNT393248 DXO393248:DXP393248 EHK393248:EHL393248 ERG393248:ERH393248 FBC393248:FBD393248 FKY393248:FKZ393248 FUU393248:FUV393248 GEQ393248:GER393248 GOM393248:GON393248 GYI393248:GYJ393248 HIE393248:HIF393248 HSA393248:HSB393248 IBW393248:IBX393248 ILS393248:ILT393248 IVO393248:IVP393248 JFK393248:JFL393248 JPG393248:JPH393248 JZC393248:JZD393248 KIY393248:KIZ393248 KSU393248:KSV393248 LCQ393248:LCR393248 LMM393248:LMN393248 LWI393248:LWJ393248 MGE393248:MGF393248 MQA393248:MQB393248 MZW393248:MZX393248 NJS393248:NJT393248 NTO393248:NTP393248 ODK393248:ODL393248 ONG393248:ONH393248 OXC393248:OXD393248 PGY393248:PGZ393248 PQU393248:PQV393248 QAQ393248:QAR393248 QKM393248:QKN393248 QUI393248:QUJ393248 REE393248:REF393248 ROA393248:ROB393248 RXW393248:RXX393248 SHS393248:SHT393248 SRO393248:SRP393248 TBK393248:TBL393248 TLG393248:TLH393248 TVC393248:TVD393248 UEY393248:UEZ393248 UOU393248:UOV393248 UYQ393248:UYR393248 VIM393248:VIN393248 VSI393248:VSJ393248 WCE393248:WCF393248 WMA393248:WMB393248 WVW393248:WVX393248 O458784:P458784 JK458784:JL458784 TG458784:TH458784 ADC458784:ADD458784 AMY458784:AMZ458784 AWU458784:AWV458784 BGQ458784:BGR458784 BQM458784:BQN458784 CAI458784:CAJ458784 CKE458784:CKF458784 CUA458784:CUB458784 DDW458784:DDX458784 DNS458784:DNT458784 DXO458784:DXP458784 EHK458784:EHL458784 ERG458784:ERH458784 FBC458784:FBD458784 FKY458784:FKZ458784 FUU458784:FUV458784 GEQ458784:GER458784 GOM458784:GON458784 GYI458784:GYJ458784 HIE458784:HIF458784 HSA458784:HSB458784 IBW458784:IBX458784 ILS458784:ILT458784 IVO458784:IVP458784 JFK458784:JFL458784 JPG458784:JPH458784 JZC458784:JZD458784 KIY458784:KIZ458784 KSU458784:KSV458784 LCQ458784:LCR458784 LMM458784:LMN458784 LWI458784:LWJ458784 MGE458784:MGF458784 MQA458784:MQB458784 MZW458784:MZX458784 NJS458784:NJT458784 NTO458784:NTP458784 ODK458784:ODL458784 ONG458784:ONH458784 OXC458784:OXD458784 PGY458784:PGZ458784 PQU458784:PQV458784 QAQ458784:QAR458784 QKM458784:QKN458784 QUI458784:QUJ458784 REE458784:REF458784 ROA458784:ROB458784 RXW458784:RXX458784 SHS458784:SHT458784 SRO458784:SRP458784 TBK458784:TBL458784 TLG458784:TLH458784 TVC458784:TVD458784 UEY458784:UEZ458784 UOU458784:UOV458784 UYQ458784:UYR458784 VIM458784:VIN458784 VSI458784:VSJ458784 WCE458784:WCF458784 WMA458784:WMB458784 WVW458784:WVX458784 O524320:P524320 JK524320:JL524320 TG524320:TH524320 ADC524320:ADD524320 AMY524320:AMZ524320 AWU524320:AWV524320 BGQ524320:BGR524320 BQM524320:BQN524320 CAI524320:CAJ524320 CKE524320:CKF524320 CUA524320:CUB524320 DDW524320:DDX524320 DNS524320:DNT524320 DXO524320:DXP524320 EHK524320:EHL524320 ERG524320:ERH524320 FBC524320:FBD524320 FKY524320:FKZ524320 FUU524320:FUV524320 GEQ524320:GER524320 GOM524320:GON524320 GYI524320:GYJ524320 HIE524320:HIF524320 HSA524320:HSB524320 IBW524320:IBX524320 ILS524320:ILT524320 IVO524320:IVP524320 JFK524320:JFL524320 JPG524320:JPH524320 JZC524320:JZD524320 KIY524320:KIZ524320 KSU524320:KSV524320 LCQ524320:LCR524320 LMM524320:LMN524320 LWI524320:LWJ524320 MGE524320:MGF524320 MQA524320:MQB524320 MZW524320:MZX524320 NJS524320:NJT524320 NTO524320:NTP524320 ODK524320:ODL524320 ONG524320:ONH524320 OXC524320:OXD524320 PGY524320:PGZ524320 PQU524320:PQV524320 QAQ524320:QAR524320 QKM524320:QKN524320 QUI524320:QUJ524320 REE524320:REF524320 ROA524320:ROB524320 RXW524320:RXX524320 SHS524320:SHT524320 SRO524320:SRP524320 TBK524320:TBL524320 TLG524320:TLH524320 TVC524320:TVD524320 UEY524320:UEZ524320 UOU524320:UOV524320 UYQ524320:UYR524320 VIM524320:VIN524320 VSI524320:VSJ524320 WCE524320:WCF524320 WMA524320:WMB524320 WVW524320:WVX524320 O589856:P589856 JK589856:JL589856 TG589856:TH589856 ADC589856:ADD589856 AMY589856:AMZ589856 AWU589856:AWV589856 BGQ589856:BGR589856 BQM589856:BQN589856 CAI589856:CAJ589856 CKE589856:CKF589856 CUA589856:CUB589856 DDW589856:DDX589856 DNS589856:DNT589856 DXO589856:DXP589856 EHK589856:EHL589856 ERG589856:ERH589856 FBC589856:FBD589856 FKY589856:FKZ589856 FUU589856:FUV589856 GEQ589856:GER589856 GOM589856:GON589856 GYI589856:GYJ589856 HIE589856:HIF589856 HSA589856:HSB589856 IBW589856:IBX589856 ILS589856:ILT589856 IVO589856:IVP589856 JFK589856:JFL589856 JPG589856:JPH589856 JZC589856:JZD589856 KIY589856:KIZ589856 KSU589856:KSV589856 LCQ589856:LCR589856 LMM589856:LMN589856 LWI589856:LWJ589856 MGE589856:MGF589856 MQA589856:MQB589856 MZW589856:MZX589856 NJS589856:NJT589856 NTO589856:NTP589856 ODK589856:ODL589856 ONG589856:ONH589856 OXC589856:OXD589856 PGY589856:PGZ589856 PQU589856:PQV589856 QAQ589856:QAR589856 QKM589856:QKN589856 QUI589856:QUJ589856 REE589856:REF589856 ROA589856:ROB589856 RXW589856:RXX589856 SHS589856:SHT589856 SRO589856:SRP589856 TBK589856:TBL589856 TLG589856:TLH589856 TVC589856:TVD589856 UEY589856:UEZ589856 UOU589856:UOV589856 UYQ589856:UYR589856 VIM589856:VIN589856 VSI589856:VSJ589856 WCE589856:WCF589856 WMA589856:WMB589856 WVW589856:WVX589856 O655392:P655392 JK655392:JL655392 TG655392:TH655392 ADC655392:ADD655392 AMY655392:AMZ655392 AWU655392:AWV655392 BGQ655392:BGR655392 BQM655392:BQN655392 CAI655392:CAJ655392 CKE655392:CKF655392 CUA655392:CUB655392 DDW655392:DDX655392 DNS655392:DNT655392 DXO655392:DXP655392 EHK655392:EHL655392 ERG655392:ERH655392 FBC655392:FBD655392 FKY655392:FKZ655392 FUU655392:FUV655392 GEQ655392:GER655392 GOM655392:GON655392 GYI655392:GYJ655392 HIE655392:HIF655392 HSA655392:HSB655392 IBW655392:IBX655392 ILS655392:ILT655392 IVO655392:IVP655392 JFK655392:JFL655392 JPG655392:JPH655392 JZC655392:JZD655392 KIY655392:KIZ655392 KSU655392:KSV655392 LCQ655392:LCR655392 LMM655392:LMN655392 LWI655392:LWJ655392 MGE655392:MGF655392 MQA655392:MQB655392 MZW655392:MZX655392 NJS655392:NJT655392 NTO655392:NTP655392 ODK655392:ODL655392 ONG655392:ONH655392 OXC655392:OXD655392 PGY655392:PGZ655392 PQU655392:PQV655392 QAQ655392:QAR655392 QKM655392:QKN655392 QUI655392:QUJ655392 REE655392:REF655392 ROA655392:ROB655392 RXW655392:RXX655392 SHS655392:SHT655392 SRO655392:SRP655392 TBK655392:TBL655392 TLG655392:TLH655392 TVC655392:TVD655392 UEY655392:UEZ655392 UOU655392:UOV655392 UYQ655392:UYR655392 VIM655392:VIN655392 VSI655392:VSJ655392 WCE655392:WCF655392 WMA655392:WMB655392 WVW655392:WVX655392 O720928:P720928 JK720928:JL720928 TG720928:TH720928 ADC720928:ADD720928 AMY720928:AMZ720928 AWU720928:AWV720928 BGQ720928:BGR720928 BQM720928:BQN720928 CAI720928:CAJ720928 CKE720928:CKF720928 CUA720928:CUB720928 DDW720928:DDX720928 DNS720928:DNT720928 DXO720928:DXP720928 EHK720928:EHL720928 ERG720928:ERH720928 FBC720928:FBD720928 FKY720928:FKZ720928 FUU720928:FUV720928 GEQ720928:GER720928 GOM720928:GON720928 GYI720928:GYJ720928 HIE720928:HIF720928 HSA720928:HSB720928 IBW720928:IBX720928 ILS720928:ILT720928 IVO720928:IVP720928 JFK720928:JFL720928 JPG720928:JPH720928 JZC720928:JZD720928 KIY720928:KIZ720928 KSU720928:KSV720928 LCQ720928:LCR720928 LMM720928:LMN720928 LWI720928:LWJ720928 MGE720928:MGF720928 MQA720928:MQB720928 MZW720928:MZX720928 NJS720928:NJT720928 NTO720928:NTP720928 ODK720928:ODL720928 ONG720928:ONH720928 OXC720928:OXD720928 PGY720928:PGZ720928 PQU720928:PQV720928 QAQ720928:QAR720928 QKM720928:QKN720928 QUI720928:QUJ720928 REE720928:REF720928 ROA720928:ROB720928 RXW720928:RXX720928 SHS720928:SHT720928 SRO720928:SRP720928 TBK720928:TBL720928 TLG720928:TLH720928 TVC720928:TVD720928 UEY720928:UEZ720928 UOU720928:UOV720928 UYQ720928:UYR720928 VIM720928:VIN720928 VSI720928:VSJ720928 WCE720928:WCF720928 WMA720928:WMB720928 WVW720928:WVX720928 O786464:P786464 JK786464:JL786464 TG786464:TH786464 ADC786464:ADD786464 AMY786464:AMZ786464 AWU786464:AWV786464 BGQ786464:BGR786464 BQM786464:BQN786464 CAI786464:CAJ786464 CKE786464:CKF786464 CUA786464:CUB786464 DDW786464:DDX786464 DNS786464:DNT786464 DXO786464:DXP786464 EHK786464:EHL786464 ERG786464:ERH786464 FBC786464:FBD786464 FKY786464:FKZ786464 FUU786464:FUV786464 GEQ786464:GER786464 GOM786464:GON786464 GYI786464:GYJ786464 HIE786464:HIF786464 HSA786464:HSB786464 IBW786464:IBX786464 ILS786464:ILT786464 IVO786464:IVP786464 JFK786464:JFL786464 JPG786464:JPH786464 JZC786464:JZD786464 KIY786464:KIZ786464 KSU786464:KSV786464 LCQ786464:LCR786464 LMM786464:LMN786464 LWI786464:LWJ786464 MGE786464:MGF786464 MQA786464:MQB786464 MZW786464:MZX786464 NJS786464:NJT786464 NTO786464:NTP786464 ODK786464:ODL786464 ONG786464:ONH786464 OXC786464:OXD786464 PGY786464:PGZ786464 PQU786464:PQV786464 QAQ786464:QAR786464 QKM786464:QKN786464 QUI786464:QUJ786464 REE786464:REF786464 ROA786464:ROB786464 RXW786464:RXX786464 SHS786464:SHT786464 SRO786464:SRP786464 TBK786464:TBL786464 TLG786464:TLH786464 TVC786464:TVD786464 UEY786464:UEZ786464 UOU786464:UOV786464 UYQ786464:UYR786464 VIM786464:VIN786464 VSI786464:VSJ786464 WCE786464:WCF786464 WMA786464:WMB786464 WVW786464:WVX786464 O852000:P852000 JK852000:JL852000 TG852000:TH852000 ADC852000:ADD852000 AMY852000:AMZ852000 AWU852000:AWV852000 BGQ852000:BGR852000 BQM852000:BQN852000 CAI852000:CAJ852000 CKE852000:CKF852000 CUA852000:CUB852000 DDW852000:DDX852000 DNS852000:DNT852000 DXO852000:DXP852000 EHK852000:EHL852000 ERG852000:ERH852000 FBC852000:FBD852000 FKY852000:FKZ852000 FUU852000:FUV852000 GEQ852000:GER852000 GOM852000:GON852000 GYI852000:GYJ852000 HIE852000:HIF852000 HSA852000:HSB852000 IBW852000:IBX852000 ILS852000:ILT852000 IVO852000:IVP852000 JFK852000:JFL852000 JPG852000:JPH852000 JZC852000:JZD852000 KIY852000:KIZ852000 KSU852000:KSV852000 LCQ852000:LCR852000 LMM852000:LMN852000 LWI852000:LWJ852000 MGE852000:MGF852000 MQA852000:MQB852000 MZW852000:MZX852000 NJS852000:NJT852000 NTO852000:NTP852000 ODK852000:ODL852000 ONG852000:ONH852000 OXC852000:OXD852000 PGY852000:PGZ852000 PQU852000:PQV852000 QAQ852000:QAR852000 QKM852000:QKN852000 QUI852000:QUJ852000 REE852000:REF852000 ROA852000:ROB852000 RXW852000:RXX852000 SHS852000:SHT852000 SRO852000:SRP852000 TBK852000:TBL852000 TLG852000:TLH852000 TVC852000:TVD852000 UEY852000:UEZ852000 UOU852000:UOV852000 UYQ852000:UYR852000 VIM852000:VIN852000 VSI852000:VSJ852000 WCE852000:WCF852000 WMA852000:WMB852000 WVW852000:WVX852000 O917536:P917536 JK917536:JL917536 TG917536:TH917536 ADC917536:ADD917536 AMY917536:AMZ917536 AWU917536:AWV917536 BGQ917536:BGR917536 BQM917536:BQN917536 CAI917536:CAJ917536 CKE917536:CKF917536 CUA917536:CUB917536 DDW917536:DDX917536 DNS917536:DNT917536 DXO917536:DXP917536 EHK917536:EHL917536 ERG917536:ERH917536 FBC917536:FBD917536 FKY917536:FKZ917536 FUU917536:FUV917536 GEQ917536:GER917536 GOM917536:GON917536 GYI917536:GYJ917536 HIE917536:HIF917536 HSA917536:HSB917536 IBW917536:IBX917536 ILS917536:ILT917536 IVO917536:IVP917536 JFK917536:JFL917536 JPG917536:JPH917536 JZC917536:JZD917536 KIY917536:KIZ917536 KSU917536:KSV917536 LCQ917536:LCR917536 LMM917536:LMN917536 LWI917536:LWJ917536 MGE917536:MGF917536 MQA917536:MQB917536 MZW917536:MZX917536 NJS917536:NJT917536 NTO917536:NTP917536 ODK917536:ODL917536 ONG917536:ONH917536 OXC917536:OXD917536 PGY917536:PGZ917536 PQU917536:PQV917536 QAQ917536:QAR917536 QKM917536:QKN917536 QUI917536:QUJ917536 REE917536:REF917536 ROA917536:ROB917536 RXW917536:RXX917536 SHS917536:SHT917536 SRO917536:SRP917536 TBK917536:TBL917536 TLG917536:TLH917536 TVC917536:TVD917536 UEY917536:UEZ917536 UOU917536:UOV917536 UYQ917536:UYR917536 VIM917536:VIN917536 VSI917536:VSJ917536 WCE917536:WCF917536 WMA917536:WMB917536 WVW917536:WVX917536 O983072:P983072 JK983072:JL983072 TG983072:TH983072 ADC983072:ADD983072 AMY983072:AMZ983072 AWU983072:AWV983072 BGQ983072:BGR983072 BQM983072:BQN983072 CAI983072:CAJ983072 CKE983072:CKF983072 CUA983072:CUB983072 DDW983072:DDX983072 DNS983072:DNT983072 DXO983072:DXP983072 EHK983072:EHL983072 ERG983072:ERH983072 FBC983072:FBD983072 FKY983072:FKZ983072 FUU983072:FUV983072 GEQ983072:GER983072 GOM983072:GON983072 GYI983072:GYJ983072 HIE983072:HIF983072 HSA983072:HSB983072 IBW983072:IBX983072 ILS983072:ILT983072 IVO983072:IVP983072 JFK983072:JFL983072 JPG983072:JPH983072 JZC983072:JZD983072 KIY983072:KIZ983072 KSU983072:KSV983072 LCQ983072:LCR983072 LMM983072:LMN983072 LWI983072:LWJ983072 MGE983072:MGF983072 MQA983072:MQB983072 MZW983072:MZX983072 NJS983072:NJT983072 NTO983072:NTP983072 ODK983072:ODL983072 ONG983072:ONH983072 OXC983072:OXD983072 PGY983072:PGZ983072 PQU983072:PQV983072 QAQ983072:QAR983072 QKM983072:QKN983072 QUI983072:QUJ983072 REE983072:REF983072 ROA983072:ROB983072 RXW983072:RXX983072 SHS983072:SHT983072 SRO983072:SRP983072 TBK983072:TBL983072 TLG983072:TLH983072 TVC983072:TVD983072 UEY983072:UEZ983072 UOU983072:UOV983072 UYQ983072:UYR983072 VIM983072:VIN983072 VSI983072:VSJ983072 WCE983072:WCF983072 WMA983072:WMB983072">
      <formula1>"明治,大正,昭和,平成,西暦"</formula1>
    </dataValidation>
    <dataValidation type="list" allowBlank="1" showInputMessage="1" showErrorMessage="1" sqref="O35:P35">
      <formula1>"明治,大正,昭和,平成,令和,西暦"</formula1>
    </dataValidation>
    <dataValidation type="list" allowBlank="1" showInputMessage="1" showErrorMessage="1" sqref="AA9:AB9">
      <formula1>"昭和,平成,令和"</formula1>
    </dataValidation>
  </dataValidations>
  <pageMargins left="0.59055118110236227" right="0.59055118110236227" top="0.59055118110236227" bottom="0.59055118110236227" header="0.31496062992125984" footer="0.31496062992125984"/>
  <pageSetup paperSize="9" scale="95" orientation="portrait" r:id="rId1"/>
  <ignoredErrors>
    <ignoredError sqref="D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2D050"/>
  </sheetPr>
  <dimension ref="A1:L45"/>
  <sheetViews>
    <sheetView showGridLines="0" view="pageBreakPreview" zoomScale="80" zoomScaleNormal="100" zoomScaleSheetLayoutView="80" workbookViewId="0">
      <selection activeCell="AH12" sqref="A1:XFD1048576"/>
    </sheetView>
  </sheetViews>
  <sheetFormatPr defaultRowHeight="14.25"/>
  <cols>
    <col min="1" max="1" width="1.625" style="16" customWidth="1"/>
    <col min="2" max="3" width="7.625" style="16" customWidth="1"/>
    <col min="4" max="5" width="12.625" style="16" customWidth="1"/>
    <col min="6" max="10" width="7.625" style="16" customWidth="1"/>
    <col min="11" max="11" width="7.625" style="17" customWidth="1"/>
    <col min="12" max="12" width="5.25" style="18" customWidth="1"/>
    <col min="13" max="245" width="9" style="15"/>
    <col min="246" max="246" width="1.625" style="15" customWidth="1"/>
    <col min="247" max="248" width="9" style="15"/>
    <col min="249" max="249" width="15.125" style="15" customWidth="1"/>
    <col min="250" max="250" width="7.625" style="15" customWidth="1"/>
    <col min="251" max="251" width="9.625" style="15" customWidth="1"/>
    <col min="252" max="252" width="7.625" style="15" customWidth="1"/>
    <col min="253" max="253" width="9.625" style="15" customWidth="1"/>
    <col min="254" max="254" width="7.625" style="15" customWidth="1"/>
    <col min="255" max="255" width="9.625" style="15" customWidth="1"/>
    <col min="256" max="256" width="4.375" style="15" customWidth="1"/>
    <col min="257" max="257" width="2.875" style="15" customWidth="1"/>
    <col min="258" max="501" width="9" style="15"/>
    <col min="502" max="502" width="1.625" style="15" customWidth="1"/>
    <col min="503" max="504" width="9" style="15"/>
    <col min="505" max="505" width="15.125" style="15" customWidth="1"/>
    <col min="506" max="506" width="7.625" style="15" customWidth="1"/>
    <col min="507" max="507" width="9.625" style="15" customWidth="1"/>
    <col min="508" max="508" width="7.625" style="15" customWidth="1"/>
    <col min="509" max="509" width="9.625" style="15" customWidth="1"/>
    <col min="510" max="510" width="7.625" style="15" customWidth="1"/>
    <col min="511" max="511" width="9.625" style="15" customWidth="1"/>
    <col min="512" max="512" width="4.375" style="15" customWidth="1"/>
    <col min="513" max="513" width="2.875" style="15" customWidth="1"/>
    <col min="514" max="757" width="9" style="15"/>
    <col min="758" max="758" width="1.625" style="15" customWidth="1"/>
    <col min="759" max="760" width="9" style="15"/>
    <col min="761" max="761" width="15.125" style="15" customWidth="1"/>
    <col min="762" max="762" width="7.625" style="15" customWidth="1"/>
    <col min="763" max="763" width="9.625" style="15" customWidth="1"/>
    <col min="764" max="764" width="7.625" style="15" customWidth="1"/>
    <col min="765" max="765" width="9.625" style="15" customWidth="1"/>
    <col min="766" max="766" width="7.625" style="15" customWidth="1"/>
    <col min="767" max="767" width="9.625" style="15" customWidth="1"/>
    <col min="768" max="768" width="4.375" style="15" customWidth="1"/>
    <col min="769" max="769" width="2.875" style="15" customWidth="1"/>
    <col min="770" max="1013" width="9" style="15"/>
    <col min="1014" max="1014" width="1.625" style="15" customWidth="1"/>
    <col min="1015" max="1016" width="9" style="15"/>
    <col min="1017" max="1017" width="15.125" style="15" customWidth="1"/>
    <col min="1018" max="1018" width="7.625" style="15" customWidth="1"/>
    <col min="1019" max="1019" width="9.625" style="15" customWidth="1"/>
    <col min="1020" max="1020" width="7.625" style="15" customWidth="1"/>
    <col min="1021" max="1021" width="9.625" style="15" customWidth="1"/>
    <col min="1022" max="1022" width="7.625" style="15" customWidth="1"/>
    <col min="1023" max="1023" width="9.625" style="15" customWidth="1"/>
    <col min="1024" max="1024" width="4.375" style="15" customWidth="1"/>
    <col min="1025" max="1025" width="2.875" style="15" customWidth="1"/>
    <col min="1026" max="1269" width="9" style="15"/>
    <col min="1270" max="1270" width="1.625" style="15" customWidth="1"/>
    <col min="1271" max="1272" width="9" style="15"/>
    <col min="1273" max="1273" width="15.125" style="15" customWidth="1"/>
    <col min="1274" max="1274" width="7.625" style="15" customWidth="1"/>
    <col min="1275" max="1275" width="9.625" style="15" customWidth="1"/>
    <col min="1276" max="1276" width="7.625" style="15" customWidth="1"/>
    <col min="1277" max="1277" width="9.625" style="15" customWidth="1"/>
    <col min="1278" max="1278" width="7.625" style="15" customWidth="1"/>
    <col min="1279" max="1279" width="9.625" style="15" customWidth="1"/>
    <col min="1280" max="1280" width="4.375" style="15" customWidth="1"/>
    <col min="1281" max="1281" width="2.875" style="15" customWidth="1"/>
    <col min="1282" max="1525" width="9" style="15"/>
    <col min="1526" max="1526" width="1.625" style="15" customWidth="1"/>
    <col min="1527" max="1528" width="9" style="15"/>
    <col min="1529" max="1529" width="15.125" style="15" customWidth="1"/>
    <col min="1530" max="1530" width="7.625" style="15" customWidth="1"/>
    <col min="1531" max="1531" width="9.625" style="15" customWidth="1"/>
    <col min="1532" max="1532" width="7.625" style="15" customWidth="1"/>
    <col min="1533" max="1533" width="9.625" style="15" customWidth="1"/>
    <col min="1534" max="1534" width="7.625" style="15" customWidth="1"/>
    <col min="1535" max="1535" width="9.625" style="15" customWidth="1"/>
    <col min="1536" max="1536" width="4.375" style="15" customWidth="1"/>
    <col min="1537" max="1537" width="2.875" style="15" customWidth="1"/>
    <col min="1538" max="1781" width="9" style="15"/>
    <col min="1782" max="1782" width="1.625" style="15" customWidth="1"/>
    <col min="1783" max="1784" width="9" style="15"/>
    <col min="1785" max="1785" width="15.125" style="15" customWidth="1"/>
    <col min="1786" max="1786" width="7.625" style="15" customWidth="1"/>
    <col min="1787" max="1787" width="9.625" style="15" customWidth="1"/>
    <col min="1788" max="1788" width="7.625" style="15" customWidth="1"/>
    <col min="1789" max="1789" width="9.625" style="15" customWidth="1"/>
    <col min="1790" max="1790" width="7.625" style="15" customWidth="1"/>
    <col min="1791" max="1791" width="9.625" style="15" customWidth="1"/>
    <col min="1792" max="1792" width="4.375" style="15" customWidth="1"/>
    <col min="1793" max="1793" width="2.875" style="15" customWidth="1"/>
    <col min="1794" max="2037" width="9" style="15"/>
    <col min="2038" max="2038" width="1.625" style="15" customWidth="1"/>
    <col min="2039" max="2040" width="9" style="15"/>
    <col min="2041" max="2041" width="15.125" style="15" customWidth="1"/>
    <col min="2042" max="2042" width="7.625" style="15" customWidth="1"/>
    <col min="2043" max="2043" width="9.625" style="15" customWidth="1"/>
    <col min="2044" max="2044" width="7.625" style="15" customWidth="1"/>
    <col min="2045" max="2045" width="9.625" style="15" customWidth="1"/>
    <col min="2046" max="2046" width="7.625" style="15" customWidth="1"/>
    <col min="2047" max="2047" width="9.625" style="15" customWidth="1"/>
    <col min="2048" max="2048" width="4.375" style="15" customWidth="1"/>
    <col min="2049" max="2049" width="2.875" style="15" customWidth="1"/>
    <col min="2050" max="2293" width="9" style="15"/>
    <col min="2294" max="2294" width="1.625" style="15" customWidth="1"/>
    <col min="2295" max="2296" width="9" style="15"/>
    <col min="2297" max="2297" width="15.125" style="15" customWidth="1"/>
    <col min="2298" max="2298" width="7.625" style="15" customWidth="1"/>
    <col min="2299" max="2299" width="9.625" style="15" customWidth="1"/>
    <col min="2300" max="2300" width="7.625" style="15" customWidth="1"/>
    <col min="2301" max="2301" width="9.625" style="15" customWidth="1"/>
    <col min="2302" max="2302" width="7.625" style="15" customWidth="1"/>
    <col min="2303" max="2303" width="9.625" style="15" customWidth="1"/>
    <col min="2304" max="2304" width="4.375" style="15" customWidth="1"/>
    <col min="2305" max="2305" width="2.875" style="15" customWidth="1"/>
    <col min="2306" max="2549" width="9" style="15"/>
    <col min="2550" max="2550" width="1.625" style="15" customWidth="1"/>
    <col min="2551" max="2552" width="9" style="15"/>
    <col min="2553" max="2553" width="15.125" style="15" customWidth="1"/>
    <col min="2554" max="2554" width="7.625" style="15" customWidth="1"/>
    <col min="2555" max="2555" width="9.625" style="15" customWidth="1"/>
    <col min="2556" max="2556" width="7.625" style="15" customWidth="1"/>
    <col min="2557" max="2557" width="9.625" style="15" customWidth="1"/>
    <col min="2558" max="2558" width="7.625" style="15" customWidth="1"/>
    <col min="2559" max="2559" width="9.625" style="15" customWidth="1"/>
    <col min="2560" max="2560" width="4.375" style="15" customWidth="1"/>
    <col min="2561" max="2561" width="2.875" style="15" customWidth="1"/>
    <col min="2562" max="2805" width="9" style="15"/>
    <col min="2806" max="2806" width="1.625" style="15" customWidth="1"/>
    <col min="2807" max="2808" width="9" style="15"/>
    <col min="2809" max="2809" width="15.125" style="15" customWidth="1"/>
    <col min="2810" max="2810" width="7.625" style="15" customWidth="1"/>
    <col min="2811" max="2811" width="9.625" style="15" customWidth="1"/>
    <col min="2812" max="2812" width="7.625" style="15" customWidth="1"/>
    <col min="2813" max="2813" width="9.625" style="15" customWidth="1"/>
    <col min="2814" max="2814" width="7.625" style="15" customWidth="1"/>
    <col min="2815" max="2815" width="9.625" style="15" customWidth="1"/>
    <col min="2816" max="2816" width="4.375" style="15" customWidth="1"/>
    <col min="2817" max="2817" width="2.875" style="15" customWidth="1"/>
    <col min="2818" max="3061" width="9" style="15"/>
    <col min="3062" max="3062" width="1.625" style="15" customWidth="1"/>
    <col min="3063" max="3064" width="9" style="15"/>
    <col min="3065" max="3065" width="15.125" style="15" customWidth="1"/>
    <col min="3066" max="3066" width="7.625" style="15" customWidth="1"/>
    <col min="3067" max="3067" width="9.625" style="15" customWidth="1"/>
    <col min="3068" max="3068" width="7.625" style="15" customWidth="1"/>
    <col min="3069" max="3069" width="9.625" style="15" customWidth="1"/>
    <col min="3070" max="3070" width="7.625" style="15" customWidth="1"/>
    <col min="3071" max="3071" width="9.625" style="15" customWidth="1"/>
    <col min="3072" max="3072" width="4.375" style="15" customWidth="1"/>
    <col min="3073" max="3073" width="2.875" style="15" customWidth="1"/>
    <col min="3074" max="3317" width="9" style="15"/>
    <col min="3318" max="3318" width="1.625" style="15" customWidth="1"/>
    <col min="3319" max="3320" width="9" style="15"/>
    <col min="3321" max="3321" width="15.125" style="15" customWidth="1"/>
    <col min="3322" max="3322" width="7.625" style="15" customWidth="1"/>
    <col min="3323" max="3323" width="9.625" style="15" customWidth="1"/>
    <col min="3324" max="3324" width="7.625" style="15" customWidth="1"/>
    <col min="3325" max="3325" width="9.625" style="15" customWidth="1"/>
    <col min="3326" max="3326" width="7.625" style="15" customWidth="1"/>
    <col min="3327" max="3327" width="9.625" style="15" customWidth="1"/>
    <col min="3328" max="3328" width="4.375" style="15" customWidth="1"/>
    <col min="3329" max="3329" width="2.875" style="15" customWidth="1"/>
    <col min="3330" max="3573" width="9" style="15"/>
    <col min="3574" max="3574" width="1.625" style="15" customWidth="1"/>
    <col min="3575" max="3576" width="9" style="15"/>
    <col min="3577" max="3577" width="15.125" style="15" customWidth="1"/>
    <col min="3578" max="3578" width="7.625" style="15" customWidth="1"/>
    <col min="3579" max="3579" width="9.625" style="15" customWidth="1"/>
    <col min="3580" max="3580" width="7.625" style="15" customWidth="1"/>
    <col min="3581" max="3581" width="9.625" style="15" customWidth="1"/>
    <col min="3582" max="3582" width="7.625" style="15" customWidth="1"/>
    <col min="3583" max="3583" width="9.625" style="15" customWidth="1"/>
    <col min="3584" max="3584" width="4.375" style="15" customWidth="1"/>
    <col min="3585" max="3585" width="2.875" style="15" customWidth="1"/>
    <col min="3586" max="3829" width="9" style="15"/>
    <col min="3830" max="3830" width="1.625" style="15" customWidth="1"/>
    <col min="3831" max="3832" width="9" style="15"/>
    <col min="3833" max="3833" width="15.125" style="15" customWidth="1"/>
    <col min="3834" max="3834" width="7.625" style="15" customWidth="1"/>
    <col min="3835" max="3835" width="9.625" style="15" customWidth="1"/>
    <col min="3836" max="3836" width="7.625" style="15" customWidth="1"/>
    <col min="3837" max="3837" width="9.625" style="15" customWidth="1"/>
    <col min="3838" max="3838" width="7.625" style="15" customWidth="1"/>
    <col min="3839" max="3839" width="9.625" style="15" customWidth="1"/>
    <col min="3840" max="3840" width="4.375" style="15" customWidth="1"/>
    <col min="3841" max="3841" width="2.875" style="15" customWidth="1"/>
    <col min="3842" max="4085" width="9" style="15"/>
    <col min="4086" max="4086" width="1.625" style="15" customWidth="1"/>
    <col min="4087" max="4088" width="9" style="15"/>
    <col min="4089" max="4089" width="15.125" style="15" customWidth="1"/>
    <col min="4090" max="4090" width="7.625" style="15" customWidth="1"/>
    <col min="4091" max="4091" width="9.625" style="15" customWidth="1"/>
    <col min="4092" max="4092" width="7.625" style="15" customWidth="1"/>
    <col min="4093" max="4093" width="9.625" style="15" customWidth="1"/>
    <col min="4094" max="4094" width="7.625" style="15" customWidth="1"/>
    <col min="4095" max="4095" width="9.625" style="15" customWidth="1"/>
    <col min="4096" max="4096" width="4.375" style="15" customWidth="1"/>
    <col min="4097" max="4097" width="2.875" style="15" customWidth="1"/>
    <col min="4098" max="4341" width="9" style="15"/>
    <col min="4342" max="4342" width="1.625" style="15" customWidth="1"/>
    <col min="4343" max="4344" width="9" style="15"/>
    <col min="4345" max="4345" width="15.125" style="15" customWidth="1"/>
    <col min="4346" max="4346" width="7.625" style="15" customWidth="1"/>
    <col min="4347" max="4347" width="9.625" style="15" customWidth="1"/>
    <col min="4348" max="4348" width="7.625" style="15" customWidth="1"/>
    <col min="4349" max="4349" width="9.625" style="15" customWidth="1"/>
    <col min="4350" max="4350" width="7.625" style="15" customWidth="1"/>
    <col min="4351" max="4351" width="9.625" style="15" customWidth="1"/>
    <col min="4352" max="4352" width="4.375" style="15" customWidth="1"/>
    <col min="4353" max="4353" width="2.875" style="15" customWidth="1"/>
    <col min="4354" max="4597" width="9" style="15"/>
    <col min="4598" max="4598" width="1.625" style="15" customWidth="1"/>
    <col min="4599" max="4600" width="9" style="15"/>
    <col min="4601" max="4601" width="15.125" style="15" customWidth="1"/>
    <col min="4602" max="4602" width="7.625" style="15" customWidth="1"/>
    <col min="4603" max="4603" width="9.625" style="15" customWidth="1"/>
    <col min="4604" max="4604" width="7.625" style="15" customWidth="1"/>
    <col min="4605" max="4605" width="9.625" style="15" customWidth="1"/>
    <col min="4606" max="4606" width="7.625" style="15" customWidth="1"/>
    <col min="4607" max="4607" width="9.625" style="15" customWidth="1"/>
    <col min="4608" max="4608" width="4.375" style="15" customWidth="1"/>
    <col min="4609" max="4609" width="2.875" style="15" customWidth="1"/>
    <col min="4610" max="4853" width="9" style="15"/>
    <col min="4854" max="4854" width="1.625" style="15" customWidth="1"/>
    <col min="4855" max="4856" width="9" style="15"/>
    <col min="4857" max="4857" width="15.125" style="15" customWidth="1"/>
    <col min="4858" max="4858" width="7.625" style="15" customWidth="1"/>
    <col min="4859" max="4859" width="9.625" style="15" customWidth="1"/>
    <col min="4860" max="4860" width="7.625" style="15" customWidth="1"/>
    <col min="4861" max="4861" width="9.625" style="15" customWidth="1"/>
    <col min="4862" max="4862" width="7.625" style="15" customWidth="1"/>
    <col min="4863" max="4863" width="9.625" style="15" customWidth="1"/>
    <col min="4864" max="4864" width="4.375" style="15" customWidth="1"/>
    <col min="4865" max="4865" width="2.875" style="15" customWidth="1"/>
    <col min="4866" max="5109" width="9" style="15"/>
    <col min="5110" max="5110" width="1.625" style="15" customWidth="1"/>
    <col min="5111" max="5112" width="9" style="15"/>
    <col min="5113" max="5113" width="15.125" style="15" customWidth="1"/>
    <col min="5114" max="5114" width="7.625" style="15" customWidth="1"/>
    <col min="5115" max="5115" width="9.625" style="15" customWidth="1"/>
    <col min="5116" max="5116" width="7.625" style="15" customWidth="1"/>
    <col min="5117" max="5117" width="9.625" style="15" customWidth="1"/>
    <col min="5118" max="5118" width="7.625" style="15" customWidth="1"/>
    <col min="5119" max="5119" width="9.625" style="15" customWidth="1"/>
    <col min="5120" max="5120" width="4.375" style="15" customWidth="1"/>
    <col min="5121" max="5121" width="2.875" style="15" customWidth="1"/>
    <col min="5122" max="5365" width="9" style="15"/>
    <col min="5366" max="5366" width="1.625" style="15" customWidth="1"/>
    <col min="5367" max="5368" width="9" style="15"/>
    <col min="5369" max="5369" width="15.125" style="15" customWidth="1"/>
    <col min="5370" max="5370" width="7.625" style="15" customWidth="1"/>
    <col min="5371" max="5371" width="9.625" style="15" customWidth="1"/>
    <col min="5372" max="5372" width="7.625" style="15" customWidth="1"/>
    <col min="5373" max="5373" width="9.625" style="15" customWidth="1"/>
    <col min="5374" max="5374" width="7.625" style="15" customWidth="1"/>
    <col min="5375" max="5375" width="9.625" style="15" customWidth="1"/>
    <col min="5376" max="5376" width="4.375" style="15" customWidth="1"/>
    <col min="5377" max="5377" width="2.875" style="15" customWidth="1"/>
    <col min="5378" max="5621" width="9" style="15"/>
    <col min="5622" max="5622" width="1.625" style="15" customWidth="1"/>
    <col min="5623" max="5624" width="9" style="15"/>
    <col min="5625" max="5625" width="15.125" style="15" customWidth="1"/>
    <col min="5626" max="5626" width="7.625" style="15" customWidth="1"/>
    <col min="5627" max="5627" width="9.625" style="15" customWidth="1"/>
    <col min="5628" max="5628" width="7.625" style="15" customWidth="1"/>
    <col min="5629" max="5629" width="9.625" style="15" customWidth="1"/>
    <col min="5630" max="5630" width="7.625" style="15" customWidth="1"/>
    <col min="5631" max="5631" width="9.625" style="15" customWidth="1"/>
    <col min="5632" max="5632" width="4.375" style="15" customWidth="1"/>
    <col min="5633" max="5633" width="2.875" style="15" customWidth="1"/>
    <col min="5634" max="5877" width="9" style="15"/>
    <col min="5878" max="5878" width="1.625" style="15" customWidth="1"/>
    <col min="5879" max="5880" width="9" style="15"/>
    <col min="5881" max="5881" width="15.125" style="15" customWidth="1"/>
    <col min="5882" max="5882" width="7.625" style="15" customWidth="1"/>
    <col min="5883" max="5883" width="9.625" style="15" customWidth="1"/>
    <col min="5884" max="5884" width="7.625" style="15" customWidth="1"/>
    <col min="5885" max="5885" width="9.625" style="15" customWidth="1"/>
    <col min="5886" max="5886" width="7.625" style="15" customWidth="1"/>
    <col min="5887" max="5887" width="9.625" style="15" customWidth="1"/>
    <col min="5888" max="5888" width="4.375" style="15" customWidth="1"/>
    <col min="5889" max="5889" width="2.875" style="15" customWidth="1"/>
    <col min="5890" max="6133" width="9" style="15"/>
    <col min="6134" max="6134" width="1.625" style="15" customWidth="1"/>
    <col min="6135" max="6136" width="9" style="15"/>
    <col min="6137" max="6137" width="15.125" style="15" customWidth="1"/>
    <col min="6138" max="6138" width="7.625" style="15" customWidth="1"/>
    <col min="6139" max="6139" width="9.625" style="15" customWidth="1"/>
    <col min="6140" max="6140" width="7.625" style="15" customWidth="1"/>
    <col min="6141" max="6141" width="9.625" style="15" customWidth="1"/>
    <col min="6142" max="6142" width="7.625" style="15" customWidth="1"/>
    <col min="6143" max="6143" width="9.625" style="15" customWidth="1"/>
    <col min="6144" max="6144" width="4.375" style="15" customWidth="1"/>
    <col min="6145" max="6145" width="2.875" style="15" customWidth="1"/>
    <col min="6146" max="6389" width="9" style="15"/>
    <col min="6390" max="6390" width="1.625" style="15" customWidth="1"/>
    <col min="6391" max="6392" width="9" style="15"/>
    <col min="6393" max="6393" width="15.125" style="15" customWidth="1"/>
    <col min="6394" max="6394" width="7.625" style="15" customWidth="1"/>
    <col min="6395" max="6395" width="9.625" style="15" customWidth="1"/>
    <col min="6396" max="6396" width="7.625" style="15" customWidth="1"/>
    <col min="6397" max="6397" width="9.625" style="15" customWidth="1"/>
    <col min="6398" max="6398" width="7.625" style="15" customWidth="1"/>
    <col min="6399" max="6399" width="9.625" style="15" customWidth="1"/>
    <col min="6400" max="6400" width="4.375" style="15" customWidth="1"/>
    <col min="6401" max="6401" width="2.875" style="15" customWidth="1"/>
    <col min="6402" max="6645" width="9" style="15"/>
    <col min="6646" max="6646" width="1.625" style="15" customWidth="1"/>
    <col min="6647" max="6648" width="9" style="15"/>
    <col min="6649" max="6649" width="15.125" style="15" customWidth="1"/>
    <col min="6650" max="6650" width="7.625" style="15" customWidth="1"/>
    <col min="6651" max="6651" width="9.625" style="15" customWidth="1"/>
    <col min="6652" max="6652" width="7.625" style="15" customWidth="1"/>
    <col min="6653" max="6653" width="9.625" style="15" customWidth="1"/>
    <col min="6654" max="6654" width="7.625" style="15" customWidth="1"/>
    <col min="6655" max="6655" width="9.625" style="15" customWidth="1"/>
    <col min="6656" max="6656" width="4.375" style="15" customWidth="1"/>
    <col min="6657" max="6657" width="2.875" style="15" customWidth="1"/>
    <col min="6658" max="6901" width="9" style="15"/>
    <col min="6902" max="6902" width="1.625" style="15" customWidth="1"/>
    <col min="6903" max="6904" width="9" style="15"/>
    <col min="6905" max="6905" width="15.125" style="15" customWidth="1"/>
    <col min="6906" max="6906" width="7.625" style="15" customWidth="1"/>
    <col min="6907" max="6907" width="9.625" style="15" customWidth="1"/>
    <col min="6908" max="6908" width="7.625" style="15" customWidth="1"/>
    <col min="6909" max="6909" width="9.625" style="15" customWidth="1"/>
    <col min="6910" max="6910" width="7.625" style="15" customWidth="1"/>
    <col min="6911" max="6911" width="9.625" style="15" customWidth="1"/>
    <col min="6912" max="6912" width="4.375" style="15" customWidth="1"/>
    <col min="6913" max="6913" width="2.875" style="15" customWidth="1"/>
    <col min="6914" max="7157" width="9" style="15"/>
    <col min="7158" max="7158" width="1.625" style="15" customWidth="1"/>
    <col min="7159" max="7160" width="9" style="15"/>
    <col min="7161" max="7161" width="15.125" style="15" customWidth="1"/>
    <col min="7162" max="7162" width="7.625" style="15" customWidth="1"/>
    <col min="7163" max="7163" width="9.625" style="15" customWidth="1"/>
    <col min="7164" max="7164" width="7.625" style="15" customWidth="1"/>
    <col min="7165" max="7165" width="9.625" style="15" customWidth="1"/>
    <col min="7166" max="7166" width="7.625" style="15" customWidth="1"/>
    <col min="7167" max="7167" width="9.625" style="15" customWidth="1"/>
    <col min="7168" max="7168" width="4.375" style="15" customWidth="1"/>
    <col min="7169" max="7169" width="2.875" style="15" customWidth="1"/>
    <col min="7170" max="7413" width="9" style="15"/>
    <col min="7414" max="7414" width="1.625" style="15" customWidth="1"/>
    <col min="7415" max="7416" width="9" style="15"/>
    <col min="7417" max="7417" width="15.125" style="15" customWidth="1"/>
    <col min="7418" max="7418" width="7.625" style="15" customWidth="1"/>
    <col min="7419" max="7419" width="9.625" style="15" customWidth="1"/>
    <col min="7420" max="7420" width="7.625" style="15" customWidth="1"/>
    <col min="7421" max="7421" width="9.625" style="15" customWidth="1"/>
    <col min="7422" max="7422" width="7.625" style="15" customWidth="1"/>
    <col min="7423" max="7423" width="9.625" style="15" customWidth="1"/>
    <col min="7424" max="7424" width="4.375" style="15" customWidth="1"/>
    <col min="7425" max="7425" width="2.875" style="15" customWidth="1"/>
    <col min="7426" max="7669" width="9" style="15"/>
    <col min="7670" max="7670" width="1.625" style="15" customWidth="1"/>
    <col min="7671" max="7672" width="9" style="15"/>
    <col min="7673" max="7673" width="15.125" style="15" customWidth="1"/>
    <col min="7674" max="7674" width="7.625" style="15" customWidth="1"/>
    <col min="7675" max="7675" width="9.625" style="15" customWidth="1"/>
    <col min="7676" max="7676" width="7.625" style="15" customWidth="1"/>
    <col min="7677" max="7677" width="9.625" style="15" customWidth="1"/>
    <col min="7678" max="7678" width="7.625" style="15" customWidth="1"/>
    <col min="7679" max="7679" width="9.625" style="15" customWidth="1"/>
    <col min="7680" max="7680" width="4.375" style="15" customWidth="1"/>
    <col min="7681" max="7681" width="2.875" style="15" customWidth="1"/>
    <col min="7682" max="7925" width="9" style="15"/>
    <col min="7926" max="7926" width="1.625" style="15" customWidth="1"/>
    <col min="7927" max="7928" width="9" style="15"/>
    <col min="7929" max="7929" width="15.125" style="15" customWidth="1"/>
    <col min="7930" max="7930" width="7.625" style="15" customWidth="1"/>
    <col min="7931" max="7931" width="9.625" style="15" customWidth="1"/>
    <col min="7932" max="7932" width="7.625" style="15" customWidth="1"/>
    <col min="7933" max="7933" width="9.625" style="15" customWidth="1"/>
    <col min="7934" max="7934" width="7.625" style="15" customWidth="1"/>
    <col min="7935" max="7935" width="9.625" style="15" customWidth="1"/>
    <col min="7936" max="7936" width="4.375" style="15" customWidth="1"/>
    <col min="7937" max="7937" width="2.875" style="15" customWidth="1"/>
    <col min="7938" max="8181" width="9" style="15"/>
    <col min="8182" max="8182" width="1.625" style="15" customWidth="1"/>
    <col min="8183" max="8184" width="9" style="15"/>
    <col min="8185" max="8185" width="15.125" style="15" customWidth="1"/>
    <col min="8186" max="8186" width="7.625" style="15" customWidth="1"/>
    <col min="8187" max="8187" width="9.625" style="15" customWidth="1"/>
    <col min="8188" max="8188" width="7.625" style="15" customWidth="1"/>
    <col min="8189" max="8189" width="9.625" style="15" customWidth="1"/>
    <col min="8190" max="8190" width="7.625" style="15" customWidth="1"/>
    <col min="8191" max="8191" width="9.625" style="15" customWidth="1"/>
    <col min="8192" max="8192" width="4.375" style="15" customWidth="1"/>
    <col min="8193" max="8193" width="2.875" style="15" customWidth="1"/>
    <col min="8194" max="8437" width="9" style="15"/>
    <col min="8438" max="8438" width="1.625" style="15" customWidth="1"/>
    <col min="8439" max="8440" width="9" style="15"/>
    <col min="8441" max="8441" width="15.125" style="15" customWidth="1"/>
    <col min="8442" max="8442" width="7.625" style="15" customWidth="1"/>
    <col min="8443" max="8443" width="9.625" style="15" customWidth="1"/>
    <col min="8444" max="8444" width="7.625" style="15" customWidth="1"/>
    <col min="8445" max="8445" width="9.625" style="15" customWidth="1"/>
    <col min="8446" max="8446" width="7.625" style="15" customWidth="1"/>
    <col min="8447" max="8447" width="9.625" style="15" customWidth="1"/>
    <col min="8448" max="8448" width="4.375" style="15" customWidth="1"/>
    <col min="8449" max="8449" width="2.875" style="15" customWidth="1"/>
    <col min="8450" max="8693" width="9" style="15"/>
    <col min="8694" max="8694" width="1.625" style="15" customWidth="1"/>
    <col min="8695" max="8696" width="9" style="15"/>
    <col min="8697" max="8697" width="15.125" style="15" customWidth="1"/>
    <col min="8698" max="8698" width="7.625" style="15" customWidth="1"/>
    <col min="8699" max="8699" width="9.625" style="15" customWidth="1"/>
    <col min="8700" max="8700" width="7.625" style="15" customWidth="1"/>
    <col min="8701" max="8701" width="9.625" style="15" customWidth="1"/>
    <col min="8702" max="8702" width="7.625" style="15" customWidth="1"/>
    <col min="8703" max="8703" width="9.625" style="15" customWidth="1"/>
    <col min="8704" max="8704" width="4.375" style="15" customWidth="1"/>
    <col min="8705" max="8705" width="2.875" style="15" customWidth="1"/>
    <col min="8706" max="8949" width="9" style="15"/>
    <col min="8950" max="8950" width="1.625" style="15" customWidth="1"/>
    <col min="8951" max="8952" width="9" style="15"/>
    <col min="8953" max="8953" width="15.125" style="15" customWidth="1"/>
    <col min="8954" max="8954" width="7.625" style="15" customWidth="1"/>
    <col min="8955" max="8955" width="9.625" style="15" customWidth="1"/>
    <col min="8956" max="8956" width="7.625" style="15" customWidth="1"/>
    <col min="8957" max="8957" width="9.625" style="15" customWidth="1"/>
    <col min="8958" max="8958" width="7.625" style="15" customWidth="1"/>
    <col min="8959" max="8959" width="9.625" style="15" customWidth="1"/>
    <col min="8960" max="8960" width="4.375" style="15" customWidth="1"/>
    <col min="8961" max="8961" width="2.875" style="15" customWidth="1"/>
    <col min="8962" max="9205" width="9" style="15"/>
    <col min="9206" max="9206" width="1.625" style="15" customWidth="1"/>
    <col min="9207" max="9208" width="9" style="15"/>
    <col min="9209" max="9209" width="15.125" style="15" customWidth="1"/>
    <col min="9210" max="9210" width="7.625" style="15" customWidth="1"/>
    <col min="9211" max="9211" width="9.625" style="15" customWidth="1"/>
    <col min="9212" max="9212" width="7.625" style="15" customWidth="1"/>
    <col min="9213" max="9213" width="9.625" style="15" customWidth="1"/>
    <col min="9214" max="9214" width="7.625" style="15" customWidth="1"/>
    <col min="9215" max="9215" width="9.625" style="15" customWidth="1"/>
    <col min="9216" max="9216" width="4.375" style="15" customWidth="1"/>
    <col min="9217" max="9217" width="2.875" style="15" customWidth="1"/>
    <col min="9218" max="9461" width="9" style="15"/>
    <col min="9462" max="9462" width="1.625" style="15" customWidth="1"/>
    <col min="9463" max="9464" width="9" style="15"/>
    <col min="9465" max="9465" width="15.125" style="15" customWidth="1"/>
    <col min="9466" max="9466" width="7.625" style="15" customWidth="1"/>
    <col min="9467" max="9467" width="9.625" style="15" customWidth="1"/>
    <col min="9468" max="9468" width="7.625" style="15" customWidth="1"/>
    <col min="9469" max="9469" width="9.625" style="15" customWidth="1"/>
    <col min="9470" max="9470" width="7.625" style="15" customWidth="1"/>
    <col min="9471" max="9471" width="9.625" style="15" customWidth="1"/>
    <col min="9472" max="9472" width="4.375" style="15" customWidth="1"/>
    <col min="9473" max="9473" width="2.875" style="15" customWidth="1"/>
    <col min="9474" max="9717" width="9" style="15"/>
    <col min="9718" max="9718" width="1.625" style="15" customWidth="1"/>
    <col min="9719" max="9720" width="9" style="15"/>
    <col min="9721" max="9721" width="15.125" style="15" customWidth="1"/>
    <col min="9722" max="9722" width="7.625" style="15" customWidth="1"/>
    <col min="9723" max="9723" width="9.625" style="15" customWidth="1"/>
    <col min="9724" max="9724" width="7.625" style="15" customWidth="1"/>
    <col min="9725" max="9725" width="9.625" style="15" customWidth="1"/>
    <col min="9726" max="9726" width="7.625" style="15" customWidth="1"/>
    <col min="9727" max="9727" width="9.625" style="15" customWidth="1"/>
    <col min="9728" max="9728" width="4.375" style="15" customWidth="1"/>
    <col min="9729" max="9729" width="2.875" style="15" customWidth="1"/>
    <col min="9730" max="9973" width="9" style="15"/>
    <col min="9974" max="9974" width="1.625" style="15" customWidth="1"/>
    <col min="9975" max="9976" width="9" style="15"/>
    <col min="9977" max="9977" width="15.125" style="15" customWidth="1"/>
    <col min="9978" max="9978" width="7.625" style="15" customWidth="1"/>
    <col min="9979" max="9979" width="9.625" style="15" customWidth="1"/>
    <col min="9980" max="9980" width="7.625" style="15" customWidth="1"/>
    <col min="9981" max="9981" width="9.625" style="15" customWidth="1"/>
    <col min="9982" max="9982" width="7.625" style="15" customWidth="1"/>
    <col min="9983" max="9983" width="9.625" style="15" customWidth="1"/>
    <col min="9984" max="9984" width="4.375" style="15" customWidth="1"/>
    <col min="9985" max="9985" width="2.875" style="15" customWidth="1"/>
    <col min="9986" max="10229" width="9" style="15"/>
    <col min="10230" max="10230" width="1.625" style="15" customWidth="1"/>
    <col min="10231" max="10232" width="9" style="15"/>
    <col min="10233" max="10233" width="15.125" style="15" customWidth="1"/>
    <col min="10234" max="10234" width="7.625" style="15" customWidth="1"/>
    <col min="10235" max="10235" width="9.625" style="15" customWidth="1"/>
    <col min="10236" max="10236" width="7.625" style="15" customWidth="1"/>
    <col min="10237" max="10237" width="9.625" style="15" customWidth="1"/>
    <col min="10238" max="10238" width="7.625" style="15" customWidth="1"/>
    <col min="10239" max="10239" width="9.625" style="15" customWidth="1"/>
    <col min="10240" max="10240" width="4.375" style="15" customWidth="1"/>
    <col min="10241" max="10241" width="2.875" style="15" customWidth="1"/>
    <col min="10242" max="10485" width="9" style="15"/>
    <col min="10486" max="10486" width="1.625" style="15" customWidth="1"/>
    <col min="10487" max="10488" width="9" style="15"/>
    <col min="10489" max="10489" width="15.125" style="15" customWidth="1"/>
    <col min="10490" max="10490" width="7.625" style="15" customWidth="1"/>
    <col min="10491" max="10491" width="9.625" style="15" customWidth="1"/>
    <col min="10492" max="10492" width="7.625" style="15" customWidth="1"/>
    <col min="10493" max="10493" width="9.625" style="15" customWidth="1"/>
    <col min="10494" max="10494" width="7.625" style="15" customWidth="1"/>
    <col min="10495" max="10495" width="9.625" style="15" customWidth="1"/>
    <col min="10496" max="10496" width="4.375" style="15" customWidth="1"/>
    <col min="10497" max="10497" width="2.875" style="15" customWidth="1"/>
    <col min="10498" max="10741" width="9" style="15"/>
    <col min="10742" max="10742" width="1.625" style="15" customWidth="1"/>
    <col min="10743" max="10744" width="9" style="15"/>
    <col min="10745" max="10745" width="15.125" style="15" customWidth="1"/>
    <col min="10746" max="10746" width="7.625" style="15" customWidth="1"/>
    <col min="10747" max="10747" width="9.625" style="15" customWidth="1"/>
    <col min="10748" max="10748" width="7.625" style="15" customWidth="1"/>
    <col min="10749" max="10749" width="9.625" style="15" customWidth="1"/>
    <col min="10750" max="10750" width="7.625" style="15" customWidth="1"/>
    <col min="10751" max="10751" width="9.625" style="15" customWidth="1"/>
    <col min="10752" max="10752" width="4.375" style="15" customWidth="1"/>
    <col min="10753" max="10753" width="2.875" style="15" customWidth="1"/>
    <col min="10754" max="10997" width="9" style="15"/>
    <col min="10998" max="10998" width="1.625" style="15" customWidth="1"/>
    <col min="10999" max="11000" width="9" style="15"/>
    <col min="11001" max="11001" width="15.125" style="15" customWidth="1"/>
    <col min="11002" max="11002" width="7.625" style="15" customWidth="1"/>
    <col min="11003" max="11003" width="9.625" style="15" customWidth="1"/>
    <col min="11004" max="11004" width="7.625" style="15" customWidth="1"/>
    <col min="11005" max="11005" width="9.625" style="15" customWidth="1"/>
    <col min="11006" max="11006" width="7.625" style="15" customWidth="1"/>
    <col min="11007" max="11007" width="9.625" style="15" customWidth="1"/>
    <col min="11008" max="11008" width="4.375" style="15" customWidth="1"/>
    <col min="11009" max="11009" width="2.875" style="15" customWidth="1"/>
    <col min="11010" max="11253" width="9" style="15"/>
    <col min="11254" max="11254" width="1.625" style="15" customWidth="1"/>
    <col min="11255" max="11256" width="9" style="15"/>
    <col min="11257" max="11257" width="15.125" style="15" customWidth="1"/>
    <col min="11258" max="11258" width="7.625" style="15" customWidth="1"/>
    <col min="11259" max="11259" width="9.625" style="15" customWidth="1"/>
    <col min="11260" max="11260" width="7.625" style="15" customWidth="1"/>
    <col min="11261" max="11261" width="9.625" style="15" customWidth="1"/>
    <col min="11262" max="11262" width="7.625" style="15" customWidth="1"/>
    <col min="11263" max="11263" width="9.625" style="15" customWidth="1"/>
    <col min="11264" max="11264" width="4.375" style="15" customWidth="1"/>
    <col min="11265" max="11265" width="2.875" style="15" customWidth="1"/>
    <col min="11266" max="11509" width="9" style="15"/>
    <col min="11510" max="11510" width="1.625" style="15" customWidth="1"/>
    <col min="11511" max="11512" width="9" style="15"/>
    <col min="11513" max="11513" width="15.125" style="15" customWidth="1"/>
    <col min="11514" max="11514" width="7.625" style="15" customWidth="1"/>
    <col min="11515" max="11515" width="9.625" style="15" customWidth="1"/>
    <col min="11516" max="11516" width="7.625" style="15" customWidth="1"/>
    <col min="11517" max="11517" width="9.625" style="15" customWidth="1"/>
    <col min="11518" max="11518" width="7.625" style="15" customWidth="1"/>
    <col min="11519" max="11519" width="9.625" style="15" customWidth="1"/>
    <col min="11520" max="11520" width="4.375" style="15" customWidth="1"/>
    <col min="11521" max="11521" width="2.875" style="15" customWidth="1"/>
    <col min="11522" max="11765" width="9" style="15"/>
    <col min="11766" max="11766" width="1.625" style="15" customWidth="1"/>
    <col min="11767" max="11768" width="9" style="15"/>
    <col min="11769" max="11769" width="15.125" style="15" customWidth="1"/>
    <col min="11770" max="11770" width="7.625" style="15" customWidth="1"/>
    <col min="11771" max="11771" width="9.625" style="15" customWidth="1"/>
    <col min="11772" max="11772" width="7.625" style="15" customWidth="1"/>
    <col min="11773" max="11773" width="9.625" style="15" customWidth="1"/>
    <col min="11774" max="11774" width="7.625" style="15" customWidth="1"/>
    <col min="11775" max="11775" width="9.625" style="15" customWidth="1"/>
    <col min="11776" max="11776" width="4.375" style="15" customWidth="1"/>
    <col min="11777" max="11777" width="2.875" style="15" customWidth="1"/>
    <col min="11778" max="12021" width="9" style="15"/>
    <col min="12022" max="12022" width="1.625" style="15" customWidth="1"/>
    <col min="12023" max="12024" width="9" style="15"/>
    <col min="12025" max="12025" width="15.125" style="15" customWidth="1"/>
    <col min="12026" max="12026" width="7.625" style="15" customWidth="1"/>
    <col min="12027" max="12027" width="9.625" style="15" customWidth="1"/>
    <col min="12028" max="12028" width="7.625" style="15" customWidth="1"/>
    <col min="12029" max="12029" width="9.625" style="15" customWidth="1"/>
    <col min="12030" max="12030" width="7.625" style="15" customWidth="1"/>
    <col min="12031" max="12031" width="9.625" style="15" customWidth="1"/>
    <col min="12032" max="12032" width="4.375" style="15" customWidth="1"/>
    <col min="12033" max="12033" width="2.875" style="15" customWidth="1"/>
    <col min="12034" max="12277" width="9" style="15"/>
    <col min="12278" max="12278" width="1.625" style="15" customWidth="1"/>
    <col min="12279" max="12280" width="9" style="15"/>
    <col min="12281" max="12281" width="15.125" style="15" customWidth="1"/>
    <col min="12282" max="12282" width="7.625" style="15" customWidth="1"/>
    <col min="12283" max="12283" width="9.625" style="15" customWidth="1"/>
    <col min="12284" max="12284" width="7.625" style="15" customWidth="1"/>
    <col min="12285" max="12285" width="9.625" style="15" customWidth="1"/>
    <col min="12286" max="12286" width="7.625" style="15" customWidth="1"/>
    <col min="12287" max="12287" width="9.625" style="15" customWidth="1"/>
    <col min="12288" max="12288" width="4.375" style="15" customWidth="1"/>
    <col min="12289" max="12289" width="2.875" style="15" customWidth="1"/>
    <col min="12290" max="12533" width="9" style="15"/>
    <col min="12534" max="12534" width="1.625" style="15" customWidth="1"/>
    <col min="12535" max="12536" width="9" style="15"/>
    <col min="12537" max="12537" width="15.125" style="15" customWidth="1"/>
    <col min="12538" max="12538" width="7.625" style="15" customWidth="1"/>
    <col min="12539" max="12539" width="9.625" style="15" customWidth="1"/>
    <col min="12540" max="12540" width="7.625" style="15" customWidth="1"/>
    <col min="12541" max="12541" width="9.625" style="15" customWidth="1"/>
    <col min="12542" max="12542" width="7.625" style="15" customWidth="1"/>
    <col min="12543" max="12543" width="9.625" style="15" customWidth="1"/>
    <col min="12544" max="12544" width="4.375" style="15" customWidth="1"/>
    <col min="12545" max="12545" width="2.875" style="15" customWidth="1"/>
    <col min="12546" max="12789" width="9" style="15"/>
    <col min="12790" max="12790" width="1.625" style="15" customWidth="1"/>
    <col min="12791" max="12792" width="9" style="15"/>
    <col min="12793" max="12793" width="15.125" style="15" customWidth="1"/>
    <col min="12794" max="12794" width="7.625" style="15" customWidth="1"/>
    <col min="12795" max="12795" width="9.625" style="15" customWidth="1"/>
    <col min="12796" max="12796" width="7.625" style="15" customWidth="1"/>
    <col min="12797" max="12797" width="9.625" style="15" customWidth="1"/>
    <col min="12798" max="12798" width="7.625" style="15" customWidth="1"/>
    <col min="12799" max="12799" width="9.625" style="15" customWidth="1"/>
    <col min="12800" max="12800" width="4.375" style="15" customWidth="1"/>
    <col min="12801" max="12801" width="2.875" style="15" customWidth="1"/>
    <col min="12802" max="13045" width="9" style="15"/>
    <col min="13046" max="13046" width="1.625" style="15" customWidth="1"/>
    <col min="13047" max="13048" width="9" style="15"/>
    <col min="13049" max="13049" width="15.125" style="15" customWidth="1"/>
    <col min="13050" max="13050" width="7.625" style="15" customWidth="1"/>
    <col min="13051" max="13051" width="9.625" style="15" customWidth="1"/>
    <col min="13052" max="13052" width="7.625" style="15" customWidth="1"/>
    <col min="13053" max="13053" width="9.625" style="15" customWidth="1"/>
    <col min="13054" max="13054" width="7.625" style="15" customWidth="1"/>
    <col min="13055" max="13055" width="9.625" style="15" customWidth="1"/>
    <col min="13056" max="13056" width="4.375" style="15" customWidth="1"/>
    <col min="13057" max="13057" width="2.875" style="15" customWidth="1"/>
    <col min="13058" max="13301" width="9" style="15"/>
    <col min="13302" max="13302" width="1.625" style="15" customWidth="1"/>
    <col min="13303" max="13304" width="9" style="15"/>
    <col min="13305" max="13305" width="15.125" style="15" customWidth="1"/>
    <col min="13306" max="13306" width="7.625" style="15" customWidth="1"/>
    <col min="13307" max="13307" width="9.625" style="15" customWidth="1"/>
    <col min="13308" max="13308" width="7.625" style="15" customWidth="1"/>
    <col min="13309" max="13309" width="9.625" style="15" customWidth="1"/>
    <col min="13310" max="13310" width="7.625" style="15" customWidth="1"/>
    <col min="13311" max="13311" width="9.625" style="15" customWidth="1"/>
    <col min="13312" max="13312" width="4.375" style="15" customWidth="1"/>
    <col min="13313" max="13313" width="2.875" style="15" customWidth="1"/>
    <col min="13314" max="13557" width="9" style="15"/>
    <col min="13558" max="13558" width="1.625" style="15" customWidth="1"/>
    <col min="13559" max="13560" width="9" style="15"/>
    <col min="13561" max="13561" width="15.125" style="15" customWidth="1"/>
    <col min="13562" max="13562" width="7.625" style="15" customWidth="1"/>
    <col min="13563" max="13563" width="9.625" style="15" customWidth="1"/>
    <col min="13564" max="13564" width="7.625" style="15" customWidth="1"/>
    <col min="13565" max="13565" width="9.625" style="15" customWidth="1"/>
    <col min="13566" max="13566" width="7.625" style="15" customWidth="1"/>
    <col min="13567" max="13567" width="9.625" style="15" customWidth="1"/>
    <col min="13568" max="13568" width="4.375" style="15" customWidth="1"/>
    <col min="13569" max="13569" width="2.875" style="15" customWidth="1"/>
    <col min="13570" max="13813" width="9" style="15"/>
    <col min="13814" max="13814" width="1.625" style="15" customWidth="1"/>
    <col min="13815" max="13816" width="9" style="15"/>
    <col min="13817" max="13817" width="15.125" style="15" customWidth="1"/>
    <col min="13818" max="13818" width="7.625" style="15" customWidth="1"/>
    <col min="13819" max="13819" width="9.625" style="15" customWidth="1"/>
    <col min="13820" max="13820" width="7.625" style="15" customWidth="1"/>
    <col min="13821" max="13821" width="9.625" style="15" customWidth="1"/>
    <col min="13822" max="13822" width="7.625" style="15" customWidth="1"/>
    <col min="13823" max="13823" width="9.625" style="15" customWidth="1"/>
    <col min="13824" max="13824" width="4.375" style="15" customWidth="1"/>
    <col min="13825" max="13825" width="2.875" style="15" customWidth="1"/>
    <col min="13826" max="14069" width="9" style="15"/>
    <col min="14070" max="14070" width="1.625" style="15" customWidth="1"/>
    <col min="14071" max="14072" width="9" style="15"/>
    <col min="14073" max="14073" width="15.125" style="15" customWidth="1"/>
    <col min="14074" max="14074" width="7.625" style="15" customWidth="1"/>
    <col min="14075" max="14075" width="9.625" style="15" customWidth="1"/>
    <col min="14076" max="14076" width="7.625" style="15" customWidth="1"/>
    <col min="14077" max="14077" width="9.625" style="15" customWidth="1"/>
    <col min="14078" max="14078" width="7.625" style="15" customWidth="1"/>
    <col min="14079" max="14079" width="9.625" style="15" customWidth="1"/>
    <col min="14080" max="14080" width="4.375" style="15" customWidth="1"/>
    <col min="14081" max="14081" width="2.875" style="15" customWidth="1"/>
    <col min="14082" max="14325" width="9" style="15"/>
    <col min="14326" max="14326" width="1.625" style="15" customWidth="1"/>
    <col min="14327" max="14328" width="9" style="15"/>
    <col min="14329" max="14329" width="15.125" style="15" customWidth="1"/>
    <col min="14330" max="14330" width="7.625" style="15" customWidth="1"/>
    <col min="14331" max="14331" width="9.625" style="15" customWidth="1"/>
    <col min="14332" max="14332" width="7.625" style="15" customWidth="1"/>
    <col min="14333" max="14333" width="9.625" style="15" customWidth="1"/>
    <col min="14334" max="14334" width="7.625" style="15" customWidth="1"/>
    <col min="14335" max="14335" width="9.625" style="15" customWidth="1"/>
    <col min="14336" max="14336" width="4.375" style="15" customWidth="1"/>
    <col min="14337" max="14337" width="2.875" style="15" customWidth="1"/>
    <col min="14338" max="14581" width="9" style="15"/>
    <col min="14582" max="14582" width="1.625" style="15" customWidth="1"/>
    <col min="14583" max="14584" width="9" style="15"/>
    <col min="14585" max="14585" width="15.125" style="15" customWidth="1"/>
    <col min="14586" max="14586" width="7.625" style="15" customWidth="1"/>
    <col min="14587" max="14587" width="9.625" style="15" customWidth="1"/>
    <col min="14588" max="14588" width="7.625" style="15" customWidth="1"/>
    <col min="14589" max="14589" width="9.625" style="15" customWidth="1"/>
    <col min="14590" max="14590" width="7.625" style="15" customWidth="1"/>
    <col min="14591" max="14591" width="9.625" style="15" customWidth="1"/>
    <col min="14592" max="14592" width="4.375" style="15" customWidth="1"/>
    <col min="14593" max="14593" width="2.875" style="15" customWidth="1"/>
    <col min="14594" max="14837" width="9" style="15"/>
    <col min="14838" max="14838" width="1.625" style="15" customWidth="1"/>
    <col min="14839" max="14840" width="9" style="15"/>
    <col min="14841" max="14841" width="15.125" style="15" customWidth="1"/>
    <col min="14842" max="14842" width="7.625" style="15" customWidth="1"/>
    <col min="14843" max="14843" width="9.625" style="15" customWidth="1"/>
    <col min="14844" max="14844" width="7.625" style="15" customWidth="1"/>
    <col min="14845" max="14845" width="9.625" style="15" customWidth="1"/>
    <col min="14846" max="14846" width="7.625" style="15" customWidth="1"/>
    <col min="14847" max="14847" width="9.625" style="15" customWidth="1"/>
    <col min="14848" max="14848" width="4.375" style="15" customWidth="1"/>
    <col min="14849" max="14849" width="2.875" style="15" customWidth="1"/>
    <col min="14850" max="15093" width="9" style="15"/>
    <col min="15094" max="15094" width="1.625" style="15" customWidth="1"/>
    <col min="15095" max="15096" width="9" style="15"/>
    <col min="15097" max="15097" width="15.125" style="15" customWidth="1"/>
    <col min="15098" max="15098" width="7.625" style="15" customWidth="1"/>
    <col min="15099" max="15099" width="9.625" style="15" customWidth="1"/>
    <col min="15100" max="15100" width="7.625" style="15" customWidth="1"/>
    <col min="15101" max="15101" width="9.625" style="15" customWidth="1"/>
    <col min="15102" max="15102" width="7.625" style="15" customWidth="1"/>
    <col min="15103" max="15103" width="9.625" style="15" customWidth="1"/>
    <col min="15104" max="15104" width="4.375" style="15" customWidth="1"/>
    <col min="15105" max="15105" width="2.875" style="15" customWidth="1"/>
    <col min="15106" max="15349" width="9" style="15"/>
    <col min="15350" max="15350" width="1.625" style="15" customWidth="1"/>
    <col min="15351" max="15352" width="9" style="15"/>
    <col min="15353" max="15353" width="15.125" style="15" customWidth="1"/>
    <col min="15354" max="15354" width="7.625" style="15" customWidth="1"/>
    <col min="15355" max="15355" width="9.625" style="15" customWidth="1"/>
    <col min="15356" max="15356" width="7.625" style="15" customWidth="1"/>
    <col min="15357" max="15357" width="9.625" style="15" customWidth="1"/>
    <col min="15358" max="15358" width="7.625" style="15" customWidth="1"/>
    <col min="15359" max="15359" width="9.625" style="15" customWidth="1"/>
    <col min="15360" max="15360" width="4.375" style="15" customWidth="1"/>
    <col min="15361" max="15361" width="2.875" style="15" customWidth="1"/>
    <col min="15362" max="15605" width="9" style="15"/>
    <col min="15606" max="15606" width="1.625" style="15" customWidth="1"/>
    <col min="15607" max="15608" width="9" style="15"/>
    <col min="15609" max="15609" width="15.125" style="15" customWidth="1"/>
    <col min="15610" max="15610" width="7.625" style="15" customWidth="1"/>
    <col min="15611" max="15611" width="9.625" style="15" customWidth="1"/>
    <col min="15612" max="15612" width="7.625" style="15" customWidth="1"/>
    <col min="15613" max="15613" width="9.625" style="15" customWidth="1"/>
    <col min="15614" max="15614" width="7.625" style="15" customWidth="1"/>
    <col min="15615" max="15615" width="9.625" style="15" customWidth="1"/>
    <col min="15616" max="15616" width="4.375" style="15" customWidth="1"/>
    <col min="15617" max="15617" width="2.875" style="15" customWidth="1"/>
    <col min="15618" max="15861" width="9" style="15"/>
    <col min="15862" max="15862" width="1.625" style="15" customWidth="1"/>
    <col min="15863" max="15864" width="9" style="15"/>
    <col min="15865" max="15865" width="15.125" style="15" customWidth="1"/>
    <col min="15866" max="15866" width="7.625" style="15" customWidth="1"/>
    <col min="15867" max="15867" width="9.625" style="15" customWidth="1"/>
    <col min="15868" max="15868" width="7.625" style="15" customWidth="1"/>
    <col min="15869" max="15869" width="9.625" style="15" customWidth="1"/>
    <col min="15870" max="15870" width="7.625" style="15" customWidth="1"/>
    <col min="15871" max="15871" width="9.625" style="15" customWidth="1"/>
    <col min="15872" max="15872" width="4.375" style="15" customWidth="1"/>
    <col min="15873" max="15873" width="2.875" style="15" customWidth="1"/>
    <col min="15874" max="16117" width="9" style="15"/>
    <col min="16118" max="16118" width="1.625" style="15" customWidth="1"/>
    <col min="16119" max="16120" width="9" style="15"/>
    <col min="16121" max="16121" width="15.125" style="15" customWidth="1"/>
    <col min="16122" max="16122" width="7.625" style="15" customWidth="1"/>
    <col min="16123" max="16123" width="9.625" style="15" customWidth="1"/>
    <col min="16124" max="16124" width="7.625" style="15" customWidth="1"/>
    <col min="16125" max="16125" width="9.625" style="15" customWidth="1"/>
    <col min="16126" max="16126" width="7.625" style="15" customWidth="1"/>
    <col min="16127" max="16127" width="9.625" style="15" customWidth="1"/>
    <col min="16128" max="16128" width="4.375" style="15" customWidth="1"/>
    <col min="16129" max="16129" width="2.875" style="15" customWidth="1"/>
    <col min="16130" max="16384" width="9" style="15"/>
  </cols>
  <sheetData>
    <row r="1" spans="1:12" ht="18" customHeight="1">
      <c r="A1" s="2133" t="s">
        <v>427</v>
      </c>
      <c r="B1" s="2133"/>
      <c r="C1" s="2133"/>
    </row>
    <row r="2" spans="1:12" ht="18" customHeight="1">
      <c r="A2" s="19"/>
    </row>
    <row r="3" spans="1:12" ht="18" customHeight="1">
      <c r="A3" s="2136" t="s">
        <v>45</v>
      </c>
      <c r="B3" s="2136"/>
      <c r="C3" s="2136"/>
      <c r="D3" s="2136"/>
      <c r="E3" s="2136"/>
      <c r="F3" s="2136"/>
      <c r="G3" s="2136"/>
      <c r="H3" s="2136"/>
      <c r="I3" s="2136"/>
      <c r="J3" s="2136"/>
      <c r="K3" s="2136"/>
      <c r="L3" s="2136"/>
    </row>
    <row r="4" spans="1:12" ht="18" customHeight="1">
      <c r="A4" s="19"/>
    </row>
    <row r="5" spans="1:12" ht="18" customHeight="1">
      <c r="A5" s="2133" t="s">
        <v>46</v>
      </c>
      <c r="B5" s="2133"/>
      <c r="C5" s="2133"/>
      <c r="D5" s="2133"/>
      <c r="E5" s="2133"/>
      <c r="F5" s="2133"/>
      <c r="G5" s="2133"/>
      <c r="H5" s="2133"/>
      <c r="I5" s="2133"/>
      <c r="J5" s="2133"/>
      <c r="K5" s="2133"/>
      <c r="L5" s="2133"/>
    </row>
    <row r="6" spans="1:12" ht="18" customHeight="1">
      <c r="A6" s="2133" t="s">
        <v>47</v>
      </c>
      <c r="B6" s="2133"/>
      <c r="C6" s="2133"/>
      <c r="D6" s="2133"/>
      <c r="E6" s="2133"/>
      <c r="F6" s="2133"/>
      <c r="G6" s="2133"/>
      <c r="H6" s="2133"/>
      <c r="I6" s="2133"/>
      <c r="J6" s="2133"/>
      <c r="K6" s="2133"/>
      <c r="L6" s="2133"/>
    </row>
    <row r="7" spans="1:12" ht="18" customHeight="1">
      <c r="A7" s="20" t="s">
        <v>658</v>
      </c>
      <c r="B7" s="20"/>
      <c r="C7" s="20"/>
      <c r="D7" s="20"/>
      <c r="E7" s="20"/>
      <c r="F7" s="20"/>
      <c r="G7" s="20"/>
      <c r="H7" s="20"/>
      <c r="I7" s="20"/>
      <c r="J7" s="20"/>
      <c r="K7" s="20"/>
      <c r="L7" s="20"/>
    </row>
    <row r="8" spans="1:12" ht="18" customHeight="1">
      <c r="A8" s="20" t="s">
        <v>657</v>
      </c>
      <c r="B8" s="20"/>
      <c r="C8" s="20"/>
      <c r="D8" s="20"/>
      <c r="E8" s="20"/>
      <c r="F8" s="20"/>
      <c r="G8" s="20"/>
      <c r="H8" s="20"/>
      <c r="I8" s="20"/>
      <c r="J8" s="20"/>
      <c r="K8" s="20"/>
      <c r="L8" s="20"/>
    </row>
    <row r="9" spans="1:12" ht="18" customHeight="1">
      <c r="A9" s="19"/>
    </row>
    <row r="10" spans="1:12" ht="18" customHeight="1">
      <c r="A10" s="2137" t="s">
        <v>28</v>
      </c>
      <c r="B10" s="2137"/>
      <c r="C10" s="2137"/>
      <c r="D10" s="2137"/>
      <c r="E10" s="2137"/>
      <c r="F10" s="2137"/>
      <c r="G10" s="2137"/>
      <c r="H10" s="2137"/>
      <c r="I10" s="2137"/>
      <c r="J10" s="2137"/>
      <c r="K10" s="2137"/>
      <c r="L10" s="2137"/>
    </row>
    <row r="11" spans="1:12" ht="18" customHeight="1">
      <c r="A11" s="19"/>
    </row>
    <row r="12" spans="1:12" ht="18" customHeight="1">
      <c r="A12" s="2130" t="s">
        <v>48</v>
      </c>
      <c r="B12" s="2130"/>
      <c r="C12" s="2130"/>
      <c r="D12" s="2130"/>
      <c r="E12" s="2130"/>
      <c r="F12" s="2130"/>
      <c r="G12" s="2130"/>
      <c r="H12" s="2130"/>
      <c r="I12" s="2130"/>
      <c r="J12" s="2130"/>
      <c r="K12" s="2130"/>
      <c r="L12" s="2130"/>
    </row>
    <row r="13" spans="1:12" ht="18" customHeight="1">
      <c r="A13" s="20" t="s">
        <v>660</v>
      </c>
      <c r="B13" s="20"/>
      <c r="C13" s="22"/>
      <c r="D13" s="22"/>
      <c r="E13" s="22"/>
      <c r="F13" s="22"/>
      <c r="G13" s="22"/>
      <c r="H13" s="22"/>
      <c r="I13" s="22"/>
      <c r="J13" s="22"/>
      <c r="K13" s="22"/>
      <c r="L13" s="22"/>
    </row>
    <row r="14" spans="1:12" ht="18" customHeight="1">
      <c r="A14" s="20" t="s">
        <v>659</v>
      </c>
      <c r="B14" s="22"/>
      <c r="C14" s="22"/>
      <c r="D14" s="22"/>
      <c r="E14" s="22"/>
      <c r="F14" s="22"/>
      <c r="G14" s="22"/>
      <c r="H14" s="22"/>
      <c r="I14" s="22"/>
      <c r="J14" s="22"/>
      <c r="K14" s="22"/>
      <c r="L14" s="22"/>
    </row>
    <row r="15" spans="1:12" ht="18" customHeight="1">
      <c r="A15" s="2130" t="s">
        <v>49</v>
      </c>
      <c r="B15" s="2130"/>
      <c r="C15" s="2130"/>
      <c r="D15" s="2130"/>
      <c r="E15" s="2130"/>
      <c r="F15" s="2130"/>
      <c r="G15" s="2130"/>
      <c r="H15" s="2130"/>
      <c r="I15" s="2130"/>
      <c r="J15" s="2130"/>
      <c r="K15" s="2130"/>
      <c r="L15" s="2130"/>
    </row>
    <row r="16" spans="1:12" ht="18" customHeight="1">
      <c r="A16" s="2130" t="s">
        <v>50</v>
      </c>
      <c r="B16" s="2130"/>
      <c r="C16" s="2130"/>
      <c r="D16" s="2130"/>
      <c r="E16" s="2130"/>
      <c r="F16" s="2130"/>
      <c r="G16" s="2130"/>
      <c r="H16" s="2130"/>
      <c r="I16" s="2130"/>
      <c r="J16" s="2130"/>
      <c r="K16" s="2130"/>
      <c r="L16" s="2130"/>
    </row>
    <row r="17" spans="1:12" ht="18" customHeight="1">
      <c r="A17" s="2130" t="s">
        <v>51</v>
      </c>
      <c r="B17" s="2130"/>
      <c r="C17" s="2130"/>
      <c r="D17" s="2130"/>
      <c r="E17" s="2130"/>
      <c r="F17" s="2130"/>
      <c r="G17" s="2130"/>
      <c r="H17" s="2130"/>
      <c r="I17" s="2130"/>
      <c r="J17" s="2130"/>
      <c r="K17" s="2130"/>
      <c r="L17" s="2130"/>
    </row>
    <row r="18" spans="1:12" ht="18" customHeight="1">
      <c r="A18" s="20" t="s">
        <v>662</v>
      </c>
      <c r="B18" s="20"/>
      <c r="C18" s="20"/>
      <c r="D18" s="20"/>
      <c r="E18" s="20"/>
      <c r="F18" s="20"/>
      <c r="G18" s="20"/>
      <c r="H18" s="20"/>
      <c r="I18" s="20"/>
      <c r="J18" s="20"/>
      <c r="K18" s="20"/>
      <c r="L18" s="20"/>
    </row>
    <row r="19" spans="1:12" ht="18" customHeight="1">
      <c r="A19" s="20" t="s">
        <v>661</v>
      </c>
      <c r="B19" s="20"/>
      <c r="C19" s="20"/>
      <c r="D19" s="20"/>
      <c r="E19" s="20"/>
      <c r="F19" s="20"/>
      <c r="G19" s="20"/>
      <c r="H19" s="20"/>
      <c r="I19" s="20"/>
      <c r="J19" s="20"/>
      <c r="K19" s="20"/>
      <c r="L19" s="20"/>
    </row>
    <row r="20" spans="1:12" ht="18" customHeight="1">
      <c r="A20" s="2130" t="s">
        <v>52</v>
      </c>
      <c r="B20" s="2130"/>
      <c r="C20" s="2130"/>
      <c r="D20" s="2130"/>
      <c r="E20" s="2130"/>
      <c r="F20" s="2130"/>
      <c r="G20" s="2130"/>
      <c r="H20" s="2130"/>
      <c r="I20" s="2130"/>
      <c r="J20" s="2130"/>
      <c r="K20" s="2130"/>
      <c r="L20" s="2130"/>
    </row>
    <row r="21" spans="1:12" ht="18" customHeight="1">
      <c r="A21" s="20" t="s">
        <v>664</v>
      </c>
      <c r="B21" s="20"/>
      <c r="C21" s="20"/>
      <c r="D21" s="20"/>
      <c r="E21" s="20"/>
      <c r="F21" s="20"/>
      <c r="G21" s="20"/>
      <c r="H21" s="20"/>
      <c r="I21" s="20"/>
      <c r="J21" s="20"/>
      <c r="K21" s="20"/>
      <c r="L21" s="20"/>
    </row>
    <row r="22" spans="1:12" ht="18" customHeight="1">
      <c r="A22" s="20" t="s">
        <v>663</v>
      </c>
      <c r="B22" s="20"/>
      <c r="C22" s="20"/>
      <c r="D22" s="20"/>
      <c r="E22" s="20"/>
      <c r="F22" s="20"/>
      <c r="G22" s="20"/>
      <c r="H22" s="20"/>
      <c r="I22" s="20"/>
      <c r="J22" s="20"/>
      <c r="K22" s="20"/>
      <c r="L22" s="20"/>
    </row>
    <row r="23" spans="1:12" ht="18" customHeight="1">
      <c r="A23" s="2130" t="s">
        <v>53</v>
      </c>
      <c r="B23" s="2130"/>
      <c r="C23" s="2130"/>
      <c r="D23" s="2130"/>
      <c r="E23" s="2130"/>
      <c r="F23" s="2130"/>
      <c r="G23" s="2130"/>
      <c r="H23" s="2130"/>
      <c r="I23" s="2130"/>
      <c r="J23" s="2130"/>
      <c r="K23" s="2130"/>
      <c r="L23" s="2130"/>
    </row>
    <row r="24" spans="1:12" ht="18" customHeight="1">
      <c r="A24" s="19"/>
    </row>
    <row r="25" spans="1:12" ht="18" customHeight="1">
      <c r="A25" s="20" t="s">
        <v>665</v>
      </c>
      <c r="B25" s="20"/>
      <c r="C25" s="20"/>
      <c r="D25" s="20"/>
      <c r="E25" s="20"/>
      <c r="F25" s="20"/>
      <c r="G25" s="20"/>
      <c r="H25" s="20"/>
      <c r="I25" s="20"/>
      <c r="J25" s="20"/>
      <c r="K25" s="20"/>
      <c r="L25" s="20"/>
    </row>
    <row r="26" spans="1:12" ht="18" customHeight="1">
      <c r="A26" s="20" t="s">
        <v>666</v>
      </c>
      <c r="B26" s="20"/>
      <c r="C26" s="20"/>
      <c r="D26" s="20"/>
      <c r="E26" s="20"/>
      <c r="F26" s="20"/>
      <c r="G26" s="20"/>
      <c r="H26" s="20"/>
      <c r="I26" s="20"/>
      <c r="J26" s="20"/>
      <c r="K26" s="20"/>
      <c r="L26" s="20"/>
    </row>
    <row r="27" spans="1:12" ht="18" customHeight="1">
      <c r="A27" s="19"/>
    </row>
    <row r="28" spans="1:12" ht="18" customHeight="1">
      <c r="A28" s="2131" t="s">
        <v>951</v>
      </c>
      <c r="B28" s="2132"/>
      <c r="C28" s="2132"/>
      <c r="D28" s="2132"/>
      <c r="E28" s="23"/>
    </row>
    <row r="29" spans="1:12" ht="18" customHeight="1">
      <c r="A29" s="19"/>
    </row>
    <row r="30" spans="1:12" ht="18" customHeight="1">
      <c r="A30" s="2133" t="s">
        <v>669</v>
      </c>
      <c r="B30" s="2133"/>
      <c r="C30" s="2133"/>
      <c r="D30" s="2133"/>
      <c r="E30" s="2133"/>
      <c r="F30" s="2133"/>
    </row>
    <row r="31" spans="1:12" ht="18" customHeight="1">
      <c r="A31" s="19" t="s">
        <v>54</v>
      </c>
      <c r="H31" s="2134"/>
      <c r="I31" s="2134"/>
      <c r="J31" s="2134"/>
      <c r="K31" s="2134"/>
      <c r="L31" s="2134"/>
    </row>
    <row r="32" spans="1:12" ht="18" customHeight="1">
      <c r="A32" s="24"/>
      <c r="F32" s="16" t="s">
        <v>55</v>
      </c>
      <c r="H32" s="2135"/>
      <c r="I32" s="2135"/>
      <c r="J32" s="2135"/>
      <c r="K32" s="2135"/>
      <c r="L32" s="2135"/>
    </row>
    <row r="33" spans="1:12" ht="18" customHeight="1">
      <c r="A33" s="21"/>
      <c r="F33" s="25"/>
      <c r="G33" s="25"/>
      <c r="H33" s="25"/>
      <c r="I33" s="25"/>
      <c r="J33" s="26"/>
      <c r="K33" s="27"/>
      <c r="L33" s="27"/>
    </row>
    <row r="34" spans="1:12" ht="18" customHeight="1">
      <c r="A34" s="24"/>
      <c r="F34" s="28" t="s">
        <v>56</v>
      </c>
      <c r="H34" s="2128"/>
      <c r="I34" s="2128"/>
      <c r="J34" s="2128"/>
      <c r="K34" s="2128"/>
    </row>
    <row r="35" spans="1:12" ht="18" customHeight="1">
      <c r="A35" s="24"/>
      <c r="F35" s="16" t="s">
        <v>57</v>
      </c>
      <c r="H35" s="2129"/>
      <c r="I35" s="2129"/>
      <c r="J35" s="2129"/>
      <c r="K35" s="2129"/>
      <c r="L35" s="29"/>
    </row>
    <row r="36" spans="1:12" ht="18" customHeight="1">
      <c r="A36" s="24"/>
      <c r="F36" s="25"/>
      <c r="G36" s="25"/>
      <c r="H36" s="25"/>
      <c r="I36" s="25"/>
      <c r="J36" s="26"/>
      <c r="K36" s="27"/>
      <c r="L36" s="27"/>
    </row>
    <row r="37" spans="1:12" ht="18" customHeight="1">
      <c r="A37" s="24"/>
      <c r="F37" s="30" t="s">
        <v>58</v>
      </c>
      <c r="G37" s="30"/>
      <c r="H37" s="30"/>
      <c r="I37" s="30"/>
      <c r="J37" s="31"/>
      <c r="K37" s="32"/>
      <c r="L37" s="32"/>
    </row>
    <row r="38" spans="1:12" ht="18" customHeight="1">
      <c r="A38" s="21"/>
      <c r="F38" s="33" t="s">
        <v>59</v>
      </c>
      <c r="H38" s="33"/>
      <c r="J38" s="17"/>
      <c r="K38" s="18"/>
    </row>
    <row r="39" spans="1:12" ht="18" customHeight="1">
      <c r="A39" s="24"/>
      <c r="F39" s="25"/>
      <c r="G39" s="25"/>
      <c r="H39" s="25"/>
      <c r="I39" s="25"/>
      <c r="J39" s="25"/>
      <c r="K39" s="26"/>
      <c r="L39" s="27"/>
    </row>
    <row r="40" spans="1:12" ht="18" customHeight="1">
      <c r="A40" s="20" t="s">
        <v>667</v>
      </c>
      <c r="B40" s="20"/>
      <c r="C40" s="20"/>
      <c r="D40" s="20"/>
      <c r="E40" s="20"/>
      <c r="F40" s="20"/>
      <c r="G40" s="20"/>
      <c r="H40" s="20"/>
      <c r="I40" s="20"/>
      <c r="J40" s="20"/>
      <c r="K40" s="20"/>
      <c r="L40" s="20"/>
    </row>
    <row r="41" spans="1:12" ht="18" customHeight="1">
      <c r="A41" s="55" t="s">
        <v>668</v>
      </c>
      <c r="B41" s="55"/>
      <c r="C41" s="55"/>
      <c r="D41" s="55"/>
      <c r="E41" s="20"/>
      <c r="F41" s="20"/>
      <c r="G41" s="20"/>
      <c r="H41" s="20"/>
      <c r="I41" s="20"/>
      <c r="J41" s="20"/>
      <c r="K41" s="20"/>
      <c r="L41" s="20"/>
    </row>
    <row r="42" spans="1:12" ht="18" customHeight="1">
      <c r="A42" s="55" t="s">
        <v>281</v>
      </c>
      <c r="B42" s="56"/>
      <c r="C42" s="56"/>
      <c r="D42" s="56"/>
      <c r="E42" s="34"/>
      <c r="F42" s="34"/>
      <c r="G42" s="34"/>
      <c r="H42" s="34"/>
      <c r="I42" s="34"/>
      <c r="J42" s="34"/>
      <c r="K42" s="34"/>
      <c r="L42" s="15"/>
    </row>
    <row r="43" spans="1:12" ht="18" customHeight="1">
      <c r="A43" s="55" t="s">
        <v>282</v>
      </c>
      <c r="B43" s="56"/>
      <c r="C43" s="56"/>
      <c r="D43" s="56"/>
      <c r="E43" s="34"/>
      <c r="F43" s="34"/>
      <c r="G43" s="34"/>
      <c r="H43" s="34"/>
      <c r="I43" s="34"/>
      <c r="J43" s="34"/>
      <c r="K43" s="34"/>
      <c r="L43" s="15"/>
    </row>
    <row r="44" spans="1:12" ht="18" customHeight="1">
      <c r="A44" s="57"/>
      <c r="B44" s="56"/>
      <c r="C44" s="56"/>
      <c r="D44" s="56"/>
      <c r="E44" s="34"/>
      <c r="F44" s="34"/>
      <c r="G44" s="34"/>
      <c r="H44" s="34"/>
      <c r="I44" s="34"/>
      <c r="J44" s="34"/>
      <c r="K44" s="34"/>
      <c r="L44" s="15"/>
    </row>
    <row r="45" spans="1:12">
      <c r="A45" s="58"/>
      <c r="B45" s="58"/>
      <c r="C45" s="58"/>
      <c r="D45" s="58"/>
    </row>
  </sheetData>
  <mergeCells count="16">
    <mergeCell ref="A16:L16"/>
    <mergeCell ref="A1:C1"/>
    <mergeCell ref="A3:L3"/>
    <mergeCell ref="A5:L5"/>
    <mergeCell ref="A6:L6"/>
    <mergeCell ref="A10:L10"/>
    <mergeCell ref="A12:L12"/>
    <mergeCell ref="A15:L15"/>
    <mergeCell ref="H34:K34"/>
    <mergeCell ref="H35:K35"/>
    <mergeCell ref="A17:L17"/>
    <mergeCell ref="A20:L20"/>
    <mergeCell ref="A23:L23"/>
    <mergeCell ref="A28:D28"/>
    <mergeCell ref="A30:F30"/>
    <mergeCell ref="H31:L32"/>
  </mergeCells>
  <phoneticPr fontId="2"/>
  <pageMargins left="0.55118110236220474" right="0.55118110236220474" top="0.74803149606299213" bottom="0.74803149606299213" header="0.31496062992125984" footer="0.31496062992125984"/>
  <pageSetup paperSize="9" orientation="portrait" blackAndWhite="1"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sheetPr>
  <dimension ref="A1:S203"/>
  <sheetViews>
    <sheetView showGridLines="0" view="pageBreakPreview" zoomScale="80" zoomScaleNormal="100" zoomScaleSheetLayoutView="80" workbookViewId="0">
      <selection activeCell="AH12" sqref="A1:XFD1048576"/>
    </sheetView>
  </sheetViews>
  <sheetFormatPr defaultRowHeight="14.25"/>
  <cols>
    <col min="1" max="1" width="0.875" style="38" customWidth="1"/>
    <col min="2" max="14" width="6.625" style="38" customWidth="1"/>
    <col min="15" max="15" width="4.125" style="38" customWidth="1"/>
    <col min="16" max="17" width="6.625" style="1" customWidth="1"/>
    <col min="18" max="19" width="9" style="1"/>
  </cols>
  <sheetData>
    <row r="1" spans="1:19" s="3" customFormat="1" ht="20.100000000000001" customHeight="1">
      <c r="A1" s="37" t="s">
        <v>428</v>
      </c>
      <c r="B1" s="37"/>
      <c r="C1" s="37"/>
      <c r="D1" s="37"/>
      <c r="E1" s="37"/>
      <c r="F1" s="37"/>
      <c r="G1" s="37"/>
      <c r="H1" s="37"/>
      <c r="I1" s="37"/>
      <c r="J1" s="37"/>
      <c r="K1" s="37"/>
      <c r="L1" s="37"/>
      <c r="M1" s="37"/>
      <c r="N1" s="37"/>
      <c r="O1" s="37"/>
      <c r="P1" s="2"/>
      <c r="Q1" s="2"/>
      <c r="R1" s="2"/>
      <c r="S1" s="2"/>
    </row>
    <row r="2" spans="1:19" s="3" customFormat="1" ht="20.100000000000001" customHeight="1">
      <c r="A2" s="37"/>
      <c r="B2" s="1523" t="s">
        <v>326</v>
      </c>
      <c r="C2" s="1523"/>
      <c r="D2" s="1523"/>
      <c r="E2" s="1523"/>
      <c r="F2" s="1523"/>
      <c r="G2" s="1523"/>
      <c r="H2" s="1523"/>
      <c r="I2" s="1523"/>
      <c r="J2" s="1523"/>
      <c r="K2" s="1523"/>
      <c r="L2" s="1523"/>
      <c r="M2" s="1523"/>
      <c r="N2" s="37"/>
      <c r="O2" s="37"/>
      <c r="P2" s="2"/>
      <c r="Q2" s="2"/>
      <c r="R2" s="2"/>
      <c r="S2" s="2"/>
    </row>
    <row r="3" spans="1:19" s="3" customFormat="1" ht="20.100000000000001" customHeight="1">
      <c r="A3" s="37"/>
      <c r="B3" s="37"/>
      <c r="C3" s="37"/>
      <c r="D3" s="37"/>
      <c r="E3" s="37"/>
      <c r="F3" s="37"/>
      <c r="G3" s="37"/>
      <c r="H3" s="37"/>
      <c r="I3" s="37"/>
      <c r="J3" s="37"/>
      <c r="K3" s="37"/>
      <c r="L3" s="37"/>
      <c r="M3" s="37"/>
      <c r="N3" s="37"/>
      <c r="O3" s="37"/>
      <c r="P3" s="2"/>
      <c r="Q3" s="2"/>
      <c r="R3" s="2"/>
      <c r="S3" s="2"/>
    </row>
    <row r="4" spans="1:19" s="3" customFormat="1" ht="20.100000000000001" customHeight="1">
      <c r="A4" s="37"/>
      <c r="B4" s="37" t="s">
        <v>328</v>
      </c>
      <c r="C4" s="37"/>
      <c r="D4" s="37"/>
      <c r="E4" s="37"/>
      <c r="F4" s="37"/>
      <c r="G4" s="37"/>
      <c r="H4" s="37"/>
      <c r="I4" s="37"/>
      <c r="J4" s="37"/>
      <c r="K4" s="37"/>
      <c r="L4" s="37"/>
      <c r="M4" s="37"/>
      <c r="N4" s="37"/>
      <c r="O4" s="37"/>
      <c r="P4" s="2"/>
      <c r="Q4" s="2"/>
      <c r="R4" s="2"/>
      <c r="S4" s="2"/>
    </row>
    <row r="5" spans="1:19" s="3" customFormat="1" ht="20.100000000000001" customHeight="1">
      <c r="A5" s="37"/>
      <c r="B5" s="37" t="s">
        <v>329</v>
      </c>
      <c r="C5" s="37"/>
      <c r="D5" s="37"/>
      <c r="E5" s="37"/>
      <c r="F5" s="37"/>
      <c r="G5" s="37"/>
      <c r="H5" s="37"/>
      <c r="I5" s="37"/>
      <c r="J5" s="37"/>
      <c r="K5" s="37"/>
      <c r="L5" s="37"/>
      <c r="M5" s="37"/>
      <c r="N5" s="37"/>
      <c r="O5" s="37"/>
      <c r="P5" s="2"/>
      <c r="Q5" s="2"/>
      <c r="R5" s="2"/>
      <c r="S5" s="2"/>
    </row>
    <row r="6" spans="1:19" s="3" customFormat="1" ht="20.100000000000001" customHeight="1">
      <c r="A6" s="37"/>
      <c r="B6" s="37" t="s">
        <v>330</v>
      </c>
      <c r="C6" s="37"/>
      <c r="D6" s="37"/>
      <c r="E6" s="37"/>
      <c r="F6" s="37"/>
      <c r="G6" s="37"/>
      <c r="H6" s="37"/>
      <c r="I6" s="37"/>
      <c r="J6" s="37"/>
      <c r="K6" s="37"/>
      <c r="L6" s="37"/>
      <c r="M6" s="37"/>
      <c r="N6" s="37"/>
      <c r="O6" s="37"/>
      <c r="P6" s="2"/>
      <c r="Q6" s="2"/>
      <c r="R6" s="2"/>
      <c r="S6" s="2"/>
    </row>
    <row r="7" spans="1:19" s="3" customFormat="1" ht="20.100000000000001" customHeight="1">
      <c r="A7" s="37"/>
      <c r="B7" s="37"/>
      <c r="C7" s="37"/>
      <c r="D7" s="37"/>
      <c r="E7" s="37"/>
      <c r="F7" s="37"/>
      <c r="G7" s="37"/>
      <c r="H7" s="37"/>
      <c r="I7" s="37"/>
      <c r="J7" s="37"/>
      <c r="K7" s="37"/>
      <c r="L7" s="37"/>
      <c r="M7" s="37"/>
      <c r="N7" s="37"/>
      <c r="O7" s="37"/>
      <c r="P7" s="2"/>
      <c r="Q7" s="2"/>
      <c r="R7" s="2"/>
      <c r="S7" s="2"/>
    </row>
    <row r="8" spans="1:19" s="3" customFormat="1" ht="20.100000000000001" customHeight="1">
      <c r="A8" s="37"/>
      <c r="B8" s="37"/>
      <c r="C8" s="37"/>
      <c r="D8" s="37"/>
      <c r="E8" s="37"/>
      <c r="F8" s="37"/>
      <c r="G8" s="37"/>
      <c r="H8" s="37"/>
      <c r="I8" s="37"/>
      <c r="J8" s="37"/>
      <c r="K8" s="37"/>
      <c r="L8" s="37"/>
      <c r="M8" s="37"/>
      <c r="N8" s="37"/>
      <c r="O8" s="37"/>
      <c r="P8" s="2"/>
      <c r="Q8" s="2"/>
      <c r="R8" s="2"/>
      <c r="S8" s="2"/>
    </row>
    <row r="9" spans="1:19" s="3" customFormat="1" ht="20.100000000000001" customHeight="1">
      <c r="A9" s="37"/>
      <c r="B9" s="2138" t="s">
        <v>327</v>
      </c>
      <c r="C9" s="2138"/>
      <c r="D9" s="2138"/>
      <c r="E9" s="2138"/>
      <c r="F9" s="2138"/>
      <c r="G9" s="2138"/>
      <c r="H9" s="2138"/>
      <c r="I9" s="2138"/>
      <c r="J9" s="2138"/>
      <c r="K9" s="2138"/>
      <c r="L9" s="2138"/>
      <c r="M9" s="2138"/>
      <c r="N9" s="37"/>
      <c r="O9" s="37"/>
      <c r="P9" s="2"/>
      <c r="Q9" s="2"/>
      <c r="R9" s="2"/>
      <c r="S9" s="2"/>
    </row>
    <row r="10" spans="1:19" s="3" customFormat="1" ht="20.100000000000001" customHeight="1">
      <c r="A10" s="37"/>
      <c r="B10" s="37"/>
      <c r="C10" s="37"/>
      <c r="D10" s="37"/>
      <c r="E10" s="37"/>
      <c r="F10" s="37"/>
      <c r="G10" s="37"/>
      <c r="H10" s="37"/>
      <c r="I10" s="37"/>
      <c r="J10" s="37"/>
      <c r="K10" s="37"/>
      <c r="L10" s="37"/>
      <c r="M10" s="37"/>
      <c r="N10" s="37"/>
      <c r="O10" s="37"/>
      <c r="P10" s="2"/>
      <c r="Q10" s="2"/>
      <c r="R10" s="2"/>
      <c r="S10" s="2"/>
    </row>
    <row r="11" spans="1:19" s="3" customFormat="1" ht="17.100000000000001" customHeight="1">
      <c r="A11" s="37"/>
      <c r="B11" s="37" t="s">
        <v>348</v>
      </c>
      <c r="C11" s="37"/>
      <c r="D11" s="37"/>
      <c r="E11" s="37"/>
      <c r="F11" s="37"/>
      <c r="G11" s="37"/>
      <c r="H11" s="37"/>
      <c r="I11" s="37"/>
      <c r="J11" s="37"/>
      <c r="K11" s="37"/>
      <c r="L11" s="37"/>
      <c r="M11" s="37"/>
      <c r="N11" s="37"/>
      <c r="O11" s="37"/>
      <c r="P11" s="2"/>
      <c r="Q11" s="2"/>
      <c r="R11" s="2"/>
      <c r="S11" s="2"/>
    </row>
    <row r="12" spans="1:19" s="3" customFormat="1" ht="17.100000000000001" customHeight="1">
      <c r="A12" s="37"/>
      <c r="B12" s="37" t="s">
        <v>331</v>
      </c>
      <c r="C12" s="37"/>
      <c r="D12" s="37"/>
      <c r="E12" s="37"/>
      <c r="F12" s="37"/>
      <c r="G12" s="37"/>
      <c r="H12" s="37"/>
      <c r="I12" s="37"/>
      <c r="J12" s="37"/>
      <c r="K12" s="37"/>
      <c r="L12" s="37"/>
      <c r="M12" s="37"/>
      <c r="N12" s="37"/>
      <c r="O12" s="37"/>
      <c r="P12" s="2"/>
      <c r="Q12" s="2"/>
      <c r="R12" s="2"/>
      <c r="S12" s="2"/>
    </row>
    <row r="13" spans="1:19" s="3" customFormat="1" ht="17.100000000000001" customHeight="1">
      <c r="A13" s="37"/>
      <c r="B13" s="37" t="s">
        <v>332</v>
      </c>
      <c r="C13" s="37"/>
      <c r="D13" s="37"/>
      <c r="E13" s="37"/>
      <c r="F13" s="37"/>
      <c r="G13" s="37"/>
      <c r="H13" s="37"/>
      <c r="I13" s="37"/>
      <c r="J13" s="37"/>
      <c r="K13" s="37"/>
      <c r="L13" s="37"/>
      <c r="M13" s="37"/>
      <c r="N13" s="37"/>
      <c r="O13" s="37"/>
      <c r="P13" s="2"/>
      <c r="Q13" s="2"/>
      <c r="R13" s="2"/>
      <c r="S13" s="2"/>
    </row>
    <row r="14" spans="1:19" s="3" customFormat="1" ht="17.100000000000001" customHeight="1">
      <c r="A14" s="37"/>
      <c r="B14" s="37" t="s">
        <v>346</v>
      </c>
      <c r="C14" s="37"/>
      <c r="D14" s="37"/>
      <c r="E14" s="37"/>
      <c r="F14" s="37"/>
      <c r="G14" s="37"/>
      <c r="H14" s="37"/>
      <c r="I14" s="37"/>
      <c r="J14" s="37"/>
      <c r="K14" s="37"/>
      <c r="L14" s="37"/>
      <c r="M14" s="37"/>
      <c r="N14" s="37"/>
      <c r="O14" s="37"/>
      <c r="P14" s="2"/>
      <c r="Q14" s="2"/>
      <c r="R14" s="2"/>
      <c r="S14" s="2"/>
    </row>
    <row r="15" spans="1:19" s="3" customFormat="1" ht="17.100000000000001" customHeight="1">
      <c r="A15" s="37"/>
      <c r="B15" s="37"/>
      <c r="C15" s="37"/>
      <c r="D15" s="37"/>
      <c r="E15" s="37"/>
      <c r="F15" s="37"/>
      <c r="G15" s="37"/>
      <c r="H15" s="37"/>
      <c r="I15" s="37"/>
      <c r="J15" s="37"/>
      <c r="K15" s="37"/>
      <c r="L15" s="37"/>
      <c r="M15" s="37"/>
      <c r="N15" s="37"/>
      <c r="O15" s="37"/>
      <c r="P15" s="2"/>
      <c r="Q15" s="2"/>
      <c r="R15" s="2"/>
      <c r="S15" s="2"/>
    </row>
    <row r="16" spans="1:19" s="3" customFormat="1" ht="17.100000000000001" customHeight="1">
      <c r="A16" s="37"/>
      <c r="B16" s="37" t="s">
        <v>349</v>
      </c>
      <c r="C16" s="37"/>
      <c r="D16" s="37"/>
      <c r="E16" s="37"/>
      <c r="F16" s="37"/>
      <c r="G16" s="37"/>
      <c r="H16" s="37"/>
      <c r="I16" s="37"/>
      <c r="J16" s="37"/>
      <c r="K16" s="37"/>
      <c r="L16" s="37"/>
      <c r="M16" s="37"/>
      <c r="N16" s="37"/>
      <c r="O16" s="37"/>
      <c r="P16" s="2"/>
      <c r="Q16" s="2"/>
      <c r="R16" s="2"/>
      <c r="S16" s="2"/>
    </row>
    <row r="17" spans="1:19" s="3" customFormat="1" ht="17.100000000000001" customHeight="1">
      <c r="A17" s="37"/>
      <c r="B17" s="37" t="s">
        <v>333</v>
      </c>
      <c r="C17" s="37"/>
      <c r="D17" s="37"/>
      <c r="E17" s="37"/>
      <c r="F17" s="37"/>
      <c r="G17" s="37"/>
      <c r="H17" s="37"/>
      <c r="I17" s="37"/>
      <c r="J17" s="37"/>
      <c r="K17" s="37"/>
      <c r="L17" s="37"/>
      <c r="M17" s="37"/>
      <c r="N17" s="37"/>
      <c r="O17" s="37"/>
      <c r="P17" s="2"/>
      <c r="Q17" s="2"/>
      <c r="R17" s="2"/>
      <c r="S17" s="2"/>
    </row>
    <row r="18" spans="1:19" s="3" customFormat="1" ht="17.100000000000001" customHeight="1">
      <c r="A18" s="37"/>
      <c r="B18" s="37" t="s">
        <v>334</v>
      </c>
      <c r="C18" s="37"/>
      <c r="D18" s="37"/>
      <c r="E18" s="37"/>
      <c r="F18" s="37"/>
      <c r="G18" s="37"/>
      <c r="H18" s="37"/>
      <c r="I18" s="37"/>
      <c r="J18" s="37"/>
      <c r="K18" s="37"/>
      <c r="L18" s="37"/>
      <c r="M18" s="37"/>
      <c r="N18" s="37"/>
      <c r="O18" s="37"/>
      <c r="P18" s="2"/>
      <c r="Q18" s="2"/>
      <c r="R18" s="2"/>
      <c r="S18" s="2"/>
    </row>
    <row r="19" spans="1:19" s="3" customFormat="1" ht="17.100000000000001" customHeight="1">
      <c r="A19" s="37"/>
      <c r="B19" s="37" t="s">
        <v>645</v>
      </c>
      <c r="C19" s="37"/>
      <c r="D19" s="37"/>
      <c r="E19" s="37"/>
      <c r="F19" s="37"/>
      <c r="G19" s="37"/>
      <c r="H19" s="37"/>
      <c r="I19" s="37"/>
      <c r="J19" s="37"/>
      <c r="K19" s="37"/>
      <c r="L19" s="37"/>
      <c r="M19" s="37"/>
      <c r="N19" s="37"/>
      <c r="O19" s="37"/>
      <c r="P19" s="2"/>
      <c r="Q19" s="2"/>
      <c r="R19" s="2"/>
      <c r="S19" s="2"/>
    </row>
    <row r="20" spans="1:19" s="3" customFormat="1" ht="17.100000000000001" customHeight="1">
      <c r="A20" s="37"/>
      <c r="B20" s="37" t="s">
        <v>347</v>
      </c>
      <c r="C20" s="37"/>
      <c r="D20" s="37"/>
      <c r="E20" s="37"/>
      <c r="F20" s="37"/>
      <c r="G20" s="37"/>
      <c r="H20" s="37"/>
      <c r="I20" s="37"/>
      <c r="J20" s="37"/>
      <c r="K20" s="37"/>
      <c r="L20" s="37"/>
      <c r="M20" s="37"/>
      <c r="N20" s="37"/>
      <c r="O20" s="37"/>
      <c r="P20" s="2"/>
      <c r="Q20" s="2"/>
      <c r="R20" s="2"/>
      <c r="S20" s="2"/>
    </row>
    <row r="21" spans="1:19" s="3" customFormat="1" ht="17.100000000000001" customHeight="1">
      <c r="A21" s="37"/>
      <c r="B21" s="37"/>
      <c r="C21" s="37"/>
      <c r="D21" s="37"/>
      <c r="E21" s="37"/>
      <c r="F21" s="37"/>
      <c r="G21" s="37"/>
      <c r="H21" s="37"/>
      <c r="I21" s="37"/>
      <c r="J21" s="37"/>
      <c r="K21" s="37"/>
      <c r="L21" s="37"/>
      <c r="M21" s="37"/>
      <c r="N21" s="37"/>
      <c r="O21" s="37"/>
      <c r="P21" s="2"/>
      <c r="Q21" s="2"/>
      <c r="R21" s="2"/>
      <c r="S21" s="2"/>
    </row>
    <row r="22" spans="1:19" s="3" customFormat="1" ht="17.100000000000001" customHeight="1">
      <c r="A22" s="37"/>
      <c r="B22" s="37" t="s">
        <v>350</v>
      </c>
      <c r="C22" s="37"/>
      <c r="D22" s="37"/>
      <c r="E22" s="37"/>
      <c r="F22" s="37"/>
      <c r="G22" s="37"/>
      <c r="H22" s="37"/>
      <c r="I22" s="37"/>
      <c r="J22" s="37"/>
      <c r="K22" s="37"/>
      <c r="L22" s="37"/>
      <c r="M22" s="37"/>
      <c r="N22" s="37"/>
      <c r="O22" s="37"/>
      <c r="P22" s="2"/>
      <c r="Q22" s="2"/>
      <c r="R22" s="2"/>
      <c r="S22" s="2"/>
    </row>
    <row r="23" spans="1:19" s="3" customFormat="1" ht="17.100000000000001" customHeight="1">
      <c r="A23" s="37"/>
      <c r="B23" s="37" t="s">
        <v>335</v>
      </c>
      <c r="C23" s="37"/>
      <c r="D23" s="37"/>
      <c r="E23" s="37"/>
      <c r="F23" s="37"/>
      <c r="G23" s="37"/>
      <c r="H23" s="37"/>
      <c r="I23" s="37"/>
      <c r="J23" s="37"/>
      <c r="K23" s="37"/>
      <c r="L23" s="37"/>
      <c r="M23" s="37"/>
      <c r="N23" s="37"/>
      <c r="O23" s="37"/>
      <c r="P23" s="2"/>
      <c r="Q23" s="2"/>
      <c r="R23" s="2"/>
      <c r="S23" s="2"/>
    </row>
    <row r="24" spans="1:19" s="3" customFormat="1" ht="17.100000000000001" customHeight="1">
      <c r="A24" s="37"/>
      <c r="B24" s="37" t="s">
        <v>336</v>
      </c>
      <c r="C24" s="37"/>
      <c r="D24" s="37"/>
      <c r="E24" s="37"/>
      <c r="F24" s="37"/>
      <c r="G24" s="37"/>
      <c r="H24" s="37"/>
      <c r="I24" s="37"/>
      <c r="J24" s="37"/>
      <c r="K24" s="37"/>
      <c r="L24" s="37"/>
      <c r="M24" s="37"/>
      <c r="N24" s="37"/>
      <c r="O24" s="37"/>
      <c r="P24" s="2"/>
      <c r="Q24" s="2"/>
      <c r="R24" s="2"/>
      <c r="S24" s="2"/>
    </row>
    <row r="25" spans="1:19" s="3" customFormat="1" ht="17.100000000000001" customHeight="1">
      <c r="A25" s="37"/>
      <c r="B25" s="37" t="s">
        <v>337</v>
      </c>
      <c r="C25" s="37"/>
      <c r="D25" s="37"/>
      <c r="E25" s="37"/>
      <c r="F25" s="37"/>
      <c r="G25" s="37"/>
      <c r="H25" s="37"/>
      <c r="I25" s="37"/>
      <c r="J25" s="37"/>
      <c r="K25" s="37"/>
      <c r="L25" s="37"/>
      <c r="M25" s="37"/>
      <c r="N25" s="37"/>
      <c r="O25" s="37"/>
      <c r="P25" s="2"/>
      <c r="Q25" s="2"/>
      <c r="R25" s="2"/>
      <c r="S25" s="2"/>
    </row>
    <row r="26" spans="1:19" s="3" customFormat="1" ht="17.100000000000001" customHeight="1">
      <c r="A26" s="37"/>
      <c r="B26" s="37"/>
      <c r="C26" s="37"/>
      <c r="D26" s="37"/>
      <c r="E26" s="37"/>
      <c r="F26" s="37"/>
      <c r="G26" s="37"/>
      <c r="H26" s="37"/>
      <c r="I26" s="37"/>
      <c r="J26" s="37"/>
      <c r="K26" s="37"/>
      <c r="L26" s="37"/>
      <c r="M26" s="37"/>
      <c r="N26" s="37"/>
      <c r="O26" s="37"/>
      <c r="P26" s="2"/>
      <c r="Q26" s="2"/>
      <c r="R26" s="2"/>
      <c r="S26" s="2"/>
    </row>
    <row r="27" spans="1:19" s="3" customFormat="1" ht="17.100000000000001" customHeight="1">
      <c r="A27" s="37"/>
      <c r="B27" s="37" t="s">
        <v>351</v>
      </c>
      <c r="C27" s="37"/>
      <c r="D27" s="37"/>
      <c r="E27" s="37"/>
      <c r="F27" s="37"/>
      <c r="G27" s="37"/>
      <c r="H27" s="37"/>
      <c r="I27" s="37"/>
      <c r="J27" s="37"/>
      <c r="K27" s="37"/>
      <c r="L27" s="37"/>
      <c r="M27" s="37"/>
      <c r="N27" s="37"/>
      <c r="O27" s="37"/>
      <c r="P27" s="2"/>
      <c r="Q27" s="2"/>
      <c r="R27" s="2"/>
      <c r="S27" s="2"/>
    </row>
    <row r="28" spans="1:19" s="3" customFormat="1" ht="17.100000000000001" customHeight="1">
      <c r="A28" s="37"/>
      <c r="B28" s="37" t="s">
        <v>338</v>
      </c>
      <c r="C28" s="37"/>
      <c r="D28" s="37"/>
      <c r="E28" s="37"/>
      <c r="F28" s="37"/>
      <c r="G28" s="37"/>
      <c r="H28" s="37"/>
      <c r="I28" s="37"/>
      <c r="J28" s="37"/>
      <c r="K28" s="37"/>
      <c r="L28" s="37"/>
      <c r="M28" s="37"/>
      <c r="N28" s="37"/>
      <c r="O28" s="37"/>
      <c r="P28" s="2"/>
      <c r="Q28" s="2"/>
      <c r="R28" s="2"/>
      <c r="S28" s="2"/>
    </row>
    <row r="29" spans="1:19" s="3" customFormat="1" ht="17.100000000000001" customHeight="1">
      <c r="A29" s="37"/>
      <c r="B29" s="37"/>
      <c r="C29" s="37"/>
      <c r="D29" s="37"/>
      <c r="E29" s="37"/>
      <c r="F29" s="37"/>
      <c r="G29" s="37"/>
      <c r="H29" s="37"/>
      <c r="I29" s="37"/>
      <c r="J29" s="37"/>
      <c r="K29" s="37"/>
      <c r="L29" s="37"/>
      <c r="M29" s="37"/>
      <c r="N29" s="37"/>
      <c r="O29" s="37"/>
      <c r="P29" s="2"/>
      <c r="Q29" s="2"/>
      <c r="R29" s="2"/>
      <c r="S29" s="2"/>
    </row>
    <row r="30" spans="1:19" s="3" customFormat="1" ht="17.100000000000001" customHeight="1">
      <c r="A30" s="37"/>
      <c r="B30" s="37" t="s">
        <v>352</v>
      </c>
      <c r="C30" s="37"/>
      <c r="D30" s="37"/>
      <c r="E30" s="37"/>
      <c r="F30" s="37"/>
      <c r="G30" s="37"/>
      <c r="H30" s="37"/>
      <c r="I30" s="37"/>
      <c r="J30" s="37"/>
      <c r="K30" s="37"/>
      <c r="L30" s="37"/>
      <c r="M30" s="37"/>
      <c r="N30" s="37"/>
      <c r="O30" s="37"/>
      <c r="P30" s="2"/>
      <c r="Q30" s="2"/>
      <c r="R30" s="2"/>
      <c r="S30" s="2"/>
    </row>
    <row r="31" spans="1:19" s="3" customFormat="1" ht="17.100000000000001" customHeight="1">
      <c r="A31" s="37"/>
      <c r="B31" s="37" t="s">
        <v>339</v>
      </c>
      <c r="C31" s="37"/>
      <c r="D31" s="37"/>
      <c r="E31" s="37"/>
      <c r="F31" s="37"/>
      <c r="G31" s="37"/>
      <c r="H31" s="37"/>
      <c r="I31" s="37"/>
      <c r="J31" s="37"/>
      <c r="K31" s="37"/>
      <c r="L31" s="37"/>
      <c r="M31" s="37"/>
      <c r="N31" s="37"/>
      <c r="O31" s="37"/>
      <c r="P31" s="2"/>
      <c r="Q31" s="2"/>
      <c r="R31" s="2"/>
      <c r="S31" s="2"/>
    </row>
    <row r="32" spans="1:19" s="3" customFormat="1" ht="17.100000000000001" customHeight="1">
      <c r="A32" s="37"/>
      <c r="B32" s="37" t="s">
        <v>340</v>
      </c>
      <c r="C32" s="37"/>
      <c r="D32" s="37"/>
      <c r="E32" s="37"/>
      <c r="F32" s="37"/>
      <c r="G32" s="37"/>
      <c r="H32" s="37"/>
      <c r="I32" s="37"/>
      <c r="J32" s="37"/>
      <c r="K32" s="37"/>
      <c r="L32" s="37"/>
      <c r="M32" s="37"/>
      <c r="N32" s="37"/>
      <c r="O32" s="37"/>
      <c r="P32" s="2"/>
      <c r="Q32" s="2"/>
      <c r="R32" s="2"/>
      <c r="S32" s="2"/>
    </row>
    <row r="33" spans="1:19" s="3" customFormat="1" ht="17.100000000000001" customHeight="1">
      <c r="A33" s="37"/>
      <c r="B33" s="37" t="s">
        <v>341</v>
      </c>
      <c r="C33" s="37"/>
      <c r="D33" s="37"/>
      <c r="E33" s="37"/>
      <c r="F33" s="37"/>
      <c r="G33" s="37"/>
      <c r="H33" s="37"/>
      <c r="I33" s="37"/>
      <c r="J33" s="37"/>
      <c r="K33" s="37"/>
      <c r="L33" s="37"/>
      <c r="M33" s="37"/>
      <c r="N33" s="37"/>
      <c r="O33" s="37"/>
      <c r="P33" s="2"/>
      <c r="Q33" s="2"/>
      <c r="R33" s="2"/>
      <c r="S33" s="2"/>
    </row>
    <row r="34" spans="1:19" s="3" customFormat="1" ht="17.100000000000001" customHeight="1">
      <c r="A34" s="37"/>
      <c r="B34" s="37"/>
      <c r="C34" s="37"/>
      <c r="D34" s="37"/>
      <c r="E34" s="37"/>
      <c r="F34" s="37"/>
      <c r="G34" s="37"/>
      <c r="H34" s="37"/>
      <c r="I34" s="37"/>
      <c r="J34" s="37"/>
      <c r="K34" s="37"/>
      <c r="L34" s="37"/>
      <c r="M34" s="37"/>
      <c r="N34" s="37"/>
      <c r="O34" s="37"/>
      <c r="P34" s="2"/>
      <c r="Q34" s="2"/>
      <c r="R34" s="2"/>
      <c r="S34" s="2"/>
    </row>
    <row r="35" spans="1:19" s="3" customFormat="1" ht="17.100000000000001" customHeight="1">
      <c r="A35" s="37"/>
      <c r="B35" s="37" t="s">
        <v>353</v>
      </c>
      <c r="C35" s="37"/>
      <c r="D35" s="37"/>
      <c r="E35" s="37"/>
      <c r="F35" s="37"/>
      <c r="G35" s="37"/>
      <c r="H35" s="37"/>
      <c r="I35" s="37"/>
      <c r="J35" s="37"/>
      <c r="K35" s="37"/>
      <c r="L35" s="37"/>
      <c r="M35" s="37"/>
      <c r="N35" s="37"/>
      <c r="O35" s="37"/>
      <c r="P35" s="2"/>
      <c r="Q35" s="2"/>
      <c r="R35" s="2"/>
      <c r="S35" s="2"/>
    </row>
    <row r="36" spans="1:19" s="3" customFormat="1" ht="17.100000000000001" customHeight="1">
      <c r="A36" s="37"/>
      <c r="B36" s="37" t="s">
        <v>342</v>
      </c>
      <c r="C36" s="37"/>
      <c r="D36" s="37"/>
      <c r="E36" s="37"/>
      <c r="F36" s="37"/>
      <c r="G36" s="37"/>
      <c r="H36" s="37"/>
      <c r="I36" s="37"/>
      <c r="J36" s="37"/>
      <c r="K36" s="37"/>
      <c r="L36" s="37"/>
      <c r="M36" s="37"/>
      <c r="N36" s="37"/>
      <c r="O36" s="37"/>
      <c r="P36" s="2"/>
      <c r="Q36" s="2"/>
      <c r="R36" s="2"/>
      <c r="S36" s="2"/>
    </row>
    <row r="37" spans="1:19" s="3" customFormat="1" ht="17.100000000000001" customHeight="1">
      <c r="A37" s="37"/>
      <c r="B37" s="37" t="s">
        <v>343</v>
      </c>
      <c r="C37" s="37"/>
      <c r="D37" s="37"/>
      <c r="E37" s="37"/>
      <c r="F37" s="37"/>
      <c r="G37" s="37"/>
      <c r="H37" s="37"/>
      <c r="I37" s="37"/>
      <c r="J37" s="37"/>
      <c r="K37" s="37"/>
      <c r="L37" s="37"/>
      <c r="M37" s="37"/>
      <c r="N37" s="37"/>
      <c r="O37" s="37"/>
      <c r="P37" s="2"/>
      <c r="Q37" s="2"/>
      <c r="R37" s="2"/>
      <c r="S37" s="2"/>
    </row>
    <row r="38" spans="1:19" s="3" customFormat="1" ht="17.100000000000001" customHeight="1">
      <c r="A38" s="37"/>
      <c r="B38" s="37"/>
      <c r="C38" s="37"/>
      <c r="D38" s="37"/>
      <c r="E38" s="37"/>
      <c r="F38" s="37"/>
      <c r="G38" s="37"/>
      <c r="H38" s="37"/>
      <c r="I38" s="37"/>
      <c r="J38" s="37"/>
      <c r="K38" s="37"/>
      <c r="L38" s="37"/>
      <c r="M38" s="37"/>
      <c r="N38" s="37"/>
      <c r="O38" s="37"/>
      <c r="P38" s="2"/>
      <c r="Q38" s="2"/>
      <c r="R38" s="2"/>
      <c r="S38" s="2"/>
    </row>
    <row r="39" spans="1:19" s="3" customFormat="1" ht="20.100000000000001" customHeight="1">
      <c r="A39" s="37"/>
      <c r="B39" s="37"/>
      <c r="C39" s="37"/>
      <c r="D39" s="37"/>
      <c r="E39" s="37"/>
      <c r="F39" s="37"/>
      <c r="G39" s="37"/>
      <c r="H39" s="37"/>
      <c r="I39" s="37"/>
      <c r="J39" s="37"/>
      <c r="K39" s="37"/>
      <c r="L39" s="37"/>
      <c r="M39" s="37"/>
      <c r="N39" s="37"/>
      <c r="O39" s="37"/>
      <c r="P39" s="2"/>
      <c r="Q39" s="2"/>
      <c r="R39" s="2"/>
      <c r="S39" s="2"/>
    </row>
    <row r="40" spans="1:19" s="3" customFormat="1" ht="20.100000000000001" customHeight="1">
      <c r="A40" s="37"/>
      <c r="B40" s="37"/>
      <c r="C40" s="37"/>
      <c r="D40" s="37"/>
      <c r="E40" s="37"/>
      <c r="F40" s="37"/>
      <c r="G40" s="39" t="s">
        <v>732</v>
      </c>
      <c r="H40" s="37"/>
      <c r="I40" s="37"/>
      <c r="J40" s="37"/>
      <c r="K40" s="37"/>
      <c r="L40" s="37"/>
      <c r="M40" s="37"/>
      <c r="N40" s="37"/>
      <c r="O40" s="37"/>
      <c r="P40" s="2"/>
      <c r="Q40" s="2"/>
      <c r="R40" s="2"/>
      <c r="S40" s="2"/>
    </row>
    <row r="41" spans="1:19" s="3" customFormat="1" ht="20.100000000000001" customHeight="1">
      <c r="A41" s="37"/>
      <c r="B41" s="37"/>
      <c r="C41" s="37"/>
      <c r="D41" s="37"/>
      <c r="E41" s="37"/>
      <c r="F41" s="37"/>
      <c r="G41" s="37"/>
      <c r="H41" s="37"/>
      <c r="I41" s="37"/>
      <c r="J41" s="37"/>
      <c r="K41" s="37"/>
      <c r="L41" s="37"/>
      <c r="M41" s="37"/>
      <c r="N41" s="37"/>
      <c r="O41" s="37"/>
      <c r="P41" s="2"/>
      <c r="Q41" s="2"/>
      <c r="R41" s="2"/>
      <c r="S41" s="2"/>
    </row>
    <row r="42" spans="1:19" s="3" customFormat="1" ht="20.100000000000001" customHeight="1">
      <c r="A42" s="37"/>
      <c r="B42" s="37" t="s">
        <v>323</v>
      </c>
      <c r="C42" s="37"/>
      <c r="D42" s="37"/>
      <c r="E42" s="37"/>
      <c r="F42" s="37"/>
      <c r="G42" s="37"/>
      <c r="H42" s="37"/>
      <c r="I42" s="37"/>
      <c r="J42" s="37"/>
      <c r="K42" s="37"/>
      <c r="L42" s="37"/>
      <c r="M42" s="37"/>
      <c r="N42" s="37"/>
      <c r="O42" s="37"/>
      <c r="P42" s="2"/>
      <c r="Q42" s="2"/>
      <c r="R42" s="2"/>
      <c r="S42" s="2"/>
    </row>
    <row r="43" spans="1:19" s="3" customFormat="1" ht="20.100000000000001" customHeight="1">
      <c r="A43" s="37"/>
      <c r="B43" s="37"/>
      <c r="C43" s="37"/>
      <c r="D43" s="37"/>
      <c r="E43" s="37"/>
      <c r="F43" s="37"/>
      <c r="G43" s="37"/>
      <c r="H43" s="40" t="s">
        <v>344</v>
      </c>
      <c r="I43" s="37"/>
      <c r="J43" s="37"/>
      <c r="K43" s="37"/>
      <c r="L43" s="37"/>
      <c r="M43" s="37"/>
      <c r="N43" s="37"/>
      <c r="O43" s="37"/>
      <c r="P43" s="2"/>
      <c r="Q43" s="2"/>
      <c r="R43" s="2"/>
      <c r="S43" s="2"/>
    </row>
    <row r="44" spans="1:19" s="3" customFormat="1" ht="20.100000000000001" customHeight="1">
      <c r="A44" s="37"/>
      <c r="B44" s="37"/>
      <c r="C44" s="37"/>
      <c r="D44" s="37"/>
      <c r="E44" s="37"/>
      <c r="F44" s="37"/>
      <c r="G44" s="37"/>
      <c r="H44" s="40" t="s">
        <v>345</v>
      </c>
      <c r="I44" s="37"/>
      <c r="J44" s="37"/>
      <c r="K44" s="37"/>
      <c r="L44" s="37"/>
      <c r="M44" s="37"/>
      <c r="N44" s="37"/>
      <c r="O44" s="37"/>
      <c r="P44" s="2"/>
      <c r="Q44" s="2"/>
      <c r="R44" s="2"/>
      <c r="S44" s="2"/>
    </row>
    <row r="45" spans="1:19" s="3" customFormat="1" ht="20.100000000000001" customHeight="1">
      <c r="A45" s="37"/>
      <c r="B45" s="37"/>
      <c r="C45" s="37"/>
      <c r="D45" s="37"/>
      <c r="E45" s="37"/>
      <c r="F45" s="37"/>
      <c r="G45" s="37"/>
      <c r="H45" s="37"/>
      <c r="I45" s="37"/>
      <c r="J45" s="37"/>
      <c r="K45" s="37"/>
      <c r="L45" s="37"/>
      <c r="M45" s="37"/>
      <c r="N45" s="37"/>
      <c r="O45" s="37"/>
      <c r="P45" s="2"/>
      <c r="Q45" s="2"/>
      <c r="R45" s="2"/>
      <c r="S45" s="2"/>
    </row>
    <row r="46" spans="1:19" s="3" customFormat="1" ht="20.100000000000001" customHeight="1">
      <c r="A46" s="37"/>
      <c r="B46" s="37"/>
      <c r="C46" s="37"/>
      <c r="D46" s="37"/>
      <c r="E46" s="37"/>
      <c r="F46" s="37"/>
      <c r="G46" s="37"/>
      <c r="H46" s="37"/>
      <c r="I46" s="37"/>
      <c r="J46" s="37"/>
      <c r="K46" s="37"/>
      <c r="L46" s="37"/>
      <c r="M46" s="37"/>
      <c r="N46" s="37"/>
      <c r="O46" s="37"/>
      <c r="P46" s="2"/>
      <c r="Q46" s="2"/>
      <c r="R46" s="2"/>
      <c r="S46" s="2"/>
    </row>
    <row r="47" spans="1:19" s="3" customFormat="1" ht="20.100000000000001" customHeight="1">
      <c r="A47" s="37"/>
      <c r="B47" s="37"/>
      <c r="C47" s="37"/>
      <c r="D47" s="37"/>
      <c r="E47" s="37"/>
      <c r="F47" s="37"/>
      <c r="G47" s="37"/>
      <c r="H47" s="37"/>
      <c r="I47" s="37"/>
      <c r="J47" s="37"/>
      <c r="K47" s="37"/>
      <c r="L47" s="37"/>
      <c r="M47" s="37"/>
      <c r="N47" s="37"/>
      <c r="O47" s="37"/>
      <c r="P47" s="2"/>
      <c r="Q47" s="2"/>
      <c r="R47" s="2"/>
      <c r="S47" s="2"/>
    </row>
    <row r="48" spans="1:19" s="3" customFormat="1" ht="20.100000000000001" customHeight="1">
      <c r="A48" s="37"/>
      <c r="B48" s="37"/>
      <c r="C48" s="37"/>
      <c r="D48" s="37"/>
      <c r="E48" s="37"/>
      <c r="F48" s="37"/>
      <c r="G48" s="37"/>
      <c r="H48" s="37"/>
      <c r="I48" s="37"/>
      <c r="J48" s="37"/>
      <c r="K48" s="37"/>
      <c r="L48" s="37"/>
      <c r="M48" s="37"/>
      <c r="N48" s="37"/>
      <c r="O48" s="37"/>
      <c r="P48" s="2"/>
      <c r="Q48" s="2"/>
      <c r="R48" s="2"/>
      <c r="S48" s="2"/>
    </row>
    <row r="49" spans="1:19" s="3" customFormat="1" ht="20.100000000000001" customHeight="1">
      <c r="A49" s="37"/>
      <c r="B49" s="37"/>
      <c r="C49" s="37"/>
      <c r="D49" s="37"/>
      <c r="E49" s="37"/>
      <c r="F49" s="37"/>
      <c r="G49" s="37"/>
      <c r="H49" s="37"/>
      <c r="I49" s="37"/>
      <c r="J49" s="37"/>
      <c r="K49" s="37"/>
      <c r="L49" s="37"/>
      <c r="M49" s="37"/>
      <c r="N49" s="37"/>
      <c r="O49" s="37"/>
      <c r="P49" s="2"/>
      <c r="Q49" s="2"/>
      <c r="R49" s="2"/>
      <c r="S49" s="2"/>
    </row>
    <row r="50" spans="1:19" s="3" customFormat="1" ht="20.100000000000001" customHeight="1">
      <c r="A50" s="37"/>
      <c r="B50" s="37"/>
      <c r="C50" s="37"/>
      <c r="D50" s="37"/>
      <c r="E50" s="37"/>
      <c r="F50" s="37"/>
      <c r="G50" s="37"/>
      <c r="H50" s="37"/>
      <c r="I50" s="37"/>
      <c r="J50" s="37"/>
      <c r="K50" s="37"/>
      <c r="L50" s="37"/>
      <c r="M50" s="37"/>
      <c r="N50" s="37"/>
      <c r="O50" s="37"/>
      <c r="P50" s="2"/>
      <c r="Q50" s="2"/>
      <c r="R50" s="2"/>
      <c r="S50" s="2"/>
    </row>
    <row r="51" spans="1:19" s="3" customFormat="1" ht="20.100000000000001" customHeight="1">
      <c r="A51" s="37"/>
      <c r="B51" s="37"/>
      <c r="C51" s="37"/>
      <c r="D51" s="37"/>
      <c r="E51" s="37"/>
      <c r="F51" s="37"/>
      <c r="G51" s="37"/>
      <c r="H51" s="37"/>
      <c r="I51" s="37"/>
      <c r="J51" s="37"/>
      <c r="K51" s="37"/>
      <c r="L51" s="37"/>
      <c r="M51" s="37"/>
      <c r="N51" s="37"/>
      <c r="O51" s="37"/>
      <c r="P51" s="2"/>
      <c r="Q51" s="2"/>
      <c r="R51" s="2"/>
      <c r="S51" s="2"/>
    </row>
    <row r="52" spans="1:19" s="3" customFormat="1" ht="20.100000000000001" customHeight="1">
      <c r="A52" s="37"/>
      <c r="B52" s="37"/>
      <c r="C52" s="37"/>
      <c r="D52" s="37"/>
      <c r="E52" s="37"/>
      <c r="F52" s="37"/>
      <c r="G52" s="37"/>
      <c r="H52" s="37"/>
      <c r="I52" s="37"/>
      <c r="J52" s="37"/>
      <c r="K52" s="37"/>
      <c r="L52" s="37"/>
      <c r="M52" s="37"/>
      <c r="N52" s="37"/>
      <c r="O52" s="37"/>
      <c r="P52" s="2"/>
      <c r="Q52" s="2"/>
      <c r="R52" s="2"/>
      <c r="S52" s="2"/>
    </row>
    <row r="53" spans="1:19" s="3" customFormat="1" ht="20.100000000000001" customHeight="1">
      <c r="A53" s="37"/>
      <c r="B53" s="37"/>
      <c r="C53" s="37"/>
      <c r="D53" s="37"/>
      <c r="E53" s="37"/>
      <c r="F53" s="37"/>
      <c r="G53" s="37"/>
      <c r="H53" s="37"/>
      <c r="I53" s="37"/>
      <c r="J53" s="37"/>
      <c r="K53" s="37"/>
      <c r="L53" s="37"/>
      <c r="M53" s="37"/>
      <c r="N53" s="37"/>
      <c r="O53" s="37"/>
      <c r="P53" s="2"/>
      <c r="Q53" s="2"/>
      <c r="R53" s="2"/>
      <c r="S53" s="2"/>
    </row>
    <row r="54" spans="1:19" s="3" customFormat="1" ht="20.100000000000001" customHeight="1">
      <c r="A54" s="37"/>
      <c r="B54" s="37"/>
      <c r="C54" s="37"/>
      <c r="D54" s="37"/>
      <c r="E54" s="37"/>
      <c r="F54" s="37"/>
      <c r="G54" s="37"/>
      <c r="H54" s="37"/>
      <c r="I54" s="37"/>
      <c r="J54" s="37"/>
      <c r="K54" s="37"/>
      <c r="L54" s="37"/>
      <c r="M54" s="37"/>
      <c r="N54" s="37"/>
      <c r="O54" s="37"/>
      <c r="P54" s="2"/>
      <c r="Q54" s="2"/>
      <c r="R54" s="2"/>
      <c r="S54" s="2"/>
    </row>
    <row r="55" spans="1:19" s="3" customFormat="1" ht="20.100000000000001" customHeight="1">
      <c r="A55" s="37"/>
      <c r="B55" s="37"/>
      <c r="C55" s="37"/>
      <c r="D55" s="37"/>
      <c r="E55" s="37"/>
      <c r="F55" s="37"/>
      <c r="G55" s="37"/>
      <c r="H55" s="37"/>
      <c r="I55" s="37"/>
      <c r="J55" s="37"/>
      <c r="K55" s="37"/>
      <c r="L55" s="37"/>
      <c r="M55" s="37"/>
      <c r="N55" s="37"/>
      <c r="O55" s="37"/>
      <c r="P55" s="2"/>
      <c r="Q55" s="2"/>
      <c r="R55" s="2"/>
      <c r="S55" s="2"/>
    </row>
    <row r="56" spans="1:19" s="3" customFormat="1" ht="20.100000000000001" customHeight="1">
      <c r="A56" s="37"/>
      <c r="B56" s="37"/>
      <c r="C56" s="37"/>
      <c r="D56" s="37"/>
      <c r="E56" s="37"/>
      <c r="F56" s="37"/>
      <c r="G56" s="37"/>
      <c r="H56" s="37"/>
      <c r="I56" s="37"/>
      <c r="J56" s="37"/>
      <c r="K56" s="37"/>
      <c r="L56" s="37"/>
      <c r="M56" s="37"/>
      <c r="N56" s="37"/>
      <c r="O56" s="37"/>
      <c r="P56" s="2"/>
      <c r="Q56" s="2"/>
      <c r="R56" s="2"/>
      <c r="S56" s="2"/>
    </row>
    <row r="57" spans="1:19" s="3" customFormat="1" ht="20.100000000000001" customHeight="1">
      <c r="A57" s="37"/>
      <c r="B57" s="37"/>
      <c r="C57" s="37"/>
      <c r="D57" s="37"/>
      <c r="E57" s="37"/>
      <c r="F57" s="37"/>
      <c r="G57" s="37"/>
      <c r="H57" s="37"/>
      <c r="I57" s="37"/>
      <c r="J57" s="37"/>
      <c r="K57" s="37"/>
      <c r="L57" s="37"/>
      <c r="M57" s="37"/>
      <c r="N57" s="37"/>
      <c r="O57" s="37"/>
      <c r="P57" s="2"/>
      <c r="Q57" s="2"/>
      <c r="R57" s="2"/>
      <c r="S57" s="2"/>
    </row>
    <row r="58" spans="1:19" s="3" customFormat="1" ht="20.100000000000001" customHeight="1">
      <c r="A58" s="37"/>
      <c r="B58" s="37"/>
      <c r="C58" s="37"/>
      <c r="D58" s="37"/>
      <c r="E58" s="37"/>
      <c r="F58" s="37"/>
      <c r="G58" s="37"/>
      <c r="H58" s="37"/>
      <c r="I58" s="37"/>
      <c r="J58" s="37"/>
      <c r="K58" s="37"/>
      <c r="L58" s="37"/>
      <c r="M58" s="37"/>
      <c r="N58" s="37"/>
      <c r="O58" s="37"/>
      <c r="P58" s="2"/>
      <c r="Q58" s="2"/>
      <c r="R58" s="2"/>
      <c r="S58" s="2"/>
    </row>
    <row r="59" spans="1:19" s="3" customFormat="1" ht="20.100000000000001" customHeight="1">
      <c r="A59" s="37"/>
      <c r="B59" s="37"/>
      <c r="C59" s="37"/>
      <c r="D59" s="37"/>
      <c r="E59" s="37"/>
      <c r="F59" s="37"/>
      <c r="G59" s="37"/>
      <c r="H59" s="37"/>
      <c r="I59" s="37"/>
      <c r="J59" s="37"/>
      <c r="K59" s="37"/>
      <c r="L59" s="37"/>
      <c r="M59" s="37"/>
      <c r="N59" s="37"/>
      <c r="O59" s="37"/>
      <c r="P59" s="2"/>
      <c r="Q59" s="2"/>
      <c r="R59" s="2"/>
      <c r="S59" s="2"/>
    </row>
    <row r="60" spans="1:19" s="3" customFormat="1" ht="20.100000000000001" customHeight="1">
      <c r="A60" s="37"/>
      <c r="B60" s="37"/>
      <c r="C60" s="37"/>
      <c r="D60" s="37"/>
      <c r="E60" s="37"/>
      <c r="F60" s="37"/>
      <c r="G60" s="37"/>
      <c r="H60" s="37"/>
      <c r="I60" s="37"/>
      <c r="J60" s="37"/>
      <c r="K60" s="37"/>
      <c r="L60" s="37"/>
      <c r="M60" s="37"/>
      <c r="N60" s="37"/>
      <c r="O60" s="37"/>
      <c r="P60" s="2"/>
      <c r="Q60" s="2"/>
      <c r="R60" s="2"/>
      <c r="S60" s="2"/>
    </row>
    <row r="61" spans="1:19" s="3" customFormat="1" ht="20.100000000000001" customHeight="1">
      <c r="A61" s="37"/>
      <c r="B61" s="37"/>
      <c r="C61" s="37"/>
      <c r="D61" s="37"/>
      <c r="E61" s="37"/>
      <c r="F61" s="37"/>
      <c r="G61" s="37"/>
      <c r="H61" s="37"/>
      <c r="I61" s="37"/>
      <c r="J61" s="37"/>
      <c r="K61" s="37"/>
      <c r="L61" s="37"/>
      <c r="M61" s="37"/>
      <c r="N61" s="37"/>
      <c r="O61" s="37"/>
      <c r="P61" s="2"/>
      <c r="Q61" s="2"/>
      <c r="R61" s="2"/>
      <c r="S61" s="2"/>
    </row>
    <row r="62" spans="1:19" s="3" customFormat="1" ht="20.100000000000001" customHeight="1">
      <c r="A62" s="37"/>
      <c r="B62" s="37"/>
      <c r="C62" s="37"/>
      <c r="D62" s="37"/>
      <c r="E62" s="37"/>
      <c r="F62" s="37"/>
      <c r="G62" s="37"/>
      <c r="H62" s="37"/>
      <c r="I62" s="37"/>
      <c r="J62" s="37"/>
      <c r="K62" s="37"/>
      <c r="L62" s="37"/>
      <c r="M62" s="37"/>
      <c r="N62" s="37"/>
      <c r="O62" s="37"/>
      <c r="P62" s="2"/>
      <c r="Q62" s="2"/>
      <c r="R62" s="2"/>
      <c r="S62" s="2"/>
    </row>
    <row r="63" spans="1:19" s="3" customFormat="1" ht="20.100000000000001" customHeight="1">
      <c r="A63" s="37"/>
      <c r="B63" s="37"/>
      <c r="C63" s="37"/>
      <c r="D63" s="37"/>
      <c r="E63" s="37"/>
      <c r="F63" s="37"/>
      <c r="G63" s="37"/>
      <c r="H63" s="37"/>
      <c r="I63" s="37"/>
      <c r="J63" s="37"/>
      <c r="K63" s="37"/>
      <c r="L63" s="37"/>
      <c r="M63" s="37"/>
      <c r="N63" s="37"/>
      <c r="O63" s="37"/>
      <c r="P63" s="2"/>
      <c r="Q63" s="2"/>
      <c r="R63" s="2"/>
      <c r="S63" s="2"/>
    </row>
    <row r="64" spans="1:19" s="3" customFormat="1" ht="20.100000000000001" customHeight="1">
      <c r="A64" s="37"/>
      <c r="B64" s="37"/>
      <c r="C64" s="37"/>
      <c r="D64" s="37"/>
      <c r="E64" s="37"/>
      <c r="F64" s="37"/>
      <c r="G64" s="37"/>
      <c r="H64" s="37"/>
      <c r="I64" s="37"/>
      <c r="J64" s="37"/>
      <c r="K64" s="37"/>
      <c r="L64" s="37"/>
      <c r="M64" s="37"/>
      <c r="N64" s="37"/>
      <c r="O64" s="37"/>
      <c r="P64" s="2"/>
      <c r="Q64" s="2"/>
      <c r="R64" s="2"/>
      <c r="S64" s="2"/>
    </row>
    <row r="65" spans="1:19" s="3" customFormat="1" ht="20.100000000000001" customHeight="1">
      <c r="A65" s="37"/>
      <c r="B65" s="37"/>
      <c r="C65" s="37"/>
      <c r="D65" s="37"/>
      <c r="E65" s="37"/>
      <c r="F65" s="37"/>
      <c r="G65" s="37"/>
      <c r="H65" s="37"/>
      <c r="I65" s="37"/>
      <c r="J65" s="37"/>
      <c r="K65" s="37"/>
      <c r="L65" s="37"/>
      <c r="M65" s="37"/>
      <c r="N65" s="37"/>
      <c r="O65" s="37"/>
      <c r="P65" s="2"/>
      <c r="Q65" s="2"/>
      <c r="R65" s="2"/>
      <c r="S65" s="2"/>
    </row>
    <row r="66" spans="1:19" s="3" customFormat="1" ht="20.100000000000001" customHeight="1">
      <c r="A66" s="37"/>
      <c r="B66" s="37"/>
      <c r="C66" s="37"/>
      <c r="D66" s="37"/>
      <c r="E66" s="37"/>
      <c r="F66" s="37"/>
      <c r="G66" s="37"/>
      <c r="H66" s="37"/>
      <c r="I66" s="37"/>
      <c r="J66" s="37"/>
      <c r="K66" s="37"/>
      <c r="L66" s="37"/>
      <c r="M66" s="37"/>
      <c r="N66" s="37"/>
      <c r="O66" s="37"/>
      <c r="P66" s="2"/>
      <c r="Q66" s="2"/>
      <c r="R66" s="2"/>
      <c r="S66" s="2"/>
    </row>
    <row r="67" spans="1:19" s="3" customFormat="1" ht="20.100000000000001" customHeight="1">
      <c r="A67" s="37"/>
      <c r="B67" s="37"/>
      <c r="C67" s="37"/>
      <c r="D67" s="37"/>
      <c r="E67" s="37"/>
      <c r="F67" s="37"/>
      <c r="G67" s="37"/>
      <c r="H67" s="37"/>
      <c r="I67" s="37"/>
      <c r="J67" s="37"/>
      <c r="K67" s="37"/>
      <c r="L67" s="37"/>
      <c r="M67" s="37"/>
      <c r="N67" s="37"/>
      <c r="O67" s="37"/>
      <c r="P67" s="2"/>
      <c r="Q67" s="2"/>
      <c r="R67" s="2"/>
      <c r="S67" s="2"/>
    </row>
    <row r="68" spans="1:19" s="3" customFormat="1" ht="20.100000000000001" customHeight="1">
      <c r="A68" s="37"/>
      <c r="B68" s="37"/>
      <c r="C68" s="37"/>
      <c r="D68" s="37"/>
      <c r="E68" s="37"/>
      <c r="F68" s="37"/>
      <c r="G68" s="37"/>
      <c r="H68" s="37"/>
      <c r="I68" s="37"/>
      <c r="J68" s="37"/>
      <c r="K68" s="37"/>
      <c r="L68" s="37"/>
      <c r="M68" s="37"/>
      <c r="N68" s="37"/>
      <c r="O68" s="37"/>
      <c r="P68" s="2"/>
      <c r="Q68" s="2"/>
      <c r="R68" s="2"/>
      <c r="S68" s="2"/>
    </row>
    <row r="69" spans="1:19" s="3" customFormat="1" ht="20.100000000000001" customHeight="1">
      <c r="A69" s="37"/>
      <c r="B69" s="37"/>
      <c r="C69" s="37"/>
      <c r="D69" s="37"/>
      <c r="E69" s="37"/>
      <c r="F69" s="37"/>
      <c r="G69" s="37"/>
      <c r="H69" s="37"/>
      <c r="I69" s="37"/>
      <c r="J69" s="37"/>
      <c r="K69" s="37"/>
      <c r="L69" s="37"/>
      <c r="M69" s="37"/>
      <c r="N69" s="37"/>
      <c r="O69" s="37"/>
      <c r="P69" s="2"/>
      <c r="Q69" s="2"/>
      <c r="R69" s="2"/>
      <c r="S69" s="2"/>
    </row>
    <row r="70" spans="1:19" s="3" customFormat="1" ht="20.100000000000001" customHeight="1">
      <c r="A70" s="37"/>
      <c r="B70" s="37"/>
      <c r="C70" s="37"/>
      <c r="D70" s="37"/>
      <c r="E70" s="37"/>
      <c r="F70" s="37"/>
      <c r="G70" s="37"/>
      <c r="H70" s="37"/>
      <c r="I70" s="37"/>
      <c r="J70" s="37"/>
      <c r="K70" s="37"/>
      <c r="L70" s="37"/>
      <c r="M70" s="37"/>
      <c r="N70" s="37"/>
      <c r="O70" s="37"/>
      <c r="P70" s="2"/>
      <c r="Q70" s="2"/>
      <c r="R70" s="2"/>
      <c r="S70" s="2"/>
    </row>
    <row r="71" spans="1:19" s="3" customFormat="1" ht="20.100000000000001" customHeight="1">
      <c r="A71" s="37"/>
      <c r="B71" s="37"/>
      <c r="C71" s="37"/>
      <c r="D71" s="37"/>
      <c r="E71" s="37"/>
      <c r="F71" s="37"/>
      <c r="G71" s="37"/>
      <c r="H71" s="37"/>
      <c r="I71" s="37"/>
      <c r="J71" s="37"/>
      <c r="K71" s="37"/>
      <c r="L71" s="37"/>
      <c r="M71" s="37"/>
      <c r="N71" s="37"/>
      <c r="O71" s="37"/>
      <c r="P71" s="2"/>
      <c r="Q71" s="2"/>
      <c r="R71" s="2"/>
      <c r="S71" s="2"/>
    </row>
    <row r="72" spans="1:19" s="3" customFormat="1" ht="20.100000000000001" customHeight="1">
      <c r="A72" s="37"/>
      <c r="B72" s="37"/>
      <c r="C72" s="37"/>
      <c r="D72" s="37"/>
      <c r="E72" s="37"/>
      <c r="F72" s="37"/>
      <c r="G72" s="37"/>
      <c r="H72" s="37"/>
      <c r="I72" s="37"/>
      <c r="J72" s="37"/>
      <c r="K72" s="37"/>
      <c r="L72" s="37"/>
      <c r="M72" s="37"/>
      <c r="N72" s="37"/>
      <c r="O72" s="37"/>
      <c r="P72" s="2"/>
      <c r="Q72" s="2"/>
      <c r="R72" s="2"/>
      <c r="S72" s="2"/>
    </row>
    <row r="73" spans="1:19" s="3" customFormat="1" ht="20.100000000000001" customHeight="1">
      <c r="A73" s="37"/>
      <c r="B73" s="37"/>
      <c r="C73" s="37"/>
      <c r="D73" s="37"/>
      <c r="E73" s="37"/>
      <c r="F73" s="37"/>
      <c r="G73" s="37"/>
      <c r="H73" s="37"/>
      <c r="I73" s="37"/>
      <c r="J73" s="37"/>
      <c r="K73" s="37"/>
      <c r="L73" s="37"/>
      <c r="M73" s="37"/>
      <c r="N73" s="37"/>
      <c r="O73" s="37"/>
      <c r="P73" s="2"/>
      <c r="Q73" s="2"/>
      <c r="R73" s="2"/>
      <c r="S73" s="2"/>
    </row>
    <row r="74" spans="1:19" s="3" customFormat="1" ht="20.100000000000001" customHeight="1">
      <c r="A74" s="37"/>
      <c r="B74" s="37"/>
      <c r="C74" s="37"/>
      <c r="D74" s="37"/>
      <c r="E74" s="37"/>
      <c r="F74" s="37"/>
      <c r="G74" s="37"/>
      <c r="H74" s="37"/>
      <c r="I74" s="37"/>
      <c r="J74" s="37"/>
      <c r="K74" s="37"/>
      <c r="L74" s="37"/>
      <c r="M74" s="37"/>
      <c r="N74" s="37"/>
      <c r="O74" s="37"/>
      <c r="P74" s="2"/>
      <c r="Q74" s="2"/>
      <c r="R74" s="2"/>
      <c r="S74" s="2"/>
    </row>
    <row r="75" spans="1:19" s="3" customFormat="1" ht="20.100000000000001" customHeight="1">
      <c r="A75" s="37"/>
      <c r="B75" s="37"/>
      <c r="C75" s="37"/>
      <c r="D75" s="37"/>
      <c r="E75" s="37"/>
      <c r="F75" s="37"/>
      <c r="G75" s="37"/>
      <c r="H75" s="37"/>
      <c r="I75" s="37"/>
      <c r="J75" s="37"/>
      <c r="K75" s="37"/>
      <c r="L75" s="37"/>
      <c r="M75" s="37"/>
      <c r="N75" s="37"/>
      <c r="O75" s="37"/>
      <c r="P75" s="2"/>
      <c r="Q75" s="2"/>
      <c r="R75" s="2"/>
      <c r="S75" s="2"/>
    </row>
    <row r="76" spans="1:19" s="3" customFormat="1" ht="20.100000000000001" customHeight="1">
      <c r="A76" s="37"/>
      <c r="B76" s="37"/>
      <c r="C76" s="37"/>
      <c r="D76" s="37"/>
      <c r="E76" s="37"/>
      <c r="F76" s="37"/>
      <c r="G76" s="37"/>
      <c r="H76" s="37"/>
      <c r="I76" s="37"/>
      <c r="J76" s="37"/>
      <c r="K76" s="37"/>
      <c r="L76" s="37"/>
      <c r="M76" s="37"/>
      <c r="N76" s="37"/>
      <c r="O76" s="37"/>
      <c r="P76" s="2"/>
      <c r="Q76" s="2"/>
      <c r="R76" s="2"/>
      <c r="S76" s="2"/>
    </row>
    <row r="77" spans="1:19" s="3" customFormat="1" ht="20.100000000000001" customHeight="1">
      <c r="A77" s="37"/>
      <c r="B77" s="37"/>
      <c r="C77" s="37"/>
      <c r="D77" s="37"/>
      <c r="E77" s="37"/>
      <c r="F77" s="37"/>
      <c r="G77" s="37"/>
      <c r="H77" s="37"/>
      <c r="I77" s="37"/>
      <c r="J77" s="37"/>
      <c r="K77" s="37"/>
      <c r="L77" s="37"/>
      <c r="M77" s="37"/>
      <c r="N77" s="37"/>
      <c r="O77" s="37"/>
      <c r="P77" s="2"/>
      <c r="Q77" s="2"/>
      <c r="R77" s="2"/>
      <c r="S77" s="2"/>
    </row>
    <row r="78" spans="1:19" s="3" customFormat="1" ht="20.100000000000001" customHeight="1">
      <c r="A78" s="37"/>
      <c r="B78" s="37"/>
      <c r="C78" s="37"/>
      <c r="D78" s="37"/>
      <c r="E78" s="37"/>
      <c r="F78" s="37"/>
      <c r="G78" s="37"/>
      <c r="H78" s="37"/>
      <c r="I78" s="37"/>
      <c r="J78" s="37"/>
      <c r="K78" s="37"/>
      <c r="L78" s="37"/>
      <c r="M78" s="37"/>
      <c r="N78" s="37"/>
      <c r="O78" s="37"/>
      <c r="P78" s="2"/>
      <c r="Q78" s="2"/>
      <c r="R78" s="2"/>
      <c r="S78" s="2"/>
    </row>
    <row r="79" spans="1:19" s="3" customFormat="1" ht="20.100000000000001" customHeight="1">
      <c r="A79" s="37"/>
      <c r="B79" s="37"/>
      <c r="C79" s="37"/>
      <c r="D79" s="37"/>
      <c r="E79" s="37"/>
      <c r="F79" s="37"/>
      <c r="G79" s="37"/>
      <c r="H79" s="37"/>
      <c r="I79" s="37"/>
      <c r="J79" s="37"/>
      <c r="K79" s="37"/>
      <c r="L79" s="37"/>
      <c r="M79" s="37"/>
      <c r="N79" s="37"/>
      <c r="O79" s="37"/>
      <c r="P79" s="2"/>
      <c r="Q79" s="2"/>
      <c r="R79" s="2"/>
      <c r="S79" s="2"/>
    </row>
    <row r="80" spans="1:19" s="3" customFormat="1" ht="20.100000000000001" customHeight="1">
      <c r="A80" s="37"/>
      <c r="B80" s="37"/>
      <c r="C80" s="37"/>
      <c r="D80" s="37"/>
      <c r="E80" s="37"/>
      <c r="F80" s="37"/>
      <c r="G80" s="37"/>
      <c r="H80" s="37"/>
      <c r="I80" s="37"/>
      <c r="J80" s="37"/>
      <c r="K80" s="37"/>
      <c r="L80" s="37"/>
      <c r="M80" s="37"/>
      <c r="N80" s="37"/>
      <c r="O80" s="37"/>
      <c r="P80" s="2"/>
      <c r="Q80" s="2"/>
      <c r="R80" s="2"/>
      <c r="S80" s="2"/>
    </row>
    <row r="81" spans="1:19" s="3" customFormat="1" ht="20.100000000000001" customHeight="1">
      <c r="A81" s="37"/>
      <c r="B81" s="37"/>
      <c r="C81" s="37"/>
      <c r="D81" s="37"/>
      <c r="E81" s="37"/>
      <c r="F81" s="37"/>
      <c r="G81" s="37"/>
      <c r="H81" s="37"/>
      <c r="I81" s="37"/>
      <c r="J81" s="37"/>
      <c r="K81" s="37"/>
      <c r="L81" s="37"/>
      <c r="M81" s="37"/>
      <c r="N81" s="37"/>
      <c r="O81" s="37"/>
      <c r="P81" s="2"/>
      <c r="Q81" s="2"/>
      <c r="R81" s="2"/>
      <c r="S81" s="2"/>
    </row>
    <row r="82" spans="1:19" s="3" customFormat="1" ht="20.100000000000001" customHeight="1">
      <c r="A82" s="37"/>
      <c r="B82" s="37"/>
      <c r="C82" s="37"/>
      <c r="D82" s="37"/>
      <c r="E82" s="37"/>
      <c r="F82" s="37"/>
      <c r="G82" s="37"/>
      <c r="H82" s="37"/>
      <c r="I82" s="37"/>
      <c r="J82" s="37"/>
      <c r="K82" s="37"/>
      <c r="L82" s="37"/>
      <c r="M82" s="37"/>
      <c r="N82" s="37"/>
      <c r="O82" s="37"/>
      <c r="P82" s="2"/>
      <c r="Q82" s="2"/>
      <c r="R82" s="2"/>
      <c r="S82" s="2"/>
    </row>
    <row r="83" spans="1:19" s="3" customFormat="1" ht="20.100000000000001" customHeight="1">
      <c r="A83" s="37"/>
      <c r="B83" s="37"/>
      <c r="C83" s="37"/>
      <c r="D83" s="37"/>
      <c r="E83" s="37"/>
      <c r="F83" s="37"/>
      <c r="G83" s="37"/>
      <c r="H83" s="37"/>
      <c r="I83" s="37"/>
      <c r="J83" s="37"/>
      <c r="K83" s="37"/>
      <c r="L83" s="37"/>
      <c r="M83" s="37"/>
      <c r="N83" s="37"/>
      <c r="O83" s="37"/>
      <c r="P83" s="2"/>
      <c r="Q83" s="2"/>
      <c r="R83" s="2"/>
      <c r="S83" s="2"/>
    </row>
    <row r="84" spans="1:19" s="3" customFormat="1" ht="20.100000000000001" customHeight="1">
      <c r="A84" s="37"/>
      <c r="B84" s="37"/>
      <c r="C84" s="37"/>
      <c r="D84" s="37"/>
      <c r="E84" s="37"/>
      <c r="F84" s="37"/>
      <c r="G84" s="37"/>
      <c r="H84" s="37"/>
      <c r="I84" s="37"/>
      <c r="J84" s="37"/>
      <c r="K84" s="37"/>
      <c r="L84" s="37"/>
      <c r="M84" s="37"/>
      <c r="N84" s="37"/>
      <c r="O84" s="37"/>
      <c r="P84" s="2"/>
      <c r="Q84" s="2"/>
      <c r="R84" s="2"/>
      <c r="S84" s="2"/>
    </row>
    <row r="85" spans="1:19" s="3" customFormat="1" ht="20.100000000000001" customHeight="1">
      <c r="A85" s="37"/>
      <c r="B85" s="37"/>
      <c r="C85" s="37"/>
      <c r="D85" s="37"/>
      <c r="E85" s="37"/>
      <c r="F85" s="37"/>
      <c r="G85" s="37"/>
      <c r="H85" s="37"/>
      <c r="I85" s="37"/>
      <c r="J85" s="37"/>
      <c r="K85" s="37"/>
      <c r="L85" s="37"/>
      <c r="M85" s="37"/>
      <c r="N85" s="37"/>
      <c r="O85" s="37"/>
      <c r="P85" s="2"/>
      <c r="Q85" s="2"/>
      <c r="R85" s="2"/>
      <c r="S85" s="2"/>
    </row>
    <row r="86" spans="1:19" s="3" customFormat="1" ht="20.100000000000001" customHeight="1">
      <c r="A86" s="37"/>
      <c r="B86" s="37"/>
      <c r="C86" s="37"/>
      <c r="D86" s="37"/>
      <c r="E86" s="37"/>
      <c r="F86" s="37"/>
      <c r="G86" s="37"/>
      <c r="H86" s="37"/>
      <c r="I86" s="37"/>
      <c r="J86" s="37"/>
      <c r="K86" s="37"/>
      <c r="L86" s="37"/>
      <c r="M86" s="37"/>
      <c r="N86" s="37"/>
      <c r="O86" s="37"/>
      <c r="P86" s="2"/>
      <c r="Q86" s="2"/>
      <c r="R86" s="2"/>
      <c r="S86" s="2"/>
    </row>
    <row r="87" spans="1:19" s="3" customFormat="1" ht="20.100000000000001" customHeight="1">
      <c r="A87" s="37"/>
      <c r="B87" s="37"/>
      <c r="C87" s="37"/>
      <c r="D87" s="37"/>
      <c r="E87" s="37"/>
      <c r="F87" s="37"/>
      <c r="G87" s="37"/>
      <c r="H87" s="37"/>
      <c r="I87" s="37"/>
      <c r="J87" s="37"/>
      <c r="K87" s="37"/>
      <c r="L87" s="37"/>
      <c r="M87" s="37"/>
      <c r="N87" s="37"/>
      <c r="O87" s="37"/>
      <c r="P87" s="2"/>
      <c r="Q87" s="2"/>
      <c r="R87" s="2"/>
      <c r="S87" s="2"/>
    </row>
    <row r="88" spans="1:19" s="3" customFormat="1" ht="20.100000000000001" customHeight="1">
      <c r="A88" s="37"/>
      <c r="B88" s="37"/>
      <c r="C88" s="37"/>
      <c r="D88" s="37"/>
      <c r="E88" s="37"/>
      <c r="F88" s="37"/>
      <c r="G88" s="37"/>
      <c r="H88" s="37"/>
      <c r="I88" s="37"/>
      <c r="J88" s="37"/>
      <c r="K88" s="37"/>
      <c r="L88" s="37"/>
      <c r="M88" s="37"/>
      <c r="N88" s="37"/>
      <c r="O88" s="37"/>
      <c r="P88" s="2"/>
      <c r="Q88" s="2"/>
      <c r="R88" s="2"/>
      <c r="S88" s="2"/>
    </row>
    <row r="89" spans="1:19" s="3" customFormat="1" ht="20.100000000000001" customHeight="1">
      <c r="A89" s="37"/>
      <c r="B89" s="37"/>
      <c r="C89" s="37"/>
      <c r="D89" s="37"/>
      <c r="E89" s="37"/>
      <c r="F89" s="37"/>
      <c r="G89" s="37"/>
      <c r="H89" s="37"/>
      <c r="I89" s="37"/>
      <c r="J89" s="37"/>
      <c r="K89" s="37"/>
      <c r="L89" s="37"/>
      <c r="M89" s="37"/>
      <c r="N89" s="37"/>
      <c r="O89" s="37"/>
      <c r="P89" s="2"/>
      <c r="Q89" s="2"/>
      <c r="R89" s="2"/>
      <c r="S89" s="2"/>
    </row>
    <row r="90" spans="1:19" s="3" customFormat="1" ht="20.100000000000001" customHeight="1">
      <c r="A90" s="37"/>
      <c r="B90" s="37"/>
      <c r="C90" s="37"/>
      <c r="D90" s="37"/>
      <c r="E90" s="37"/>
      <c r="F90" s="37"/>
      <c r="G90" s="37"/>
      <c r="H90" s="37"/>
      <c r="I90" s="37"/>
      <c r="J90" s="37"/>
      <c r="K90" s="37"/>
      <c r="L90" s="37"/>
      <c r="M90" s="37"/>
      <c r="N90" s="37"/>
      <c r="O90" s="37"/>
      <c r="P90" s="2"/>
      <c r="Q90" s="2"/>
      <c r="R90" s="2"/>
      <c r="S90" s="2"/>
    </row>
    <row r="91" spans="1:19" s="3" customFormat="1" ht="20.100000000000001" customHeight="1">
      <c r="A91" s="37"/>
      <c r="B91" s="37"/>
      <c r="C91" s="37"/>
      <c r="D91" s="37"/>
      <c r="E91" s="37"/>
      <c r="F91" s="37"/>
      <c r="G91" s="37"/>
      <c r="H91" s="37"/>
      <c r="I91" s="37"/>
      <c r="J91" s="37"/>
      <c r="K91" s="37"/>
      <c r="L91" s="37"/>
      <c r="M91" s="37"/>
      <c r="N91" s="37"/>
      <c r="O91" s="37"/>
      <c r="P91" s="2"/>
      <c r="Q91" s="2"/>
      <c r="R91" s="2"/>
      <c r="S91" s="2"/>
    </row>
    <row r="92" spans="1:19" s="3" customFormat="1" ht="20.100000000000001" customHeight="1">
      <c r="A92" s="37"/>
      <c r="B92" s="37"/>
      <c r="C92" s="37"/>
      <c r="D92" s="37"/>
      <c r="E92" s="37"/>
      <c r="F92" s="37"/>
      <c r="G92" s="37"/>
      <c r="H92" s="37"/>
      <c r="I92" s="37"/>
      <c r="J92" s="37"/>
      <c r="K92" s="37"/>
      <c r="L92" s="37"/>
      <c r="M92" s="37"/>
      <c r="N92" s="37"/>
      <c r="O92" s="37"/>
      <c r="P92" s="2"/>
      <c r="Q92" s="2"/>
      <c r="R92" s="2"/>
      <c r="S92" s="2"/>
    </row>
    <row r="93" spans="1:19" s="3" customFormat="1" ht="20.100000000000001" customHeight="1">
      <c r="A93" s="37"/>
      <c r="B93" s="37"/>
      <c r="C93" s="37"/>
      <c r="D93" s="37"/>
      <c r="E93" s="37"/>
      <c r="F93" s="37"/>
      <c r="G93" s="37"/>
      <c r="H93" s="37"/>
      <c r="I93" s="37"/>
      <c r="J93" s="37"/>
      <c r="K93" s="37"/>
      <c r="L93" s="37"/>
      <c r="M93" s="37"/>
      <c r="N93" s="37"/>
      <c r="O93" s="37"/>
      <c r="P93" s="2"/>
      <c r="Q93" s="2"/>
      <c r="R93" s="2"/>
      <c r="S93" s="2"/>
    </row>
    <row r="94" spans="1:19" s="3" customFormat="1" ht="20.100000000000001" customHeight="1">
      <c r="A94" s="37"/>
      <c r="B94" s="37"/>
      <c r="C94" s="37"/>
      <c r="D94" s="37"/>
      <c r="E94" s="37"/>
      <c r="F94" s="37"/>
      <c r="G94" s="37"/>
      <c r="H94" s="37"/>
      <c r="I94" s="37"/>
      <c r="J94" s="37"/>
      <c r="K94" s="37"/>
      <c r="L94" s="37"/>
      <c r="M94" s="37"/>
      <c r="N94" s="37"/>
      <c r="O94" s="37"/>
      <c r="P94" s="2"/>
      <c r="Q94" s="2"/>
      <c r="R94" s="2"/>
      <c r="S94" s="2"/>
    </row>
    <row r="95" spans="1:19" s="3" customFormat="1" ht="20.100000000000001" customHeight="1">
      <c r="A95" s="37"/>
      <c r="B95" s="37"/>
      <c r="C95" s="37"/>
      <c r="D95" s="37"/>
      <c r="E95" s="37"/>
      <c r="F95" s="37"/>
      <c r="G95" s="37"/>
      <c r="H95" s="37"/>
      <c r="I95" s="37"/>
      <c r="J95" s="37"/>
      <c r="K95" s="37"/>
      <c r="L95" s="37"/>
      <c r="M95" s="37"/>
      <c r="N95" s="37"/>
      <c r="O95" s="37"/>
      <c r="P95" s="2"/>
      <c r="Q95" s="2"/>
      <c r="R95" s="2"/>
      <c r="S95" s="2"/>
    </row>
    <row r="96" spans="1:19" s="3" customFormat="1" ht="20.100000000000001" customHeight="1">
      <c r="A96" s="37"/>
      <c r="B96" s="37"/>
      <c r="C96" s="37"/>
      <c r="D96" s="37"/>
      <c r="E96" s="37"/>
      <c r="F96" s="37"/>
      <c r="G96" s="37"/>
      <c r="H96" s="37"/>
      <c r="I96" s="37"/>
      <c r="J96" s="37"/>
      <c r="K96" s="37"/>
      <c r="L96" s="37"/>
      <c r="M96" s="37"/>
      <c r="N96" s="37"/>
      <c r="O96" s="37"/>
      <c r="P96" s="2"/>
      <c r="Q96" s="2"/>
      <c r="R96" s="2"/>
      <c r="S96" s="2"/>
    </row>
    <row r="97" spans="1:19" s="3" customFormat="1" ht="20.100000000000001" customHeight="1">
      <c r="A97" s="37"/>
      <c r="B97" s="37"/>
      <c r="C97" s="37"/>
      <c r="D97" s="37"/>
      <c r="E97" s="37"/>
      <c r="F97" s="37"/>
      <c r="G97" s="37"/>
      <c r="H97" s="37"/>
      <c r="I97" s="37"/>
      <c r="J97" s="37"/>
      <c r="K97" s="37"/>
      <c r="L97" s="37"/>
      <c r="M97" s="37"/>
      <c r="N97" s="37"/>
      <c r="O97" s="37"/>
      <c r="P97" s="2"/>
      <c r="Q97" s="2"/>
      <c r="R97" s="2"/>
      <c r="S97" s="2"/>
    </row>
    <row r="98" spans="1:19" s="3" customFormat="1" ht="20.100000000000001" customHeight="1">
      <c r="A98" s="37"/>
      <c r="B98" s="37"/>
      <c r="C98" s="37"/>
      <c r="D98" s="37"/>
      <c r="E98" s="37"/>
      <c r="F98" s="37"/>
      <c r="G98" s="37"/>
      <c r="H98" s="37"/>
      <c r="I98" s="37"/>
      <c r="J98" s="37"/>
      <c r="K98" s="37"/>
      <c r="L98" s="37"/>
      <c r="M98" s="37"/>
      <c r="N98" s="37"/>
      <c r="O98" s="37"/>
      <c r="P98" s="2"/>
      <c r="Q98" s="2"/>
      <c r="R98" s="2"/>
      <c r="S98" s="2"/>
    </row>
    <row r="99" spans="1:19" s="3" customFormat="1" ht="20.100000000000001" customHeight="1">
      <c r="A99" s="37"/>
      <c r="B99" s="37"/>
      <c r="C99" s="37"/>
      <c r="D99" s="37"/>
      <c r="E99" s="37"/>
      <c r="F99" s="37"/>
      <c r="G99" s="37"/>
      <c r="H99" s="37"/>
      <c r="I99" s="37"/>
      <c r="J99" s="37"/>
      <c r="K99" s="37"/>
      <c r="L99" s="37"/>
      <c r="M99" s="37"/>
      <c r="N99" s="37"/>
      <c r="O99" s="37"/>
      <c r="P99" s="2"/>
      <c r="Q99" s="2"/>
      <c r="R99" s="2"/>
      <c r="S99" s="2"/>
    </row>
    <row r="100" spans="1:19" s="3" customFormat="1" ht="20.100000000000001" customHeight="1">
      <c r="A100" s="37"/>
      <c r="B100" s="37"/>
      <c r="C100" s="37"/>
      <c r="D100" s="37"/>
      <c r="E100" s="37"/>
      <c r="F100" s="37"/>
      <c r="G100" s="37"/>
      <c r="H100" s="37"/>
      <c r="I100" s="37"/>
      <c r="J100" s="37"/>
      <c r="K100" s="37"/>
      <c r="L100" s="37"/>
      <c r="M100" s="37"/>
      <c r="N100" s="37"/>
      <c r="O100" s="37"/>
      <c r="P100" s="2"/>
      <c r="Q100" s="2"/>
      <c r="R100" s="2"/>
      <c r="S100" s="2"/>
    </row>
    <row r="101" spans="1:19" s="3" customFormat="1" ht="20.100000000000001" customHeight="1">
      <c r="A101" s="37"/>
      <c r="B101" s="37"/>
      <c r="C101" s="37"/>
      <c r="D101" s="37"/>
      <c r="E101" s="37"/>
      <c r="F101" s="37"/>
      <c r="G101" s="37"/>
      <c r="H101" s="37"/>
      <c r="I101" s="37"/>
      <c r="J101" s="37"/>
      <c r="K101" s="37"/>
      <c r="L101" s="37"/>
      <c r="M101" s="37"/>
      <c r="N101" s="37"/>
      <c r="O101" s="37"/>
      <c r="P101" s="2"/>
      <c r="Q101" s="2"/>
      <c r="R101" s="2"/>
      <c r="S101" s="2"/>
    </row>
    <row r="102" spans="1:19" s="3" customFormat="1" ht="20.100000000000001" customHeight="1">
      <c r="A102" s="37"/>
      <c r="B102" s="37"/>
      <c r="C102" s="37"/>
      <c r="D102" s="37"/>
      <c r="E102" s="37"/>
      <c r="F102" s="37"/>
      <c r="G102" s="37"/>
      <c r="H102" s="37"/>
      <c r="I102" s="37"/>
      <c r="J102" s="37"/>
      <c r="K102" s="37"/>
      <c r="L102" s="37"/>
      <c r="M102" s="37"/>
      <c r="N102" s="37"/>
      <c r="O102" s="37"/>
      <c r="P102" s="2"/>
      <c r="Q102" s="2"/>
      <c r="R102" s="2"/>
      <c r="S102" s="2"/>
    </row>
    <row r="103" spans="1:19" s="3" customFormat="1" ht="20.100000000000001" customHeight="1">
      <c r="A103" s="37"/>
      <c r="B103" s="37"/>
      <c r="C103" s="37"/>
      <c r="D103" s="37"/>
      <c r="E103" s="37"/>
      <c r="F103" s="37"/>
      <c r="G103" s="37"/>
      <c r="H103" s="37"/>
      <c r="I103" s="37"/>
      <c r="J103" s="37"/>
      <c r="K103" s="37"/>
      <c r="L103" s="37"/>
      <c r="M103" s="37"/>
      <c r="N103" s="37"/>
      <c r="O103" s="37"/>
      <c r="P103" s="2"/>
      <c r="Q103" s="2"/>
      <c r="R103" s="2"/>
      <c r="S103" s="2"/>
    </row>
    <row r="104" spans="1:19" s="3" customFormat="1" ht="20.100000000000001" customHeight="1">
      <c r="A104" s="37"/>
      <c r="B104" s="37"/>
      <c r="C104" s="37"/>
      <c r="D104" s="37"/>
      <c r="E104" s="37"/>
      <c r="F104" s="37"/>
      <c r="G104" s="37"/>
      <c r="H104" s="37"/>
      <c r="I104" s="37"/>
      <c r="J104" s="37"/>
      <c r="K104" s="37"/>
      <c r="L104" s="37"/>
      <c r="M104" s="37"/>
      <c r="N104" s="37"/>
      <c r="O104" s="37"/>
      <c r="P104" s="2"/>
      <c r="Q104" s="2"/>
      <c r="R104" s="2"/>
      <c r="S104" s="2"/>
    </row>
    <row r="105" spans="1:19" s="3" customFormat="1" ht="20.100000000000001" customHeight="1">
      <c r="A105" s="37"/>
      <c r="B105" s="37"/>
      <c r="C105" s="37"/>
      <c r="D105" s="37"/>
      <c r="E105" s="37"/>
      <c r="F105" s="37"/>
      <c r="G105" s="37"/>
      <c r="H105" s="37"/>
      <c r="I105" s="37"/>
      <c r="J105" s="37"/>
      <c r="K105" s="37"/>
      <c r="L105" s="37"/>
      <c r="M105" s="37"/>
      <c r="N105" s="37"/>
      <c r="O105" s="37"/>
      <c r="P105" s="2"/>
      <c r="Q105" s="2"/>
      <c r="R105" s="2"/>
      <c r="S105" s="2"/>
    </row>
    <row r="106" spans="1:19" s="3" customFormat="1" ht="20.100000000000001" customHeight="1">
      <c r="A106" s="37"/>
      <c r="B106" s="37"/>
      <c r="C106" s="37"/>
      <c r="D106" s="37"/>
      <c r="E106" s="37"/>
      <c r="F106" s="37"/>
      <c r="G106" s="37"/>
      <c r="H106" s="37"/>
      <c r="I106" s="37"/>
      <c r="J106" s="37"/>
      <c r="K106" s="37"/>
      <c r="L106" s="37"/>
      <c r="M106" s="37"/>
      <c r="N106" s="37"/>
      <c r="O106" s="37"/>
      <c r="P106" s="2"/>
      <c r="Q106" s="2"/>
      <c r="R106" s="2"/>
      <c r="S106" s="2"/>
    </row>
    <row r="107" spans="1:19" s="3" customFormat="1" ht="20.100000000000001" customHeight="1">
      <c r="A107" s="37"/>
      <c r="B107" s="37"/>
      <c r="C107" s="37"/>
      <c r="D107" s="37"/>
      <c r="E107" s="37"/>
      <c r="F107" s="37"/>
      <c r="G107" s="37"/>
      <c r="H107" s="37"/>
      <c r="I107" s="37"/>
      <c r="J107" s="37"/>
      <c r="K107" s="37"/>
      <c r="L107" s="37"/>
      <c r="M107" s="37"/>
      <c r="N107" s="37"/>
      <c r="O107" s="37"/>
      <c r="P107" s="2"/>
      <c r="Q107" s="2"/>
      <c r="R107" s="2"/>
      <c r="S107" s="2"/>
    </row>
    <row r="108" spans="1:19" s="3" customFormat="1" ht="20.100000000000001" customHeight="1">
      <c r="A108" s="37"/>
      <c r="B108" s="37"/>
      <c r="C108" s="37"/>
      <c r="D108" s="37"/>
      <c r="E108" s="37"/>
      <c r="F108" s="37"/>
      <c r="G108" s="37"/>
      <c r="H108" s="37"/>
      <c r="I108" s="37"/>
      <c r="J108" s="37"/>
      <c r="K108" s="37"/>
      <c r="L108" s="37"/>
      <c r="M108" s="37"/>
      <c r="N108" s="37"/>
      <c r="O108" s="37"/>
      <c r="P108" s="2"/>
      <c r="Q108" s="2"/>
      <c r="R108" s="2"/>
      <c r="S108" s="2"/>
    </row>
    <row r="109" spans="1:19" s="3" customFormat="1" ht="20.100000000000001" customHeight="1">
      <c r="A109" s="37"/>
      <c r="B109" s="37"/>
      <c r="C109" s="37"/>
      <c r="D109" s="37"/>
      <c r="E109" s="37"/>
      <c r="F109" s="37"/>
      <c r="G109" s="37"/>
      <c r="H109" s="37"/>
      <c r="I109" s="37"/>
      <c r="J109" s="37"/>
      <c r="K109" s="37"/>
      <c r="L109" s="37"/>
      <c r="M109" s="37"/>
      <c r="N109" s="37"/>
      <c r="O109" s="37"/>
      <c r="P109" s="2"/>
      <c r="Q109" s="2"/>
      <c r="R109" s="2"/>
      <c r="S109" s="2"/>
    </row>
    <row r="110" spans="1:19" s="3" customFormat="1" ht="20.100000000000001" customHeight="1">
      <c r="A110" s="37"/>
      <c r="B110" s="37"/>
      <c r="C110" s="37"/>
      <c r="D110" s="37"/>
      <c r="E110" s="37"/>
      <c r="F110" s="37"/>
      <c r="G110" s="37"/>
      <c r="H110" s="37"/>
      <c r="I110" s="37"/>
      <c r="J110" s="37"/>
      <c r="K110" s="37"/>
      <c r="L110" s="37"/>
      <c r="M110" s="37"/>
      <c r="N110" s="37"/>
      <c r="O110" s="37"/>
      <c r="P110" s="2"/>
      <c r="Q110" s="2"/>
      <c r="R110" s="2"/>
      <c r="S110" s="2"/>
    </row>
    <row r="111" spans="1:19" s="3" customFormat="1" ht="20.100000000000001" customHeight="1">
      <c r="A111" s="37"/>
      <c r="B111" s="37"/>
      <c r="C111" s="37"/>
      <c r="D111" s="37"/>
      <c r="E111" s="37"/>
      <c r="F111" s="37"/>
      <c r="G111" s="37"/>
      <c r="H111" s="37"/>
      <c r="I111" s="37"/>
      <c r="J111" s="37"/>
      <c r="K111" s="37"/>
      <c r="L111" s="37"/>
      <c r="M111" s="37"/>
      <c r="N111" s="37"/>
      <c r="O111" s="37"/>
      <c r="P111" s="2"/>
      <c r="Q111" s="2"/>
      <c r="R111" s="2"/>
      <c r="S111" s="2"/>
    </row>
    <row r="112" spans="1:19" s="3" customFormat="1" ht="20.100000000000001" customHeight="1">
      <c r="A112" s="37"/>
      <c r="B112" s="37"/>
      <c r="C112" s="37"/>
      <c r="D112" s="37"/>
      <c r="E112" s="37"/>
      <c r="F112" s="37"/>
      <c r="G112" s="37"/>
      <c r="H112" s="37"/>
      <c r="I112" s="37"/>
      <c r="J112" s="37"/>
      <c r="K112" s="37"/>
      <c r="L112" s="37"/>
      <c r="M112" s="37"/>
      <c r="N112" s="37"/>
      <c r="O112" s="37"/>
      <c r="P112" s="2"/>
      <c r="Q112" s="2"/>
      <c r="R112" s="2"/>
      <c r="S112" s="2"/>
    </row>
    <row r="113" spans="1:19" s="3" customFormat="1" ht="20.100000000000001" customHeight="1">
      <c r="A113" s="37"/>
      <c r="B113" s="37"/>
      <c r="C113" s="37"/>
      <c r="D113" s="37"/>
      <c r="E113" s="37"/>
      <c r="F113" s="37"/>
      <c r="G113" s="37"/>
      <c r="H113" s="37"/>
      <c r="I113" s="37"/>
      <c r="J113" s="37"/>
      <c r="K113" s="37"/>
      <c r="L113" s="37"/>
      <c r="M113" s="37"/>
      <c r="N113" s="37"/>
      <c r="O113" s="37"/>
      <c r="P113" s="2"/>
      <c r="Q113" s="2"/>
      <c r="R113" s="2"/>
      <c r="S113" s="2"/>
    </row>
    <row r="114" spans="1:19" s="3" customFormat="1" ht="20.100000000000001" customHeight="1">
      <c r="A114" s="37"/>
      <c r="B114" s="37"/>
      <c r="C114" s="37"/>
      <c r="D114" s="37"/>
      <c r="E114" s="37"/>
      <c r="F114" s="37"/>
      <c r="G114" s="37"/>
      <c r="H114" s="37"/>
      <c r="I114" s="37"/>
      <c r="J114" s="37"/>
      <c r="K114" s="37"/>
      <c r="L114" s="37"/>
      <c r="M114" s="37"/>
      <c r="N114" s="37"/>
      <c r="O114" s="37"/>
      <c r="P114" s="2"/>
      <c r="Q114" s="2"/>
      <c r="R114" s="2"/>
      <c r="S114" s="2"/>
    </row>
    <row r="115" spans="1:19" s="3" customFormat="1" ht="20.100000000000001" customHeight="1">
      <c r="A115" s="37"/>
      <c r="B115" s="37"/>
      <c r="C115" s="37"/>
      <c r="D115" s="37"/>
      <c r="E115" s="37"/>
      <c r="F115" s="37"/>
      <c r="G115" s="37"/>
      <c r="H115" s="37"/>
      <c r="I115" s="37"/>
      <c r="J115" s="37"/>
      <c r="K115" s="37"/>
      <c r="L115" s="37"/>
      <c r="M115" s="37"/>
      <c r="N115" s="37"/>
      <c r="O115" s="37"/>
      <c r="P115" s="2"/>
      <c r="Q115" s="2"/>
      <c r="R115" s="2"/>
      <c r="S115" s="2"/>
    </row>
    <row r="116" spans="1:19" s="3" customFormat="1" ht="20.100000000000001" customHeight="1">
      <c r="A116" s="37"/>
      <c r="B116" s="37"/>
      <c r="C116" s="37"/>
      <c r="D116" s="37"/>
      <c r="E116" s="37"/>
      <c r="F116" s="37"/>
      <c r="G116" s="37"/>
      <c r="H116" s="37"/>
      <c r="I116" s="37"/>
      <c r="J116" s="37"/>
      <c r="K116" s="37"/>
      <c r="L116" s="37"/>
      <c r="M116" s="37"/>
      <c r="N116" s="37"/>
      <c r="O116" s="37"/>
      <c r="P116" s="2"/>
      <c r="Q116" s="2"/>
      <c r="R116" s="2"/>
      <c r="S116" s="2"/>
    </row>
    <row r="117" spans="1:19" s="3" customFormat="1" ht="20.100000000000001" customHeight="1">
      <c r="A117" s="37"/>
      <c r="B117" s="37"/>
      <c r="C117" s="37"/>
      <c r="D117" s="37"/>
      <c r="E117" s="37"/>
      <c r="F117" s="37"/>
      <c r="G117" s="37"/>
      <c r="H117" s="37"/>
      <c r="I117" s="37"/>
      <c r="J117" s="37"/>
      <c r="K117" s="37"/>
      <c r="L117" s="37"/>
      <c r="M117" s="37"/>
      <c r="N117" s="37"/>
      <c r="O117" s="37"/>
      <c r="P117" s="2"/>
      <c r="Q117" s="2"/>
      <c r="R117" s="2"/>
      <c r="S117" s="2"/>
    </row>
    <row r="118" spans="1:19" s="3" customFormat="1" ht="20.100000000000001" customHeight="1">
      <c r="A118" s="37"/>
      <c r="B118" s="37"/>
      <c r="C118" s="37"/>
      <c r="D118" s="37"/>
      <c r="E118" s="37"/>
      <c r="F118" s="37"/>
      <c r="G118" s="37"/>
      <c r="H118" s="37"/>
      <c r="I118" s="37"/>
      <c r="J118" s="37"/>
      <c r="K118" s="37"/>
      <c r="L118" s="37"/>
      <c r="M118" s="37"/>
      <c r="N118" s="37"/>
      <c r="O118" s="37"/>
      <c r="P118" s="2"/>
      <c r="Q118" s="2"/>
      <c r="R118" s="2"/>
      <c r="S118" s="2"/>
    </row>
    <row r="119" spans="1:19" s="3" customFormat="1" ht="20.100000000000001" customHeight="1">
      <c r="A119" s="37"/>
      <c r="B119" s="37"/>
      <c r="C119" s="37"/>
      <c r="D119" s="37"/>
      <c r="E119" s="37"/>
      <c r="F119" s="37"/>
      <c r="G119" s="37"/>
      <c r="H119" s="37"/>
      <c r="I119" s="37"/>
      <c r="J119" s="37"/>
      <c r="K119" s="37"/>
      <c r="L119" s="37"/>
      <c r="M119" s="37"/>
      <c r="N119" s="37"/>
      <c r="O119" s="37"/>
      <c r="P119" s="2"/>
      <c r="Q119" s="2"/>
      <c r="R119" s="2"/>
      <c r="S119" s="2"/>
    </row>
    <row r="120" spans="1:19" s="3" customFormat="1" ht="20.100000000000001" customHeight="1">
      <c r="A120" s="37"/>
      <c r="B120" s="37"/>
      <c r="C120" s="37"/>
      <c r="D120" s="37"/>
      <c r="E120" s="37"/>
      <c r="F120" s="37"/>
      <c r="G120" s="37"/>
      <c r="H120" s="37"/>
      <c r="I120" s="37"/>
      <c r="J120" s="37"/>
      <c r="K120" s="37"/>
      <c r="L120" s="37"/>
      <c r="M120" s="37"/>
      <c r="N120" s="37"/>
      <c r="O120" s="37"/>
      <c r="P120" s="2"/>
      <c r="Q120" s="2"/>
      <c r="R120" s="2"/>
      <c r="S120" s="2"/>
    </row>
    <row r="121" spans="1:19" s="3" customFormat="1" ht="20.100000000000001" customHeight="1">
      <c r="A121" s="37"/>
      <c r="B121" s="37"/>
      <c r="C121" s="37"/>
      <c r="D121" s="37"/>
      <c r="E121" s="37"/>
      <c r="F121" s="37"/>
      <c r="G121" s="37"/>
      <c r="H121" s="37"/>
      <c r="I121" s="37"/>
      <c r="J121" s="37"/>
      <c r="K121" s="37"/>
      <c r="L121" s="37"/>
      <c r="M121" s="37"/>
      <c r="N121" s="37"/>
      <c r="O121" s="37"/>
      <c r="P121" s="2"/>
      <c r="Q121" s="2"/>
      <c r="R121" s="2"/>
      <c r="S121" s="2"/>
    </row>
    <row r="122" spans="1:19" s="3" customFormat="1" ht="20.100000000000001" customHeight="1">
      <c r="A122" s="37"/>
      <c r="B122" s="37"/>
      <c r="C122" s="37"/>
      <c r="D122" s="37"/>
      <c r="E122" s="37"/>
      <c r="F122" s="37"/>
      <c r="G122" s="37"/>
      <c r="H122" s="37"/>
      <c r="I122" s="37"/>
      <c r="J122" s="37"/>
      <c r="K122" s="37"/>
      <c r="L122" s="37"/>
      <c r="M122" s="37"/>
      <c r="N122" s="37"/>
      <c r="O122" s="37"/>
      <c r="P122" s="2"/>
      <c r="Q122" s="2"/>
      <c r="R122" s="2"/>
      <c r="S122" s="2"/>
    </row>
    <row r="123" spans="1:19" s="3" customFormat="1" ht="20.100000000000001" customHeight="1">
      <c r="A123" s="37"/>
      <c r="B123" s="37"/>
      <c r="C123" s="37"/>
      <c r="D123" s="37"/>
      <c r="E123" s="37"/>
      <c r="F123" s="37"/>
      <c r="G123" s="37"/>
      <c r="H123" s="37"/>
      <c r="I123" s="37"/>
      <c r="J123" s="37"/>
      <c r="K123" s="37"/>
      <c r="L123" s="37"/>
      <c r="M123" s="37"/>
      <c r="N123" s="37"/>
      <c r="O123" s="37"/>
      <c r="P123" s="2"/>
      <c r="Q123" s="2"/>
      <c r="R123" s="2"/>
      <c r="S123" s="2"/>
    </row>
    <row r="124" spans="1:19" s="3" customFormat="1" ht="20.100000000000001" customHeight="1">
      <c r="A124" s="37"/>
      <c r="B124" s="37"/>
      <c r="C124" s="37"/>
      <c r="D124" s="37"/>
      <c r="E124" s="37"/>
      <c r="F124" s="37"/>
      <c r="G124" s="37"/>
      <c r="H124" s="37"/>
      <c r="I124" s="37"/>
      <c r="J124" s="37"/>
      <c r="K124" s="37"/>
      <c r="L124" s="37"/>
      <c r="M124" s="37"/>
      <c r="N124" s="37"/>
      <c r="O124" s="37"/>
      <c r="P124" s="2"/>
      <c r="Q124" s="2"/>
      <c r="R124" s="2"/>
      <c r="S124" s="2"/>
    </row>
    <row r="125" spans="1:19" s="3" customFormat="1" ht="20.100000000000001" customHeight="1">
      <c r="A125" s="37"/>
      <c r="B125" s="37"/>
      <c r="C125" s="37"/>
      <c r="D125" s="37"/>
      <c r="E125" s="37"/>
      <c r="F125" s="37"/>
      <c r="G125" s="37"/>
      <c r="H125" s="37"/>
      <c r="I125" s="37"/>
      <c r="J125" s="37"/>
      <c r="K125" s="37"/>
      <c r="L125" s="37"/>
      <c r="M125" s="37"/>
      <c r="N125" s="37"/>
      <c r="O125" s="37"/>
      <c r="P125" s="2"/>
      <c r="Q125" s="2"/>
      <c r="R125" s="2"/>
      <c r="S125" s="2"/>
    </row>
    <row r="126" spans="1:19" s="3" customFormat="1" ht="20.100000000000001" customHeight="1">
      <c r="A126" s="37"/>
      <c r="B126" s="37"/>
      <c r="C126" s="37"/>
      <c r="D126" s="37"/>
      <c r="E126" s="37"/>
      <c r="F126" s="37"/>
      <c r="G126" s="37"/>
      <c r="H126" s="37"/>
      <c r="I126" s="37"/>
      <c r="J126" s="37"/>
      <c r="K126" s="37"/>
      <c r="L126" s="37"/>
      <c r="M126" s="37"/>
      <c r="N126" s="37"/>
      <c r="O126" s="37"/>
      <c r="P126" s="2"/>
      <c r="Q126" s="2"/>
      <c r="R126" s="2"/>
      <c r="S126" s="2"/>
    </row>
    <row r="127" spans="1:19" s="3" customFormat="1" ht="20.100000000000001" customHeight="1">
      <c r="A127" s="37"/>
      <c r="B127" s="37"/>
      <c r="C127" s="37"/>
      <c r="D127" s="37"/>
      <c r="E127" s="37"/>
      <c r="F127" s="37"/>
      <c r="G127" s="37"/>
      <c r="H127" s="37"/>
      <c r="I127" s="37"/>
      <c r="J127" s="37"/>
      <c r="K127" s="37"/>
      <c r="L127" s="37"/>
      <c r="M127" s="37"/>
      <c r="N127" s="37"/>
      <c r="O127" s="37"/>
      <c r="P127" s="2"/>
      <c r="Q127" s="2"/>
      <c r="R127" s="2"/>
      <c r="S127" s="2"/>
    </row>
    <row r="128" spans="1:19" s="3" customFormat="1" ht="20.100000000000001" customHeight="1">
      <c r="A128" s="37"/>
      <c r="B128" s="37"/>
      <c r="C128" s="37"/>
      <c r="D128" s="37"/>
      <c r="E128" s="37"/>
      <c r="F128" s="37"/>
      <c r="G128" s="37"/>
      <c r="H128" s="37"/>
      <c r="I128" s="37"/>
      <c r="J128" s="37"/>
      <c r="K128" s="37"/>
      <c r="L128" s="37"/>
      <c r="M128" s="37"/>
      <c r="N128" s="37"/>
      <c r="O128" s="37"/>
      <c r="P128" s="2"/>
      <c r="Q128" s="2"/>
      <c r="R128" s="2"/>
      <c r="S128" s="2"/>
    </row>
    <row r="129" spans="1:19" s="3" customFormat="1" ht="20.100000000000001" customHeight="1">
      <c r="A129" s="37"/>
      <c r="B129" s="37"/>
      <c r="C129" s="37"/>
      <c r="D129" s="37"/>
      <c r="E129" s="37"/>
      <c r="F129" s="37"/>
      <c r="G129" s="37"/>
      <c r="H129" s="37"/>
      <c r="I129" s="37"/>
      <c r="J129" s="37"/>
      <c r="K129" s="37"/>
      <c r="L129" s="37"/>
      <c r="M129" s="37"/>
      <c r="N129" s="37"/>
      <c r="O129" s="37"/>
      <c r="P129" s="2"/>
      <c r="Q129" s="2"/>
      <c r="R129" s="2"/>
      <c r="S129" s="2"/>
    </row>
    <row r="130" spans="1:19" s="3" customFormat="1" ht="20.100000000000001" customHeight="1">
      <c r="A130" s="37"/>
      <c r="B130" s="37"/>
      <c r="C130" s="37"/>
      <c r="D130" s="37"/>
      <c r="E130" s="37"/>
      <c r="F130" s="37"/>
      <c r="G130" s="37"/>
      <c r="H130" s="37"/>
      <c r="I130" s="37"/>
      <c r="J130" s="37"/>
      <c r="K130" s="37"/>
      <c r="L130" s="37"/>
      <c r="M130" s="37"/>
      <c r="N130" s="37"/>
      <c r="O130" s="37"/>
      <c r="P130" s="2"/>
      <c r="Q130" s="2"/>
      <c r="R130" s="2"/>
      <c r="S130" s="2"/>
    </row>
    <row r="131" spans="1:19" s="3" customFormat="1" ht="20.100000000000001" customHeight="1">
      <c r="A131" s="37"/>
      <c r="B131" s="37"/>
      <c r="C131" s="37"/>
      <c r="D131" s="37"/>
      <c r="E131" s="37"/>
      <c r="F131" s="37"/>
      <c r="G131" s="37"/>
      <c r="H131" s="37"/>
      <c r="I131" s="37"/>
      <c r="J131" s="37"/>
      <c r="K131" s="37"/>
      <c r="L131" s="37"/>
      <c r="M131" s="37"/>
      <c r="N131" s="37"/>
      <c r="O131" s="37"/>
      <c r="P131" s="2"/>
      <c r="Q131" s="2"/>
      <c r="R131" s="2"/>
      <c r="S131" s="2"/>
    </row>
    <row r="132" spans="1:19" s="3" customFormat="1" ht="20.100000000000001" customHeight="1">
      <c r="A132" s="37"/>
      <c r="B132" s="37"/>
      <c r="C132" s="37"/>
      <c r="D132" s="37"/>
      <c r="E132" s="37"/>
      <c r="F132" s="37"/>
      <c r="G132" s="37"/>
      <c r="H132" s="37"/>
      <c r="I132" s="37"/>
      <c r="J132" s="37"/>
      <c r="K132" s="37"/>
      <c r="L132" s="37"/>
      <c r="M132" s="37"/>
      <c r="N132" s="37"/>
      <c r="O132" s="37"/>
      <c r="P132" s="2"/>
      <c r="Q132" s="2"/>
      <c r="R132" s="2"/>
      <c r="S132" s="2"/>
    </row>
    <row r="133" spans="1:19" s="3" customFormat="1" ht="20.100000000000001" customHeight="1">
      <c r="A133" s="37"/>
      <c r="B133" s="37"/>
      <c r="C133" s="37"/>
      <c r="D133" s="37"/>
      <c r="E133" s="37"/>
      <c r="F133" s="37"/>
      <c r="G133" s="37"/>
      <c r="H133" s="37"/>
      <c r="I133" s="37"/>
      <c r="J133" s="37"/>
      <c r="K133" s="37"/>
      <c r="L133" s="37"/>
      <c r="M133" s="37"/>
      <c r="N133" s="37"/>
      <c r="O133" s="37"/>
      <c r="P133" s="2"/>
      <c r="Q133" s="2"/>
      <c r="R133" s="2"/>
      <c r="S133" s="2"/>
    </row>
    <row r="134" spans="1:19" s="3" customFormat="1" ht="20.100000000000001" customHeight="1">
      <c r="A134" s="37"/>
      <c r="B134" s="37"/>
      <c r="C134" s="37"/>
      <c r="D134" s="37"/>
      <c r="E134" s="37"/>
      <c r="F134" s="37"/>
      <c r="G134" s="37"/>
      <c r="H134" s="37"/>
      <c r="I134" s="37"/>
      <c r="J134" s="37"/>
      <c r="K134" s="37"/>
      <c r="L134" s="37"/>
      <c r="M134" s="37"/>
      <c r="N134" s="37"/>
      <c r="O134" s="37"/>
      <c r="P134" s="2"/>
      <c r="Q134" s="2"/>
      <c r="R134" s="2"/>
      <c r="S134" s="2"/>
    </row>
    <row r="135" spans="1:19" s="3" customFormat="1" ht="20.100000000000001" customHeight="1">
      <c r="A135" s="37"/>
      <c r="B135" s="37"/>
      <c r="C135" s="37"/>
      <c r="D135" s="37"/>
      <c r="E135" s="37"/>
      <c r="F135" s="37"/>
      <c r="G135" s="37"/>
      <c r="H135" s="37"/>
      <c r="I135" s="37"/>
      <c r="J135" s="37"/>
      <c r="K135" s="37"/>
      <c r="L135" s="37"/>
      <c r="M135" s="37"/>
      <c r="N135" s="37"/>
      <c r="O135" s="37"/>
      <c r="P135" s="2"/>
      <c r="Q135" s="2"/>
      <c r="R135" s="2"/>
      <c r="S135" s="2"/>
    </row>
    <row r="136" spans="1:19" s="3" customFormat="1" ht="20.100000000000001" customHeight="1">
      <c r="A136" s="37"/>
      <c r="B136" s="37"/>
      <c r="C136" s="37"/>
      <c r="D136" s="37"/>
      <c r="E136" s="37"/>
      <c r="F136" s="37"/>
      <c r="G136" s="37"/>
      <c r="H136" s="37"/>
      <c r="I136" s="37"/>
      <c r="J136" s="37"/>
      <c r="K136" s="37"/>
      <c r="L136" s="37"/>
      <c r="M136" s="37"/>
      <c r="N136" s="37"/>
      <c r="O136" s="37"/>
      <c r="P136" s="2"/>
      <c r="Q136" s="2"/>
      <c r="R136" s="2"/>
      <c r="S136" s="2"/>
    </row>
    <row r="137" spans="1:19" s="3" customFormat="1" ht="20.100000000000001" customHeight="1">
      <c r="A137" s="37"/>
      <c r="B137" s="37"/>
      <c r="C137" s="37"/>
      <c r="D137" s="37"/>
      <c r="E137" s="37"/>
      <c r="F137" s="37"/>
      <c r="G137" s="37"/>
      <c r="H137" s="37"/>
      <c r="I137" s="37"/>
      <c r="J137" s="37"/>
      <c r="K137" s="37"/>
      <c r="L137" s="37"/>
      <c r="M137" s="37"/>
      <c r="N137" s="37"/>
      <c r="O137" s="37"/>
      <c r="P137" s="2"/>
      <c r="Q137" s="2"/>
      <c r="R137" s="2"/>
      <c r="S137" s="2"/>
    </row>
    <row r="138" spans="1:19" s="3" customFormat="1" ht="20.100000000000001" customHeight="1">
      <c r="A138" s="37"/>
      <c r="B138" s="37"/>
      <c r="C138" s="37"/>
      <c r="D138" s="37"/>
      <c r="E138" s="37"/>
      <c r="F138" s="37"/>
      <c r="G138" s="37"/>
      <c r="H138" s="37"/>
      <c r="I138" s="37"/>
      <c r="J138" s="37"/>
      <c r="K138" s="37"/>
      <c r="L138" s="37"/>
      <c r="M138" s="37"/>
      <c r="N138" s="37"/>
      <c r="O138" s="37"/>
      <c r="P138" s="2"/>
      <c r="Q138" s="2"/>
      <c r="R138" s="2"/>
      <c r="S138" s="2"/>
    </row>
    <row r="139" spans="1:19" s="3" customFormat="1" ht="20.100000000000001" customHeight="1">
      <c r="A139" s="37"/>
      <c r="B139" s="37"/>
      <c r="C139" s="37"/>
      <c r="D139" s="37"/>
      <c r="E139" s="37"/>
      <c r="F139" s="37"/>
      <c r="G139" s="37"/>
      <c r="H139" s="37"/>
      <c r="I139" s="37"/>
      <c r="J139" s="37"/>
      <c r="K139" s="37"/>
      <c r="L139" s="37"/>
      <c r="M139" s="37"/>
      <c r="N139" s="37"/>
      <c r="O139" s="37"/>
      <c r="P139" s="2"/>
      <c r="Q139" s="2"/>
      <c r="R139" s="2"/>
      <c r="S139" s="2"/>
    </row>
    <row r="140" spans="1:19" s="3" customFormat="1" ht="20.100000000000001" customHeight="1">
      <c r="A140" s="37"/>
      <c r="B140" s="37"/>
      <c r="C140" s="37"/>
      <c r="D140" s="37"/>
      <c r="E140" s="37"/>
      <c r="F140" s="37"/>
      <c r="G140" s="37"/>
      <c r="H140" s="37"/>
      <c r="I140" s="37"/>
      <c r="J140" s="37"/>
      <c r="K140" s="37"/>
      <c r="L140" s="37"/>
      <c r="M140" s="37"/>
      <c r="N140" s="37"/>
      <c r="O140" s="37"/>
      <c r="P140" s="2"/>
      <c r="Q140" s="2"/>
      <c r="R140" s="2"/>
      <c r="S140" s="2"/>
    </row>
    <row r="141" spans="1:19" s="3" customFormat="1" ht="20.100000000000001" customHeight="1">
      <c r="A141" s="37"/>
      <c r="B141" s="37"/>
      <c r="C141" s="37"/>
      <c r="D141" s="37"/>
      <c r="E141" s="37"/>
      <c r="F141" s="37"/>
      <c r="G141" s="37"/>
      <c r="H141" s="37"/>
      <c r="I141" s="37"/>
      <c r="J141" s="37"/>
      <c r="K141" s="37"/>
      <c r="L141" s="37"/>
      <c r="M141" s="37"/>
      <c r="N141" s="37"/>
      <c r="O141" s="37"/>
      <c r="P141" s="2"/>
      <c r="Q141" s="2"/>
      <c r="R141" s="2"/>
      <c r="S141" s="2"/>
    </row>
    <row r="142" spans="1:19" s="3" customFormat="1" ht="20.100000000000001" customHeight="1">
      <c r="A142" s="37"/>
      <c r="B142" s="37"/>
      <c r="C142" s="37"/>
      <c r="D142" s="37"/>
      <c r="E142" s="37"/>
      <c r="F142" s="37"/>
      <c r="G142" s="37"/>
      <c r="H142" s="37"/>
      <c r="I142" s="37"/>
      <c r="J142" s="37"/>
      <c r="K142" s="37"/>
      <c r="L142" s="37"/>
      <c r="M142" s="37"/>
      <c r="N142" s="37"/>
      <c r="O142" s="37"/>
      <c r="P142" s="2"/>
      <c r="Q142" s="2"/>
      <c r="R142" s="2"/>
      <c r="S142" s="2"/>
    </row>
    <row r="143" spans="1:19" s="3" customFormat="1" ht="20.100000000000001" customHeight="1">
      <c r="A143" s="37"/>
      <c r="B143" s="37"/>
      <c r="C143" s="37"/>
      <c r="D143" s="37"/>
      <c r="E143" s="37"/>
      <c r="F143" s="37"/>
      <c r="G143" s="37"/>
      <c r="H143" s="37"/>
      <c r="I143" s="37"/>
      <c r="J143" s="37"/>
      <c r="K143" s="37"/>
      <c r="L143" s="37"/>
      <c r="M143" s="37"/>
      <c r="N143" s="37"/>
      <c r="O143" s="37"/>
      <c r="P143" s="2"/>
      <c r="Q143" s="2"/>
      <c r="R143" s="2"/>
      <c r="S143" s="2"/>
    </row>
    <row r="144" spans="1:19" s="3" customFormat="1" ht="20.100000000000001" customHeight="1">
      <c r="A144" s="37"/>
      <c r="B144" s="37"/>
      <c r="C144" s="37"/>
      <c r="D144" s="37"/>
      <c r="E144" s="37"/>
      <c r="F144" s="37"/>
      <c r="G144" s="37"/>
      <c r="H144" s="37"/>
      <c r="I144" s="37"/>
      <c r="J144" s="37"/>
      <c r="K144" s="37"/>
      <c r="L144" s="37"/>
      <c r="M144" s="37"/>
      <c r="N144" s="37"/>
      <c r="O144" s="37"/>
      <c r="P144" s="2"/>
      <c r="Q144" s="2"/>
      <c r="R144" s="2"/>
      <c r="S144" s="2"/>
    </row>
    <row r="145" spans="1:19" s="3" customFormat="1" ht="20.100000000000001" customHeight="1">
      <c r="A145" s="37"/>
      <c r="B145" s="37"/>
      <c r="C145" s="37"/>
      <c r="D145" s="37"/>
      <c r="E145" s="37"/>
      <c r="F145" s="37"/>
      <c r="G145" s="37"/>
      <c r="H145" s="37"/>
      <c r="I145" s="37"/>
      <c r="J145" s="37"/>
      <c r="K145" s="37"/>
      <c r="L145" s="37"/>
      <c r="M145" s="37"/>
      <c r="N145" s="37"/>
      <c r="O145" s="37"/>
      <c r="P145" s="2"/>
      <c r="Q145" s="2"/>
      <c r="R145" s="2"/>
      <c r="S145" s="2"/>
    </row>
    <row r="146" spans="1:19" s="3" customFormat="1" ht="20.100000000000001" customHeight="1">
      <c r="A146" s="37"/>
      <c r="B146" s="37"/>
      <c r="C146" s="37"/>
      <c r="D146" s="37"/>
      <c r="E146" s="37"/>
      <c r="F146" s="37"/>
      <c r="G146" s="37"/>
      <c r="H146" s="37"/>
      <c r="I146" s="37"/>
      <c r="J146" s="37"/>
      <c r="K146" s="37"/>
      <c r="L146" s="37"/>
      <c r="M146" s="37"/>
      <c r="N146" s="37"/>
      <c r="O146" s="37"/>
      <c r="P146" s="2"/>
      <c r="Q146" s="2"/>
      <c r="R146" s="2"/>
      <c r="S146" s="2"/>
    </row>
    <row r="147" spans="1:19" s="3" customFormat="1" ht="20.100000000000001" customHeight="1">
      <c r="A147" s="37"/>
      <c r="B147" s="37"/>
      <c r="C147" s="37"/>
      <c r="D147" s="37"/>
      <c r="E147" s="37"/>
      <c r="F147" s="37"/>
      <c r="G147" s="37"/>
      <c r="H147" s="37"/>
      <c r="I147" s="37"/>
      <c r="J147" s="37"/>
      <c r="K147" s="37"/>
      <c r="L147" s="37"/>
      <c r="M147" s="37"/>
      <c r="N147" s="37"/>
      <c r="O147" s="37"/>
      <c r="P147" s="2"/>
      <c r="Q147" s="2"/>
      <c r="R147" s="2"/>
      <c r="S147" s="2"/>
    </row>
    <row r="148" spans="1:19" s="3" customFormat="1" ht="20.100000000000001" customHeight="1">
      <c r="A148" s="37"/>
      <c r="B148" s="37"/>
      <c r="C148" s="37"/>
      <c r="D148" s="37"/>
      <c r="E148" s="37"/>
      <c r="F148" s="37"/>
      <c r="G148" s="37"/>
      <c r="H148" s="37"/>
      <c r="I148" s="37"/>
      <c r="J148" s="37"/>
      <c r="K148" s="37"/>
      <c r="L148" s="37"/>
      <c r="M148" s="37"/>
      <c r="N148" s="37"/>
      <c r="O148" s="37"/>
      <c r="P148" s="2"/>
      <c r="Q148" s="2"/>
      <c r="R148" s="2"/>
      <c r="S148" s="2"/>
    </row>
    <row r="149" spans="1:19" s="3" customFormat="1" ht="20.100000000000001" customHeight="1">
      <c r="A149" s="37"/>
      <c r="B149" s="37"/>
      <c r="C149" s="37"/>
      <c r="D149" s="37"/>
      <c r="E149" s="37"/>
      <c r="F149" s="37"/>
      <c r="G149" s="37"/>
      <c r="H149" s="37"/>
      <c r="I149" s="37"/>
      <c r="J149" s="37"/>
      <c r="K149" s="37"/>
      <c r="L149" s="37"/>
      <c r="M149" s="37"/>
      <c r="N149" s="37"/>
      <c r="O149" s="37"/>
      <c r="P149" s="2"/>
      <c r="Q149" s="2"/>
      <c r="R149" s="2"/>
      <c r="S149" s="2"/>
    </row>
    <row r="150" spans="1:19" s="3" customFormat="1" ht="20.100000000000001" customHeight="1">
      <c r="A150" s="37"/>
      <c r="B150" s="37"/>
      <c r="C150" s="37"/>
      <c r="D150" s="37"/>
      <c r="E150" s="37"/>
      <c r="F150" s="37"/>
      <c r="G150" s="37"/>
      <c r="H150" s="37"/>
      <c r="I150" s="37"/>
      <c r="J150" s="37"/>
      <c r="K150" s="37"/>
      <c r="L150" s="37"/>
      <c r="M150" s="37"/>
      <c r="N150" s="37"/>
      <c r="O150" s="37"/>
      <c r="P150" s="2"/>
      <c r="Q150" s="2"/>
      <c r="R150" s="2"/>
      <c r="S150" s="2"/>
    </row>
    <row r="151" spans="1:19" s="3" customFormat="1" ht="20.100000000000001" customHeight="1">
      <c r="A151" s="37"/>
      <c r="B151" s="37"/>
      <c r="C151" s="37"/>
      <c r="D151" s="37"/>
      <c r="E151" s="37"/>
      <c r="F151" s="37"/>
      <c r="G151" s="37"/>
      <c r="H151" s="37"/>
      <c r="I151" s="37"/>
      <c r="J151" s="37"/>
      <c r="K151" s="37"/>
      <c r="L151" s="37"/>
      <c r="M151" s="37"/>
      <c r="N151" s="37"/>
      <c r="O151" s="37"/>
      <c r="P151" s="2"/>
      <c r="Q151" s="2"/>
      <c r="R151" s="2"/>
      <c r="S151" s="2"/>
    </row>
    <row r="152" spans="1:19" s="3" customFormat="1" ht="20.100000000000001" customHeight="1">
      <c r="A152" s="37"/>
      <c r="B152" s="37"/>
      <c r="C152" s="37"/>
      <c r="D152" s="37"/>
      <c r="E152" s="37"/>
      <c r="F152" s="37"/>
      <c r="G152" s="37"/>
      <c r="H152" s="37"/>
      <c r="I152" s="37"/>
      <c r="J152" s="37"/>
      <c r="K152" s="37"/>
      <c r="L152" s="37"/>
      <c r="M152" s="37"/>
      <c r="N152" s="37"/>
      <c r="O152" s="37"/>
      <c r="P152" s="2"/>
      <c r="Q152" s="2"/>
      <c r="R152" s="2"/>
      <c r="S152" s="2"/>
    </row>
    <row r="153" spans="1:19" s="3" customFormat="1" ht="20.100000000000001" customHeight="1">
      <c r="A153" s="37"/>
      <c r="B153" s="37"/>
      <c r="C153" s="37"/>
      <c r="D153" s="37"/>
      <c r="E153" s="37"/>
      <c r="F153" s="37"/>
      <c r="G153" s="37"/>
      <c r="H153" s="37"/>
      <c r="I153" s="37"/>
      <c r="J153" s="37"/>
      <c r="K153" s="37"/>
      <c r="L153" s="37"/>
      <c r="M153" s="37"/>
      <c r="N153" s="37"/>
      <c r="O153" s="37"/>
      <c r="P153" s="2"/>
      <c r="Q153" s="2"/>
      <c r="R153" s="2"/>
      <c r="S153" s="2"/>
    </row>
    <row r="154" spans="1:19" s="3" customFormat="1" ht="20.100000000000001" customHeight="1">
      <c r="A154" s="37"/>
      <c r="B154" s="37"/>
      <c r="C154" s="37"/>
      <c r="D154" s="37"/>
      <c r="E154" s="37"/>
      <c r="F154" s="37"/>
      <c r="G154" s="37"/>
      <c r="H154" s="37"/>
      <c r="I154" s="37"/>
      <c r="J154" s="37"/>
      <c r="K154" s="37"/>
      <c r="L154" s="37"/>
      <c r="M154" s="37"/>
      <c r="N154" s="37"/>
      <c r="O154" s="37"/>
      <c r="P154" s="2"/>
      <c r="Q154" s="2"/>
      <c r="R154" s="2"/>
      <c r="S154" s="2"/>
    </row>
    <row r="155" spans="1:19" s="3" customFormat="1" ht="20.100000000000001" customHeight="1">
      <c r="A155" s="37"/>
      <c r="B155" s="37"/>
      <c r="C155" s="37"/>
      <c r="D155" s="37"/>
      <c r="E155" s="37"/>
      <c r="F155" s="37"/>
      <c r="G155" s="37"/>
      <c r="H155" s="37"/>
      <c r="I155" s="37"/>
      <c r="J155" s="37"/>
      <c r="K155" s="37"/>
      <c r="L155" s="37"/>
      <c r="M155" s="37"/>
      <c r="N155" s="37"/>
      <c r="O155" s="37"/>
      <c r="P155" s="2"/>
      <c r="Q155" s="2"/>
      <c r="R155" s="2"/>
      <c r="S155" s="2"/>
    </row>
    <row r="156" spans="1:19" s="3" customFormat="1" ht="20.100000000000001" customHeight="1">
      <c r="A156" s="37"/>
      <c r="B156" s="37"/>
      <c r="C156" s="37"/>
      <c r="D156" s="37"/>
      <c r="E156" s="37"/>
      <c r="F156" s="37"/>
      <c r="G156" s="37"/>
      <c r="H156" s="37"/>
      <c r="I156" s="37"/>
      <c r="J156" s="37"/>
      <c r="K156" s="37"/>
      <c r="L156" s="37"/>
      <c r="M156" s="37"/>
      <c r="N156" s="37"/>
      <c r="O156" s="37"/>
      <c r="P156" s="2"/>
      <c r="Q156" s="2"/>
      <c r="R156" s="2"/>
      <c r="S156" s="2"/>
    </row>
    <row r="157" spans="1:19" s="3" customFormat="1" ht="20.100000000000001" customHeight="1">
      <c r="A157" s="37"/>
      <c r="B157" s="37"/>
      <c r="C157" s="37"/>
      <c r="D157" s="37"/>
      <c r="E157" s="37"/>
      <c r="F157" s="37"/>
      <c r="G157" s="37"/>
      <c r="H157" s="37"/>
      <c r="I157" s="37"/>
      <c r="J157" s="37"/>
      <c r="K157" s="37"/>
      <c r="L157" s="37"/>
      <c r="M157" s="37"/>
      <c r="N157" s="37"/>
      <c r="O157" s="37"/>
      <c r="P157" s="2"/>
      <c r="Q157" s="2"/>
      <c r="R157" s="2"/>
      <c r="S157" s="2"/>
    </row>
    <row r="158" spans="1:19" s="3" customFormat="1" ht="20.100000000000001" customHeight="1">
      <c r="A158" s="37"/>
      <c r="B158" s="37"/>
      <c r="C158" s="37"/>
      <c r="D158" s="37"/>
      <c r="E158" s="37"/>
      <c r="F158" s="37"/>
      <c r="G158" s="37"/>
      <c r="H158" s="37"/>
      <c r="I158" s="37"/>
      <c r="J158" s="37"/>
      <c r="K158" s="37"/>
      <c r="L158" s="37"/>
      <c r="M158" s="37"/>
      <c r="N158" s="37"/>
      <c r="O158" s="37"/>
      <c r="P158" s="2"/>
      <c r="Q158" s="2"/>
      <c r="R158" s="2"/>
      <c r="S158" s="2"/>
    </row>
    <row r="159" spans="1:19" s="3" customFormat="1" ht="20.100000000000001" customHeight="1">
      <c r="A159" s="37"/>
      <c r="B159" s="37"/>
      <c r="C159" s="37"/>
      <c r="D159" s="37"/>
      <c r="E159" s="37"/>
      <c r="F159" s="37"/>
      <c r="G159" s="37"/>
      <c r="H159" s="37"/>
      <c r="I159" s="37"/>
      <c r="J159" s="37"/>
      <c r="K159" s="37"/>
      <c r="L159" s="37"/>
      <c r="M159" s="37"/>
      <c r="N159" s="37"/>
      <c r="O159" s="37"/>
      <c r="P159" s="2"/>
      <c r="Q159" s="2"/>
      <c r="R159" s="2"/>
      <c r="S159" s="2"/>
    </row>
    <row r="160" spans="1:19" s="3" customFormat="1" ht="20.100000000000001" customHeight="1">
      <c r="A160" s="37"/>
      <c r="B160" s="37"/>
      <c r="C160" s="37"/>
      <c r="D160" s="37"/>
      <c r="E160" s="37"/>
      <c r="F160" s="37"/>
      <c r="G160" s="37"/>
      <c r="H160" s="37"/>
      <c r="I160" s="37"/>
      <c r="J160" s="37"/>
      <c r="K160" s="37"/>
      <c r="L160" s="37"/>
      <c r="M160" s="37"/>
      <c r="N160" s="37"/>
      <c r="O160" s="37"/>
      <c r="P160" s="2"/>
      <c r="Q160" s="2"/>
      <c r="R160" s="2"/>
      <c r="S160" s="2"/>
    </row>
    <row r="161" spans="1:19" s="3" customFormat="1" ht="20.100000000000001" customHeight="1">
      <c r="A161" s="37"/>
      <c r="B161" s="37"/>
      <c r="C161" s="37"/>
      <c r="D161" s="37"/>
      <c r="E161" s="37"/>
      <c r="F161" s="37"/>
      <c r="G161" s="37"/>
      <c r="H161" s="37"/>
      <c r="I161" s="37"/>
      <c r="J161" s="37"/>
      <c r="K161" s="37"/>
      <c r="L161" s="37"/>
      <c r="M161" s="37"/>
      <c r="N161" s="37"/>
      <c r="O161" s="37"/>
      <c r="P161" s="2"/>
      <c r="Q161" s="2"/>
      <c r="R161" s="2"/>
      <c r="S161" s="2"/>
    </row>
    <row r="162" spans="1:19" s="3" customFormat="1" ht="20.100000000000001" customHeight="1">
      <c r="A162" s="37"/>
      <c r="B162" s="37"/>
      <c r="C162" s="37"/>
      <c r="D162" s="37"/>
      <c r="E162" s="37"/>
      <c r="F162" s="37"/>
      <c r="G162" s="37"/>
      <c r="H162" s="37"/>
      <c r="I162" s="37"/>
      <c r="J162" s="37"/>
      <c r="K162" s="37"/>
      <c r="L162" s="37"/>
      <c r="M162" s="37"/>
      <c r="N162" s="37"/>
      <c r="O162" s="37"/>
      <c r="P162" s="2"/>
      <c r="Q162" s="2"/>
      <c r="R162" s="2"/>
      <c r="S162" s="2"/>
    </row>
    <row r="163" spans="1:19" s="3" customFormat="1" ht="20.100000000000001" customHeight="1">
      <c r="A163" s="37"/>
      <c r="B163" s="37"/>
      <c r="C163" s="37"/>
      <c r="D163" s="37"/>
      <c r="E163" s="37"/>
      <c r="F163" s="37"/>
      <c r="G163" s="37"/>
      <c r="H163" s="37"/>
      <c r="I163" s="37"/>
      <c r="J163" s="37"/>
      <c r="K163" s="37"/>
      <c r="L163" s="37"/>
      <c r="M163" s="37"/>
      <c r="N163" s="37"/>
      <c r="O163" s="37"/>
      <c r="P163" s="2"/>
      <c r="Q163" s="2"/>
      <c r="R163" s="2"/>
      <c r="S163" s="2"/>
    </row>
    <row r="164" spans="1:19" s="3" customFormat="1" ht="20.100000000000001" customHeight="1">
      <c r="A164" s="37"/>
      <c r="B164" s="37"/>
      <c r="C164" s="37"/>
      <c r="D164" s="37"/>
      <c r="E164" s="37"/>
      <c r="F164" s="37"/>
      <c r="G164" s="37"/>
      <c r="H164" s="37"/>
      <c r="I164" s="37"/>
      <c r="J164" s="37"/>
      <c r="K164" s="37"/>
      <c r="L164" s="37"/>
      <c r="M164" s="37"/>
      <c r="N164" s="37"/>
      <c r="O164" s="37"/>
      <c r="P164" s="2"/>
      <c r="Q164" s="2"/>
      <c r="R164" s="2"/>
      <c r="S164" s="2"/>
    </row>
    <row r="165" spans="1:19" s="3" customFormat="1" ht="20.100000000000001" customHeight="1">
      <c r="A165" s="37"/>
      <c r="B165" s="37"/>
      <c r="C165" s="37"/>
      <c r="D165" s="37"/>
      <c r="E165" s="37"/>
      <c r="F165" s="37"/>
      <c r="G165" s="37"/>
      <c r="H165" s="37"/>
      <c r="I165" s="37"/>
      <c r="J165" s="37"/>
      <c r="K165" s="37"/>
      <c r="L165" s="37"/>
      <c r="M165" s="37"/>
      <c r="N165" s="37"/>
      <c r="O165" s="37"/>
      <c r="P165" s="2"/>
      <c r="Q165" s="2"/>
      <c r="R165" s="2"/>
      <c r="S165" s="2"/>
    </row>
    <row r="166" spans="1:19" s="3" customFormat="1" ht="20.100000000000001" customHeight="1">
      <c r="A166" s="37"/>
      <c r="B166" s="37"/>
      <c r="C166" s="37"/>
      <c r="D166" s="37"/>
      <c r="E166" s="37"/>
      <c r="F166" s="37"/>
      <c r="G166" s="37"/>
      <c r="H166" s="37"/>
      <c r="I166" s="37"/>
      <c r="J166" s="37"/>
      <c r="K166" s="37"/>
      <c r="L166" s="37"/>
      <c r="M166" s="37"/>
      <c r="N166" s="37"/>
      <c r="O166" s="37"/>
      <c r="P166" s="2"/>
      <c r="Q166" s="2"/>
      <c r="R166" s="2"/>
      <c r="S166" s="2"/>
    </row>
    <row r="167" spans="1:19" s="3" customFormat="1" ht="20.100000000000001" customHeight="1">
      <c r="A167" s="37"/>
      <c r="B167" s="37"/>
      <c r="C167" s="37"/>
      <c r="D167" s="37"/>
      <c r="E167" s="37"/>
      <c r="F167" s="37"/>
      <c r="G167" s="37"/>
      <c r="H167" s="37"/>
      <c r="I167" s="37"/>
      <c r="J167" s="37"/>
      <c r="K167" s="37"/>
      <c r="L167" s="37"/>
      <c r="M167" s="37"/>
      <c r="N167" s="37"/>
      <c r="O167" s="37"/>
      <c r="P167" s="2"/>
      <c r="Q167" s="2"/>
      <c r="R167" s="2"/>
      <c r="S167" s="2"/>
    </row>
    <row r="168" spans="1:19" s="3" customFormat="1" ht="20.100000000000001" customHeight="1">
      <c r="A168" s="37"/>
      <c r="B168" s="37"/>
      <c r="C168" s="37"/>
      <c r="D168" s="37"/>
      <c r="E168" s="37"/>
      <c r="F168" s="37"/>
      <c r="G168" s="37"/>
      <c r="H168" s="37"/>
      <c r="I168" s="37"/>
      <c r="J168" s="37"/>
      <c r="K168" s="37"/>
      <c r="L168" s="37"/>
      <c r="M168" s="37"/>
      <c r="N168" s="37"/>
      <c r="O168" s="37"/>
      <c r="P168" s="2"/>
      <c r="Q168" s="2"/>
      <c r="R168" s="2"/>
      <c r="S168" s="2"/>
    </row>
    <row r="169" spans="1:19" s="3" customFormat="1" ht="20.100000000000001" customHeight="1">
      <c r="A169" s="37"/>
      <c r="B169" s="37"/>
      <c r="C169" s="37"/>
      <c r="D169" s="37"/>
      <c r="E169" s="37"/>
      <c r="F169" s="37"/>
      <c r="G169" s="37"/>
      <c r="H169" s="37"/>
      <c r="I169" s="37"/>
      <c r="J169" s="37"/>
      <c r="K169" s="37"/>
      <c r="L169" s="37"/>
      <c r="M169" s="37"/>
      <c r="N169" s="37"/>
      <c r="O169" s="37"/>
      <c r="P169" s="2"/>
      <c r="Q169" s="2"/>
      <c r="R169" s="2"/>
      <c r="S169" s="2"/>
    </row>
    <row r="170" spans="1:19" s="3" customFormat="1" ht="20.100000000000001" customHeight="1">
      <c r="A170" s="37"/>
      <c r="B170" s="37"/>
      <c r="C170" s="37"/>
      <c r="D170" s="37"/>
      <c r="E170" s="37"/>
      <c r="F170" s="37"/>
      <c r="G170" s="37"/>
      <c r="H170" s="37"/>
      <c r="I170" s="37"/>
      <c r="J170" s="37"/>
      <c r="K170" s="37"/>
      <c r="L170" s="37"/>
      <c r="M170" s="37"/>
      <c r="N170" s="37"/>
      <c r="O170" s="37"/>
      <c r="P170" s="2"/>
      <c r="Q170" s="2"/>
      <c r="R170" s="2"/>
      <c r="S170" s="2"/>
    </row>
    <row r="171" spans="1:19" s="3" customFormat="1" ht="20.100000000000001" customHeight="1">
      <c r="A171" s="37"/>
      <c r="B171" s="37"/>
      <c r="C171" s="37"/>
      <c r="D171" s="37"/>
      <c r="E171" s="37"/>
      <c r="F171" s="37"/>
      <c r="G171" s="37"/>
      <c r="H171" s="37"/>
      <c r="I171" s="37"/>
      <c r="J171" s="37"/>
      <c r="K171" s="37"/>
      <c r="L171" s="37"/>
      <c r="M171" s="37"/>
      <c r="N171" s="37"/>
      <c r="O171" s="37"/>
      <c r="P171" s="2"/>
      <c r="Q171" s="2"/>
      <c r="R171" s="2"/>
      <c r="S171" s="2"/>
    </row>
    <row r="172" spans="1:19" s="3" customFormat="1" ht="20.100000000000001" customHeight="1">
      <c r="A172" s="37"/>
      <c r="B172" s="37"/>
      <c r="C172" s="37"/>
      <c r="D172" s="37"/>
      <c r="E172" s="37"/>
      <c r="F172" s="37"/>
      <c r="G172" s="37"/>
      <c r="H172" s="37"/>
      <c r="I172" s="37"/>
      <c r="J172" s="37"/>
      <c r="K172" s="37"/>
      <c r="L172" s="37"/>
      <c r="M172" s="37"/>
      <c r="N172" s="37"/>
      <c r="O172" s="37"/>
      <c r="P172" s="2"/>
      <c r="Q172" s="2"/>
      <c r="R172" s="2"/>
      <c r="S172" s="2"/>
    </row>
    <row r="173" spans="1:19" s="3" customFormat="1" ht="20.100000000000001" customHeight="1">
      <c r="A173" s="37"/>
      <c r="B173" s="37"/>
      <c r="C173" s="37"/>
      <c r="D173" s="37"/>
      <c r="E173" s="37"/>
      <c r="F173" s="37"/>
      <c r="G173" s="37"/>
      <c r="H173" s="37"/>
      <c r="I173" s="37"/>
      <c r="J173" s="37"/>
      <c r="K173" s="37"/>
      <c r="L173" s="37"/>
      <c r="M173" s="37"/>
      <c r="N173" s="37"/>
      <c r="O173" s="37"/>
      <c r="P173" s="2"/>
      <c r="Q173" s="2"/>
      <c r="R173" s="2"/>
      <c r="S173" s="2"/>
    </row>
    <row r="174" spans="1:19" s="3" customFormat="1" ht="20.100000000000001" customHeight="1">
      <c r="A174" s="37"/>
      <c r="B174" s="37"/>
      <c r="C174" s="37"/>
      <c r="D174" s="37"/>
      <c r="E174" s="37"/>
      <c r="F174" s="37"/>
      <c r="G174" s="37"/>
      <c r="H174" s="37"/>
      <c r="I174" s="37"/>
      <c r="J174" s="37"/>
      <c r="K174" s="37"/>
      <c r="L174" s="37"/>
      <c r="M174" s="37"/>
      <c r="N174" s="37"/>
      <c r="O174" s="37"/>
      <c r="P174" s="2"/>
      <c r="Q174" s="2"/>
      <c r="R174" s="2"/>
      <c r="S174" s="2"/>
    </row>
    <row r="175" spans="1:19" s="3" customFormat="1" ht="20.100000000000001" customHeight="1">
      <c r="A175" s="37"/>
      <c r="B175" s="37"/>
      <c r="C175" s="37"/>
      <c r="D175" s="37"/>
      <c r="E175" s="37"/>
      <c r="F175" s="37"/>
      <c r="G175" s="37"/>
      <c r="H175" s="37"/>
      <c r="I175" s="37"/>
      <c r="J175" s="37"/>
      <c r="K175" s="37"/>
      <c r="L175" s="37"/>
      <c r="M175" s="37"/>
      <c r="N175" s="37"/>
      <c r="O175" s="37"/>
      <c r="P175" s="2"/>
      <c r="Q175" s="2"/>
      <c r="R175" s="2"/>
      <c r="S175" s="2"/>
    </row>
    <row r="176" spans="1:19" s="3" customFormat="1" ht="20.100000000000001" customHeight="1">
      <c r="A176" s="37"/>
      <c r="B176" s="37"/>
      <c r="C176" s="37"/>
      <c r="D176" s="37"/>
      <c r="E176" s="37"/>
      <c r="F176" s="37"/>
      <c r="G176" s="37"/>
      <c r="H176" s="37"/>
      <c r="I176" s="37"/>
      <c r="J176" s="37"/>
      <c r="K176" s="37"/>
      <c r="L176" s="37"/>
      <c r="M176" s="37"/>
      <c r="N176" s="37"/>
      <c r="O176" s="37"/>
      <c r="P176" s="2"/>
      <c r="Q176" s="2"/>
      <c r="R176" s="2"/>
      <c r="S176" s="2"/>
    </row>
    <row r="177" spans="1:19" s="3" customFormat="1" ht="20.100000000000001" customHeight="1">
      <c r="A177" s="37"/>
      <c r="B177" s="37"/>
      <c r="C177" s="37"/>
      <c r="D177" s="37"/>
      <c r="E177" s="37"/>
      <c r="F177" s="37"/>
      <c r="G177" s="37"/>
      <c r="H177" s="37"/>
      <c r="I177" s="37"/>
      <c r="J177" s="37"/>
      <c r="K177" s="37"/>
      <c r="L177" s="37"/>
      <c r="M177" s="37"/>
      <c r="N177" s="37"/>
      <c r="O177" s="37"/>
      <c r="P177" s="2"/>
      <c r="Q177" s="2"/>
      <c r="R177" s="2"/>
      <c r="S177" s="2"/>
    </row>
    <row r="178" spans="1:19" s="3" customFormat="1" ht="20.100000000000001" customHeight="1">
      <c r="A178" s="37"/>
      <c r="B178" s="37"/>
      <c r="C178" s="37"/>
      <c r="D178" s="37"/>
      <c r="E178" s="37"/>
      <c r="F178" s="37"/>
      <c r="G178" s="37"/>
      <c r="H178" s="37"/>
      <c r="I178" s="37"/>
      <c r="J178" s="37"/>
      <c r="K178" s="37"/>
      <c r="L178" s="37"/>
      <c r="M178" s="37"/>
      <c r="N178" s="37"/>
      <c r="O178" s="37"/>
      <c r="P178" s="2"/>
      <c r="Q178" s="2"/>
      <c r="R178" s="2"/>
      <c r="S178" s="2"/>
    </row>
    <row r="179" spans="1:19" s="3" customFormat="1" ht="20.100000000000001" customHeight="1">
      <c r="A179" s="37"/>
      <c r="B179" s="37"/>
      <c r="C179" s="37"/>
      <c r="D179" s="37"/>
      <c r="E179" s="37"/>
      <c r="F179" s="37"/>
      <c r="G179" s="37"/>
      <c r="H179" s="37"/>
      <c r="I179" s="37"/>
      <c r="J179" s="37"/>
      <c r="K179" s="37"/>
      <c r="L179" s="37"/>
      <c r="M179" s="37"/>
      <c r="N179" s="37"/>
      <c r="O179" s="37"/>
      <c r="P179" s="2"/>
      <c r="Q179" s="2"/>
      <c r="R179" s="2"/>
      <c r="S179" s="2"/>
    </row>
    <row r="180" spans="1:19" s="3" customFormat="1" ht="20.100000000000001" customHeight="1">
      <c r="A180" s="37"/>
      <c r="B180" s="37"/>
      <c r="C180" s="37"/>
      <c r="D180" s="37"/>
      <c r="E180" s="37"/>
      <c r="F180" s="37"/>
      <c r="G180" s="37"/>
      <c r="H180" s="37"/>
      <c r="I180" s="37"/>
      <c r="J180" s="37"/>
      <c r="K180" s="37"/>
      <c r="L180" s="37"/>
      <c r="M180" s="37"/>
      <c r="N180" s="37"/>
      <c r="O180" s="37"/>
      <c r="P180" s="2"/>
      <c r="Q180" s="2"/>
      <c r="R180" s="2"/>
      <c r="S180" s="2"/>
    </row>
    <row r="181" spans="1:19" s="3" customFormat="1" ht="20.100000000000001" customHeight="1">
      <c r="A181" s="37"/>
      <c r="B181" s="37"/>
      <c r="C181" s="37"/>
      <c r="D181" s="37"/>
      <c r="E181" s="37"/>
      <c r="F181" s="37"/>
      <c r="G181" s="37"/>
      <c r="H181" s="37"/>
      <c r="I181" s="37"/>
      <c r="J181" s="37"/>
      <c r="K181" s="37"/>
      <c r="L181" s="37"/>
      <c r="M181" s="37"/>
      <c r="N181" s="37"/>
      <c r="O181" s="37"/>
      <c r="P181" s="2"/>
      <c r="Q181" s="2"/>
      <c r="R181" s="2"/>
      <c r="S181" s="2"/>
    </row>
    <row r="182" spans="1:19" s="3" customFormat="1" ht="20.100000000000001" customHeight="1">
      <c r="A182" s="37"/>
      <c r="B182" s="37"/>
      <c r="C182" s="37"/>
      <c r="D182" s="37"/>
      <c r="E182" s="37"/>
      <c r="F182" s="37"/>
      <c r="G182" s="37"/>
      <c r="H182" s="37"/>
      <c r="I182" s="37"/>
      <c r="J182" s="37"/>
      <c r="K182" s="37"/>
      <c r="L182" s="37"/>
      <c r="M182" s="37"/>
      <c r="N182" s="37"/>
      <c r="O182" s="37"/>
      <c r="P182" s="2"/>
      <c r="Q182" s="2"/>
      <c r="R182" s="2"/>
      <c r="S182" s="2"/>
    </row>
    <row r="183" spans="1:19" s="3" customFormat="1" ht="20.100000000000001" customHeight="1">
      <c r="A183" s="37"/>
      <c r="B183" s="37"/>
      <c r="C183" s="37"/>
      <c r="D183" s="37"/>
      <c r="E183" s="37"/>
      <c r="F183" s="37"/>
      <c r="G183" s="37"/>
      <c r="H183" s="37"/>
      <c r="I183" s="37"/>
      <c r="J183" s="37"/>
      <c r="K183" s="37"/>
      <c r="L183" s="37"/>
      <c r="M183" s="37"/>
      <c r="N183" s="37"/>
      <c r="O183" s="37"/>
      <c r="P183" s="2"/>
      <c r="Q183" s="2"/>
      <c r="R183" s="2"/>
      <c r="S183" s="2"/>
    </row>
    <row r="184" spans="1:19" s="3" customFormat="1" ht="20.100000000000001" customHeight="1">
      <c r="A184" s="37"/>
      <c r="B184" s="37"/>
      <c r="C184" s="37"/>
      <c r="D184" s="37"/>
      <c r="E184" s="37"/>
      <c r="F184" s="37"/>
      <c r="G184" s="37"/>
      <c r="H184" s="37"/>
      <c r="I184" s="37"/>
      <c r="J184" s="37"/>
      <c r="K184" s="37"/>
      <c r="L184" s="37"/>
      <c r="M184" s="37"/>
      <c r="N184" s="37"/>
      <c r="O184" s="37"/>
      <c r="P184" s="2"/>
      <c r="Q184" s="2"/>
      <c r="R184" s="2"/>
      <c r="S184" s="2"/>
    </row>
    <row r="185" spans="1:19" s="3" customFormat="1" ht="20.100000000000001" customHeight="1">
      <c r="A185" s="37"/>
      <c r="B185" s="37"/>
      <c r="C185" s="37"/>
      <c r="D185" s="37"/>
      <c r="E185" s="37"/>
      <c r="F185" s="37"/>
      <c r="G185" s="37"/>
      <c r="H185" s="37"/>
      <c r="I185" s="37"/>
      <c r="J185" s="37"/>
      <c r="K185" s="37"/>
      <c r="L185" s="37"/>
      <c r="M185" s="37"/>
      <c r="N185" s="37"/>
      <c r="O185" s="37"/>
      <c r="P185" s="2"/>
      <c r="Q185" s="2"/>
      <c r="R185" s="2"/>
      <c r="S185" s="2"/>
    </row>
    <row r="186" spans="1:19" s="3" customFormat="1" ht="20.100000000000001" customHeight="1">
      <c r="A186" s="37"/>
      <c r="B186" s="37"/>
      <c r="C186" s="37"/>
      <c r="D186" s="37"/>
      <c r="E186" s="37"/>
      <c r="F186" s="37"/>
      <c r="G186" s="37"/>
      <c r="H186" s="37"/>
      <c r="I186" s="37"/>
      <c r="J186" s="37"/>
      <c r="K186" s="37"/>
      <c r="L186" s="37"/>
      <c r="M186" s="37"/>
      <c r="N186" s="37"/>
      <c r="O186" s="37"/>
      <c r="P186" s="2"/>
      <c r="Q186" s="2"/>
      <c r="R186" s="2"/>
      <c r="S186" s="2"/>
    </row>
    <row r="187" spans="1:19" s="3" customFormat="1" ht="20.100000000000001" customHeight="1">
      <c r="A187" s="37"/>
      <c r="B187" s="37"/>
      <c r="C187" s="37"/>
      <c r="D187" s="37"/>
      <c r="E187" s="37"/>
      <c r="F187" s="37"/>
      <c r="G187" s="37"/>
      <c r="H187" s="37"/>
      <c r="I187" s="37"/>
      <c r="J187" s="37"/>
      <c r="K187" s="37"/>
      <c r="L187" s="37"/>
      <c r="M187" s="37"/>
      <c r="N187" s="37"/>
      <c r="O187" s="37"/>
      <c r="P187" s="2"/>
      <c r="Q187" s="2"/>
      <c r="R187" s="2"/>
      <c r="S187" s="2"/>
    </row>
    <row r="188" spans="1:19" s="3" customFormat="1" ht="20.100000000000001" customHeight="1">
      <c r="A188" s="37"/>
      <c r="B188" s="37"/>
      <c r="C188" s="37"/>
      <c r="D188" s="37"/>
      <c r="E188" s="37"/>
      <c r="F188" s="37"/>
      <c r="G188" s="37"/>
      <c r="H188" s="37"/>
      <c r="I188" s="37"/>
      <c r="J188" s="37"/>
      <c r="K188" s="37"/>
      <c r="L188" s="37"/>
      <c r="M188" s="37"/>
      <c r="N188" s="37"/>
      <c r="O188" s="37"/>
      <c r="P188" s="2"/>
      <c r="Q188" s="2"/>
      <c r="R188" s="2"/>
      <c r="S188" s="2"/>
    </row>
    <row r="189" spans="1:19" s="3" customFormat="1" ht="20.100000000000001" customHeight="1">
      <c r="A189" s="37"/>
      <c r="B189" s="37"/>
      <c r="C189" s="37"/>
      <c r="D189" s="37"/>
      <c r="E189" s="37"/>
      <c r="F189" s="37"/>
      <c r="G189" s="37"/>
      <c r="H189" s="37"/>
      <c r="I189" s="37"/>
      <c r="J189" s="37"/>
      <c r="K189" s="37"/>
      <c r="L189" s="37"/>
      <c r="M189" s="37"/>
      <c r="N189" s="37"/>
      <c r="O189" s="37"/>
      <c r="P189" s="2"/>
      <c r="Q189" s="2"/>
      <c r="R189" s="2"/>
      <c r="S189" s="2"/>
    </row>
    <row r="190" spans="1:19" s="3" customFormat="1" ht="20.100000000000001" customHeight="1">
      <c r="A190" s="37"/>
      <c r="B190" s="37"/>
      <c r="C190" s="37"/>
      <c r="D190" s="37"/>
      <c r="E190" s="37"/>
      <c r="F190" s="37"/>
      <c r="G190" s="37"/>
      <c r="H190" s="37"/>
      <c r="I190" s="37"/>
      <c r="J190" s="37"/>
      <c r="K190" s="37"/>
      <c r="L190" s="37"/>
      <c r="M190" s="37"/>
      <c r="N190" s="37"/>
      <c r="O190" s="37"/>
      <c r="P190" s="2"/>
      <c r="Q190" s="2"/>
      <c r="R190" s="2"/>
      <c r="S190" s="2"/>
    </row>
    <row r="191" spans="1:19" s="3" customFormat="1" ht="20.100000000000001" customHeight="1">
      <c r="A191" s="37"/>
      <c r="B191" s="37"/>
      <c r="C191" s="37"/>
      <c r="D191" s="37"/>
      <c r="E191" s="37"/>
      <c r="F191" s="37"/>
      <c r="G191" s="37"/>
      <c r="H191" s="37"/>
      <c r="I191" s="37"/>
      <c r="J191" s="37"/>
      <c r="K191" s="37"/>
      <c r="L191" s="37"/>
      <c r="M191" s="37"/>
      <c r="N191" s="37"/>
      <c r="O191" s="37"/>
      <c r="P191" s="2"/>
      <c r="Q191" s="2"/>
      <c r="R191" s="2"/>
      <c r="S191" s="2"/>
    </row>
    <row r="192" spans="1:19" s="3" customFormat="1" ht="20.100000000000001" customHeight="1">
      <c r="A192" s="37"/>
      <c r="B192" s="37"/>
      <c r="C192" s="37"/>
      <c r="D192" s="37"/>
      <c r="E192" s="37"/>
      <c r="F192" s="37"/>
      <c r="G192" s="37"/>
      <c r="H192" s="37"/>
      <c r="I192" s="37"/>
      <c r="J192" s="37"/>
      <c r="K192" s="37"/>
      <c r="L192" s="37"/>
      <c r="M192" s="37"/>
      <c r="N192" s="37"/>
      <c r="O192" s="37"/>
      <c r="P192" s="2"/>
      <c r="Q192" s="2"/>
      <c r="R192" s="2"/>
      <c r="S192" s="2"/>
    </row>
    <row r="193" spans="1:19" s="3" customFormat="1" ht="20.100000000000001" customHeight="1">
      <c r="A193" s="37"/>
      <c r="B193" s="37"/>
      <c r="C193" s="37"/>
      <c r="D193" s="37"/>
      <c r="E193" s="37"/>
      <c r="F193" s="37"/>
      <c r="G193" s="37"/>
      <c r="H193" s="37"/>
      <c r="I193" s="37"/>
      <c r="J193" s="37"/>
      <c r="K193" s="37"/>
      <c r="L193" s="37"/>
      <c r="M193" s="37"/>
      <c r="N193" s="37"/>
      <c r="O193" s="37"/>
      <c r="P193" s="2"/>
      <c r="Q193" s="2"/>
      <c r="R193" s="2"/>
      <c r="S193" s="2"/>
    </row>
    <row r="194" spans="1:19" s="3" customFormat="1" ht="20.100000000000001" customHeight="1">
      <c r="A194" s="37"/>
      <c r="B194" s="37"/>
      <c r="C194" s="37"/>
      <c r="D194" s="37"/>
      <c r="E194" s="37"/>
      <c r="F194" s="37"/>
      <c r="G194" s="37"/>
      <c r="H194" s="37"/>
      <c r="I194" s="37"/>
      <c r="J194" s="37"/>
      <c r="K194" s="37"/>
      <c r="L194" s="37"/>
      <c r="M194" s="37"/>
      <c r="N194" s="37"/>
      <c r="O194" s="37"/>
      <c r="P194" s="2"/>
      <c r="Q194" s="2"/>
      <c r="R194" s="2"/>
      <c r="S194" s="2"/>
    </row>
    <row r="195" spans="1:19" s="3" customFormat="1" ht="20.100000000000001" customHeight="1">
      <c r="A195" s="37"/>
      <c r="B195" s="37"/>
      <c r="C195" s="37"/>
      <c r="D195" s="37"/>
      <c r="E195" s="37"/>
      <c r="F195" s="37"/>
      <c r="G195" s="37"/>
      <c r="H195" s="37"/>
      <c r="I195" s="37"/>
      <c r="J195" s="37"/>
      <c r="K195" s="37"/>
      <c r="L195" s="37"/>
      <c r="M195" s="37"/>
      <c r="N195" s="37"/>
      <c r="O195" s="37"/>
      <c r="P195" s="2"/>
      <c r="Q195" s="2"/>
      <c r="R195" s="2"/>
      <c r="S195" s="2"/>
    </row>
    <row r="196" spans="1:19" s="3" customFormat="1" ht="20.100000000000001" customHeight="1">
      <c r="A196" s="37"/>
      <c r="B196" s="37"/>
      <c r="C196" s="37"/>
      <c r="D196" s="37"/>
      <c r="E196" s="37"/>
      <c r="F196" s="37"/>
      <c r="G196" s="37"/>
      <c r="H196" s="37"/>
      <c r="I196" s="37"/>
      <c r="J196" s="37"/>
      <c r="K196" s="37"/>
      <c r="L196" s="37"/>
      <c r="M196" s="37"/>
      <c r="N196" s="37"/>
      <c r="O196" s="37"/>
      <c r="P196" s="2"/>
      <c r="Q196" s="2"/>
      <c r="R196" s="2"/>
      <c r="S196" s="2"/>
    </row>
    <row r="197" spans="1:19" s="3" customFormat="1" ht="20.100000000000001" customHeight="1">
      <c r="A197" s="37"/>
      <c r="B197" s="37"/>
      <c r="C197" s="37"/>
      <c r="D197" s="37"/>
      <c r="E197" s="37"/>
      <c r="F197" s="37"/>
      <c r="G197" s="37"/>
      <c r="H197" s="37"/>
      <c r="I197" s="37"/>
      <c r="J197" s="37"/>
      <c r="K197" s="37"/>
      <c r="L197" s="37"/>
      <c r="M197" s="37"/>
      <c r="N197" s="37"/>
      <c r="O197" s="37"/>
      <c r="P197" s="2"/>
      <c r="Q197" s="2"/>
      <c r="R197" s="2"/>
      <c r="S197" s="2"/>
    </row>
    <row r="198" spans="1:19" s="3" customFormat="1" ht="20.100000000000001" customHeight="1">
      <c r="A198" s="37"/>
      <c r="B198" s="37"/>
      <c r="C198" s="37"/>
      <c r="D198" s="37"/>
      <c r="E198" s="37"/>
      <c r="F198" s="37"/>
      <c r="G198" s="37"/>
      <c r="H198" s="37"/>
      <c r="I198" s="37"/>
      <c r="J198" s="37"/>
      <c r="K198" s="37"/>
      <c r="L198" s="37"/>
      <c r="M198" s="37"/>
      <c r="N198" s="37"/>
      <c r="O198" s="37"/>
      <c r="P198" s="2"/>
      <c r="Q198" s="2"/>
      <c r="R198" s="2"/>
      <c r="S198" s="2"/>
    </row>
    <row r="199" spans="1:19" s="3" customFormat="1" ht="20.100000000000001" customHeight="1">
      <c r="A199" s="37"/>
      <c r="B199" s="37"/>
      <c r="C199" s="37"/>
      <c r="D199" s="37"/>
      <c r="E199" s="37"/>
      <c r="F199" s="37"/>
      <c r="G199" s="37"/>
      <c r="H199" s="37"/>
      <c r="I199" s="37"/>
      <c r="J199" s="37"/>
      <c r="K199" s="37"/>
      <c r="L199" s="37"/>
      <c r="M199" s="37"/>
      <c r="N199" s="37"/>
      <c r="O199" s="37"/>
      <c r="P199" s="2"/>
      <c r="Q199" s="2"/>
      <c r="R199" s="2"/>
      <c r="S199" s="2"/>
    </row>
    <row r="200" spans="1:19" s="3" customFormat="1" ht="20.100000000000001" customHeight="1">
      <c r="A200" s="37"/>
      <c r="B200" s="37"/>
      <c r="C200" s="37"/>
      <c r="D200" s="37"/>
      <c r="E200" s="37"/>
      <c r="F200" s="37"/>
      <c r="G200" s="37"/>
      <c r="H200" s="37"/>
      <c r="I200" s="37"/>
      <c r="J200" s="37"/>
      <c r="K200" s="37"/>
      <c r="L200" s="37"/>
      <c r="M200" s="37"/>
      <c r="N200" s="37"/>
      <c r="O200" s="37"/>
      <c r="P200" s="2"/>
      <c r="Q200" s="2"/>
      <c r="R200" s="2"/>
      <c r="S200" s="2"/>
    </row>
    <row r="201" spans="1:19" s="3" customFormat="1" ht="20.100000000000001" customHeight="1">
      <c r="A201" s="37"/>
      <c r="B201" s="37"/>
      <c r="C201" s="37"/>
      <c r="D201" s="37"/>
      <c r="E201" s="37"/>
      <c r="F201" s="37"/>
      <c r="G201" s="37"/>
      <c r="H201" s="37"/>
      <c r="I201" s="37"/>
      <c r="J201" s="37"/>
      <c r="K201" s="37"/>
      <c r="L201" s="37"/>
      <c r="M201" s="37"/>
      <c r="N201" s="37"/>
      <c r="O201" s="37"/>
      <c r="P201" s="2"/>
      <c r="Q201" s="2"/>
      <c r="R201" s="2"/>
      <c r="S201" s="2"/>
    </row>
    <row r="202" spans="1:19" s="3" customFormat="1" ht="20.100000000000001" customHeight="1">
      <c r="A202" s="37"/>
      <c r="B202" s="37"/>
      <c r="C202" s="37"/>
      <c r="D202" s="37"/>
      <c r="E202" s="37"/>
      <c r="F202" s="37"/>
      <c r="G202" s="37"/>
      <c r="H202" s="37"/>
      <c r="I202" s="37"/>
      <c r="J202" s="37"/>
      <c r="K202" s="37"/>
      <c r="L202" s="37"/>
      <c r="M202" s="37"/>
      <c r="N202" s="37"/>
      <c r="O202" s="37"/>
      <c r="P202" s="2"/>
      <c r="Q202" s="2"/>
      <c r="R202" s="2"/>
      <c r="S202" s="2"/>
    </row>
    <row r="203" spans="1:19" s="3" customFormat="1" ht="20.100000000000001" customHeight="1">
      <c r="A203" s="37"/>
      <c r="B203" s="37"/>
      <c r="C203" s="37"/>
      <c r="D203" s="37"/>
      <c r="E203" s="37"/>
      <c r="F203" s="37"/>
      <c r="G203" s="37"/>
      <c r="H203" s="37"/>
      <c r="I203" s="37"/>
      <c r="J203" s="37"/>
      <c r="K203" s="37"/>
      <c r="L203" s="37"/>
      <c r="M203" s="37"/>
      <c r="N203" s="37"/>
      <c r="O203" s="37"/>
      <c r="P203" s="2"/>
      <c r="Q203" s="2"/>
      <c r="R203" s="2"/>
      <c r="S203" s="2"/>
    </row>
  </sheetData>
  <mergeCells count="2">
    <mergeCell ref="B2:M2"/>
    <mergeCell ref="B9:M9"/>
  </mergeCells>
  <phoneticPr fontId="2"/>
  <printOptions horizontalCentered="1" verticalCentered="1"/>
  <pageMargins left="0.51181102362204722" right="0.51181102362204722" top="0.55118110236220474" bottom="0.55118110236220474" header="0.31496062992125984" footer="0.31496062992125984"/>
  <pageSetup paperSize="9" orientation="portrait" blackAndWhite="1"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71"/>
  <sheetViews>
    <sheetView showGridLines="0" view="pageBreakPreview" zoomScale="80" zoomScaleNormal="100" zoomScaleSheetLayoutView="80" workbookViewId="0">
      <selection activeCell="AH12" sqref="A1:XFD1048576"/>
    </sheetView>
  </sheetViews>
  <sheetFormatPr defaultRowHeight="13.5"/>
  <cols>
    <col min="1" max="1" width="0.875" style="2" customWidth="1"/>
    <col min="2" max="2" width="11.625" style="2" customWidth="1"/>
    <col min="3" max="3" width="1.625" style="2" customWidth="1"/>
    <col min="4" max="4" width="5.625" style="9" customWidth="1"/>
    <col min="5" max="5" width="3.625" style="9" customWidth="1"/>
    <col min="6" max="24" width="3.625" style="2" customWidth="1"/>
    <col min="25" max="25" width="1.875" style="2" customWidth="1"/>
  </cols>
  <sheetData>
    <row r="1" spans="1:27">
      <c r="A1" s="104" t="s">
        <v>752</v>
      </c>
      <c r="X1" s="105" t="s">
        <v>753</v>
      </c>
    </row>
    <row r="2" spans="1:27" ht="7.5" customHeight="1"/>
    <row r="3" spans="1:27" ht="17.25">
      <c r="B3" s="2141" t="s">
        <v>754</v>
      </c>
      <c r="C3" s="2141"/>
      <c r="D3" s="2141"/>
      <c r="E3" s="2141"/>
      <c r="F3" s="2141"/>
      <c r="G3" s="2141"/>
      <c r="H3" s="2141"/>
      <c r="I3" s="2141"/>
      <c r="J3" s="2141"/>
      <c r="K3" s="2141"/>
      <c r="L3" s="2141"/>
      <c r="M3" s="2141"/>
      <c r="N3" s="2141"/>
      <c r="O3" s="2141"/>
      <c r="P3" s="2141"/>
      <c r="Q3" s="2141"/>
      <c r="R3" s="2141"/>
      <c r="S3" s="2141"/>
      <c r="T3" s="2141"/>
      <c r="U3" s="2141"/>
      <c r="V3" s="2141"/>
      <c r="W3" s="2141"/>
      <c r="X3" s="2141"/>
    </row>
    <row r="4" spans="1:27" ht="18" thickBot="1">
      <c r="B4" s="106"/>
      <c r="C4" s="106"/>
      <c r="D4" s="107"/>
      <c r="E4" s="107"/>
      <c r="F4" s="106"/>
      <c r="G4" s="106"/>
      <c r="H4" s="106"/>
      <c r="I4" s="106"/>
      <c r="J4" s="106"/>
      <c r="K4" s="106"/>
      <c r="L4" s="106"/>
      <c r="M4" s="106"/>
      <c r="N4" s="106"/>
      <c r="O4" s="106"/>
      <c r="P4" s="106"/>
      <c r="Q4" s="106"/>
      <c r="R4" s="106"/>
      <c r="S4" s="106"/>
      <c r="T4" s="106"/>
      <c r="U4" s="106"/>
      <c r="V4" s="106"/>
      <c r="W4" s="106"/>
      <c r="X4" s="106"/>
    </row>
    <row r="5" spans="1:27" ht="15.95" customHeight="1">
      <c r="B5" s="108"/>
      <c r="C5" s="109"/>
      <c r="D5" s="109"/>
      <c r="E5" s="109"/>
      <c r="F5" s="109"/>
      <c r="G5" s="109"/>
      <c r="H5" s="109"/>
      <c r="I5" s="109"/>
      <c r="J5" s="109"/>
      <c r="K5" s="109"/>
      <c r="L5" s="109"/>
      <c r="M5" s="109"/>
      <c r="N5" s="109"/>
      <c r="O5" s="109"/>
      <c r="P5" s="109"/>
      <c r="Q5" s="109"/>
      <c r="R5" s="2142"/>
      <c r="S5" s="2142"/>
      <c r="T5" s="110" t="s">
        <v>755</v>
      </c>
      <c r="U5" s="111"/>
      <c r="V5" s="110" t="s">
        <v>756</v>
      </c>
      <c r="W5" s="112"/>
      <c r="X5" s="113" t="s">
        <v>757</v>
      </c>
      <c r="Z5" s="104"/>
      <c r="AA5" s="114"/>
    </row>
    <row r="6" spans="1:27" ht="15.95" customHeight="1">
      <c r="B6" s="2143"/>
      <c r="C6" s="2144"/>
      <c r="D6" s="2144"/>
      <c r="E6" s="9" t="s">
        <v>26</v>
      </c>
      <c r="F6" s="9"/>
      <c r="G6" s="9"/>
      <c r="H6" s="9"/>
      <c r="I6" s="9"/>
      <c r="J6" s="9"/>
      <c r="K6" s="9"/>
      <c r="L6" s="9"/>
      <c r="M6" s="9"/>
      <c r="N6" s="9"/>
      <c r="O6" s="9"/>
      <c r="P6" s="9"/>
      <c r="Q6" s="9"/>
      <c r="R6" s="9"/>
      <c r="S6" s="9"/>
      <c r="T6" s="9"/>
      <c r="U6" s="9"/>
      <c r="V6" s="9"/>
      <c r="W6" s="9"/>
      <c r="X6" s="115"/>
    </row>
    <row r="7" spans="1:27" ht="15.95" customHeight="1">
      <c r="B7" s="116"/>
      <c r="C7" s="9"/>
      <c r="F7" s="117" t="s">
        <v>758</v>
      </c>
      <c r="G7" s="117"/>
      <c r="H7" s="118"/>
      <c r="I7" s="118"/>
      <c r="J7" s="118"/>
      <c r="K7" s="118"/>
      <c r="L7" s="118"/>
      <c r="M7" s="2139"/>
      <c r="N7" s="2139"/>
      <c r="O7" s="2139"/>
      <c r="P7" s="2139"/>
      <c r="Q7" s="2139"/>
      <c r="R7" s="2139"/>
      <c r="S7" s="2139"/>
      <c r="T7" s="2139"/>
      <c r="U7" s="2139"/>
      <c r="V7" s="2139"/>
      <c r="W7" s="2139"/>
      <c r="X7" s="2140"/>
      <c r="Z7" s="104"/>
    </row>
    <row r="8" spans="1:27" ht="15.95" customHeight="1">
      <c r="B8" s="116"/>
      <c r="C8" s="9"/>
      <c r="F8" s="117" t="s">
        <v>759</v>
      </c>
      <c r="G8" s="117"/>
      <c r="H8" s="118"/>
      <c r="I8" s="118"/>
      <c r="J8" s="118"/>
      <c r="K8" s="118"/>
      <c r="L8" s="118"/>
      <c r="M8" s="2139"/>
      <c r="N8" s="2139"/>
      <c r="O8" s="2139"/>
      <c r="P8" s="2139"/>
      <c r="Q8" s="2139"/>
      <c r="R8" s="2139"/>
      <c r="S8" s="2139"/>
      <c r="T8" s="2139"/>
      <c r="U8" s="2139"/>
      <c r="V8" s="2139"/>
      <c r="W8" s="2139"/>
      <c r="X8" s="2140"/>
      <c r="Z8" s="104"/>
    </row>
    <row r="9" spans="1:27" ht="15.95" customHeight="1">
      <c r="B9" s="116"/>
      <c r="C9" s="9"/>
      <c r="F9" s="117" t="s">
        <v>760</v>
      </c>
      <c r="G9" s="117"/>
      <c r="H9" s="118"/>
      <c r="I9" s="118"/>
      <c r="J9" s="118"/>
      <c r="K9" s="118"/>
      <c r="L9" s="118"/>
      <c r="M9" s="2139"/>
      <c r="N9" s="2139"/>
      <c r="O9" s="2139"/>
      <c r="P9" s="2139"/>
      <c r="Q9" s="2139"/>
      <c r="R9" s="2139"/>
      <c r="S9" s="2139"/>
      <c r="T9" s="2139"/>
      <c r="U9" s="2139"/>
      <c r="V9" s="2139"/>
      <c r="W9" s="2139"/>
      <c r="X9" s="2140"/>
      <c r="Z9" s="104"/>
    </row>
    <row r="10" spans="1:27" ht="15.95" customHeight="1">
      <c r="B10" s="116"/>
      <c r="C10" s="9"/>
      <c r="F10" s="117" t="s">
        <v>761</v>
      </c>
      <c r="G10" s="117"/>
      <c r="H10" s="118"/>
      <c r="I10" s="118"/>
      <c r="J10" s="118"/>
      <c r="K10" s="118"/>
      <c r="L10" s="118"/>
      <c r="M10" s="2139"/>
      <c r="N10" s="2139"/>
      <c r="O10" s="2139"/>
      <c r="P10" s="2139"/>
      <c r="Q10" s="2139"/>
      <c r="R10" s="2139"/>
      <c r="S10" s="2139"/>
      <c r="T10" s="2139"/>
      <c r="U10" s="2139"/>
      <c r="V10" s="2139"/>
      <c r="W10" s="2139"/>
      <c r="X10" s="2140"/>
      <c r="Z10" s="104"/>
    </row>
    <row r="11" spans="1:27" ht="15.95" customHeight="1">
      <c r="B11" s="116"/>
      <c r="C11" s="9"/>
      <c r="F11" s="117" t="s">
        <v>762</v>
      </c>
      <c r="G11" s="117"/>
      <c r="H11" s="118"/>
      <c r="I11" s="118"/>
      <c r="J11" s="118"/>
      <c r="K11" s="118"/>
      <c r="L11" s="118"/>
      <c r="M11" s="2139"/>
      <c r="N11" s="2139"/>
      <c r="O11" s="2139"/>
      <c r="P11" s="2139"/>
      <c r="Q11" s="2139"/>
      <c r="R11" s="2139"/>
      <c r="S11" s="2139"/>
      <c r="T11" s="2139"/>
      <c r="U11" s="2139"/>
      <c r="V11" s="2139"/>
      <c r="W11" s="2139"/>
      <c r="X11" s="2140"/>
      <c r="Z11" s="104"/>
    </row>
    <row r="12" spans="1:27" ht="15.95" customHeight="1" thickBot="1">
      <c r="B12" s="116" t="s">
        <v>763</v>
      </c>
      <c r="C12" s="9"/>
      <c r="F12" s="117"/>
      <c r="G12" s="119"/>
      <c r="H12" s="119"/>
      <c r="I12" s="119"/>
      <c r="J12" s="119"/>
      <c r="K12" s="119"/>
      <c r="L12" s="119"/>
      <c r="M12" s="119"/>
      <c r="N12" s="119"/>
      <c r="O12" s="119"/>
      <c r="P12" s="119"/>
      <c r="Q12" s="119"/>
      <c r="R12" s="119"/>
      <c r="S12" s="119"/>
      <c r="T12" s="119"/>
      <c r="U12" s="119"/>
      <c r="V12" s="9"/>
      <c r="W12" s="9"/>
      <c r="X12" s="115"/>
      <c r="Z12" s="104"/>
    </row>
    <row r="13" spans="1:27" ht="15.95" customHeight="1">
      <c r="B13" s="2145" t="s">
        <v>764</v>
      </c>
      <c r="C13" s="120"/>
      <c r="D13" s="121"/>
      <c r="E13" s="122" t="s">
        <v>765</v>
      </c>
      <c r="F13" s="123"/>
      <c r="G13" s="123"/>
      <c r="H13" s="123"/>
      <c r="I13" s="123"/>
      <c r="J13" s="123"/>
      <c r="K13" s="123"/>
      <c r="L13" s="123"/>
      <c r="M13" s="123"/>
      <c r="N13" s="123"/>
      <c r="O13" s="123"/>
      <c r="P13" s="123"/>
      <c r="Q13" s="123"/>
      <c r="R13" s="123"/>
      <c r="S13" s="123"/>
      <c r="T13" s="123"/>
      <c r="U13" s="123"/>
      <c r="V13" s="123"/>
      <c r="W13" s="123"/>
      <c r="X13" s="124"/>
      <c r="Z13" s="104"/>
    </row>
    <row r="14" spans="1:27" ht="15.95" customHeight="1">
      <c r="B14" s="2146"/>
      <c r="C14" s="125"/>
      <c r="D14" s="117"/>
      <c r="E14" s="126" t="s">
        <v>766</v>
      </c>
      <c r="F14" s="9"/>
      <c r="G14" s="9"/>
      <c r="H14" s="9"/>
      <c r="I14" s="9"/>
      <c r="J14" s="2148"/>
      <c r="K14" s="2148"/>
      <c r="L14" s="127" t="s">
        <v>755</v>
      </c>
      <c r="M14" s="128"/>
      <c r="N14" s="127" t="s">
        <v>756</v>
      </c>
      <c r="O14" s="128"/>
      <c r="P14" s="127" t="s">
        <v>757</v>
      </c>
      <c r="Q14" s="9" t="s">
        <v>767</v>
      </c>
      <c r="R14" s="2148"/>
      <c r="S14" s="2148"/>
      <c r="T14" s="127" t="s">
        <v>755</v>
      </c>
      <c r="U14" s="128"/>
      <c r="V14" s="127" t="s">
        <v>756</v>
      </c>
      <c r="W14" s="128"/>
      <c r="X14" s="129" t="s">
        <v>757</v>
      </c>
      <c r="Z14" s="104"/>
    </row>
    <row r="15" spans="1:27" ht="15.95" customHeight="1">
      <c r="B15" s="2146"/>
      <c r="C15" s="125"/>
      <c r="D15" s="126" t="s">
        <v>768</v>
      </c>
      <c r="F15" s="9"/>
      <c r="G15" s="9"/>
      <c r="H15" s="9"/>
      <c r="I15" s="9"/>
      <c r="J15" s="9"/>
      <c r="K15" s="9"/>
      <c r="L15" s="9"/>
      <c r="M15" s="9"/>
      <c r="N15" s="9"/>
      <c r="O15" s="9"/>
      <c r="P15" s="9"/>
      <c r="Q15" s="9"/>
      <c r="R15" s="9"/>
      <c r="S15" s="9"/>
      <c r="T15" s="9"/>
      <c r="U15" s="9"/>
      <c r="V15" s="9"/>
      <c r="W15" s="9"/>
      <c r="X15" s="130"/>
      <c r="Z15" s="104"/>
    </row>
    <row r="16" spans="1:27" ht="15.95" customHeight="1">
      <c r="B16" s="2146"/>
      <c r="C16" s="125"/>
      <c r="D16" s="126" t="s">
        <v>769</v>
      </c>
      <c r="F16" s="9"/>
      <c r="G16" s="9"/>
      <c r="H16" s="9"/>
      <c r="I16" s="9"/>
      <c r="J16" s="9"/>
      <c r="K16" s="9"/>
      <c r="L16" s="9"/>
      <c r="M16" s="9"/>
      <c r="N16" s="9"/>
      <c r="O16" s="9"/>
      <c r="P16" s="9"/>
      <c r="Q16" s="9"/>
      <c r="R16" s="9"/>
      <c r="S16" s="9"/>
      <c r="T16" s="9"/>
      <c r="U16" s="9"/>
      <c r="V16" s="9"/>
      <c r="W16" s="9"/>
      <c r="X16" s="130"/>
      <c r="Z16" s="104"/>
    </row>
    <row r="17" spans="2:26" ht="15.95" customHeight="1">
      <c r="B17" s="2146"/>
      <c r="C17" s="125"/>
      <c r="E17" s="126" t="s">
        <v>770</v>
      </c>
      <c r="F17" s="9"/>
      <c r="G17" s="9"/>
      <c r="H17" s="9"/>
      <c r="I17" s="9"/>
      <c r="J17" s="9"/>
      <c r="K17" s="9" t="s">
        <v>771</v>
      </c>
      <c r="L17" s="9"/>
      <c r="M17" s="9"/>
      <c r="N17" s="9"/>
      <c r="O17" s="9"/>
      <c r="P17" s="9"/>
      <c r="Q17" s="9"/>
      <c r="R17" s="9"/>
      <c r="S17" s="9" t="s">
        <v>772</v>
      </c>
      <c r="T17" s="9"/>
      <c r="U17" s="9"/>
      <c r="V17" s="9"/>
      <c r="W17" s="9"/>
      <c r="X17" s="130"/>
      <c r="Z17" s="104"/>
    </row>
    <row r="18" spans="2:26" ht="15.95" customHeight="1">
      <c r="B18" s="2146"/>
      <c r="C18" s="125"/>
      <c r="D18" s="126"/>
      <c r="E18" s="126" t="s">
        <v>773</v>
      </c>
      <c r="F18" s="9"/>
      <c r="G18" s="9"/>
      <c r="H18" s="2148"/>
      <c r="I18" s="2148"/>
      <c r="J18" s="2148"/>
      <c r="K18" s="2148"/>
      <c r="L18" s="2148"/>
      <c r="M18" s="2148"/>
      <c r="N18" s="2148"/>
      <c r="O18" s="2148"/>
      <c r="P18" s="2148"/>
      <c r="Q18" s="2148"/>
      <c r="R18" s="2148"/>
      <c r="S18" s="2148"/>
      <c r="T18" s="2148"/>
      <c r="U18" s="2148"/>
      <c r="V18" s="2148"/>
      <c r="W18" s="2148"/>
      <c r="X18" s="130" t="s">
        <v>548</v>
      </c>
      <c r="Z18" s="104"/>
    </row>
    <row r="19" spans="2:26" ht="15.95" customHeight="1">
      <c r="B19" s="2146"/>
      <c r="C19" s="125"/>
      <c r="D19" s="126" t="s">
        <v>774</v>
      </c>
      <c r="F19" s="9"/>
      <c r="G19" s="9"/>
      <c r="H19" s="9"/>
      <c r="I19" s="9"/>
      <c r="J19" s="9"/>
      <c r="K19" s="9"/>
      <c r="L19" s="9"/>
      <c r="M19" s="9"/>
      <c r="N19" s="9"/>
      <c r="O19" s="9"/>
      <c r="P19" s="9"/>
      <c r="Q19" s="9"/>
      <c r="R19" s="9"/>
      <c r="S19" s="9"/>
      <c r="T19" s="9"/>
      <c r="U19" s="9"/>
      <c r="V19" s="9"/>
      <c r="W19" s="9"/>
      <c r="X19" s="130"/>
      <c r="Z19" s="104"/>
    </row>
    <row r="20" spans="2:26" ht="15.95" customHeight="1">
      <c r="B20" s="2146"/>
      <c r="C20" s="125"/>
      <c r="E20" s="126" t="s">
        <v>775</v>
      </c>
      <c r="F20" s="9"/>
      <c r="G20" s="9"/>
      <c r="H20" s="9"/>
      <c r="I20" s="9"/>
      <c r="J20" s="9"/>
      <c r="K20" s="9"/>
      <c r="L20" s="9"/>
      <c r="M20" s="9"/>
      <c r="N20" s="9"/>
      <c r="O20" s="9"/>
      <c r="P20" s="9"/>
      <c r="Q20" s="9"/>
      <c r="R20" s="9"/>
      <c r="S20" s="9"/>
      <c r="T20" s="9"/>
      <c r="U20" s="9"/>
      <c r="V20" s="9"/>
      <c r="W20" s="9"/>
      <c r="X20" s="130"/>
      <c r="Z20" s="104"/>
    </row>
    <row r="21" spans="2:26" ht="15.95" customHeight="1">
      <c r="B21" s="2146"/>
      <c r="C21" s="125"/>
      <c r="E21" s="126" t="s">
        <v>776</v>
      </c>
      <c r="F21" s="9"/>
      <c r="G21" s="9"/>
      <c r="H21" s="9"/>
      <c r="I21" s="9"/>
      <c r="J21" s="9"/>
      <c r="K21" s="9"/>
      <c r="L21" s="9"/>
      <c r="M21" s="9"/>
      <c r="N21" s="9"/>
      <c r="O21" s="9"/>
      <c r="P21" s="9"/>
      <c r="Q21" s="9"/>
      <c r="R21" s="9"/>
      <c r="S21" s="9"/>
      <c r="T21" s="9"/>
      <c r="U21" s="9"/>
      <c r="V21" s="9"/>
      <c r="W21" s="9"/>
      <c r="X21" s="130"/>
      <c r="Z21" s="104"/>
    </row>
    <row r="22" spans="2:26" ht="15.95" customHeight="1" thickBot="1">
      <c r="B22" s="2147"/>
      <c r="C22" s="125"/>
      <c r="E22" s="126" t="s">
        <v>777</v>
      </c>
      <c r="F22" s="9"/>
      <c r="G22" s="9"/>
      <c r="H22" s="2149"/>
      <c r="I22" s="2149"/>
      <c r="J22" s="2149"/>
      <c r="K22" s="2149"/>
      <c r="L22" s="2149"/>
      <c r="M22" s="2149"/>
      <c r="N22" s="2149"/>
      <c r="O22" s="2149"/>
      <c r="P22" s="2149"/>
      <c r="Q22" s="2149"/>
      <c r="R22" s="2149"/>
      <c r="S22" s="2149"/>
      <c r="T22" s="9" t="s">
        <v>548</v>
      </c>
      <c r="U22" s="131"/>
      <c r="V22" s="131"/>
      <c r="W22" s="131"/>
      <c r="X22" s="130"/>
      <c r="Z22" s="104"/>
    </row>
    <row r="23" spans="2:26" ht="15.95" customHeight="1" thickBot="1">
      <c r="B23" s="132" t="s">
        <v>778</v>
      </c>
      <c r="C23" s="133"/>
      <c r="D23" s="2150"/>
      <c r="E23" s="2150"/>
      <c r="F23" s="2150"/>
      <c r="G23" s="2150"/>
      <c r="H23" s="2150"/>
      <c r="I23" s="2150"/>
      <c r="J23" s="2150"/>
      <c r="K23" s="2150"/>
      <c r="L23" s="2150"/>
      <c r="M23" s="2150"/>
      <c r="N23" s="2150"/>
      <c r="O23" s="2150"/>
      <c r="P23" s="2150"/>
      <c r="Q23" s="2150"/>
      <c r="R23" s="2150"/>
      <c r="S23" s="2150"/>
      <c r="T23" s="2150"/>
      <c r="U23" s="2150"/>
      <c r="V23" s="2150"/>
      <c r="W23" s="2150"/>
      <c r="X23" s="2151"/>
      <c r="Z23" s="104"/>
    </row>
    <row r="24" spans="2:26" ht="15.95" customHeight="1">
      <c r="B24" s="134" t="s">
        <v>779</v>
      </c>
      <c r="C24" s="135"/>
      <c r="D24" s="2152"/>
      <c r="E24" s="2152"/>
      <c r="F24" s="2152"/>
      <c r="G24" s="2152"/>
      <c r="H24" s="2152"/>
      <c r="I24" s="2152"/>
      <c r="J24" s="2152"/>
      <c r="K24" s="2152"/>
      <c r="L24" s="2152"/>
      <c r="M24" s="2152"/>
      <c r="N24" s="2152"/>
      <c r="O24" s="2152"/>
      <c r="P24" s="2152"/>
      <c r="Q24" s="2152"/>
      <c r="R24" s="2152"/>
      <c r="S24" s="2152"/>
      <c r="T24" s="2152"/>
      <c r="U24" s="2152"/>
      <c r="V24" s="2152"/>
      <c r="W24" s="2152"/>
      <c r="X24" s="2153"/>
      <c r="Z24" s="104"/>
    </row>
    <row r="25" spans="2:26" ht="15.95" customHeight="1" thickBot="1">
      <c r="B25" s="132" t="s">
        <v>780</v>
      </c>
      <c r="C25" s="136"/>
      <c r="D25" s="2154"/>
      <c r="E25" s="2154"/>
      <c r="F25" s="2154"/>
      <c r="G25" s="2154"/>
      <c r="H25" s="2154"/>
      <c r="I25" s="2154"/>
      <c r="J25" s="2154"/>
      <c r="K25" s="2154"/>
      <c r="L25" s="2154"/>
      <c r="M25" s="2154"/>
      <c r="N25" s="2154"/>
      <c r="O25" s="2154"/>
      <c r="P25" s="2154"/>
      <c r="Q25" s="2154"/>
      <c r="R25" s="2154"/>
      <c r="S25" s="2154"/>
      <c r="T25" s="2154"/>
      <c r="U25" s="2154"/>
      <c r="V25" s="2154"/>
      <c r="W25" s="2154"/>
      <c r="X25" s="2155"/>
      <c r="Z25" s="104"/>
    </row>
    <row r="26" spans="2:26" ht="15.95" customHeight="1">
      <c r="B26" s="2156" t="s">
        <v>781</v>
      </c>
      <c r="C26" s="137"/>
      <c r="D26" s="122" t="s">
        <v>782</v>
      </c>
      <c r="E26" s="123"/>
      <c r="F26" s="123"/>
      <c r="G26" s="123"/>
      <c r="H26" s="123"/>
      <c r="I26" s="123"/>
      <c r="J26" s="123"/>
      <c r="K26" s="123"/>
      <c r="L26" s="123"/>
      <c r="M26" s="123"/>
      <c r="N26" s="123"/>
      <c r="O26" s="123"/>
      <c r="P26" s="123"/>
      <c r="Q26" s="123"/>
      <c r="R26" s="123"/>
      <c r="S26" s="123"/>
      <c r="T26" s="123"/>
      <c r="U26" s="123"/>
      <c r="V26" s="123"/>
      <c r="W26" s="123"/>
      <c r="X26" s="124"/>
      <c r="Z26" s="104"/>
    </row>
    <row r="27" spans="2:26" ht="15.95" customHeight="1">
      <c r="B27" s="2157"/>
      <c r="C27" s="138"/>
      <c r="D27" s="126" t="s">
        <v>783</v>
      </c>
      <c r="F27" s="9"/>
      <c r="G27" s="9"/>
      <c r="H27" s="9"/>
      <c r="I27" s="9"/>
      <c r="J27" s="9"/>
      <c r="K27" s="9"/>
      <c r="L27" s="9"/>
      <c r="M27" s="9"/>
      <c r="N27" s="9"/>
      <c r="O27" s="9"/>
      <c r="P27" s="9"/>
      <c r="Q27" s="9"/>
      <c r="R27" s="9"/>
      <c r="S27" s="9"/>
      <c r="T27" s="9"/>
      <c r="U27" s="9"/>
      <c r="V27" s="9"/>
      <c r="W27" s="9"/>
      <c r="X27" s="130"/>
      <c r="Y27"/>
      <c r="Z27" s="104"/>
    </row>
    <row r="28" spans="2:26" ht="15.95" customHeight="1">
      <c r="B28" s="2157"/>
      <c r="C28" s="139"/>
      <c r="D28" s="126" t="s">
        <v>784</v>
      </c>
      <c r="F28" s="9"/>
      <c r="G28" s="9"/>
      <c r="H28" s="9"/>
      <c r="I28" s="9"/>
      <c r="J28" s="9"/>
      <c r="K28" s="9"/>
      <c r="L28" s="9"/>
      <c r="M28" s="9"/>
      <c r="N28" s="9"/>
      <c r="O28" s="9"/>
      <c r="P28" s="9"/>
      <c r="Q28" s="9"/>
      <c r="R28" s="9"/>
      <c r="S28" s="9"/>
      <c r="T28" s="9"/>
      <c r="U28" s="9"/>
      <c r="V28" s="9"/>
      <c r="W28" s="9"/>
      <c r="X28" s="130"/>
      <c r="Z28" s="104"/>
    </row>
    <row r="29" spans="2:26" ht="15.95" customHeight="1">
      <c r="B29" s="2157"/>
      <c r="C29" s="139"/>
      <c r="D29" s="126" t="s">
        <v>785</v>
      </c>
      <c r="F29" s="9"/>
      <c r="G29" s="9"/>
      <c r="H29" s="9"/>
      <c r="I29" s="9"/>
      <c r="J29" s="9" t="s">
        <v>550</v>
      </c>
      <c r="K29" s="128"/>
      <c r="L29" s="140" t="s">
        <v>786</v>
      </c>
      <c r="M29" s="9"/>
      <c r="N29" s="9"/>
      <c r="O29" s="9"/>
      <c r="P29" s="9"/>
      <c r="Q29" s="9"/>
      <c r="R29" s="9"/>
      <c r="S29" s="9"/>
      <c r="T29" s="9"/>
      <c r="U29" s="9"/>
      <c r="V29" s="9"/>
      <c r="W29" s="9"/>
      <c r="X29" s="130"/>
      <c r="Z29" s="104"/>
    </row>
    <row r="30" spans="2:26" ht="15.95" customHeight="1">
      <c r="B30" s="2157"/>
      <c r="C30" s="139"/>
      <c r="D30" s="126" t="s">
        <v>787</v>
      </c>
      <c r="F30" s="9"/>
      <c r="G30" s="9"/>
      <c r="H30" s="9"/>
      <c r="I30" s="9"/>
      <c r="J30" s="9"/>
      <c r="K30" s="9"/>
      <c r="L30" s="9"/>
      <c r="M30" s="9"/>
      <c r="N30" s="9"/>
      <c r="O30" s="9"/>
      <c r="P30" s="9"/>
      <c r="Q30" s="9"/>
      <c r="R30" s="9"/>
      <c r="S30" s="9"/>
      <c r="T30" s="9"/>
      <c r="U30" s="9"/>
      <c r="V30" s="9"/>
      <c r="W30" s="9"/>
      <c r="X30" s="130"/>
      <c r="Z30" s="104"/>
    </row>
    <row r="31" spans="2:26" ht="15.95" customHeight="1">
      <c r="B31" s="2157"/>
      <c r="C31" s="139"/>
      <c r="D31" s="126"/>
      <c r="E31" s="126"/>
      <c r="F31" s="141" t="s">
        <v>788</v>
      </c>
      <c r="G31" s="128"/>
      <c r="H31" s="127" t="s">
        <v>789</v>
      </c>
      <c r="I31" s="128"/>
      <c r="J31" s="140" t="s">
        <v>790</v>
      </c>
      <c r="K31" s="9"/>
      <c r="L31" s="9"/>
      <c r="M31" s="141" t="s">
        <v>791</v>
      </c>
      <c r="N31" s="128"/>
      <c r="O31" s="127" t="s">
        <v>789</v>
      </c>
      <c r="P31" s="128"/>
      <c r="Q31" s="140" t="s">
        <v>792</v>
      </c>
      <c r="R31" s="9"/>
      <c r="S31" s="9"/>
      <c r="T31" s="9"/>
      <c r="U31" s="2148"/>
      <c r="V31" s="2148"/>
      <c r="W31" s="2148"/>
      <c r="X31" s="130" t="s">
        <v>548</v>
      </c>
      <c r="Z31" s="104"/>
    </row>
    <row r="32" spans="2:26" ht="15.95" customHeight="1">
      <c r="B32" s="2157"/>
      <c r="C32" s="139"/>
      <c r="D32" s="126"/>
      <c r="E32" s="126"/>
      <c r="F32" s="141" t="s">
        <v>788</v>
      </c>
      <c r="G32" s="128"/>
      <c r="H32" s="127" t="s">
        <v>789</v>
      </c>
      <c r="I32" s="128"/>
      <c r="J32" s="140" t="s">
        <v>790</v>
      </c>
      <c r="K32" s="9"/>
      <c r="L32" s="9"/>
      <c r="M32" s="141" t="s">
        <v>791</v>
      </c>
      <c r="N32" s="128"/>
      <c r="O32" s="127" t="s">
        <v>789</v>
      </c>
      <c r="P32" s="128"/>
      <c r="Q32" s="140" t="s">
        <v>792</v>
      </c>
      <c r="R32" s="9"/>
      <c r="S32" s="9"/>
      <c r="T32" s="9"/>
      <c r="U32" s="2148"/>
      <c r="V32" s="2148"/>
      <c r="W32" s="2148"/>
      <c r="X32" s="130" t="s">
        <v>548</v>
      </c>
      <c r="Z32" s="104"/>
    </row>
    <row r="33" spans="2:29" ht="15.95" customHeight="1">
      <c r="B33" s="2157"/>
      <c r="C33" s="139"/>
      <c r="D33" s="126"/>
      <c r="E33" s="126"/>
      <c r="F33" s="141" t="s">
        <v>788</v>
      </c>
      <c r="G33" s="128"/>
      <c r="H33" s="127" t="s">
        <v>789</v>
      </c>
      <c r="I33" s="128"/>
      <c r="J33" s="140" t="s">
        <v>790</v>
      </c>
      <c r="K33" s="9"/>
      <c r="L33" s="9"/>
      <c r="M33" s="141" t="s">
        <v>791</v>
      </c>
      <c r="N33" s="128"/>
      <c r="O33" s="127" t="s">
        <v>789</v>
      </c>
      <c r="P33" s="128"/>
      <c r="Q33" s="140" t="s">
        <v>792</v>
      </c>
      <c r="R33" s="9"/>
      <c r="S33" s="9"/>
      <c r="T33" s="9"/>
      <c r="U33" s="2148"/>
      <c r="V33" s="2148"/>
      <c r="W33" s="2148"/>
      <c r="X33" s="130" t="s">
        <v>548</v>
      </c>
      <c r="Z33" s="104"/>
    </row>
    <row r="34" spans="2:29" ht="15.95" customHeight="1">
      <c r="B34" s="2157"/>
      <c r="C34" s="139"/>
      <c r="D34" s="126" t="s">
        <v>793</v>
      </c>
      <c r="F34" s="9"/>
      <c r="G34" s="9"/>
      <c r="H34" s="9"/>
      <c r="I34" s="9"/>
      <c r="J34" s="9"/>
      <c r="K34" s="9"/>
      <c r="L34" s="9" t="s">
        <v>794</v>
      </c>
      <c r="M34" s="9"/>
      <c r="N34" s="9"/>
      <c r="O34" s="9"/>
      <c r="P34" s="9"/>
      <c r="Q34" s="9"/>
      <c r="R34" s="9"/>
      <c r="S34" s="9"/>
      <c r="T34" s="9"/>
      <c r="U34" s="9"/>
      <c r="V34" s="9"/>
      <c r="W34" s="9"/>
      <c r="X34" s="130"/>
      <c r="Z34" s="104"/>
    </row>
    <row r="35" spans="2:29" ht="15.95" customHeight="1">
      <c r="B35" s="2157"/>
      <c r="C35" s="139"/>
      <c r="D35" s="126" t="s">
        <v>795</v>
      </c>
      <c r="F35" s="9"/>
      <c r="G35" s="9"/>
      <c r="H35" s="9"/>
      <c r="I35" s="9"/>
      <c r="J35" s="9"/>
      <c r="K35" s="9"/>
      <c r="L35" s="141" t="s">
        <v>788</v>
      </c>
      <c r="M35" s="128"/>
      <c r="N35" s="127" t="s">
        <v>789</v>
      </c>
      <c r="O35" s="128"/>
      <c r="P35" s="140" t="s">
        <v>796</v>
      </c>
      <c r="Q35" s="9"/>
      <c r="R35" s="9"/>
      <c r="S35" s="141" t="s">
        <v>550</v>
      </c>
      <c r="T35" s="128"/>
      <c r="U35" s="127" t="s">
        <v>789</v>
      </c>
      <c r="V35" s="128"/>
      <c r="W35" s="140" t="s">
        <v>790</v>
      </c>
      <c r="X35" s="130"/>
      <c r="Y35"/>
      <c r="Z35" s="104"/>
    </row>
    <row r="36" spans="2:29" ht="15.95" customHeight="1">
      <c r="B36" s="2157"/>
      <c r="C36" s="139"/>
      <c r="D36" s="126"/>
      <c r="F36" s="9"/>
      <c r="G36" s="9"/>
      <c r="H36" s="9"/>
      <c r="I36" s="9"/>
      <c r="J36" s="9"/>
      <c r="K36" s="9"/>
      <c r="L36" s="141" t="s">
        <v>791</v>
      </c>
      <c r="M36" s="128"/>
      <c r="N36" s="127" t="s">
        <v>789</v>
      </c>
      <c r="O36" s="128"/>
      <c r="P36" s="140" t="s">
        <v>796</v>
      </c>
      <c r="Q36" s="9"/>
      <c r="R36" s="9"/>
      <c r="S36" s="141" t="s">
        <v>550</v>
      </c>
      <c r="T36" s="128"/>
      <c r="U36" s="127" t="s">
        <v>789</v>
      </c>
      <c r="V36" s="128"/>
      <c r="W36" s="140" t="s">
        <v>790</v>
      </c>
      <c r="X36" s="130"/>
      <c r="Z36" s="104"/>
    </row>
    <row r="37" spans="2:29" ht="15.95" customHeight="1">
      <c r="B37" s="2157"/>
      <c r="C37" s="139"/>
      <c r="D37" s="126"/>
      <c r="F37" s="9" t="s">
        <v>797</v>
      </c>
      <c r="G37" s="9"/>
      <c r="H37" s="9"/>
      <c r="I37" s="9"/>
      <c r="J37" s="9"/>
      <c r="K37" s="9"/>
      <c r="L37" s="141" t="s">
        <v>550</v>
      </c>
      <c r="M37" s="128"/>
      <c r="N37" s="127" t="s">
        <v>789</v>
      </c>
      <c r="O37" s="128"/>
      <c r="P37" s="140" t="s">
        <v>796</v>
      </c>
      <c r="Q37" s="9"/>
      <c r="R37" s="9"/>
      <c r="S37" s="141" t="s">
        <v>550</v>
      </c>
      <c r="T37" s="128"/>
      <c r="U37" s="127" t="s">
        <v>789</v>
      </c>
      <c r="V37" s="128"/>
      <c r="W37" s="140" t="s">
        <v>790</v>
      </c>
      <c r="X37" s="130"/>
      <c r="Z37" s="104"/>
    </row>
    <row r="38" spans="2:29" ht="15.95" customHeight="1">
      <c r="B38" s="2157"/>
      <c r="C38" s="139"/>
      <c r="D38" s="142" t="s">
        <v>798</v>
      </c>
      <c r="F38" s="9"/>
      <c r="G38" s="9"/>
      <c r="H38" s="9"/>
      <c r="I38" s="9"/>
      <c r="J38" s="9"/>
      <c r="K38" s="9"/>
      <c r="L38" s="9"/>
      <c r="M38" s="9"/>
      <c r="N38" s="9"/>
      <c r="O38" s="9"/>
      <c r="P38" s="9"/>
      <c r="Q38" s="9"/>
      <c r="R38" s="9"/>
      <c r="S38" s="9"/>
      <c r="T38" s="9"/>
      <c r="U38" s="9"/>
      <c r="V38" s="9"/>
      <c r="W38" s="9"/>
      <c r="X38" s="130"/>
      <c r="Z38" s="104"/>
    </row>
    <row r="39" spans="2:29" ht="15.95" customHeight="1">
      <c r="B39" s="2157"/>
      <c r="C39" s="139"/>
      <c r="D39" s="126" t="s">
        <v>799</v>
      </c>
      <c r="F39" s="9"/>
      <c r="G39" s="2148"/>
      <c r="H39" s="2148"/>
      <c r="I39" s="9" t="s">
        <v>800</v>
      </c>
      <c r="J39" s="9"/>
      <c r="K39" s="9"/>
      <c r="L39" s="9"/>
      <c r="M39" s="9"/>
      <c r="N39" s="9"/>
      <c r="O39" s="9"/>
      <c r="P39" s="9"/>
      <c r="Q39" s="9"/>
      <c r="R39" s="9"/>
      <c r="S39" s="9"/>
      <c r="T39" s="9"/>
      <c r="U39" s="9"/>
      <c r="V39" s="9"/>
      <c r="W39" s="9"/>
      <c r="X39" s="130"/>
      <c r="Z39" s="104"/>
    </row>
    <row r="40" spans="2:29" ht="15.95" customHeight="1" thickBot="1">
      <c r="B40" s="2158"/>
      <c r="C40" s="143"/>
      <c r="D40" s="144" t="s">
        <v>801</v>
      </c>
      <c r="E40" s="145"/>
      <c r="F40" s="145"/>
      <c r="G40" s="145"/>
      <c r="H40" s="145"/>
      <c r="I40" s="145"/>
      <c r="J40" s="145" t="s">
        <v>550</v>
      </c>
      <c r="K40" s="145"/>
      <c r="L40" s="145" t="s">
        <v>802</v>
      </c>
      <c r="M40" s="145"/>
      <c r="N40" s="145"/>
      <c r="O40" s="145" t="s">
        <v>803</v>
      </c>
      <c r="P40" s="145"/>
      <c r="Q40" s="145"/>
      <c r="R40" s="145"/>
      <c r="S40" s="145"/>
      <c r="T40" s="145"/>
      <c r="U40" s="145"/>
      <c r="V40" s="145"/>
      <c r="W40" s="145"/>
      <c r="X40" s="146"/>
      <c r="Z40" s="104"/>
    </row>
    <row r="41" spans="2:29" ht="15.95" customHeight="1">
      <c r="B41" s="2145" t="s">
        <v>804</v>
      </c>
      <c r="C41" s="137"/>
      <c r="D41" s="120"/>
      <c r="E41" s="122" t="s">
        <v>805</v>
      </c>
      <c r="F41" s="123"/>
      <c r="G41" s="123"/>
      <c r="H41" s="123" t="s">
        <v>806</v>
      </c>
      <c r="I41" s="123"/>
      <c r="J41" s="2159"/>
      <c r="K41" s="2159"/>
      <c r="L41" s="123" t="s">
        <v>807</v>
      </c>
      <c r="M41" s="123"/>
      <c r="N41" s="123"/>
      <c r="O41" s="123"/>
      <c r="P41" s="123"/>
      <c r="Q41" s="123"/>
      <c r="R41" s="123"/>
      <c r="S41" s="123"/>
      <c r="T41" s="2159"/>
      <c r="U41" s="2159"/>
      <c r="V41" s="2159"/>
      <c r="W41" s="2159"/>
      <c r="X41" s="124" t="s">
        <v>548</v>
      </c>
      <c r="Z41" s="104"/>
    </row>
    <row r="42" spans="2:29" ht="15.95" customHeight="1">
      <c r="B42" s="2146"/>
      <c r="C42" s="147"/>
      <c r="D42" s="125"/>
      <c r="E42" s="126" t="s">
        <v>808</v>
      </c>
      <c r="F42" s="9"/>
      <c r="G42" s="9"/>
      <c r="H42" s="148" t="s">
        <v>809</v>
      </c>
      <c r="I42" s="9"/>
      <c r="J42" s="9"/>
      <c r="K42" s="2148"/>
      <c r="L42" s="2148"/>
      <c r="M42" s="9" t="s">
        <v>810</v>
      </c>
      <c r="N42" s="9"/>
      <c r="O42" s="9"/>
      <c r="P42" s="9"/>
      <c r="Q42" s="2148"/>
      <c r="R42" s="2148"/>
      <c r="S42" s="2148"/>
      <c r="T42" s="2148"/>
      <c r="U42" s="2148"/>
      <c r="V42" s="2148"/>
      <c r="W42" s="2148"/>
      <c r="X42" s="130" t="s">
        <v>548</v>
      </c>
      <c r="Z42" s="104"/>
    </row>
    <row r="43" spans="2:29" ht="15.95" customHeight="1">
      <c r="B43" s="2146"/>
      <c r="C43" s="147"/>
      <c r="D43" s="125"/>
      <c r="E43" s="126" t="s">
        <v>811</v>
      </c>
      <c r="F43" s="9"/>
      <c r="G43" s="9"/>
      <c r="H43" s="9"/>
      <c r="I43" s="9"/>
      <c r="J43" s="9"/>
      <c r="K43" s="9"/>
      <c r="L43" s="9"/>
      <c r="M43" s="9"/>
      <c r="N43" s="9"/>
      <c r="O43" s="141" t="s">
        <v>812</v>
      </c>
      <c r="P43" s="2148"/>
      <c r="Q43" s="2148"/>
      <c r="R43" s="9" t="s">
        <v>757</v>
      </c>
      <c r="S43" s="9"/>
      <c r="T43" s="9"/>
      <c r="U43" s="9"/>
      <c r="V43" s="9"/>
      <c r="W43" s="9"/>
      <c r="X43" s="130"/>
      <c r="Z43" s="104"/>
    </row>
    <row r="44" spans="2:29" ht="15.95" customHeight="1" thickBot="1">
      <c r="B44" s="2147"/>
      <c r="C44" s="149"/>
      <c r="D44" s="150" t="s">
        <v>813</v>
      </c>
      <c r="E44" s="144"/>
      <c r="F44" s="145"/>
      <c r="G44" s="145"/>
      <c r="H44" s="145"/>
      <c r="I44" s="145"/>
      <c r="J44" s="145"/>
      <c r="K44" s="145"/>
      <c r="L44" s="145"/>
      <c r="M44" s="145"/>
      <c r="N44" s="145"/>
      <c r="O44" s="145"/>
      <c r="P44" s="145"/>
      <c r="Q44" s="145"/>
      <c r="R44" s="145"/>
      <c r="S44" s="145"/>
      <c r="T44" s="145"/>
      <c r="U44" s="145"/>
      <c r="V44" s="145"/>
      <c r="W44" s="145"/>
      <c r="X44" s="146"/>
      <c r="Z44" s="104"/>
    </row>
    <row r="45" spans="2:29" ht="15.95" customHeight="1">
      <c r="B45" s="2145" t="s">
        <v>814</v>
      </c>
      <c r="C45" s="137"/>
      <c r="D45" s="122" t="s">
        <v>815</v>
      </c>
      <c r="E45" s="123"/>
      <c r="F45" s="123"/>
      <c r="G45" s="123"/>
      <c r="H45" s="123"/>
      <c r="I45" s="123" t="s">
        <v>816</v>
      </c>
      <c r="J45" s="123"/>
      <c r="K45" s="123"/>
      <c r="L45" s="123"/>
      <c r="M45" s="123"/>
      <c r="N45" s="123"/>
      <c r="O45" s="123"/>
      <c r="P45" s="123"/>
      <c r="Q45" s="2159"/>
      <c r="R45" s="2159"/>
      <c r="S45" s="123" t="s">
        <v>757</v>
      </c>
      <c r="T45" s="123"/>
      <c r="U45" s="123"/>
      <c r="V45" s="123"/>
      <c r="W45" s="123"/>
      <c r="X45" s="124"/>
      <c r="Z45" s="104"/>
    </row>
    <row r="46" spans="2:29" ht="15.95" customHeight="1">
      <c r="B46" s="2146"/>
      <c r="C46" s="147"/>
      <c r="D46" s="126"/>
      <c r="F46" s="9"/>
      <c r="G46" s="9"/>
      <c r="H46" s="9"/>
      <c r="I46" s="9" t="s">
        <v>817</v>
      </c>
      <c r="J46" s="9"/>
      <c r="K46" s="9"/>
      <c r="L46" s="9"/>
      <c r="M46" s="9"/>
      <c r="N46" s="9"/>
      <c r="O46" s="9"/>
      <c r="P46" s="9"/>
      <c r="Q46" s="9"/>
      <c r="R46" s="9"/>
      <c r="S46" s="9"/>
      <c r="T46" s="141" t="s">
        <v>802</v>
      </c>
      <c r="U46" s="9"/>
      <c r="V46" s="9"/>
      <c r="W46" s="9" t="s">
        <v>818</v>
      </c>
      <c r="X46" s="130"/>
      <c r="Z46" s="104"/>
    </row>
    <row r="47" spans="2:29" ht="15.95" customHeight="1">
      <c r="B47" s="2146"/>
      <c r="C47" s="147"/>
      <c r="D47" s="126"/>
      <c r="E47" s="126"/>
      <c r="F47" s="126"/>
      <c r="G47" s="126"/>
      <c r="H47" s="126"/>
      <c r="I47" s="9"/>
      <c r="J47" s="9"/>
      <c r="K47" s="9"/>
      <c r="L47" s="9"/>
      <c r="M47" s="9" t="s">
        <v>819</v>
      </c>
      <c r="N47" s="9"/>
      <c r="O47" s="9"/>
      <c r="P47" s="9"/>
      <c r="Q47" s="148"/>
      <c r="R47" s="2163" t="s">
        <v>820</v>
      </c>
      <c r="S47" s="2163"/>
      <c r="T47" s="2163"/>
      <c r="U47" s="2163"/>
      <c r="V47" s="148"/>
      <c r="W47" s="9" t="s">
        <v>821</v>
      </c>
      <c r="X47" s="130"/>
      <c r="Z47" s="104"/>
      <c r="AA47" s="2"/>
      <c r="AB47" s="2"/>
      <c r="AC47" s="2"/>
    </row>
    <row r="48" spans="2:29" ht="15.95" customHeight="1">
      <c r="B48" s="2146"/>
      <c r="C48" s="147"/>
      <c r="D48" s="126"/>
      <c r="F48" s="9"/>
      <c r="G48" s="9"/>
      <c r="H48" s="9"/>
      <c r="I48" s="9" t="s">
        <v>822</v>
      </c>
      <c r="J48" s="9"/>
      <c r="K48" s="9"/>
      <c r="L48" s="9"/>
      <c r="M48" s="9"/>
      <c r="N48" s="9"/>
      <c r="O48" s="9"/>
      <c r="P48" s="9"/>
      <c r="Q48" s="9"/>
      <c r="R48" s="9"/>
      <c r="S48" s="9"/>
      <c r="T48" s="141" t="s">
        <v>802</v>
      </c>
      <c r="U48" s="9"/>
      <c r="V48" s="9"/>
      <c r="W48" s="9" t="s">
        <v>818</v>
      </c>
      <c r="X48" s="130"/>
      <c r="Z48" s="104"/>
    </row>
    <row r="49" spans="2:26" ht="15.95" customHeight="1">
      <c r="B49" s="2146"/>
      <c r="C49" s="147"/>
      <c r="D49" s="126" t="s">
        <v>823</v>
      </c>
      <c r="F49" s="9"/>
      <c r="G49" s="9"/>
      <c r="H49" s="9"/>
      <c r="I49" s="9"/>
      <c r="J49" s="9"/>
      <c r="K49" s="9"/>
      <c r="L49" s="9"/>
      <c r="M49" s="9"/>
      <c r="N49" s="9"/>
      <c r="O49" s="9"/>
      <c r="P49" s="9"/>
      <c r="Q49" s="9"/>
      <c r="R49" s="9"/>
      <c r="S49" s="9"/>
      <c r="T49" s="141" t="s">
        <v>802</v>
      </c>
      <c r="U49" s="9"/>
      <c r="V49" s="9"/>
      <c r="W49" s="9" t="s">
        <v>818</v>
      </c>
      <c r="X49" s="130"/>
      <c r="Z49" s="104"/>
    </row>
    <row r="50" spans="2:26" ht="15.95" customHeight="1">
      <c r="B50" s="2146"/>
      <c r="C50" s="147"/>
      <c r="D50" s="126" t="s">
        <v>824</v>
      </c>
      <c r="F50" s="9"/>
      <c r="G50" s="9"/>
      <c r="H50" s="9"/>
      <c r="I50" s="9"/>
      <c r="J50" s="141" t="s">
        <v>825</v>
      </c>
      <c r="K50" s="2164"/>
      <c r="L50" s="2164"/>
      <c r="M50" s="2164"/>
      <c r="N50" s="2164"/>
      <c r="O50" s="2164"/>
      <c r="P50" s="2164"/>
      <c r="Q50" s="2164"/>
      <c r="R50" s="2164"/>
      <c r="S50" s="2164"/>
      <c r="T50" s="2164"/>
      <c r="U50" s="2164"/>
      <c r="V50" s="2164"/>
      <c r="W50" s="9" t="s">
        <v>548</v>
      </c>
      <c r="X50" s="130"/>
      <c r="Z50" s="104"/>
    </row>
    <row r="51" spans="2:26" ht="15.95" customHeight="1">
      <c r="B51" s="2146"/>
      <c r="C51" s="147"/>
      <c r="D51" s="126"/>
      <c r="F51" s="9"/>
      <c r="G51" s="9"/>
      <c r="H51" s="9"/>
      <c r="I51" s="9"/>
      <c r="J51" s="141" t="s">
        <v>826</v>
      </c>
      <c r="K51" s="2164"/>
      <c r="L51" s="2164"/>
      <c r="M51" s="2164"/>
      <c r="N51" s="2164"/>
      <c r="O51" s="2164"/>
      <c r="P51" s="2164"/>
      <c r="Q51" s="2164"/>
      <c r="R51" s="2164"/>
      <c r="S51" s="2164"/>
      <c r="T51" s="2164"/>
      <c r="U51" s="2164"/>
      <c r="V51" s="2164"/>
      <c r="W51" s="9" t="s">
        <v>548</v>
      </c>
      <c r="X51" s="130"/>
      <c r="Z51" s="104"/>
    </row>
    <row r="52" spans="2:26" ht="15.95" customHeight="1" thickBot="1">
      <c r="B52" s="2147"/>
      <c r="C52" s="149"/>
      <c r="D52" s="150" t="s">
        <v>813</v>
      </c>
      <c r="E52" s="145"/>
      <c r="F52" s="145"/>
      <c r="G52" s="145"/>
      <c r="H52" s="145"/>
      <c r="I52" s="145"/>
      <c r="J52" s="145"/>
      <c r="K52" s="145"/>
      <c r="L52" s="145"/>
      <c r="M52" s="145"/>
      <c r="N52" s="145"/>
      <c r="O52" s="145"/>
      <c r="P52" s="145"/>
      <c r="Q52" s="145"/>
      <c r="R52" s="145"/>
      <c r="S52" s="145"/>
      <c r="T52" s="145"/>
      <c r="U52" s="145"/>
      <c r="V52" s="145"/>
      <c r="W52" s="145"/>
      <c r="X52" s="146"/>
      <c r="Z52" s="104"/>
    </row>
    <row r="53" spans="2:26" ht="14.25" thickBot="1">
      <c r="B53" s="151" t="s">
        <v>827</v>
      </c>
      <c r="C53" s="151"/>
      <c r="Z53" s="104"/>
    </row>
    <row r="54" spans="2:26" ht="17.100000000000001" customHeight="1">
      <c r="B54" s="2145" t="s">
        <v>828</v>
      </c>
      <c r="C54" s="137"/>
      <c r="D54" s="121" t="s">
        <v>829</v>
      </c>
      <c r="E54" s="121"/>
      <c r="F54" s="121"/>
      <c r="G54" s="121"/>
      <c r="H54" s="123"/>
      <c r="I54" s="152" t="s">
        <v>830</v>
      </c>
      <c r="J54" s="152"/>
      <c r="K54" s="2165"/>
      <c r="L54" s="2165"/>
      <c r="M54" s="2165"/>
      <c r="N54" s="152" t="s">
        <v>831</v>
      </c>
      <c r="O54" s="123"/>
      <c r="P54" s="123"/>
      <c r="Q54" s="152" t="s">
        <v>832</v>
      </c>
      <c r="R54" s="152"/>
      <c r="S54" s="2165"/>
      <c r="T54" s="2165"/>
      <c r="U54" s="2165"/>
      <c r="V54" s="152" t="s">
        <v>831</v>
      </c>
      <c r="W54" s="123"/>
      <c r="X54" s="153"/>
      <c r="Z54" s="104"/>
    </row>
    <row r="55" spans="2:26" ht="17.100000000000001" customHeight="1">
      <c r="B55" s="2146"/>
      <c r="C55" s="147"/>
      <c r="D55" s="117"/>
      <c r="E55" s="117"/>
      <c r="F55" s="117"/>
      <c r="G55" s="117"/>
      <c r="H55" s="9"/>
      <c r="I55" s="140" t="s">
        <v>833</v>
      </c>
      <c r="J55" s="140"/>
      <c r="K55" s="140"/>
      <c r="L55" s="2166"/>
      <c r="M55" s="2166"/>
      <c r="N55" s="2166"/>
      <c r="O55" s="140" t="s">
        <v>831</v>
      </c>
      <c r="P55" s="9"/>
      <c r="Q55" s="9"/>
      <c r="R55" s="9"/>
      <c r="S55" s="9"/>
      <c r="T55" s="9"/>
      <c r="U55" s="9"/>
      <c r="V55" s="9"/>
      <c r="W55" s="9"/>
      <c r="X55" s="115"/>
      <c r="Z55" s="104"/>
    </row>
    <row r="56" spans="2:26" ht="17.100000000000001" customHeight="1">
      <c r="B56" s="2146"/>
      <c r="C56" s="147"/>
      <c r="D56" s="117"/>
      <c r="E56" s="117"/>
      <c r="F56" s="117"/>
      <c r="G56" s="117"/>
      <c r="H56" s="9"/>
      <c r="I56" s="140" t="s">
        <v>834</v>
      </c>
      <c r="J56" s="9"/>
      <c r="K56" s="9"/>
      <c r="L56" s="9"/>
      <c r="M56" s="140"/>
      <c r="N56" s="2166"/>
      <c r="O56" s="2166"/>
      <c r="P56" s="2166"/>
      <c r="Q56" s="140" t="s">
        <v>835</v>
      </c>
      <c r="R56" s="9"/>
      <c r="S56" s="9"/>
      <c r="T56" s="2148"/>
      <c r="U56" s="2148"/>
      <c r="V56" s="2148"/>
      <c r="W56" s="9" t="s">
        <v>836</v>
      </c>
      <c r="X56" s="115"/>
      <c r="Z56" s="104"/>
    </row>
    <row r="57" spans="2:26" ht="17.100000000000001" customHeight="1">
      <c r="B57" s="2146"/>
      <c r="C57" s="147"/>
      <c r="D57" s="117"/>
      <c r="E57" s="117"/>
      <c r="F57" s="117"/>
      <c r="G57" s="117"/>
      <c r="H57" s="9"/>
      <c r="I57" s="140" t="s">
        <v>773</v>
      </c>
      <c r="J57" s="9"/>
      <c r="K57" s="9"/>
      <c r="L57" s="2166"/>
      <c r="M57" s="2166"/>
      <c r="N57" s="2166"/>
      <c r="O57" s="140" t="s">
        <v>831</v>
      </c>
      <c r="P57" s="9"/>
      <c r="Q57" s="9"/>
      <c r="R57" s="9"/>
      <c r="S57" s="9"/>
      <c r="T57" s="9"/>
      <c r="U57" s="9"/>
      <c r="V57" s="9"/>
      <c r="W57" s="9"/>
      <c r="X57" s="115"/>
      <c r="Z57" s="104"/>
    </row>
    <row r="58" spans="2:26" ht="17.100000000000001" customHeight="1">
      <c r="B58" s="2146"/>
      <c r="C58" s="147"/>
      <c r="D58" s="117"/>
      <c r="E58" s="117"/>
      <c r="F58" s="117"/>
      <c r="G58" s="117"/>
      <c r="H58" s="9"/>
      <c r="I58" s="9" t="s">
        <v>837</v>
      </c>
      <c r="J58" s="9"/>
      <c r="K58" s="9"/>
      <c r="L58" s="9"/>
      <c r="M58" s="9"/>
      <c r="N58" s="9"/>
      <c r="O58" s="9"/>
      <c r="P58" s="9"/>
      <c r="Q58" s="9"/>
      <c r="R58" s="9"/>
      <c r="S58" s="9"/>
      <c r="T58" s="9"/>
      <c r="U58" s="9"/>
      <c r="V58" s="9"/>
      <c r="W58" s="9"/>
      <c r="X58" s="115"/>
      <c r="Z58" s="104"/>
    </row>
    <row r="59" spans="2:26" ht="17.100000000000001" customHeight="1">
      <c r="B59" s="2146"/>
      <c r="C59" s="147"/>
      <c r="D59" s="117" t="s">
        <v>838</v>
      </c>
      <c r="E59" s="117"/>
      <c r="F59" s="117"/>
      <c r="G59" s="9"/>
      <c r="H59" s="9"/>
      <c r="I59" s="9"/>
      <c r="J59" s="9"/>
      <c r="K59" s="9"/>
      <c r="L59" s="9"/>
      <c r="M59" s="9"/>
      <c r="N59" s="9"/>
      <c r="O59" s="9"/>
      <c r="P59" s="9"/>
      <c r="Q59" s="9"/>
      <c r="R59" s="9"/>
      <c r="S59" s="9"/>
      <c r="T59" s="9"/>
      <c r="U59" s="9"/>
      <c r="V59" s="9"/>
      <c r="W59" s="9"/>
      <c r="X59" s="115"/>
      <c r="Z59" s="104"/>
    </row>
    <row r="60" spans="2:26" ht="17.100000000000001" customHeight="1">
      <c r="B60" s="2146"/>
      <c r="C60" s="147"/>
      <c r="D60" s="117"/>
      <c r="E60" s="2161"/>
      <c r="F60" s="2161"/>
      <c r="G60" s="2161"/>
      <c r="H60" s="2161"/>
      <c r="I60" s="117" t="s">
        <v>839</v>
      </c>
      <c r="J60" s="117"/>
      <c r="K60" s="2162"/>
      <c r="L60" s="2162"/>
      <c r="M60" s="2162"/>
      <c r="N60" s="117" t="s">
        <v>840</v>
      </c>
      <c r="O60" s="117"/>
      <c r="P60" s="117"/>
      <c r="Q60" s="117"/>
      <c r="R60" s="2160"/>
      <c r="S60" s="2160"/>
      <c r="T60" s="2160"/>
      <c r="U60" s="2160"/>
      <c r="V60" s="2160"/>
      <c r="W60" s="2160"/>
      <c r="X60" s="115" t="s">
        <v>548</v>
      </c>
      <c r="Z60" s="104"/>
    </row>
    <row r="61" spans="2:26" ht="17.100000000000001" customHeight="1">
      <c r="B61" s="2146"/>
      <c r="C61" s="147"/>
      <c r="D61" s="117"/>
      <c r="E61" s="2161"/>
      <c r="F61" s="2161"/>
      <c r="G61" s="2161"/>
      <c r="H61" s="2161"/>
      <c r="I61" s="117" t="s">
        <v>839</v>
      </c>
      <c r="J61" s="117"/>
      <c r="K61" s="2162"/>
      <c r="L61" s="2162"/>
      <c r="M61" s="2162"/>
      <c r="N61" s="117" t="s">
        <v>840</v>
      </c>
      <c r="O61" s="117"/>
      <c r="P61" s="117"/>
      <c r="Q61" s="117"/>
      <c r="R61" s="2160"/>
      <c r="S61" s="2160"/>
      <c r="T61" s="2160"/>
      <c r="U61" s="2160"/>
      <c r="V61" s="2160"/>
      <c r="W61" s="2160"/>
      <c r="X61" s="115" t="s">
        <v>548</v>
      </c>
      <c r="Z61" s="104"/>
    </row>
    <row r="62" spans="2:26" ht="17.100000000000001" customHeight="1">
      <c r="B62" s="2146"/>
      <c r="C62" s="147"/>
      <c r="D62" s="117"/>
      <c r="E62" s="2161"/>
      <c r="F62" s="2161"/>
      <c r="G62" s="2161"/>
      <c r="H62" s="2161"/>
      <c r="I62" s="117" t="s">
        <v>839</v>
      </c>
      <c r="J62" s="117"/>
      <c r="K62" s="2162"/>
      <c r="L62" s="2162"/>
      <c r="M62" s="2162"/>
      <c r="N62" s="117" t="s">
        <v>840</v>
      </c>
      <c r="O62" s="117"/>
      <c r="P62" s="117"/>
      <c r="Q62" s="117"/>
      <c r="R62" s="2160"/>
      <c r="S62" s="2160"/>
      <c r="T62" s="2160"/>
      <c r="U62" s="2160"/>
      <c r="V62" s="2160"/>
      <c r="W62" s="2160"/>
      <c r="X62" s="115" t="s">
        <v>548</v>
      </c>
      <c r="Z62" s="104"/>
    </row>
    <row r="63" spans="2:26" ht="17.100000000000001" customHeight="1">
      <c r="B63" s="2146"/>
      <c r="C63" s="147"/>
      <c r="D63" s="117"/>
      <c r="E63" s="2161"/>
      <c r="F63" s="2161"/>
      <c r="G63" s="2161"/>
      <c r="H63" s="2161"/>
      <c r="I63" s="117" t="s">
        <v>839</v>
      </c>
      <c r="J63" s="117"/>
      <c r="K63" s="2162"/>
      <c r="L63" s="2162"/>
      <c r="M63" s="2162"/>
      <c r="N63" s="117" t="s">
        <v>840</v>
      </c>
      <c r="O63" s="117"/>
      <c r="P63" s="117"/>
      <c r="Q63" s="117"/>
      <c r="R63" s="2160"/>
      <c r="S63" s="2160"/>
      <c r="T63" s="2160"/>
      <c r="U63" s="2160"/>
      <c r="V63" s="2160"/>
      <c r="W63" s="2160"/>
      <c r="X63" s="115" t="s">
        <v>548</v>
      </c>
      <c r="Z63" s="104"/>
    </row>
    <row r="64" spans="2:26" ht="17.100000000000001" customHeight="1">
      <c r="B64" s="2146"/>
      <c r="C64" s="147"/>
      <c r="D64" s="117" t="s">
        <v>841</v>
      </c>
      <c r="E64" s="117"/>
      <c r="F64" s="117"/>
      <c r="G64" s="9"/>
      <c r="H64" s="9"/>
      <c r="I64" s="9"/>
      <c r="J64" s="9"/>
      <c r="K64" s="9"/>
      <c r="L64" s="9"/>
      <c r="M64" s="9"/>
      <c r="N64" s="9"/>
      <c r="O64" s="9"/>
      <c r="P64" s="9"/>
      <c r="Q64" s="9"/>
      <c r="R64" s="9"/>
      <c r="S64" s="9"/>
      <c r="T64" s="9"/>
      <c r="U64" s="9"/>
      <c r="V64" s="9"/>
      <c r="W64" s="9"/>
      <c r="X64" s="115"/>
      <c r="Z64" s="104"/>
    </row>
    <row r="65" spans="2:27" ht="17.100000000000001" customHeight="1">
      <c r="B65" s="2146"/>
      <c r="C65" s="147"/>
      <c r="D65" s="117"/>
      <c r="E65" s="117" t="s">
        <v>842</v>
      </c>
      <c r="F65" s="117"/>
      <c r="G65" s="9"/>
      <c r="H65" s="9"/>
      <c r="I65" s="9"/>
      <c r="J65" s="9"/>
      <c r="K65" s="9"/>
      <c r="L65" s="9"/>
      <c r="M65" s="9"/>
      <c r="N65" s="9"/>
      <c r="O65" s="9" t="s">
        <v>550</v>
      </c>
      <c r="P65" s="2148"/>
      <c r="Q65" s="2148"/>
      <c r="R65" s="9" t="s">
        <v>843</v>
      </c>
      <c r="S65" s="9"/>
      <c r="T65" s="9"/>
      <c r="U65" s="9"/>
      <c r="V65" s="9"/>
      <c r="W65" s="9"/>
      <c r="X65" s="115"/>
      <c r="Z65" s="104"/>
    </row>
    <row r="66" spans="2:27" ht="17.100000000000001" customHeight="1">
      <c r="B66" s="2146"/>
      <c r="C66" s="147"/>
      <c r="D66" s="117"/>
      <c r="E66" s="117" t="s">
        <v>844</v>
      </c>
      <c r="F66" s="117"/>
      <c r="G66" s="9"/>
      <c r="H66" s="9"/>
      <c r="I66" s="9"/>
      <c r="J66" s="9"/>
      <c r="K66" s="9"/>
      <c r="L66" s="9"/>
      <c r="M66" s="9"/>
      <c r="N66" s="9"/>
      <c r="O66" s="9" t="s">
        <v>550</v>
      </c>
      <c r="P66" s="2148"/>
      <c r="Q66" s="2148"/>
      <c r="R66" s="9" t="s">
        <v>843</v>
      </c>
      <c r="S66" s="9"/>
      <c r="T66" s="9"/>
      <c r="U66" s="9"/>
      <c r="V66" s="9"/>
      <c r="W66" s="9"/>
      <c r="X66" s="115"/>
      <c r="Z66" s="104"/>
    </row>
    <row r="67" spans="2:27" ht="17.100000000000001" customHeight="1">
      <c r="B67" s="2146"/>
      <c r="C67" s="147"/>
      <c r="D67" s="117"/>
      <c r="E67" s="117" t="s">
        <v>845</v>
      </c>
      <c r="F67" s="117"/>
      <c r="G67" s="9"/>
      <c r="H67" s="9"/>
      <c r="I67" s="9"/>
      <c r="J67" s="9"/>
      <c r="K67" s="9"/>
      <c r="L67" s="9"/>
      <c r="M67" s="9"/>
      <c r="N67" s="9"/>
      <c r="O67" s="9" t="s">
        <v>550</v>
      </c>
      <c r="P67" s="2148"/>
      <c r="Q67" s="2148"/>
      <c r="R67" s="9" t="s">
        <v>843</v>
      </c>
      <c r="S67" s="9"/>
      <c r="T67" s="9"/>
      <c r="U67" s="9"/>
      <c r="V67" s="9"/>
      <c r="W67" s="9"/>
      <c r="X67" s="115"/>
      <c r="Z67" s="104"/>
    </row>
    <row r="68" spans="2:27" ht="17.100000000000001" customHeight="1">
      <c r="B68" s="2146"/>
      <c r="C68" s="147"/>
      <c r="D68" s="117"/>
      <c r="E68" s="117" t="s">
        <v>846</v>
      </c>
      <c r="F68" s="117"/>
      <c r="G68" s="9"/>
      <c r="H68" s="9"/>
      <c r="I68" s="9"/>
      <c r="J68" s="9"/>
      <c r="K68" s="9" t="s">
        <v>550</v>
      </c>
      <c r="L68" s="2148"/>
      <c r="M68" s="2148"/>
      <c r="N68" s="9" t="s">
        <v>843</v>
      </c>
      <c r="O68" s="9"/>
      <c r="P68" s="9"/>
      <c r="Q68" s="9" t="s">
        <v>847</v>
      </c>
      <c r="R68" s="9"/>
      <c r="S68" s="9"/>
      <c r="T68" s="9" t="s">
        <v>550</v>
      </c>
      <c r="U68" s="2148"/>
      <c r="V68" s="2148"/>
      <c r="W68" s="9" t="s">
        <v>843</v>
      </c>
      <c r="X68" s="115"/>
    </row>
    <row r="69" spans="2:27" ht="17.100000000000001" customHeight="1">
      <c r="B69" s="2146"/>
      <c r="C69" s="147"/>
      <c r="D69" s="117"/>
      <c r="E69" s="117" t="s">
        <v>848</v>
      </c>
      <c r="F69" s="117"/>
      <c r="G69" s="9"/>
      <c r="H69" s="9"/>
      <c r="I69" s="9"/>
      <c r="J69" s="9"/>
      <c r="K69" s="9"/>
      <c r="L69" s="9"/>
      <c r="M69" s="9"/>
      <c r="N69" s="9"/>
      <c r="O69" s="9" t="s">
        <v>550</v>
      </c>
      <c r="P69" s="2148"/>
      <c r="Q69" s="2148"/>
      <c r="R69" s="9" t="s">
        <v>843</v>
      </c>
      <c r="S69" s="9"/>
      <c r="T69" s="9"/>
      <c r="U69" s="9"/>
      <c r="V69" s="9"/>
      <c r="W69" s="9"/>
      <c r="X69" s="115"/>
    </row>
    <row r="70" spans="2:27" ht="17.100000000000001" customHeight="1">
      <c r="B70" s="2146"/>
      <c r="C70" s="147"/>
      <c r="D70" s="117" t="s">
        <v>849</v>
      </c>
      <c r="E70" s="117"/>
      <c r="F70" s="117"/>
      <c r="G70" s="9"/>
      <c r="H70" s="9"/>
      <c r="I70" s="9"/>
      <c r="J70" s="9"/>
      <c r="K70" s="9"/>
      <c r="L70" s="9"/>
      <c r="M70" s="9"/>
      <c r="N70" s="9"/>
      <c r="O70" s="9"/>
      <c r="P70" s="9"/>
      <c r="Q70" s="9"/>
      <c r="R70" s="9"/>
      <c r="S70" s="9"/>
      <c r="T70" s="9"/>
      <c r="U70" s="9"/>
      <c r="V70" s="9"/>
      <c r="W70" s="9"/>
      <c r="X70" s="115"/>
    </row>
    <row r="71" spans="2:27" ht="17.100000000000001" customHeight="1">
      <c r="B71" s="2146"/>
      <c r="C71" s="147"/>
      <c r="D71" s="117"/>
      <c r="E71" s="117"/>
      <c r="F71" s="117"/>
      <c r="G71" s="9"/>
      <c r="H71" s="9"/>
      <c r="I71" s="9"/>
      <c r="J71" s="9"/>
      <c r="K71" s="9"/>
      <c r="L71" s="9"/>
      <c r="M71" s="9"/>
      <c r="N71" s="9"/>
      <c r="O71" s="9"/>
      <c r="P71" s="9"/>
      <c r="Q71" s="9"/>
      <c r="R71" s="9"/>
      <c r="S71" s="9"/>
      <c r="T71" s="9"/>
      <c r="U71" s="9"/>
      <c r="V71" s="9"/>
      <c r="W71" s="9"/>
      <c r="X71" s="115"/>
    </row>
    <row r="72" spans="2:27" ht="17.100000000000001" customHeight="1">
      <c r="B72" s="2146"/>
      <c r="C72" s="147"/>
      <c r="D72" s="117" t="s">
        <v>850</v>
      </c>
      <c r="E72" s="117"/>
      <c r="F72" s="117"/>
      <c r="G72" s="9"/>
      <c r="H72" s="9"/>
      <c r="I72" s="9"/>
      <c r="J72" s="9"/>
      <c r="K72" s="9"/>
      <c r="L72" s="9"/>
      <c r="M72" s="9"/>
      <c r="N72" s="9"/>
      <c r="O72" s="9"/>
      <c r="P72" s="9"/>
      <c r="Q72" s="9"/>
      <c r="R72" s="9"/>
      <c r="S72" s="9"/>
      <c r="T72" s="9"/>
      <c r="U72" s="9"/>
      <c r="V72" s="9"/>
      <c r="W72" s="9"/>
      <c r="X72" s="115"/>
    </row>
    <row r="73" spans="2:27" ht="17.100000000000001" customHeight="1" thickBot="1">
      <c r="B73" s="2146"/>
      <c r="C73" s="147"/>
      <c r="D73" s="117" t="s">
        <v>851</v>
      </c>
      <c r="E73" s="117"/>
      <c r="F73" s="117"/>
      <c r="G73" s="9"/>
      <c r="H73" s="9"/>
      <c r="I73" s="9" t="s">
        <v>550</v>
      </c>
      <c r="J73" s="2164"/>
      <c r="K73" s="2164"/>
      <c r="L73" s="2164"/>
      <c r="M73" s="2164"/>
      <c r="N73" s="2164"/>
      <c r="O73" s="2164"/>
      <c r="P73" s="2164"/>
      <c r="Q73" s="2164"/>
      <c r="R73" s="2164"/>
      <c r="S73" s="2164"/>
      <c r="T73" s="2164"/>
      <c r="U73" s="2164"/>
      <c r="V73" s="2164"/>
      <c r="W73" s="9" t="s">
        <v>548</v>
      </c>
      <c r="X73" s="115"/>
    </row>
    <row r="74" spans="2:27" ht="17.100000000000001" customHeight="1">
      <c r="B74" s="2146"/>
      <c r="C74" s="147"/>
      <c r="D74" s="154" t="s">
        <v>852</v>
      </c>
      <c r="E74" s="155"/>
      <c r="F74" s="156"/>
      <c r="G74" s="155"/>
      <c r="H74" s="155"/>
      <c r="I74" s="155"/>
      <c r="J74" s="155"/>
      <c r="K74" s="155"/>
      <c r="L74" s="155"/>
      <c r="M74" s="155"/>
      <c r="N74" s="157" t="s">
        <v>818</v>
      </c>
      <c r="O74" s="155"/>
      <c r="P74" s="155"/>
      <c r="Q74" s="155" t="s">
        <v>853</v>
      </c>
      <c r="R74" s="155"/>
      <c r="S74" s="2173"/>
      <c r="T74" s="2173"/>
      <c r="U74" s="2173"/>
      <c r="V74" s="2173"/>
      <c r="W74" s="158" t="s">
        <v>548</v>
      </c>
      <c r="X74" s="115"/>
    </row>
    <row r="75" spans="2:27" ht="17.100000000000001" customHeight="1">
      <c r="B75" s="2146"/>
      <c r="C75" s="147"/>
      <c r="D75" s="159" t="s">
        <v>854</v>
      </c>
      <c r="F75" s="119"/>
      <c r="G75" s="9"/>
      <c r="H75" s="9"/>
      <c r="I75" s="2164"/>
      <c r="J75" s="2164"/>
      <c r="K75" s="2164"/>
      <c r="L75" s="2164"/>
      <c r="M75" s="2164"/>
      <c r="N75" s="2164"/>
      <c r="O75" s="2164"/>
      <c r="P75" s="2164"/>
      <c r="Q75" s="2164"/>
      <c r="R75" s="2164"/>
      <c r="S75" s="2164"/>
      <c r="T75" s="2164"/>
      <c r="U75" s="2164"/>
      <c r="V75" s="2164"/>
      <c r="W75" s="160" t="s">
        <v>548</v>
      </c>
      <c r="X75" s="115"/>
    </row>
    <row r="76" spans="2:27" ht="17.100000000000001" customHeight="1">
      <c r="B76" s="2146"/>
      <c r="C76" s="147"/>
      <c r="D76" s="159" t="s">
        <v>855</v>
      </c>
      <c r="E76" s="126"/>
      <c r="F76" s="9"/>
      <c r="G76" s="9"/>
      <c r="H76" s="127" t="s">
        <v>802</v>
      </c>
      <c r="I76" s="9"/>
      <c r="J76" s="9" t="s">
        <v>856</v>
      </c>
      <c r="K76" s="9"/>
      <c r="L76" s="128"/>
      <c r="M76" s="128"/>
      <c r="N76" s="128"/>
      <c r="O76" s="128"/>
      <c r="P76" s="9"/>
      <c r="Q76" s="9" t="s">
        <v>857</v>
      </c>
      <c r="R76" s="9"/>
      <c r="S76" s="161"/>
      <c r="T76" s="161"/>
      <c r="U76" s="161"/>
      <c r="V76" s="161"/>
      <c r="W76" s="160" t="s">
        <v>858</v>
      </c>
      <c r="X76" s="115"/>
    </row>
    <row r="77" spans="2:27" ht="17.100000000000001" customHeight="1">
      <c r="B77" s="2146"/>
      <c r="C77" s="147"/>
      <c r="D77" s="159"/>
      <c r="E77" s="126"/>
      <c r="F77" s="9"/>
      <c r="G77" s="9"/>
      <c r="H77" s="127" t="s">
        <v>818</v>
      </c>
      <c r="I77" s="9"/>
      <c r="J77" s="9"/>
      <c r="K77" s="9"/>
      <c r="L77" s="9"/>
      <c r="M77" s="9"/>
      <c r="N77" s="9"/>
      <c r="O77" s="9"/>
      <c r="P77" s="9"/>
      <c r="Q77" s="9"/>
      <c r="R77" s="9"/>
      <c r="S77" s="9"/>
      <c r="T77" s="9"/>
      <c r="U77" s="9"/>
      <c r="V77" s="9"/>
      <c r="W77" s="160"/>
      <c r="X77" s="115"/>
      <c r="Y77" s="9"/>
      <c r="Z77" s="2"/>
    </row>
    <row r="78" spans="2:27" ht="17.100000000000001" customHeight="1">
      <c r="B78" s="2146"/>
      <c r="C78" s="147"/>
      <c r="D78" s="159" t="s">
        <v>859</v>
      </c>
      <c r="F78" s="119"/>
      <c r="G78" s="9"/>
      <c r="H78" s="127" t="s">
        <v>802</v>
      </c>
      <c r="I78" s="9"/>
      <c r="J78" s="9" t="s">
        <v>856</v>
      </c>
      <c r="K78" s="9"/>
      <c r="L78" s="128"/>
      <c r="M78" s="128"/>
      <c r="N78" s="128"/>
      <c r="O78" s="128"/>
      <c r="P78" s="9"/>
      <c r="Q78" s="9" t="s">
        <v>857</v>
      </c>
      <c r="R78" s="9"/>
      <c r="S78" s="161"/>
      <c r="T78" s="161"/>
      <c r="U78" s="161"/>
      <c r="V78" s="161"/>
      <c r="W78" s="160" t="s">
        <v>858</v>
      </c>
      <c r="X78" s="115"/>
    </row>
    <row r="79" spans="2:27" ht="17.100000000000001" customHeight="1" thickBot="1">
      <c r="B79" s="2147"/>
      <c r="C79" s="149"/>
      <c r="D79" s="162"/>
      <c r="E79" s="163"/>
      <c r="F79" s="163"/>
      <c r="G79" s="164"/>
      <c r="H79" s="165" t="s">
        <v>818</v>
      </c>
      <c r="I79" s="164"/>
      <c r="J79" s="164"/>
      <c r="K79" s="164"/>
      <c r="L79" s="164"/>
      <c r="M79" s="164"/>
      <c r="N79" s="164"/>
      <c r="O79" s="164"/>
      <c r="P79" s="164"/>
      <c r="Q79" s="164"/>
      <c r="R79" s="164"/>
      <c r="S79" s="164"/>
      <c r="T79" s="164"/>
      <c r="U79" s="164"/>
      <c r="V79" s="164"/>
      <c r="W79" s="166"/>
      <c r="X79" s="167"/>
    </row>
    <row r="80" spans="2:27" ht="17.100000000000001" customHeight="1">
      <c r="B80" s="134" t="s">
        <v>860</v>
      </c>
      <c r="C80" s="137"/>
      <c r="D80" s="117" t="s">
        <v>861</v>
      </c>
      <c r="E80" s="117"/>
      <c r="F80" s="117"/>
      <c r="G80" s="117"/>
      <c r="H80" s="117"/>
      <c r="I80" s="9"/>
      <c r="J80" s="141" t="s">
        <v>802</v>
      </c>
      <c r="K80" s="9"/>
      <c r="L80" s="9"/>
      <c r="M80" s="2167"/>
      <c r="N80" s="2167"/>
      <c r="O80" s="9" t="s">
        <v>862</v>
      </c>
      <c r="P80" s="9"/>
      <c r="Q80" s="9"/>
      <c r="R80" s="9"/>
      <c r="S80" s="9"/>
      <c r="T80" s="141" t="s">
        <v>818</v>
      </c>
      <c r="U80" s="9"/>
      <c r="V80" s="9"/>
      <c r="W80" s="9"/>
      <c r="X80" s="130"/>
      <c r="Y80" s="9"/>
      <c r="Z80" s="9"/>
      <c r="AA80" s="2"/>
    </row>
    <row r="81" spans="2:27" ht="17.100000000000001" customHeight="1">
      <c r="B81" s="132" t="s">
        <v>863</v>
      </c>
      <c r="C81" s="147"/>
      <c r="D81" s="117" t="s">
        <v>864</v>
      </c>
      <c r="E81" s="117"/>
      <c r="F81" s="117"/>
      <c r="G81" s="117"/>
      <c r="H81" s="117"/>
      <c r="I81" s="9"/>
      <c r="J81" s="141" t="s">
        <v>802</v>
      </c>
      <c r="K81" s="9"/>
      <c r="L81" s="9"/>
      <c r="M81" s="2167"/>
      <c r="N81" s="2167"/>
      <c r="O81" s="9" t="s">
        <v>865</v>
      </c>
      <c r="P81" s="9"/>
      <c r="Q81" s="9"/>
      <c r="R81" s="9"/>
      <c r="S81" s="9"/>
      <c r="T81" s="141" t="s">
        <v>818</v>
      </c>
      <c r="U81" s="9"/>
      <c r="V81" s="9"/>
      <c r="W81" s="9"/>
      <c r="X81" s="130"/>
      <c r="Y81" s="9"/>
      <c r="Z81" s="9"/>
      <c r="AA81" s="2"/>
    </row>
    <row r="82" spans="2:27" ht="17.100000000000001" customHeight="1">
      <c r="B82" s="132"/>
      <c r="C82" s="147"/>
      <c r="D82" s="117" t="s">
        <v>866</v>
      </c>
      <c r="E82" s="117"/>
      <c r="F82" s="117"/>
      <c r="G82" s="9"/>
      <c r="H82" s="9"/>
      <c r="I82" s="9"/>
      <c r="J82" s="9"/>
      <c r="K82" s="9"/>
      <c r="L82" s="141" t="s">
        <v>867</v>
      </c>
      <c r="M82" s="148"/>
      <c r="N82" s="9" t="s">
        <v>868</v>
      </c>
      <c r="O82" s="9"/>
      <c r="P82" s="9"/>
      <c r="Q82" s="9"/>
      <c r="R82" s="9"/>
      <c r="S82" s="9"/>
      <c r="T82" s="9"/>
      <c r="U82" s="9"/>
      <c r="V82" s="9"/>
      <c r="W82" s="9"/>
      <c r="X82" s="130"/>
    </row>
    <row r="83" spans="2:27" ht="17.100000000000001" customHeight="1">
      <c r="B83" s="168"/>
      <c r="C83" s="139"/>
      <c r="D83" s="117" t="s">
        <v>869</v>
      </c>
      <c r="E83" s="117"/>
      <c r="F83" s="117"/>
      <c r="G83" s="9"/>
      <c r="H83" s="9"/>
      <c r="I83" s="9"/>
      <c r="J83" s="9"/>
      <c r="K83" s="9"/>
      <c r="L83" s="9"/>
      <c r="M83" s="9"/>
      <c r="N83" s="9"/>
      <c r="O83" s="9"/>
      <c r="P83" s="9"/>
      <c r="Q83" s="9"/>
      <c r="R83" s="9"/>
      <c r="S83" s="9"/>
      <c r="T83" s="9"/>
      <c r="U83" s="9"/>
      <c r="V83" s="9"/>
      <c r="W83" s="9"/>
      <c r="X83" s="130"/>
    </row>
    <row r="84" spans="2:27" ht="17.100000000000001" customHeight="1" thickBot="1">
      <c r="B84" s="169"/>
      <c r="C84" s="170"/>
      <c r="D84" s="171" t="s">
        <v>813</v>
      </c>
      <c r="E84" s="172"/>
      <c r="F84" s="172"/>
      <c r="G84" s="173"/>
      <c r="H84" s="173"/>
      <c r="I84" s="173"/>
      <c r="J84" s="173"/>
      <c r="K84" s="173"/>
      <c r="L84" s="173"/>
      <c r="M84" s="173"/>
      <c r="N84" s="173"/>
      <c r="O84" s="173"/>
      <c r="P84" s="173"/>
      <c r="Q84" s="173"/>
      <c r="R84" s="173"/>
      <c r="S84" s="173"/>
      <c r="T84" s="173"/>
      <c r="U84" s="173"/>
      <c r="V84" s="173"/>
      <c r="W84" s="173"/>
      <c r="X84" s="174"/>
    </row>
    <row r="85" spans="2:27" ht="17.100000000000001" customHeight="1" thickTop="1">
      <c r="B85" s="2168" t="s">
        <v>870</v>
      </c>
      <c r="C85" s="175"/>
      <c r="D85" s="176" t="s">
        <v>871</v>
      </c>
      <c r="E85" s="176"/>
      <c r="F85" s="176"/>
      <c r="G85" s="177"/>
      <c r="H85" s="177"/>
      <c r="I85" s="177"/>
      <c r="J85" s="177"/>
      <c r="K85" s="177"/>
      <c r="L85" s="177"/>
      <c r="M85" s="177"/>
      <c r="N85" s="177"/>
      <c r="O85" s="177"/>
      <c r="P85" s="177"/>
      <c r="Q85" s="177"/>
      <c r="R85" s="177"/>
      <c r="S85" s="177"/>
      <c r="T85" s="177"/>
      <c r="U85" s="177"/>
      <c r="V85" s="177"/>
      <c r="W85" s="177"/>
      <c r="X85" s="178"/>
    </row>
    <row r="86" spans="2:27" ht="17.100000000000001" customHeight="1">
      <c r="B86" s="2169"/>
      <c r="C86" s="179"/>
      <c r="D86" s="117"/>
      <c r="E86" s="117" t="s">
        <v>872</v>
      </c>
      <c r="F86" s="117"/>
      <c r="G86" s="9"/>
      <c r="H86" s="117"/>
      <c r="I86" s="117" t="s">
        <v>356</v>
      </c>
      <c r="J86" s="9"/>
      <c r="K86" s="9"/>
      <c r="L86" s="117"/>
      <c r="M86" s="117" t="s">
        <v>873</v>
      </c>
      <c r="N86" s="9"/>
      <c r="O86" s="9"/>
      <c r="P86" s="9"/>
      <c r="Q86" s="117"/>
      <c r="R86" s="117" t="s">
        <v>773</v>
      </c>
      <c r="S86" s="9"/>
      <c r="T86" s="9"/>
      <c r="U86" s="2164"/>
      <c r="V86" s="2164"/>
      <c r="W86" s="2164"/>
      <c r="X86" s="180" t="s">
        <v>548</v>
      </c>
    </row>
    <row r="87" spans="2:27" ht="17.100000000000001" customHeight="1">
      <c r="B87" s="2169"/>
      <c r="C87" s="179"/>
      <c r="D87" s="117" t="s">
        <v>874</v>
      </c>
      <c r="E87" s="117"/>
      <c r="F87" s="117"/>
      <c r="G87" s="9"/>
      <c r="H87" s="117"/>
      <c r="I87" s="141" t="s">
        <v>802</v>
      </c>
      <c r="J87" s="9"/>
      <c r="K87" s="9"/>
      <c r="L87" s="117"/>
      <c r="M87" s="9" t="s">
        <v>818</v>
      </c>
      <c r="N87" s="9"/>
      <c r="O87" s="9"/>
      <c r="P87" s="9"/>
      <c r="Q87" s="9"/>
      <c r="R87" s="9"/>
      <c r="S87" s="9"/>
      <c r="T87" s="9"/>
      <c r="U87" s="9"/>
      <c r="V87" s="9"/>
      <c r="W87" s="9"/>
      <c r="X87" s="180"/>
    </row>
    <row r="88" spans="2:27" ht="17.100000000000001" customHeight="1">
      <c r="B88" s="2169"/>
      <c r="C88" s="179"/>
      <c r="D88" s="117" t="s">
        <v>875</v>
      </c>
      <c r="E88" s="117"/>
      <c r="F88" s="117"/>
      <c r="G88" s="9"/>
      <c r="H88" s="9"/>
      <c r="I88" s="9"/>
      <c r="J88" s="9"/>
      <c r="K88" s="9"/>
      <c r="L88" s="9"/>
      <c r="M88" s="9"/>
      <c r="N88" s="9"/>
      <c r="O88" s="9"/>
      <c r="P88" s="9"/>
      <c r="Q88" s="117"/>
      <c r="R88" s="9" t="s">
        <v>876</v>
      </c>
      <c r="S88" s="9"/>
      <c r="T88" s="9"/>
      <c r="U88" s="9"/>
      <c r="V88" s="9"/>
      <c r="W88" s="9"/>
      <c r="X88" s="180"/>
    </row>
    <row r="89" spans="2:27" ht="17.100000000000001" customHeight="1">
      <c r="B89" s="2169"/>
      <c r="C89" s="179"/>
      <c r="D89" s="117"/>
      <c r="E89" s="117"/>
      <c r="F89" s="117"/>
      <c r="G89" s="9"/>
      <c r="H89" s="9"/>
      <c r="I89" s="9"/>
      <c r="J89" s="9"/>
      <c r="K89" s="9"/>
      <c r="L89" s="9"/>
      <c r="M89" s="9"/>
      <c r="N89" s="9"/>
      <c r="O89" s="9"/>
      <c r="P89" s="9"/>
      <c r="Q89" s="117"/>
      <c r="R89" s="9" t="s">
        <v>877</v>
      </c>
      <c r="S89" s="9"/>
      <c r="T89" s="9"/>
      <c r="U89" s="9"/>
      <c r="V89" s="9"/>
      <c r="W89" s="9"/>
      <c r="X89" s="180"/>
    </row>
    <row r="90" spans="2:27" ht="17.100000000000001" customHeight="1">
      <c r="B90" s="2169"/>
      <c r="C90" s="179"/>
      <c r="D90" s="117" t="s">
        <v>878</v>
      </c>
      <c r="E90" s="117"/>
      <c r="F90" s="117"/>
      <c r="G90" s="9"/>
      <c r="H90" s="9"/>
      <c r="I90" s="9"/>
      <c r="J90" s="9"/>
      <c r="K90" s="9"/>
      <c r="L90" s="9"/>
      <c r="M90" s="9"/>
      <c r="N90" s="9"/>
      <c r="O90" s="9" t="s">
        <v>879</v>
      </c>
      <c r="P90" s="9"/>
      <c r="Q90" s="9"/>
      <c r="R90" s="2167"/>
      <c r="S90" s="2167"/>
      <c r="T90" s="2167"/>
      <c r="U90" s="9" t="s">
        <v>858</v>
      </c>
      <c r="V90" s="9"/>
      <c r="W90" s="9"/>
      <c r="X90" s="180"/>
    </row>
    <row r="91" spans="2:27" ht="17.100000000000001" customHeight="1">
      <c r="B91" s="2169"/>
      <c r="C91" s="179"/>
      <c r="D91" s="117"/>
      <c r="E91" s="117"/>
      <c r="F91" s="117"/>
      <c r="G91" s="9"/>
      <c r="H91" s="9"/>
      <c r="I91" s="9"/>
      <c r="J91" s="9"/>
      <c r="K91" s="9"/>
      <c r="L91" s="9"/>
      <c r="M91" s="9"/>
      <c r="N91" s="9"/>
      <c r="O91" s="9" t="s">
        <v>450</v>
      </c>
      <c r="P91" s="9"/>
      <c r="Q91" s="9"/>
      <c r="R91" s="2167"/>
      <c r="S91" s="2167"/>
      <c r="T91" s="2167"/>
      <c r="U91" s="9" t="s">
        <v>858</v>
      </c>
      <c r="V91" s="9"/>
      <c r="W91" s="9"/>
      <c r="X91" s="180"/>
    </row>
    <row r="92" spans="2:27" ht="17.100000000000001" customHeight="1">
      <c r="B92" s="2169"/>
      <c r="C92" s="179"/>
      <c r="D92" s="117" t="s">
        <v>880</v>
      </c>
      <c r="E92" s="117"/>
      <c r="F92" s="117" t="s">
        <v>550</v>
      </c>
      <c r="G92" s="2164"/>
      <c r="H92" s="2164"/>
      <c r="I92" s="2164"/>
      <c r="J92" s="2164"/>
      <c r="K92" s="2164"/>
      <c r="L92" s="2164"/>
      <c r="M92" s="2164"/>
      <c r="N92" s="2164"/>
      <c r="O92" s="2164"/>
      <c r="P92" s="2164"/>
      <c r="Q92" s="2164"/>
      <c r="R92" s="2164"/>
      <c r="S92" s="2164"/>
      <c r="T92" s="2164"/>
      <c r="U92" s="2164"/>
      <c r="V92" s="2164"/>
      <c r="W92" s="2164"/>
      <c r="X92" s="180" t="s">
        <v>548</v>
      </c>
    </row>
    <row r="93" spans="2:27" ht="17.100000000000001" customHeight="1">
      <c r="B93" s="2169"/>
      <c r="C93" s="179"/>
      <c r="D93" s="117" t="s">
        <v>881</v>
      </c>
      <c r="E93" s="117"/>
      <c r="F93" s="117"/>
      <c r="G93" s="9"/>
      <c r="H93" s="9"/>
      <c r="I93" s="9"/>
      <c r="J93" s="9"/>
      <c r="K93" s="9"/>
      <c r="L93" s="9"/>
      <c r="M93" s="9"/>
      <c r="N93" s="9"/>
      <c r="O93" s="9"/>
      <c r="P93" s="9"/>
      <c r="Q93" s="9"/>
      <c r="R93" s="9"/>
      <c r="S93" s="9"/>
      <c r="T93" s="9"/>
      <c r="U93" s="9"/>
      <c r="V93" s="9"/>
      <c r="W93" s="9"/>
      <c r="X93" s="180"/>
    </row>
    <row r="94" spans="2:27" ht="17.100000000000001" customHeight="1">
      <c r="B94" s="2169"/>
      <c r="C94" s="179"/>
      <c r="D94" s="2171" t="s">
        <v>882</v>
      </c>
      <c r="E94" s="2171"/>
      <c r="F94" s="2171"/>
      <c r="G94" s="2171"/>
      <c r="H94" s="2171"/>
      <c r="I94" s="2171"/>
      <c r="J94" s="2171"/>
      <c r="K94" s="2171"/>
      <c r="L94" s="2171"/>
      <c r="M94" s="2171"/>
      <c r="N94" s="2171"/>
      <c r="O94" s="2171"/>
      <c r="P94" s="2171"/>
      <c r="Q94" s="2171"/>
      <c r="R94" s="2171"/>
      <c r="S94" s="2171"/>
      <c r="T94" s="2171"/>
      <c r="U94" s="2171"/>
      <c r="V94" s="2171"/>
      <c r="W94" s="2171"/>
      <c r="X94" s="180"/>
    </row>
    <row r="95" spans="2:27" ht="17.100000000000001" customHeight="1">
      <c r="B95" s="2169"/>
      <c r="C95" s="179"/>
      <c r="D95" s="2171"/>
      <c r="E95" s="2171"/>
      <c r="F95" s="2171"/>
      <c r="G95" s="2171"/>
      <c r="H95" s="2171"/>
      <c r="I95" s="2171"/>
      <c r="J95" s="2171"/>
      <c r="K95" s="2171"/>
      <c r="L95" s="2171"/>
      <c r="M95" s="2171"/>
      <c r="N95" s="2171"/>
      <c r="O95" s="2171"/>
      <c r="P95" s="2171"/>
      <c r="Q95" s="2171"/>
      <c r="R95" s="2171"/>
      <c r="S95" s="2171"/>
      <c r="T95" s="2171"/>
      <c r="U95" s="2171"/>
      <c r="V95" s="2171"/>
      <c r="W95" s="2171"/>
      <c r="X95" s="180"/>
    </row>
    <row r="96" spans="2:27" ht="17.100000000000001" customHeight="1">
      <c r="B96" s="2169"/>
      <c r="C96" s="179"/>
      <c r="D96" s="2171"/>
      <c r="E96" s="2171"/>
      <c r="F96" s="2171"/>
      <c r="G96" s="2171"/>
      <c r="H96" s="2171"/>
      <c r="I96" s="2171"/>
      <c r="J96" s="2171"/>
      <c r="K96" s="2171"/>
      <c r="L96" s="2171"/>
      <c r="M96" s="2171"/>
      <c r="N96" s="2171"/>
      <c r="O96" s="2171"/>
      <c r="P96" s="2171"/>
      <c r="Q96" s="2171"/>
      <c r="R96" s="2171"/>
      <c r="S96" s="2171"/>
      <c r="T96" s="2171"/>
      <c r="U96" s="2171"/>
      <c r="V96" s="2171"/>
      <c r="W96" s="2171"/>
      <c r="X96" s="180"/>
    </row>
    <row r="97" spans="1:24" ht="17.100000000000001" customHeight="1" thickBot="1">
      <c r="B97" s="2170"/>
      <c r="C97" s="181"/>
      <c r="D97" s="2172"/>
      <c r="E97" s="2172"/>
      <c r="F97" s="2172"/>
      <c r="G97" s="2172"/>
      <c r="H97" s="2172"/>
      <c r="I97" s="2172"/>
      <c r="J97" s="2172"/>
      <c r="K97" s="2172"/>
      <c r="L97" s="2172"/>
      <c r="M97" s="2172"/>
      <c r="N97" s="2172"/>
      <c r="O97" s="2172"/>
      <c r="P97" s="2172"/>
      <c r="Q97" s="2172"/>
      <c r="R97" s="2172"/>
      <c r="S97" s="2172"/>
      <c r="T97" s="2172"/>
      <c r="U97" s="2172"/>
      <c r="V97" s="2172"/>
      <c r="W97" s="2172"/>
      <c r="X97" s="182"/>
    </row>
    <row r="98" spans="1:24" ht="14.25" thickTop="1">
      <c r="B98" s="104" t="s">
        <v>883</v>
      </c>
      <c r="C98" s="104"/>
    </row>
    <row r="99" spans="1:24">
      <c r="B99" s="104" t="s">
        <v>884</v>
      </c>
      <c r="C99" s="104"/>
    </row>
    <row r="100" spans="1:24">
      <c r="B100" s="104" t="s">
        <v>885</v>
      </c>
      <c r="C100" s="104"/>
    </row>
    <row r="101" spans="1:24">
      <c r="B101" s="104" t="s">
        <v>886</v>
      </c>
      <c r="C101" s="104"/>
    </row>
    <row r="102" spans="1:24" ht="17.100000000000001" customHeight="1">
      <c r="B102" s="104" t="s">
        <v>887</v>
      </c>
      <c r="C102" s="183"/>
    </row>
    <row r="103" spans="1:24" ht="17.100000000000001" customHeight="1">
      <c r="B103" s="104" t="s">
        <v>888</v>
      </c>
      <c r="C103" s="183"/>
    </row>
    <row r="104" spans="1:24" ht="17.100000000000001" customHeight="1">
      <c r="B104" s="104" t="s">
        <v>889</v>
      </c>
      <c r="C104" s="183"/>
    </row>
    <row r="105" spans="1:24" ht="17.100000000000001" customHeight="1">
      <c r="B105" s="104" t="s">
        <v>890</v>
      </c>
      <c r="C105" s="184"/>
    </row>
    <row r="106" spans="1:24" ht="17.100000000000001" customHeight="1">
      <c r="A106" s="185"/>
      <c r="B106" s="104" t="s">
        <v>891</v>
      </c>
      <c r="C106" s="183"/>
      <c r="D106" s="140"/>
      <c r="E106" s="140"/>
    </row>
    <row r="107" spans="1:24" ht="17.100000000000001" customHeight="1">
      <c r="A107" s="185"/>
      <c r="B107" s="104" t="s">
        <v>892</v>
      </c>
      <c r="C107" s="183"/>
      <c r="D107" s="140"/>
      <c r="E107" s="140"/>
    </row>
    <row r="108" spans="1:24" ht="17.100000000000001" customHeight="1">
      <c r="A108" s="185"/>
      <c r="B108" s="104" t="s">
        <v>893</v>
      </c>
      <c r="C108" s="183"/>
      <c r="D108" s="140"/>
      <c r="E108" s="140"/>
    </row>
    <row r="109" spans="1:24" ht="17.100000000000001" customHeight="1">
      <c r="A109" s="185"/>
      <c r="B109" s="104" t="s">
        <v>894</v>
      </c>
      <c r="C109" s="183"/>
      <c r="D109" s="140"/>
      <c r="E109" s="140"/>
    </row>
    <row r="110" spans="1:24" ht="17.100000000000001" customHeight="1">
      <c r="A110" s="185"/>
      <c r="B110" s="104" t="s">
        <v>895</v>
      </c>
      <c r="C110" s="183"/>
      <c r="D110" s="140"/>
      <c r="E110" s="140"/>
    </row>
    <row r="111" spans="1:24" ht="17.100000000000001" customHeight="1">
      <c r="A111" s="185"/>
      <c r="B111" s="104" t="s">
        <v>896</v>
      </c>
      <c r="C111" s="183"/>
      <c r="D111" s="140"/>
      <c r="E111" s="140"/>
    </row>
    <row r="112" spans="1:24" ht="17.100000000000001" customHeight="1">
      <c r="A112" s="185"/>
      <c r="B112" s="104" t="s">
        <v>897</v>
      </c>
      <c r="C112" s="183"/>
      <c r="D112" s="140"/>
      <c r="E112" s="140"/>
    </row>
    <row r="113" spans="1:5" ht="17.100000000000001" customHeight="1">
      <c r="A113" s="185"/>
      <c r="B113" s="104" t="s">
        <v>898</v>
      </c>
      <c r="C113" s="183"/>
      <c r="D113" s="140"/>
      <c r="E113" s="140"/>
    </row>
    <row r="114" spans="1:5" ht="17.100000000000001" customHeight="1">
      <c r="A114" s="185"/>
      <c r="B114" s="104" t="s">
        <v>899</v>
      </c>
      <c r="C114" s="183"/>
      <c r="D114" s="140"/>
      <c r="E114" s="140"/>
    </row>
    <row r="115" spans="1:5" ht="17.100000000000001" customHeight="1">
      <c r="A115" s="185"/>
      <c r="B115" s="104" t="s">
        <v>900</v>
      </c>
      <c r="C115" s="183"/>
      <c r="D115" s="140"/>
      <c r="E115" s="140"/>
    </row>
    <row r="116" spans="1:5" ht="17.100000000000001" customHeight="1">
      <c r="A116" s="185"/>
      <c r="B116" s="104" t="s">
        <v>901</v>
      </c>
      <c r="C116" s="183"/>
      <c r="D116" s="140"/>
      <c r="E116" s="140"/>
    </row>
    <row r="117" spans="1:5" ht="17.100000000000001" customHeight="1">
      <c r="A117" s="185"/>
      <c r="B117" s="104" t="s">
        <v>902</v>
      </c>
      <c r="C117" s="183"/>
      <c r="D117" s="140"/>
      <c r="E117" s="140"/>
    </row>
    <row r="118" spans="1:5" ht="17.100000000000001" customHeight="1">
      <c r="A118" s="185"/>
      <c r="B118" s="104" t="s">
        <v>903</v>
      </c>
      <c r="C118" s="183"/>
      <c r="D118" s="140"/>
      <c r="E118" s="140"/>
    </row>
    <row r="119" spans="1:5" ht="17.100000000000001" customHeight="1">
      <c r="A119" s="185"/>
      <c r="B119" s="104" t="s">
        <v>904</v>
      </c>
      <c r="C119" s="183"/>
      <c r="D119" s="140"/>
      <c r="E119" s="140"/>
    </row>
    <row r="120" spans="1:5" ht="17.100000000000001" customHeight="1">
      <c r="A120" s="185"/>
      <c r="B120" s="104" t="s">
        <v>905</v>
      </c>
      <c r="C120" s="183"/>
      <c r="D120" s="140"/>
      <c r="E120" s="140"/>
    </row>
    <row r="121" spans="1:5" ht="17.100000000000001" customHeight="1">
      <c r="A121" s="185"/>
      <c r="B121" s="104" t="s">
        <v>906</v>
      </c>
      <c r="C121" s="183"/>
      <c r="D121" s="140"/>
      <c r="E121" s="140"/>
    </row>
    <row r="122" spans="1:5" ht="17.100000000000001" customHeight="1">
      <c r="A122" s="185"/>
      <c r="B122" s="104" t="s">
        <v>907</v>
      </c>
      <c r="C122" s="183"/>
      <c r="D122" s="140"/>
      <c r="E122" s="140"/>
    </row>
    <row r="123" spans="1:5" ht="17.100000000000001" customHeight="1">
      <c r="A123" s="185"/>
      <c r="B123" s="104" t="s">
        <v>908</v>
      </c>
      <c r="C123" s="183"/>
      <c r="D123" s="140"/>
      <c r="E123" s="140"/>
    </row>
    <row r="124" spans="1:5" ht="17.100000000000001" customHeight="1">
      <c r="A124" s="185"/>
      <c r="B124" s="104" t="s">
        <v>909</v>
      </c>
      <c r="C124" s="183"/>
      <c r="D124" s="140"/>
      <c r="E124" s="140"/>
    </row>
    <row r="125" spans="1:5" ht="17.100000000000001" customHeight="1">
      <c r="A125" s="185"/>
      <c r="B125" s="104" t="s">
        <v>910</v>
      </c>
      <c r="C125" s="183"/>
      <c r="D125" s="140"/>
      <c r="E125" s="140"/>
    </row>
    <row r="126" spans="1:5" ht="17.100000000000001" customHeight="1">
      <c r="A126" s="185"/>
      <c r="B126" s="104" t="s">
        <v>911</v>
      </c>
      <c r="C126" s="183"/>
      <c r="D126" s="140"/>
      <c r="E126" s="140"/>
    </row>
    <row r="127" spans="1:5" ht="17.100000000000001" customHeight="1">
      <c r="A127" s="185"/>
      <c r="B127" s="104" t="s">
        <v>912</v>
      </c>
      <c r="C127" s="183"/>
      <c r="D127" s="140"/>
      <c r="E127" s="140"/>
    </row>
    <row r="128" spans="1:5" ht="17.100000000000001" customHeight="1">
      <c r="A128" s="185"/>
      <c r="B128" s="104" t="s">
        <v>913</v>
      </c>
      <c r="C128" s="183"/>
      <c r="D128" s="140"/>
      <c r="E128" s="140"/>
    </row>
    <row r="129" spans="1:5" ht="17.100000000000001" customHeight="1">
      <c r="A129" s="185"/>
      <c r="B129" s="104" t="s">
        <v>914</v>
      </c>
      <c r="C129" s="183"/>
      <c r="D129" s="140"/>
      <c r="E129" s="140"/>
    </row>
    <row r="130" spans="1:5" ht="17.100000000000001" customHeight="1">
      <c r="A130" s="185"/>
      <c r="B130" s="104" t="s">
        <v>915</v>
      </c>
      <c r="C130" s="183"/>
      <c r="D130" s="140"/>
      <c r="E130" s="140"/>
    </row>
    <row r="131" spans="1:5" ht="17.100000000000001" customHeight="1">
      <c r="A131" s="185"/>
      <c r="B131" s="104" t="s">
        <v>916</v>
      </c>
      <c r="C131" s="183"/>
      <c r="D131" s="140"/>
      <c r="E131" s="140"/>
    </row>
    <row r="132" spans="1:5" ht="17.100000000000001" customHeight="1">
      <c r="A132" s="185"/>
      <c r="B132" s="104" t="s">
        <v>917</v>
      </c>
      <c r="C132" s="183"/>
      <c r="D132" s="140"/>
      <c r="E132" s="140"/>
    </row>
    <row r="133" spans="1:5" ht="17.100000000000001" customHeight="1">
      <c r="A133" s="185"/>
      <c r="B133" s="104" t="s">
        <v>918</v>
      </c>
      <c r="C133" s="183"/>
      <c r="D133" s="140"/>
      <c r="E133" s="140"/>
    </row>
    <row r="134" spans="1:5" ht="17.100000000000001" customHeight="1">
      <c r="A134" s="185"/>
      <c r="B134" s="104" t="s">
        <v>919</v>
      </c>
      <c r="C134" s="183"/>
      <c r="D134" s="140"/>
      <c r="E134" s="140"/>
    </row>
    <row r="135" spans="1:5" ht="17.100000000000001" customHeight="1">
      <c r="A135" s="185"/>
      <c r="B135" s="104" t="s">
        <v>920</v>
      </c>
      <c r="C135" s="183"/>
      <c r="D135" s="140"/>
      <c r="E135" s="140"/>
    </row>
    <row r="136" spans="1:5" ht="17.100000000000001" customHeight="1">
      <c r="A136" s="185"/>
      <c r="B136" s="104" t="s">
        <v>921</v>
      </c>
      <c r="C136" s="183"/>
      <c r="D136" s="140"/>
      <c r="E136" s="140"/>
    </row>
    <row r="137" spans="1:5" ht="17.100000000000001" customHeight="1">
      <c r="A137" s="185"/>
      <c r="B137" s="104" t="s">
        <v>922</v>
      </c>
      <c r="C137" s="183"/>
      <c r="D137" s="140"/>
      <c r="E137" s="140"/>
    </row>
    <row r="138" spans="1:5" ht="17.100000000000001" customHeight="1">
      <c r="A138" s="185"/>
      <c r="B138" s="104" t="s">
        <v>923</v>
      </c>
      <c r="C138" s="183"/>
      <c r="D138" s="140"/>
      <c r="E138" s="140"/>
    </row>
    <row r="139" spans="1:5" ht="17.100000000000001" customHeight="1">
      <c r="A139" s="185"/>
      <c r="B139" s="104" t="s">
        <v>924</v>
      </c>
      <c r="C139" s="183"/>
      <c r="D139" s="140"/>
      <c r="E139" s="140"/>
    </row>
    <row r="140" spans="1:5" ht="17.100000000000001" customHeight="1">
      <c r="A140" s="185"/>
      <c r="B140" s="104" t="s">
        <v>925</v>
      </c>
      <c r="C140" s="183"/>
      <c r="D140" s="140"/>
      <c r="E140" s="140"/>
    </row>
    <row r="141" spans="1:5" ht="17.100000000000001" customHeight="1">
      <c r="A141" s="185"/>
      <c r="B141" s="104" t="s">
        <v>926</v>
      </c>
      <c r="C141" s="183"/>
      <c r="D141" s="140"/>
      <c r="E141" s="140"/>
    </row>
    <row r="142" spans="1:5" ht="17.100000000000001" customHeight="1">
      <c r="A142" s="185"/>
      <c r="B142" s="104" t="s">
        <v>927</v>
      </c>
      <c r="C142" s="183"/>
      <c r="D142" s="140"/>
      <c r="E142" s="140"/>
    </row>
    <row r="143" spans="1:5" ht="17.100000000000001" customHeight="1">
      <c r="A143" s="185"/>
      <c r="B143" s="104" t="s">
        <v>928</v>
      </c>
      <c r="C143" s="183"/>
      <c r="D143" s="140"/>
      <c r="E143" s="140"/>
    </row>
    <row r="144" spans="1:5" ht="17.100000000000001" customHeight="1">
      <c r="A144" s="185"/>
      <c r="B144" s="104" t="s">
        <v>929</v>
      </c>
      <c r="C144" s="183"/>
      <c r="D144" s="140"/>
      <c r="E144" s="140"/>
    </row>
    <row r="145" spans="1:5" ht="17.100000000000001" customHeight="1">
      <c r="A145" s="185"/>
      <c r="B145" s="104" t="s">
        <v>930</v>
      </c>
      <c r="C145" s="183"/>
      <c r="D145" s="140"/>
      <c r="E145" s="140"/>
    </row>
    <row r="146" spans="1:5" ht="17.100000000000001" customHeight="1">
      <c r="A146" s="185"/>
      <c r="B146" s="104" t="s">
        <v>931</v>
      </c>
      <c r="C146" s="183"/>
      <c r="D146" s="140"/>
      <c r="E146" s="140"/>
    </row>
    <row r="147" spans="1:5" ht="17.100000000000001" customHeight="1">
      <c r="A147" s="185"/>
      <c r="B147" s="104" t="s">
        <v>932</v>
      </c>
      <c r="C147" s="183"/>
      <c r="D147" s="140"/>
      <c r="E147" s="140"/>
    </row>
    <row r="148" spans="1:5" ht="17.100000000000001" customHeight="1">
      <c r="A148" s="185"/>
      <c r="B148" s="104" t="s">
        <v>933</v>
      </c>
      <c r="C148" s="183"/>
      <c r="D148" s="140"/>
      <c r="E148" s="140"/>
    </row>
    <row r="149" spans="1:5" ht="17.100000000000001" customHeight="1">
      <c r="A149" s="185"/>
      <c r="B149" s="104" t="s">
        <v>934</v>
      </c>
      <c r="C149" s="183"/>
      <c r="D149" s="140"/>
      <c r="E149" s="140"/>
    </row>
    <row r="150" spans="1:5" ht="17.100000000000001" customHeight="1">
      <c r="A150" s="185"/>
      <c r="B150" s="104" t="s">
        <v>935</v>
      </c>
      <c r="C150" s="183"/>
      <c r="D150" s="140"/>
      <c r="E150" s="140"/>
    </row>
    <row r="151" spans="1:5" ht="17.100000000000001" customHeight="1">
      <c r="A151" s="185"/>
      <c r="B151" s="104" t="s">
        <v>936</v>
      </c>
      <c r="C151" s="183"/>
      <c r="D151" s="140"/>
      <c r="E151" s="140"/>
    </row>
    <row r="152" spans="1:5" ht="17.100000000000001" customHeight="1">
      <c r="A152" s="185"/>
      <c r="B152" s="104" t="s">
        <v>937</v>
      </c>
      <c r="C152" s="183"/>
      <c r="D152" s="140"/>
      <c r="E152" s="140"/>
    </row>
    <row r="153" spans="1:5" ht="17.100000000000001" customHeight="1">
      <c r="A153" s="185"/>
      <c r="B153" s="104" t="s">
        <v>938</v>
      </c>
      <c r="C153" s="183"/>
      <c r="D153" s="140"/>
      <c r="E153" s="140"/>
    </row>
    <row r="154" spans="1:5" ht="17.100000000000001" customHeight="1">
      <c r="A154" s="185"/>
      <c r="B154" s="104" t="s">
        <v>939</v>
      </c>
      <c r="C154" s="183"/>
      <c r="D154" s="140"/>
      <c r="E154" s="140"/>
    </row>
    <row r="155" spans="1:5" ht="17.100000000000001" customHeight="1">
      <c r="A155" s="185"/>
      <c r="B155" s="104" t="s">
        <v>940</v>
      </c>
      <c r="C155" s="183"/>
      <c r="D155" s="140"/>
      <c r="E155" s="140"/>
    </row>
    <row r="156" spans="1:5" ht="17.100000000000001" customHeight="1">
      <c r="A156" s="185"/>
      <c r="B156" s="104" t="s">
        <v>941</v>
      </c>
      <c r="C156" s="183"/>
      <c r="D156" s="140"/>
      <c r="E156" s="140"/>
    </row>
    <row r="157" spans="1:5" ht="17.100000000000001" customHeight="1">
      <c r="A157" s="185"/>
      <c r="B157" s="104" t="s">
        <v>942</v>
      </c>
      <c r="C157" s="183"/>
      <c r="D157" s="140"/>
      <c r="E157" s="140"/>
    </row>
    <row r="158" spans="1:5" ht="17.100000000000001" customHeight="1">
      <c r="A158" s="185"/>
      <c r="B158" s="104" t="s">
        <v>943</v>
      </c>
      <c r="C158" s="183"/>
      <c r="D158" s="140"/>
      <c r="E158" s="140"/>
    </row>
    <row r="159" spans="1:5" ht="17.100000000000001" customHeight="1">
      <c r="A159" s="185"/>
      <c r="B159" s="104" t="s">
        <v>944</v>
      </c>
      <c r="C159" s="183"/>
      <c r="D159" s="140"/>
      <c r="E159" s="140"/>
    </row>
    <row r="160" spans="1:5" ht="17.100000000000001" customHeight="1">
      <c r="A160" s="185"/>
      <c r="B160" s="104" t="s">
        <v>945</v>
      </c>
      <c r="C160" s="104"/>
      <c r="D160" s="140"/>
      <c r="E160" s="140"/>
    </row>
    <row r="161" spans="1:5" ht="17.100000000000001" customHeight="1">
      <c r="A161" s="185"/>
      <c r="B161" s="104" t="s">
        <v>946</v>
      </c>
      <c r="C161" s="183"/>
      <c r="D161" s="140"/>
      <c r="E161" s="140"/>
    </row>
    <row r="162" spans="1:5" ht="17.100000000000001" customHeight="1">
      <c r="A162" s="185"/>
      <c r="B162" s="104" t="s">
        <v>947</v>
      </c>
      <c r="C162" s="183"/>
      <c r="D162" s="140"/>
      <c r="E162" s="140"/>
    </row>
    <row r="163" spans="1:5" ht="17.100000000000001" customHeight="1">
      <c r="A163" s="185"/>
      <c r="B163" s="104" t="s">
        <v>948</v>
      </c>
      <c r="C163" s="183"/>
      <c r="D163" s="140"/>
      <c r="E163" s="140"/>
    </row>
    <row r="164" spans="1:5" ht="17.100000000000001" customHeight="1">
      <c r="A164" s="185"/>
      <c r="B164" s="104" t="s">
        <v>949</v>
      </c>
      <c r="C164" s="183"/>
      <c r="D164" s="140"/>
      <c r="E164" s="140"/>
    </row>
    <row r="165" spans="1:5" ht="15" customHeight="1">
      <c r="A165" s="185"/>
      <c r="C165" s="183"/>
      <c r="D165" s="140"/>
      <c r="E165" s="140"/>
    </row>
    <row r="166" spans="1:5" ht="15" customHeight="1">
      <c r="A166" s="185"/>
      <c r="B166" s="104" t="s">
        <v>950</v>
      </c>
      <c r="C166" s="183"/>
      <c r="D166" s="140"/>
      <c r="E166" s="140"/>
    </row>
    <row r="167" spans="1:5" ht="15" customHeight="1">
      <c r="A167" s="185"/>
      <c r="C167" s="183"/>
      <c r="D167" s="140"/>
      <c r="E167" s="140"/>
    </row>
    <row r="168" spans="1:5" ht="15" customHeight="1">
      <c r="A168" s="185"/>
      <c r="C168" s="183"/>
      <c r="D168" s="140"/>
      <c r="E168" s="140"/>
    </row>
    <row r="169" spans="1:5">
      <c r="A169" s="185"/>
      <c r="B169" s="183"/>
      <c r="C169" s="183"/>
      <c r="D169" s="140"/>
      <c r="E169" s="140"/>
    </row>
    <row r="170" spans="1:5">
      <c r="B170" s="186"/>
      <c r="C170" s="186"/>
    </row>
    <row r="171" spans="1:5" ht="14.25">
      <c r="B171" s="187"/>
      <c r="C171" s="187"/>
    </row>
  </sheetData>
  <mergeCells count="67">
    <mergeCell ref="P69:Q69"/>
    <mergeCell ref="E62:H62"/>
    <mergeCell ref="K62:M62"/>
    <mergeCell ref="J73:V73"/>
    <mergeCell ref="S74:V74"/>
    <mergeCell ref="E63:H63"/>
    <mergeCell ref="K63:M63"/>
    <mergeCell ref="R63:W63"/>
    <mergeCell ref="P65:Q65"/>
    <mergeCell ref="I75:V75"/>
    <mergeCell ref="M80:N80"/>
    <mergeCell ref="M81:N81"/>
    <mergeCell ref="B85:B97"/>
    <mergeCell ref="U86:W86"/>
    <mergeCell ref="R90:T90"/>
    <mergeCell ref="R91:T91"/>
    <mergeCell ref="G92:W92"/>
    <mergeCell ref="D94:W97"/>
    <mergeCell ref="E61:H61"/>
    <mergeCell ref="K61:M61"/>
    <mergeCell ref="B45:B52"/>
    <mergeCell ref="Q45:R45"/>
    <mergeCell ref="R47:U47"/>
    <mergeCell ref="K50:V50"/>
    <mergeCell ref="K51:V51"/>
    <mergeCell ref="B54:B79"/>
    <mergeCell ref="K54:M54"/>
    <mergeCell ref="S54:U54"/>
    <mergeCell ref="L55:N55"/>
    <mergeCell ref="N56:P56"/>
    <mergeCell ref="T56:V56"/>
    <mergeCell ref="L57:N57"/>
    <mergeCell ref="E60:H60"/>
    <mergeCell ref="K60:M60"/>
    <mergeCell ref="R60:W60"/>
    <mergeCell ref="P66:Q66"/>
    <mergeCell ref="P67:Q67"/>
    <mergeCell ref="L68:M68"/>
    <mergeCell ref="U68:V68"/>
    <mergeCell ref="R61:W61"/>
    <mergeCell ref="R62:W62"/>
    <mergeCell ref="B41:B44"/>
    <mergeCell ref="J41:K41"/>
    <mergeCell ref="T41:W41"/>
    <mergeCell ref="K42:L42"/>
    <mergeCell ref="Q42:W42"/>
    <mergeCell ref="P43:Q43"/>
    <mergeCell ref="D23:X23"/>
    <mergeCell ref="D24:X25"/>
    <mergeCell ref="B26:B40"/>
    <mergeCell ref="U31:W31"/>
    <mergeCell ref="U32:W32"/>
    <mergeCell ref="U33:W33"/>
    <mergeCell ref="G39:H39"/>
    <mergeCell ref="M10:X10"/>
    <mergeCell ref="M11:X11"/>
    <mergeCell ref="B13:B22"/>
    <mergeCell ref="J14:K14"/>
    <mergeCell ref="R14:S14"/>
    <mergeCell ref="H18:W18"/>
    <mergeCell ref="H22:S22"/>
    <mergeCell ref="M9:X9"/>
    <mergeCell ref="B3:X3"/>
    <mergeCell ref="R5:S5"/>
    <mergeCell ref="B6:D6"/>
    <mergeCell ref="M7:X7"/>
    <mergeCell ref="M8:X8"/>
  </mergeCells>
  <phoneticPr fontId="2"/>
  <printOptions horizontalCentered="1"/>
  <pageMargins left="0.51181102362204722" right="0.51181102362204722" top="0.55118110236220474" bottom="0.55118110236220474" header="0.31496062992125984" footer="0.31496062992125984"/>
  <pageSetup paperSize="9" orientation="portrait" blackAndWhite="1" r:id="rId1"/>
  <rowBreaks count="2" manualBreakCount="2">
    <brk id="53" max="16383" man="1"/>
    <brk id="10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3</xdr:col>
                    <xdr:colOff>95250</xdr:colOff>
                    <xdr:row>11</xdr:row>
                    <xdr:rowOff>152400</xdr:rowOff>
                  </from>
                  <to>
                    <xdr:col>3</xdr:col>
                    <xdr:colOff>400050</xdr:colOff>
                    <xdr:row>13</xdr:row>
                    <xdr:rowOff>47625</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3</xdr:col>
                    <xdr:colOff>95250</xdr:colOff>
                    <xdr:row>12</xdr:row>
                    <xdr:rowOff>152400</xdr:rowOff>
                  </from>
                  <to>
                    <xdr:col>3</xdr:col>
                    <xdr:colOff>400050</xdr:colOff>
                    <xdr:row>14</xdr:row>
                    <xdr:rowOff>47625</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3</xdr:col>
                    <xdr:colOff>104775</xdr:colOff>
                    <xdr:row>16</xdr:row>
                    <xdr:rowOff>152400</xdr:rowOff>
                  </from>
                  <to>
                    <xdr:col>3</xdr:col>
                    <xdr:colOff>419100</xdr:colOff>
                    <xdr:row>18</xdr:row>
                    <xdr:rowOff>47625</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3</xdr:col>
                    <xdr:colOff>104775</xdr:colOff>
                    <xdr:row>15</xdr:row>
                    <xdr:rowOff>152400</xdr:rowOff>
                  </from>
                  <to>
                    <xdr:col>3</xdr:col>
                    <xdr:colOff>419100</xdr:colOff>
                    <xdr:row>17</xdr:row>
                    <xdr:rowOff>47625</xdr:rowOff>
                  </to>
                </anchor>
              </controlPr>
            </control>
          </mc:Choice>
        </mc:AlternateContent>
        <mc:AlternateContent xmlns:mc="http://schemas.openxmlformats.org/markup-compatibility/2006">
          <mc:Choice Requires="x14">
            <control shapeId="33797" r:id="rId8" name="Check Box 5">
              <controlPr defaultSize="0" autoFill="0" autoLine="0" autoPict="0">
                <anchor moveWithCells="1">
                  <from>
                    <xdr:col>9</xdr:col>
                    <xdr:colOff>19050</xdr:colOff>
                    <xdr:row>15</xdr:row>
                    <xdr:rowOff>142875</xdr:rowOff>
                  </from>
                  <to>
                    <xdr:col>10</xdr:col>
                    <xdr:colOff>47625</xdr:colOff>
                    <xdr:row>17</xdr:row>
                    <xdr:rowOff>38100</xdr:rowOff>
                  </to>
                </anchor>
              </controlPr>
            </control>
          </mc:Choice>
        </mc:AlternateContent>
        <mc:AlternateContent xmlns:mc="http://schemas.openxmlformats.org/markup-compatibility/2006">
          <mc:Choice Requires="x14">
            <control shapeId="33798" r:id="rId9" name="Check Box 6">
              <controlPr defaultSize="0" autoFill="0" autoLine="0" autoPict="0">
                <anchor moveWithCells="1">
                  <from>
                    <xdr:col>17</xdr:col>
                    <xdr:colOff>9525</xdr:colOff>
                    <xdr:row>15</xdr:row>
                    <xdr:rowOff>142875</xdr:rowOff>
                  </from>
                  <to>
                    <xdr:col>18</xdr:col>
                    <xdr:colOff>38100</xdr:colOff>
                    <xdr:row>17</xdr:row>
                    <xdr:rowOff>38100</xdr:rowOff>
                  </to>
                </anchor>
              </controlPr>
            </control>
          </mc:Choice>
        </mc:AlternateContent>
        <mc:AlternateContent xmlns:mc="http://schemas.openxmlformats.org/markup-compatibility/2006">
          <mc:Choice Requires="x14">
            <control shapeId="33799" r:id="rId10" name="Check Box 7">
              <controlPr defaultSize="0" autoFill="0" autoLine="0" autoPict="0">
                <anchor moveWithCells="1">
                  <from>
                    <xdr:col>3</xdr:col>
                    <xdr:colOff>104775</xdr:colOff>
                    <xdr:row>40</xdr:row>
                    <xdr:rowOff>142875</xdr:rowOff>
                  </from>
                  <to>
                    <xdr:col>3</xdr:col>
                    <xdr:colOff>419100</xdr:colOff>
                    <xdr:row>42</xdr:row>
                    <xdr:rowOff>38100</xdr:rowOff>
                  </to>
                </anchor>
              </controlPr>
            </control>
          </mc:Choice>
        </mc:AlternateContent>
        <mc:AlternateContent xmlns:mc="http://schemas.openxmlformats.org/markup-compatibility/2006">
          <mc:Choice Requires="x14">
            <control shapeId="33800" r:id="rId11" name="Check Box 8">
              <controlPr defaultSize="0" autoFill="0" autoLine="0" autoPict="0">
                <anchor moveWithCells="1">
                  <from>
                    <xdr:col>3</xdr:col>
                    <xdr:colOff>104775</xdr:colOff>
                    <xdr:row>41</xdr:row>
                    <xdr:rowOff>142875</xdr:rowOff>
                  </from>
                  <to>
                    <xdr:col>3</xdr:col>
                    <xdr:colOff>419100</xdr:colOff>
                    <xdr:row>43</xdr:row>
                    <xdr:rowOff>38100</xdr:rowOff>
                  </to>
                </anchor>
              </controlPr>
            </control>
          </mc:Choice>
        </mc:AlternateContent>
        <mc:AlternateContent xmlns:mc="http://schemas.openxmlformats.org/markup-compatibility/2006">
          <mc:Choice Requires="x14">
            <control shapeId="33801" r:id="rId12" name="Check Box 9">
              <controlPr defaultSize="0" autoFill="0" autoLine="0" autoPict="0">
                <anchor moveWithCells="1">
                  <from>
                    <xdr:col>3</xdr:col>
                    <xdr:colOff>104775</xdr:colOff>
                    <xdr:row>39</xdr:row>
                    <xdr:rowOff>142875</xdr:rowOff>
                  </from>
                  <to>
                    <xdr:col>3</xdr:col>
                    <xdr:colOff>419100</xdr:colOff>
                    <xdr:row>41</xdr:row>
                    <xdr:rowOff>38100</xdr:rowOff>
                  </to>
                </anchor>
              </controlPr>
            </control>
          </mc:Choice>
        </mc:AlternateContent>
        <mc:AlternateContent xmlns:mc="http://schemas.openxmlformats.org/markup-compatibility/2006">
          <mc:Choice Requires="x14">
            <control shapeId="33802" r:id="rId13" name="Check Box 10">
              <controlPr defaultSize="0" autoFill="0" autoLine="0" autoPict="0">
                <anchor moveWithCells="1">
                  <from>
                    <xdr:col>18</xdr:col>
                    <xdr:colOff>104775</xdr:colOff>
                    <xdr:row>44</xdr:row>
                    <xdr:rowOff>152400</xdr:rowOff>
                  </from>
                  <to>
                    <xdr:col>19</xdr:col>
                    <xdr:colOff>133350</xdr:colOff>
                    <xdr:row>46</xdr:row>
                    <xdr:rowOff>47625</xdr:rowOff>
                  </to>
                </anchor>
              </controlPr>
            </control>
          </mc:Choice>
        </mc:AlternateContent>
        <mc:AlternateContent xmlns:mc="http://schemas.openxmlformats.org/markup-compatibility/2006">
          <mc:Choice Requires="x14">
            <control shapeId="33803" r:id="rId14" name="Check Box 11">
              <controlPr defaultSize="0" autoFill="0" autoLine="0" autoPict="0">
                <anchor moveWithCells="1">
                  <from>
                    <xdr:col>21</xdr:col>
                    <xdr:colOff>66675</xdr:colOff>
                    <xdr:row>44</xdr:row>
                    <xdr:rowOff>152400</xdr:rowOff>
                  </from>
                  <to>
                    <xdr:col>22</xdr:col>
                    <xdr:colOff>104775</xdr:colOff>
                    <xdr:row>46</xdr:row>
                    <xdr:rowOff>47625</xdr:rowOff>
                  </to>
                </anchor>
              </controlPr>
            </control>
          </mc:Choice>
        </mc:AlternateContent>
        <mc:AlternateContent xmlns:mc="http://schemas.openxmlformats.org/markup-compatibility/2006">
          <mc:Choice Requires="x14">
            <control shapeId="33804" r:id="rId15" name="Check Box 12">
              <controlPr defaultSize="0" autoFill="0" autoLine="0" autoPict="0">
                <anchor moveWithCells="1">
                  <from>
                    <xdr:col>18</xdr:col>
                    <xdr:colOff>104775</xdr:colOff>
                    <xdr:row>46</xdr:row>
                    <xdr:rowOff>152400</xdr:rowOff>
                  </from>
                  <to>
                    <xdr:col>19</xdr:col>
                    <xdr:colOff>133350</xdr:colOff>
                    <xdr:row>48</xdr:row>
                    <xdr:rowOff>57150</xdr:rowOff>
                  </to>
                </anchor>
              </controlPr>
            </control>
          </mc:Choice>
        </mc:AlternateContent>
        <mc:AlternateContent xmlns:mc="http://schemas.openxmlformats.org/markup-compatibility/2006">
          <mc:Choice Requires="x14">
            <control shapeId="33805" r:id="rId16" name="Check Box 13">
              <controlPr defaultSize="0" autoFill="0" autoLine="0" autoPict="0">
                <anchor moveWithCells="1">
                  <from>
                    <xdr:col>21</xdr:col>
                    <xdr:colOff>66675</xdr:colOff>
                    <xdr:row>46</xdr:row>
                    <xdr:rowOff>152400</xdr:rowOff>
                  </from>
                  <to>
                    <xdr:col>22</xdr:col>
                    <xdr:colOff>104775</xdr:colOff>
                    <xdr:row>48</xdr:row>
                    <xdr:rowOff>47625</xdr:rowOff>
                  </to>
                </anchor>
              </controlPr>
            </control>
          </mc:Choice>
        </mc:AlternateContent>
        <mc:AlternateContent xmlns:mc="http://schemas.openxmlformats.org/markup-compatibility/2006">
          <mc:Choice Requires="x14">
            <control shapeId="33806" r:id="rId17" name="Check Box 14">
              <controlPr defaultSize="0" autoFill="0" autoLine="0" autoPict="0">
                <anchor moveWithCells="1">
                  <from>
                    <xdr:col>18</xdr:col>
                    <xdr:colOff>104775</xdr:colOff>
                    <xdr:row>47</xdr:row>
                    <xdr:rowOff>152400</xdr:rowOff>
                  </from>
                  <to>
                    <xdr:col>19</xdr:col>
                    <xdr:colOff>133350</xdr:colOff>
                    <xdr:row>49</xdr:row>
                    <xdr:rowOff>57150</xdr:rowOff>
                  </to>
                </anchor>
              </controlPr>
            </control>
          </mc:Choice>
        </mc:AlternateContent>
        <mc:AlternateContent xmlns:mc="http://schemas.openxmlformats.org/markup-compatibility/2006">
          <mc:Choice Requires="x14">
            <control shapeId="33807" r:id="rId18" name="Check Box 15">
              <controlPr defaultSize="0" autoFill="0" autoLine="0" autoPict="0">
                <anchor moveWithCells="1">
                  <from>
                    <xdr:col>21</xdr:col>
                    <xdr:colOff>66675</xdr:colOff>
                    <xdr:row>47</xdr:row>
                    <xdr:rowOff>152400</xdr:rowOff>
                  </from>
                  <to>
                    <xdr:col>22</xdr:col>
                    <xdr:colOff>104775</xdr:colOff>
                    <xdr:row>49</xdr:row>
                    <xdr:rowOff>47625</xdr:rowOff>
                  </to>
                </anchor>
              </controlPr>
            </control>
          </mc:Choice>
        </mc:AlternateContent>
        <mc:AlternateContent xmlns:mc="http://schemas.openxmlformats.org/markup-compatibility/2006">
          <mc:Choice Requires="x14">
            <control shapeId="33808" r:id="rId19" name="Check Box 16">
              <controlPr defaultSize="0" autoFill="0" autoLine="0" autoPict="0">
                <anchor moveWithCells="1">
                  <from>
                    <xdr:col>7</xdr:col>
                    <xdr:colOff>76200</xdr:colOff>
                    <xdr:row>52</xdr:row>
                    <xdr:rowOff>152400</xdr:rowOff>
                  </from>
                  <to>
                    <xdr:col>8</xdr:col>
                    <xdr:colOff>104775</xdr:colOff>
                    <xdr:row>54</xdr:row>
                    <xdr:rowOff>57150</xdr:rowOff>
                  </to>
                </anchor>
              </controlPr>
            </control>
          </mc:Choice>
        </mc:AlternateContent>
        <mc:AlternateContent xmlns:mc="http://schemas.openxmlformats.org/markup-compatibility/2006">
          <mc:Choice Requires="x14">
            <control shapeId="33809" r:id="rId20" name="Check Box 17">
              <controlPr defaultSize="0" autoFill="0" autoLine="0" autoPict="0">
                <anchor moveWithCells="1">
                  <from>
                    <xdr:col>15</xdr:col>
                    <xdr:colOff>85725</xdr:colOff>
                    <xdr:row>52</xdr:row>
                    <xdr:rowOff>152400</xdr:rowOff>
                  </from>
                  <to>
                    <xdr:col>16</xdr:col>
                    <xdr:colOff>114300</xdr:colOff>
                    <xdr:row>54</xdr:row>
                    <xdr:rowOff>57150</xdr:rowOff>
                  </to>
                </anchor>
              </controlPr>
            </control>
          </mc:Choice>
        </mc:AlternateContent>
        <mc:AlternateContent xmlns:mc="http://schemas.openxmlformats.org/markup-compatibility/2006">
          <mc:Choice Requires="x14">
            <control shapeId="33810" r:id="rId21" name="Check Box 18">
              <controlPr defaultSize="0" autoFill="0" autoLine="0" autoPict="0">
                <anchor moveWithCells="1">
                  <from>
                    <xdr:col>7</xdr:col>
                    <xdr:colOff>76200</xdr:colOff>
                    <xdr:row>53</xdr:row>
                    <xdr:rowOff>171450</xdr:rowOff>
                  </from>
                  <to>
                    <xdr:col>8</xdr:col>
                    <xdr:colOff>104775</xdr:colOff>
                    <xdr:row>55</xdr:row>
                    <xdr:rowOff>47625</xdr:rowOff>
                  </to>
                </anchor>
              </controlPr>
            </control>
          </mc:Choice>
        </mc:AlternateContent>
        <mc:AlternateContent xmlns:mc="http://schemas.openxmlformats.org/markup-compatibility/2006">
          <mc:Choice Requires="x14">
            <control shapeId="33811" r:id="rId22" name="Check Box 19">
              <controlPr defaultSize="0" autoFill="0" autoLine="0" autoPict="0">
                <anchor moveWithCells="1">
                  <from>
                    <xdr:col>7</xdr:col>
                    <xdr:colOff>76200</xdr:colOff>
                    <xdr:row>54</xdr:row>
                    <xdr:rowOff>171450</xdr:rowOff>
                  </from>
                  <to>
                    <xdr:col>8</xdr:col>
                    <xdr:colOff>104775</xdr:colOff>
                    <xdr:row>56</xdr:row>
                    <xdr:rowOff>47625</xdr:rowOff>
                  </to>
                </anchor>
              </controlPr>
            </control>
          </mc:Choice>
        </mc:AlternateContent>
        <mc:AlternateContent xmlns:mc="http://schemas.openxmlformats.org/markup-compatibility/2006">
          <mc:Choice Requires="x14">
            <control shapeId="33812" r:id="rId23" name="Check Box 20">
              <controlPr defaultSize="0" autoFill="0" autoLine="0" autoPict="0">
                <anchor moveWithCells="1">
                  <from>
                    <xdr:col>7</xdr:col>
                    <xdr:colOff>76200</xdr:colOff>
                    <xdr:row>55</xdr:row>
                    <xdr:rowOff>171450</xdr:rowOff>
                  </from>
                  <to>
                    <xdr:col>8</xdr:col>
                    <xdr:colOff>104775</xdr:colOff>
                    <xdr:row>57</xdr:row>
                    <xdr:rowOff>47625</xdr:rowOff>
                  </to>
                </anchor>
              </controlPr>
            </control>
          </mc:Choice>
        </mc:AlternateContent>
        <mc:AlternateContent xmlns:mc="http://schemas.openxmlformats.org/markup-compatibility/2006">
          <mc:Choice Requires="x14">
            <control shapeId="33813" r:id="rId24" name="Check Box 21">
              <controlPr defaultSize="0" autoFill="0" autoLine="0" autoPict="0">
                <anchor moveWithCells="1">
                  <from>
                    <xdr:col>7</xdr:col>
                    <xdr:colOff>76200</xdr:colOff>
                    <xdr:row>56</xdr:row>
                    <xdr:rowOff>171450</xdr:rowOff>
                  </from>
                  <to>
                    <xdr:col>8</xdr:col>
                    <xdr:colOff>104775</xdr:colOff>
                    <xdr:row>58</xdr:row>
                    <xdr:rowOff>47625</xdr:rowOff>
                  </to>
                </anchor>
              </controlPr>
            </control>
          </mc:Choice>
        </mc:AlternateContent>
        <mc:AlternateContent xmlns:mc="http://schemas.openxmlformats.org/markup-compatibility/2006">
          <mc:Choice Requires="x14">
            <control shapeId="33814" r:id="rId25" name="Check Box 22">
              <controlPr defaultSize="0" autoFill="0" autoLine="0" autoPict="0">
                <anchor moveWithCells="1">
                  <from>
                    <xdr:col>12</xdr:col>
                    <xdr:colOff>85725</xdr:colOff>
                    <xdr:row>72</xdr:row>
                    <xdr:rowOff>171450</xdr:rowOff>
                  </from>
                  <to>
                    <xdr:col>13</xdr:col>
                    <xdr:colOff>114300</xdr:colOff>
                    <xdr:row>74</xdr:row>
                    <xdr:rowOff>47625</xdr:rowOff>
                  </to>
                </anchor>
              </controlPr>
            </control>
          </mc:Choice>
        </mc:AlternateContent>
        <mc:AlternateContent xmlns:mc="http://schemas.openxmlformats.org/markup-compatibility/2006">
          <mc:Choice Requires="x14">
            <control shapeId="33815" r:id="rId26" name="Check Box 23">
              <controlPr defaultSize="0" autoFill="0" autoLine="0" autoPict="0">
                <anchor moveWithCells="1">
                  <from>
                    <xdr:col>15</xdr:col>
                    <xdr:colOff>85725</xdr:colOff>
                    <xdr:row>72</xdr:row>
                    <xdr:rowOff>171450</xdr:rowOff>
                  </from>
                  <to>
                    <xdr:col>16</xdr:col>
                    <xdr:colOff>114300</xdr:colOff>
                    <xdr:row>74</xdr:row>
                    <xdr:rowOff>38100</xdr:rowOff>
                  </to>
                </anchor>
              </controlPr>
            </control>
          </mc:Choice>
        </mc:AlternateContent>
        <mc:AlternateContent xmlns:mc="http://schemas.openxmlformats.org/markup-compatibility/2006">
          <mc:Choice Requires="x14">
            <control shapeId="33816" r:id="rId27" name="Check Box 24">
              <controlPr defaultSize="0" autoFill="0" autoLine="0" autoPict="0">
                <anchor moveWithCells="1">
                  <from>
                    <xdr:col>6</xdr:col>
                    <xdr:colOff>85725</xdr:colOff>
                    <xdr:row>74</xdr:row>
                    <xdr:rowOff>180975</xdr:rowOff>
                  </from>
                  <to>
                    <xdr:col>7</xdr:col>
                    <xdr:colOff>114300</xdr:colOff>
                    <xdr:row>76</xdr:row>
                    <xdr:rowOff>57150</xdr:rowOff>
                  </to>
                </anchor>
              </controlPr>
            </control>
          </mc:Choice>
        </mc:AlternateContent>
        <mc:AlternateContent xmlns:mc="http://schemas.openxmlformats.org/markup-compatibility/2006">
          <mc:Choice Requires="x14">
            <control shapeId="33817" r:id="rId28" name="Check Box 25">
              <controlPr defaultSize="0" autoFill="0" autoLine="0" autoPict="0">
                <anchor moveWithCells="1">
                  <from>
                    <xdr:col>6</xdr:col>
                    <xdr:colOff>85725</xdr:colOff>
                    <xdr:row>75</xdr:row>
                    <xdr:rowOff>180975</xdr:rowOff>
                  </from>
                  <to>
                    <xdr:col>7</xdr:col>
                    <xdr:colOff>114300</xdr:colOff>
                    <xdr:row>77</xdr:row>
                    <xdr:rowOff>57150</xdr:rowOff>
                  </to>
                </anchor>
              </controlPr>
            </control>
          </mc:Choice>
        </mc:AlternateContent>
        <mc:AlternateContent xmlns:mc="http://schemas.openxmlformats.org/markup-compatibility/2006">
          <mc:Choice Requires="x14">
            <control shapeId="33818" r:id="rId29" name="Check Box 26">
              <controlPr defaultSize="0" autoFill="0" autoLine="0" autoPict="0">
                <anchor moveWithCells="1">
                  <from>
                    <xdr:col>6</xdr:col>
                    <xdr:colOff>85725</xdr:colOff>
                    <xdr:row>76</xdr:row>
                    <xdr:rowOff>180975</xdr:rowOff>
                  </from>
                  <to>
                    <xdr:col>7</xdr:col>
                    <xdr:colOff>114300</xdr:colOff>
                    <xdr:row>78</xdr:row>
                    <xdr:rowOff>57150</xdr:rowOff>
                  </to>
                </anchor>
              </controlPr>
            </control>
          </mc:Choice>
        </mc:AlternateContent>
        <mc:AlternateContent xmlns:mc="http://schemas.openxmlformats.org/markup-compatibility/2006">
          <mc:Choice Requires="x14">
            <control shapeId="33819" r:id="rId30" name="Check Box 27">
              <controlPr defaultSize="0" autoFill="0" autoLine="0" autoPict="0">
                <anchor moveWithCells="1">
                  <from>
                    <xdr:col>6</xdr:col>
                    <xdr:colOff>85725</xdr:colOff>
                    <xdr:row>77</xdr:row>
                    <xdr:rowOff>180975</xdr:rowOff>
                  </from>
                  <to>
                    <xdr:col>7</xdr:col>
                    <xdr:colOff>114300</xdr:colOff>
                    <xdr:row>79</xdr:row>
                    <xdr:rowOff>57150</xdr:rowOff>
                  </to>
                </anchor>
              </controlPr>
            </control>
          </mc:Choice>
        </mc:AlternateContent>
        <mc:AlternateContent xmlns:mc="http://schemas.openxmlformats.org/markup-compatibility/2006">
          <mc:Choice Requires="x14">
            <control shapeId="33820" r:id="rId31" name="Check Box 28">
              <controlPr defaultSize="0" autoFill="0" autoLine="0" autoPict="0">
                <anchor moveWithCells="1">
                  <from>
                    <xdr:col>8</xdr:col>
                    <xdr:colOff>95250</xdr:colOff>
                    <xdr:row>78</xdr:row>
                    <xdr:rowOff>171450</xdr:rowOff>
                  </from>
                  <to>
                    <xdr:col>9</xdr:col>
                    <xdr:colOff>123825</xdr:colOff>
                    <xdr:row>80</xdr:row>
                    <xdr:rowOff>47625</xdr:rowOff>
                  </to>
                </anchor>
              </controlPr>
            </control>
          </mc:Choice>
        </mc:AlternateContent>
        <mc:AlternateContent xmlns:mc="http://schemas.openxmlformats.org/markup-compatibility/2006">
          <mc:Choice Requires="x14">
            <control shapeId="33821" r:id="rId32" name="Check Box 29">
              <controlPr defaultSize="0" autoFill="0" autoLine="0" autoPict="0">
                <anchor moveWithCells="1">
                  <from>
                    <xdr:col>18</xdr:col>
                    <xdr:colOff>85725</xdr:colOff>
                    <xdr:row>78</xdr:row>
                    <xdr:rowOff>171450</xdr:rowOff>
                  </from>
                  <to>
                    <xdr:col>19</xdr:col>
                    <xdr:colOff>114300</xdr:colOff>
                    <xdr:row>80</xdr:row>
                    <xdr:rowOff>47625</xdr:rowOff>
                  </to>
                </anchor>
              </controlPr>
            </control>
          </mc:Choice>
        </mc:AlternateContent>
        <mc:AlternateContent xmlns:mc="http://schemas.openxmlformats.org/markup-compatibility/2006">
          <mc:Choice Requires="x14">
            <control shapeId="33822" r:id="rId33" name="Check Box 30">
              <controlPr defaultSize="0" autoFill="0" autoLine="0" autoPict="0">
                <anchor moveWithCells="1">
                  <from>
                    <xdr:col>8</xdr:col>
                    <xdr:colOff>95250</xdr:colOff>
                    <xdr:row>79</xdr:row>
                    <xdr:rowOff>171450</xdr:rowOff>
                  </from>
                  <to>
                    <xdr:col>9</xdr:col>
                    <xdr:colOff>123825</xdr:colOff>
                    <xdr:row>81</xdr:row>
                    <xdr:rowOff>47625</xdr:rowOff>
                  </to>
                </anchor>
              </controlPr>
            </control>
          </mc:Choice>
        </mc:AlternateContent>
        <mc:AlternateContent xmlns:mc="http://schemas.openxmlformats.org/markup-compatibility/2006">
          <mc:Choice Requires="x14">
            <control shapeId="33823" r:id="rId34" name="Check Box 31">
              <controlPr defaultSize="0" autoFill="0" autoLine="0" autoPict="0">
                <anchor moveWithCells="1">
                  <from>
                    <xdr:col>18</xdr:col>
                    <xdr:colOff>85725</xdr:colOff>
                    <xdr:row>79</xdr:row>
                    <xdr:rowOff>171450</xdr:rowOff>
                  </from>
                  <to>
                    <xdr:col>19</xdr:col>
                    <xdr:colOff>114300</xdr:colOff>
                    <xdr:row>81</xdr:row>
                    <xdr:rowOff>47625</xdr:rowOff>
                  </to>
                </anchor>
              </controlPr>
            </control>
          </mc:Choice>
        </mc:AlternateContent>
        <mc:AlternateContent xmlns:mc="http://schemas.openxmlformats.org/markup-compatibility/2006">
          <mc:Choice Requires="x14">
            <control shapeId="33824" r:id="rId35" name="Check Box 32">
              <controlPr defaultSize="0" autoFill="0" autoLine="0" autoPict="0">
                <anchor moveWithCells="1">
                  <from>
                    <xdr:col>3</xdr:col>
                    <xdr:colOff>219075</xdr:colOff>
                    <xdr:row>84</xdr:row>
                    <xdr:rowOff>180975</xdr:rowOff>
                  </from>
                  <to>
                    <xdr:col>4</xdr:col>
                    <xdr:colOff>104775</xdr:colOff>
                    <xdr:row>86</xdr:row>
                    <xdr:rowOff>57150</xdr:rowOff>
                  </to>
                </anchor>
              </controlPr>
            </control>
          </mc:Choice>
        </mc:AlternateContent>
        <mc:AlternateContent xmlns:mc="http://schemas.openxmlformats.org/markup-compatibility/2006">
          <mc:Choice Requires="x14">
            <control shapeId="33825" r:id="rId36" name="Check Box 33">
              <controlPr defaultSize="0" autoFill="0" autoLine="0" autoPict="0">
                <anchor moveWithCells="1">
                  <from>
                    <xdr:col>7</xdr:col>
                    <xdr:colOff>76200</xdr:colOff>
                    <xdr:row>84</xdr:row>
                    <xdr:rowOff>180975</xdr:rowOff>
                  </from>
                  <to>
                    <xdr:col>8</xdr:col>
                    <xdr:colOff>104775</xdr:colOff>
                    <xdr:row>86</xdr:row>
                    <xdr:rowOff>57150</xdr:rowOff>
                  </to>
                </anchor>
              </controlPr>
            </control>
          </mc:Choice>
        </mc:AlternateContent>
        <mc:AlternateContent xmlns:mc="http://schemas.openxmlformats.org/markup-compatibility/2006">
          <mc:Choice Requires="x14">
            <control shapeId="33826" r:id="rId37" name="Check Box 34">
              <controlPr defaultSize="0" autoFill="0" autoLine="0" autoPict="0">
                <anchor moveWithCells="1">
                  <from>
                    <xdr:col>11</xdr:col>
                    <xdr:colOff>76200</xdr:colOff>
                    <xdr:row>84</xdr:row>
                    <xdr:rowOff>180975</xdr:rowOff>
                  </from>
                  <to>
                    <xdr:col>12</xdr:col>
                    <xdr:colOff>104775</xdr:colOff>
                    <xdr:row>86</xdr:row>
                    <xdr:rowOff>57150</xdr:rowOff>
                  </to>
                </anchor>
              </controlPr>
            </control>
          </mc:Choice>
        </mc:AlternateContent>
        <mc:AlternateContent xmlns:mc="http://schemas.openxmlformats.org/markup-compatibility/2006">
          <mc:Choice Requires="x14">
            <control shapeId="33827" r:id="rId38" name="Check Box 35">
              <controlPr defaultSize="0" autoFill="0" autoLine="0" autoPict="0">
                <anchor moveWithCells="1">
                  <from>
                    <xdr:col>16</xdr:col>
                    <xdr:colOff>76200</xdr:colOff>
                    <xdr:row>84</xdr:row>
                    <xdr:rowOff>180975</xdr:rowOff>
                  </from>
                  <to>
                    <xdr:col>17</xdr:col>
                    <xdr:colOff>104775</xdr:colOff>
                    <xdr:row>86</xdr:row>
                    <xdr:rowOff>57150</xdr:rowOff>
                  </to>
                </anchor>
              </controlPr>
            </control>
          </mc:Choice>
        </mc:AlternateContent>
        <mc:AlternateContent xmlns:mc="http://schemas.openxmlformats.org/markup-compatibility/2006">
          <mc:Choice Requires="x14">
            <control shapeId="33828" r:id="rId39" name="Check Box 36">
              <controlPr defaultSize="0" autoFill="0" autoLine="0" autoPict="0">
                <anchor moveWithCells="1">
                  <from>
                    <xdr:col>7</xdr:col>
                    <xdr:colOff>76200</xdr:colOff>
                    <xdr:row>85</xdr:row>
                    <xdr:rowOff>180975</xdr:rowOff>
                  </from>
                  <to>
                    <xdr:col>8</xdr:col>
                    <xdr:colOff>104775</xdr:colOff>
                    <xdr:row>87</xdr:row>
                    <xdr:rowOff>57150</xdr:rowOff>
                  </to>
                </anchor>
              </controlPr>
            </control>
          </mc:Choice>
        </mc:AlternateContent>
        <mc:AlternateContent xmlns:mc="http://schemas.openxmlformats.org/markup-compatibility/2006">
          <mc:Choice Requires="x14">
            <control shapeId="33829" r:id="rId40" name="Check Box 37">
              <controlPr defaultSize="0" autoFill="0" autoLine="0" autoPict="0">
                <anchor moveWithCells="1">
                  <from>
                    <xdr:col>11</xdr:col>
                    <xdr:colOff>76200</xdr:colOff>
                    <xdr:row>85</xdr:row>
                    <xdr:rowOff>180975</xdr:rowOff>
                  </from>
                  <to>
                    <xdr:col>12</xdr:col>
                    <xdr:colOff>104775</xdr:colOff>
                    <xdr:row>87</xdr:row>
                    <xdr:rowOff>57150</xdr:rowOff>
                  </to>
                </anchor>
              </controlPr>
            </control>
          </mc:Choice>
        </mc:AlternateContent>
        <mc:AlternateContent xmlns:mc="http://schemas.openxmlformats.org/markup-compatibility/2006">
          <mc:Choice Requires="x14">
            <control shapeId="33830" r:id="rId41" name="Check Box 38">
              <controlPr defaultSize="0" autoFill="0" autoLine="0" autoPict="0">
                <anchor moveWithCells="1">
                  <from>
                    <xdr:col>16</xdr:col>
                    <xdr:colOff>76200</xdr:colOff>
                    <xdr:row>86</xdr:row>
                    <xdr:rowOff>180975</xdr:rowOff>
                  </from>
                  <to>
                    <xdr:col>17</xdr:col>
                    <xdr:colOff>104775</xdr:colOff>
                    <xdr:row>88</xdr:row>
                    <xdr:rowOff>57150</xdr:rowOff>
                  </to>
                </anchor>
              </controlPr>
            </control>
          </mc:Choice>
        </mc:AlternateContent>
        <mc:AlternateContent xmlns:mc="http://schemas.openxmlformats.org/markup-compatibility/2006">
          <mc:Choice Requires="x14">
            <control shapeId="33831" r:id="rId42" name="Check Box 39">
              <controlPr defaultSize="0" autoFill="0" autoLine="0" autoPict="0">
                <anchor moveWithCells="1">
                  <from>
                    <xdr:col>16</xdr:col>
                    <xdr:colOff>76200</xdr:colOff>
                    <xdr:row>87</xdr:row>
                    <xdr:rowOff>180975</xdr:rowOff>
                  </from>
                  <to>
                    <xdr:col>17</xdr:col>
                    <xdr:colOff>104775</xdr:colOff>
                    <xdr:row>89</xdr:row>
                    <xdr:rowOff>57150</xdr:rowOff>
                  </to>
                </anchor>
              </controlPr>
            </control>
          </mc:Choice>
        </mc:AlternateContent>
        <mc:AlternateContent xmlns:mc="http://schemas.openxmlformats.org/markup-compatibility/2006">
          <mc:Choice Requires="x14">
            <control shapeId="33832" r:id="rId43" name="Check Box 40">
              <controlPr defaultSize="0" autoFill="0" autoLine="0" autoPict="0">
                <anchor moveWithCells="1">
                  <from>
                    <xdr:col>10</xdr:col>
                    <xdr:colOff>0</xdr:colOff>
                    <xdr:row>38</xdr:row>
                    <xdr:rowOff>142875</xdr:rowOff>
                  </from>
                  <to>
                    <xdr:col>11</xdr:col>
                    <xdr:colOff>38100</xdr:colOff>
                    <xdr:row>40</xdr:row>
                    <xdr:rowOff>38100</xdr:rowOff>
                  </to>
                </anchor>
              </controlPr>
            </control>
          </mc:Choice>
        </mc:AlternateContent>
        <mc:AlternateContent xmlns:mc="http://schemas.openxmlformats.org/markup-compatibility/2006">
          <mc:Choice Requires="x14">
            <control shapeId="33833" r:id="rId44" name="Check Box 41">
              <controlPr defaultSize="0" autoFill="0" autoLine="0" autoPict="0">
                <anchor moveWithCells="1">
                  <from>
                    <xdr:col>13</xdr:col>
                    <xdr:colOff>0</xdr:colOff>
                    <xdr:row>38</xdr:row>
                    <xdr:rowOff>152400</xdr:rowOff>
                  </from>
                  <to>
                    <xdr:col>14</xdr:col>
                    <xdr:colOff>38100</xdr:colOff>
                    <xdr:row>40</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BG606"/>
  <sheetViews>
    <sheetView showGridLines="0" view="pageBreakPreview" topLeftCell="A108" zoomScale="85" zoomScaleNormal="70" zoomScaleSheetLayoutView="85" workbookViewId="0">
      <selection activeCell="S126" sqref="S126:V126"/>
    </sheetView>
  </sheetViews>
  <sheetFormatPr defaultColWidth="2.375" defaultRowHeight="15" customHeight="1"/>
  <cols>
    <col min="1" max="3" width="2.375" style="211"/>
    <col min="4" max="4" width="2.375" style="211" customWidth="1"/>
    <col min="5" max="13" width="2.375" style="211"/>
    <col min="14" max="14" width="2.375" style="211" customWidth="1"/>
    <col min="15" max="38" width="2.375" style="211"/>
    <col min="39" max="39" width="2.875" style="211" customWidth="1"/>
    <col min="40" max="41" width="2.375" style="65"/>
    <col min="42" max="42" width="8.875" style="65" bestFit="1" customWidth="1"/>
    <col min="43" max="43" width="2.375" style="65"/>
    <col min="44" max="259" width="2.375" style="273"/>
    <col min="260" max="260" width="2.375" style="273" customWidth="1"/>
    <col min="261" max="269" width="2.375" style="273"/>
    <col min="270" max="270" width="2.375" style="273" customWidth="1"/>
    <col min="271" max="515" width="2.375" style="273"/>
    <col min="516" max="516" width="2.375" style="273" customWidth="1"/>
    <col min="517" max="525" width="2.375" style="273"/>
    <col min="526" max="526" width="2.375" style="273" customWidth="1"/>
    <col min="527" max="771" width="2.375" style="273"/>
    <col min="772" max="772" width="2.375" style="273" customWidth="1"/>
    <col min="773" max="781" width="2.375" style="273"/>
    <col min="782" max="782" width="2.375" style="273" customWidth="1"/>
    <col min="783" max="1027" width="2.375" style="273"/>
    <col min="1028" max="1028" width="2.375" style="273" customWidth="1"/>
    <col min="1029" max="1037" width="2.375" style="273"/>
    <col min="1038" max="1038" width="2.375" style="273" customWidth="1"/>
    <col min="1039" max="1283" width="2.375" style="273"/>
    <col min="1284" max="1284" width="2.375" style="273" customWidth="1"/>
    <col min="1285" max="1293" width="2.375" style="273"/>
    <col min="1294" max="1294" width="2.375" style="273" customWidth="1"/>
    <col min="1295" max="1539" width="2.375" style="273"/>
    <col min="1540" max="1540" width="2.375" style="273" customWidth="1"/>
    <col min="1541" max="1549" width="2.375" style="273"/>
    <col min="1550" max="1550" width="2.375" style="273" customWidth="1"/>
    <col min="1551" max="1795" width="2.375" style="273"/>
    <col min="1796" max="1796" width="2.375" style="273" customWidth="1"/>
    <col min="1797" max="1805" width="2.375" style="273"/>
    <col min="1806" max="1806" width="2.375" style="273" customWidth="1"/>
    <col min="1807" max="2051" width="2.375" style="273"/>
    <col min="2052" max="2052" width="2.375" style="273" customWidth="1"/>
    <col min="2053" max="2061" width="2.375" style="273"/>
    <col min="2062" max="2062" width="2.375" style="273" customWidth="1"/>
    <col min="2063" max="2307" width="2.375" style="273"/>
    <col min="2308" max="2308" width="2.375" style="273" customWidth="1"/>
    <col min="2309" max="2317" width="2.375" style="273"/>
    <col min="2318" max="2318" width="2.375" style="273" customWidth="1"/>
    <col min="2319" max="2563" width="2.375" style="273"/>
    <col min="2564" max="2564" width="2.375" style="273" customWidth="1"/>
    <col min="2565" max="2573" width="2.375" style="273"/>
    <col min="2574" max="2574" width="2.375" style="273" customWidth="1"/>
    <col min="2575" max="2819" width="2.375" style="273"/>
    <col min="2820" max="2820" width="2.375" style="273" customWidth="1"/>
    <col min="2821" max="2829" width="2.375" style="273"/>
    <col min="2830" max="2830" width="2.375" style="273" customWidth="1"/>
    <col min="2831" max="3075" width="2.375" style="273"/>
    <col min="3076" max="3076" width="2.375" style="273" customWidth="1"/>
    <col min="3077" max="3085" width="2.375" style="273"/>
    <col min="3086" max="3086" width="2.375" style="273" customWidth="1"/>
    <col min="3087" max="3331" width="2.375" style="273"/>
    <col min="3332" max="3332" width="2.375" style="273" customWidth="1"/>
    <col min="3333" max="3341" width="2.375" style="273"/>
    <col min="3342" max="3342" width="2.375" style="273" customWidth="1"/>
    <col min="3343" max="3587" width="2.375" style="273"/>
    <col min="3588" max="3588" width="2.375" style="273" customWidth="1"/>
    <col min="3589" max="3597" width="2.375" style="273"/>
    <col min="3598" max="3598" width="2.375" style="273" customWidth="1"/>
    <col min="3599" max="3843" width="2.375" style="273"/>
    <col min="3844" max="3844" width="2.375" style="273" customWidth="1"/>
    <col min="3845" max="3853" width="2.375" style="273"/>
    <col min="3854" max="3854" width="2.375" style="273" customWidth="1"/>
    <col min="3855" max="4099" width="2.375" style="273"/>
    <col min="4100" max="4100" width="2.375" style="273" customWidth="1"/>
    <col min="4101" max="4109" width="2.375" style="273"/>
    <col min="4110" max="4110" width="2.375" style="273" customWidth="1"/>
    <col min="4111" max="4355" width="2.375" style="273"/>
    <col min="4356" max="4356" width="2.375" style="273" customWidth="1"/>
    <col min="4357" max="4365" width="2.375" style="273"/>
    <col min="4366" max="4366" width="2.375" style="273" customWidth="1"/>
    <col min="4367" max="4611" width="2.375" style="273"/>
    <col min="4612" max="4612" width="2.375" style="273" customWidth="1"/>
    <col min="4613" max="4621" width="2.375" style="273"/>
    <col min="4622" max="4622" width="2.375" style="273" customWidth="1"/>
    <col min="4623" max="4867" width="2.375" style="273"/>
    <col min="4868" max="4868" width="2.375" style="273" customWidth="1"/>
    <col min="4869" max="4877" width="2.375" style="273"/>
    <col min="4878" max="4878" width="2.375" style="273" customWidth="1"/>
    <col min="4879" max="5123" width="2.375" style="273"/>
    <col min="5124" max="5124" width="2.375" style="273" customWidth="1"/>
    <col min="5125" max="5133" width="2.375" style="273"/>
    <col min="5134" max="5134" width="2.375" style="273" customWidth="1"/>
    <col min="5135" max="5379" width="2.375" style="273"/>
    <col min="5380" max="5380" width="2.375" style="273" customWidth="1"/>
    <col min="5381" max="5389" width="2.375" style="273"/>
    <col min="5390" max="5390" width="2.375" style="273" customWidth="1"/>
    <col min="5391" max="5635" width="2.375" style="273"/>
    <col min="5636" max="5636" width="2.375" style="273" customWidth="1"/>
    <col min="5637" max="5645" width="2.375" style="273"/>
    <col min="5646" max="5646" width="2.375" style="273" customWidth="1"/>
    <col min="5647" max="5891" width="2.375" style="273"/>
    <col min="5892" max="5892" width="2.375" style="273" customWidth="1"/>
    <col min="5893" max="5901" width="2.375" style="273"/>
    <col min="5902" max="5902" width="2.375" style="273" customWidth="1"/>
    <col min="5903" max="6147" width="2.375" style="273"/>
    <col min="6148" max="6148" width="2.375" style="273" customWidth="1"/>
    <col min="6149" max="6157" width="2.375" style="273"/>
    <col min="6158" max="6158" width="2.375" style="273" customWidth="1"/>
    <col min="6159" max="6403" width="2.375" style="273"/>
    <col min="6404" max="6404" width="2.375" style="273" customWidth="1"/>
    <col min="6405" max="6413" width="2.375" style="273"/>
    <col min="6414" max="6414" width="2.375" style="273" customWidth="1"/>
    <col min="6415" max="6659" width="2.375" style="273"/>
    <col min="6660" max="6660" width="2.375" style="273" customWidth="1"/>
    <col min="6661" max="6669" width="2.375" style="273"/>
    <col min="6670" max="6670" width="2.375" style="273" customWidth="1"/>
    <col min="6671" max="6915" width="2.375" style="273"/>
    <col min="6916" max="6916" width="2.375" style="273" customWidth="1"/>
    <col min="6917" max="6925" width="2.375" style="273"/>
    <col min="6926" max="6926" width="2.375" style="273" customWidth="1"/>
    <col min="6927" max="7171" width="2.375" style="273"/>
    <col min="7172" max="7172" width="2.375" style="273" customWidth="1"/>
    <col min="7173" max="7181" width="2.375" style="273"/>
    <col min="7182" max="7182" width="2.375" style="273" customWidth="1"/>
    <col min="7183" max="7427" width="2.375" style="273"/>
    <col min="7428" max="7428" width="2.375" style="273" customWidth="1"/>
    <col min="7429" max="7437" width="2.375" style="273"/>
    <col min="7438" max="7438" width="2.375" style="273" customWidth="1"/>
    <col min="7439" max="7683" width="2.375" style="273"/>
    <col min="7684" max="7684" width="2.375" style="273" customWidth="1"/>
    <col min="7685" max="7693" width="2.375" style="273"/>
    <col min="7694" max="7694" width="2.375" style="273" customWidth="1"/>
    <col min="7695" max="7939" width="2.375" style="273"/>
    <col min="7940" max="7940" width="2.375" style="273" customWidth="1"/>
    <col min="7941" max="7949" width="2.375" style="273"/>
    <col min="7950" max="7950" width="2.375" style="273" customWidth="1"/>
    <col min="7951" max="8195" width="2.375" style="273"/>
    <col min="8196" max="8196" width="2.375" style="273" customWidth="1"/>
    <col min="8197" max="8205" width="2.375" style="273"/>
    <col min="8206" max="8206" width="2.375" style="273" customWidth="1"/>
    <col min="8207" max="8451" width="2.375" style="273"/>
    <col min="8452" max="8452" width="2.375" style="273" customWidth="1"/>
    <col min="8453" max="8461" width="2.375" style="273"/>
    <col min="8462" max="8462" width="2.375" style="273" customWidth="1"/>
    <col min="8463" max="8707" width="2.375" style="273"/>
    <col min="8708" max="8708" width="2.375" style="273" customWidth="1"/>
    <col min="8709" max="8717" width="2.375" style="273"/>
    <col min="8718" max="8718" width="2.375" style="273" customWidth="1"/>
    <col min="8719" max="8963" width="2.375" style="273"/>
    <col min="8964" max="8964" width="2.375" style="273" customWidth="1"/>
    <col min="8965" max="8973" width="2.375" style="273"/>
    <col min="8974" max="8974" width="2.375" style="273" customWidth="1"/>
    <col min="8975" max="9219" width="2.375" style="273"/>
    <col min="9220" max="9220" width="2.375" style="273" customWidth="1"/>
    <col min="9221" max="9229" width="2.375" style="273"/>
    <col min="9230" max="9230" width="2.375" style="273" customWidth="1"/>
    <col min="9231" max="9475" width="2.375" style="273"/>
    <col min="9476" max="9476" width="2.375" style="273" customWidth="1"/>
    <col min="9477" max="9485" width="2.375" style="273"/>
    <col min="9486" max="9486" width="2.375" style="273" customWidth="1"/>
    <col min="9487" max="9731" width="2.375" style="273"/>
    <col min="9732" max="9732" width="2.375" style="273" customWidth="1"/>
    <col min="9733" max="9741" width="2.375" style="273"/>
    <col min="9742" max="9742" width="2.375" style="273" customWidth="1"/>
    <col min="9743" max="9987" width="2.375" style="273"/>
    <col min="9988" max="9988" width="2.375" style="273" customWidth="1"/>
    <col min="9989" max="9997" width="2.375" style="273"/>
    <col min="9998" max="9998" width="2.375" style="273" customWidth="1"/>
    <col min="9999" max="10243" width="2.375" style="273"/>
    <col min="10244" max="10244" width="2.375" style="273" customWidth="1"/>
    <col min="10245" max="10253" width="2.375" style="273"/>
    <col min="10254" max="10254" width="2.375" style="273" customWidth="1"/>
    <col min="10255" max="10499" width="2.375" style="273"/>
    <col min="10500" max="10500" width="2.375" style="273" customWidth="1"/>
    <col min="10501" max="10509" width="2.375" style="273"/>
    <col min="10510" max="10510" width="2.375" style="273" customWidth="1"/>
    <col min="10511" max="10755" width="2.375" style="273"/>
    <col min="10756" max="10756" width="2.375" style="273" customWidth="1"/>
    <col min="10757" max="10765" width="2.375" style="273"/>
    <col min="10766" max="10766" width="2.375" style="273" customWidth="1"/>
    <col min="10767" max="11011" width="2.375" style="273"/>
    <col min="11012" max="11012" width="2.375" style="273" customWidth="1"/>
    <col min="11013" max="11021" width="2.375" style="273"/>
    <col min="11022" max="11022" width="2.375" style="273" customWidth="1"/>
    <col min="11023" max="11267" width="2.375" style="273"/>
    <col min="11268" max="11268" width="2.375" style="273" customWidth="1"/>
    <col min="11269" max="11277" width="2.375" style="273"/>
    <col min="11278" max="11278" width="2.375" style="273" customWidth="1"/>
    <col min="11279" max="11523" width="2.375" style="273"/>
    <col min="11524" max="11524" width="2.375" style="273" customWidth="1"/>
    <col min="11525" max="11533" width="2.375" style="273"/>
    <col min="11534" max="11534" width="2.375" style="273" customWidth="1"/>
    <col min="11535" max="11779" width="2.375" style="273"/>
    <col min="11780" max="11780" width="2.375" style="273" customWidth="1"/>
    <col min="11781" max="11789" width="2.375" style="273"/>
    <col min="11790" max="11790" width="2.375" style="273" customWidth="1"/>
    <col min="11791" max="12035" width="2.375" style="273"/>
    <col min="12036" max="12036" width="2.375" style="273" customWidth="1"/>
    <col min="12037" max="12045" width="2.375" style="273"/>
    <col min="12046" max="12046" width="2.375" style="273" customWidth="1"/>
    <col min="12047" max="12291" width="2.375" style="273"/>
    <col min="12292" max="12292" width="2.375" style="273" customWidth="1"/>
    <col min="12293" max="12301" width="2.375" style="273"/>
    <col min="12302" max="12302" width="2.375" style="273" customWidth="1"/>
    <col min="12303" max="12547" width="2.375" style="273"/>
    <col min="12548" max="12548" width="2.375" style="273" customWidth="1"/>
    <col min="12549" max="12557" width="2.375" style="273"/>
    <col min="12558" max="12558" width="2.375" style="273" customWidth="1"/>
    <col min="12559" max="12803" width="2.375" style="273"/>
    <col min="12804" max="12804" width="2.375" style="273" customWidth="1"/>
    <col min="12805" max="12813" width="2.375" style="273"/>
    <col min="12814" max="12814" width="2.375" style="273" customWidth="1"/>
    <col min="12815" max="13059" width="2.375" style="273"/>
    <col min="13060" max="13060" width="2.375" style="273" customWidth="1"/>
    <col min="13061" max="13069" width="2.375" style="273"/>
    <col min="13070" max="13070" width="2.375" style="273" customWidth="1"/>
    <col min="13071" max="13315" width="2.375" style="273"/>
    <col min="13316" max="13316" width="2.375" style="273" customWidth="1"/>
    <col min="13317" max="13325" width="2.375" style="273"/>
    <col min="13326" max="13326" width="2.375" style="273" customWidth="1"/>
    <col min="13327" max="13571" width="2.375" style="273"/>
    <col min="13572" max="13572" width="2.375" style="273" customWidth="1"/>
    <col min="13573" max="13581" width="2.375" style="273"/>
    <col min="13582" max="13582" width="2.375" style="273" customWidth="1"/>
    <col min="13583" max="13827" width="2.375" style="273"/>
    <col min="13828" max="13828" width="2.375" style="273" customWidth="1"/>
    <col min="13829" max="13837" width="2.375" style="273"/>
    <col min="13838" max="13838" width="2.375" style="273" customWidth="1"/>
    <col min="13839" max="14083" width="2.375" style="273"/>
    <col min="14084" max="14084" width="2.375" style="273" customWidth="1"/>
    <col min="14085" max="14093" width="2.375" style="273"/>
    <col min="14094" max="14094" width="2.375" style="273" customWidth="1"/>
    <col min="14095" max="14339" width="2.375" style="273"/>
    <col min="14340" max="14340" width="2.375" style="273" customWidth="1"/>
    <col min="14341" max="14349" width="2.375" style="273"/>
    <col min="14350" max="14350" width="2.375" style="273" customWidth="1"/>
    <col min="14351" max="14595" width="2.375" style="273"/>
    <col min="14596" max="14596" width="2.375" style="273" customWidth="1"/>
    <col min="14597" max="14605" width="2.375" style="273"/>
    <col min="14606" max="14606" width="2.375" style="273" customWidth="1"/>
    <col min="14607" max="14851" width="2.375" style="273"/>
    <col min="14852" max="14852" width="2.375" style="273" customWidth="1"/>
    <col min="14853" max="14861" width="2.375" style="273"/>
    <col min="14862" max="14862" width="2.375" style="273" customWidth="1"/>
    <col min="14863" max="15107" width="2.375" style="273"/>
    <col min="15108" max="15108" width="2.375" style="273" customWidth="1"/>
    <col min="15109" max="15117" width="2.375" style="273"/>
    <col min="15118" max="15118" width="2.375" style="273" customWidth="1"/>
    <col min="15119" max="15363" width="2.375" style="273"/>
    <col min="15364" max="15364" width="2.375" style="273" customWidth="1"/>
    <col min="15365" max="15373" width="2.375" style="273"/>
    <col min="15374" max="15374" width="2.375" style="273" customWidth="1"/>
    <col min="15375" max="15619" width="2.375" style="273"/>
    <col min="15620" max="15620" width="2.375" style="273" customWidth="1"/>
    <col min="15621" max="15629" width="2.375" style="273"/>
    <col min="15630" max="15630" width="2.375" style="273" customWidth="1"/>
    <col min="15631" max="15875" width="2.375" style="273"/>
    <col min="15876" max="15876" width="2.375" style="273" customWidth="1"/>
    <col min="15877" max="15885" width="2.375" style="273"/>
    <col min="15886" max="15886" width="2.375" style="273" customWidth="1"/>
    <col min="15887" max="16131" width="2.375" style="273"/>
    <col min="16132" max="16132" width="2.375" style="273" customWidth="1"/>
    <col min="16133" max="16141" width="2.375" style="273"/>
    <col min="16142" max="16142" width="2.375" style="273" customWidth="1"/>
    <col min="16143" max="16384" width="2.375" style="273"/>
  </cols>
  <sheetData>
    <row r="1" spans="1:44" ht="15" customHeight="1">
      <c r="B1" s="272" t="s">
        <v>512</v>
      </c>
    </row>
    <row r="3" spans="1:44" ht="14.25">
      <c r="B3" s="607" t="s">
        <v>618</v>
      </c>
      <c r="C3" s="607"/>
      <c r="D3" s="607"/>
      <c r="E3" s="607"/>
      <c r="F3" s="607"/>
      <c r="G3" s="607"/>
      <c r="H3" s="607"/>
      <c r="I3" s="607"/>
      <c r="J3" s="607"/>
      <c r="K3" s="607"/>
      <c r="L3" s="607"/>
      <c r="M3" s="607"/>
      <c r="N3" s="607"/>
      <c r="O3" s="607"/>
      <c r="P3" s="607"/>
      <c r="Q3" s="607"/>
      <c r="R3" s="607"/>
      <c r="S3" s="607"/>
      <c r="T3" s="607"/>
      <c r="U3" s="607"/>
      <c r="V3" s="607"/>
      <c r="W3" s="607"/>
      <c r="X3" s="607"/>
      <c r="Y3" s="607"/>
      <c r="Z3" s="607"/>
      <c r="AA3" s="607"/>
      <c r="AB3" s="607"/>
      <c r="AC3" s="607"/>
      <c r="AD3" s="607"/>
      <c r="AE3" s="607"/>
      <c r="AF3" s="607"/>
      <c r="AG3" s="607"/>
      <c r="AH3" s="607"/>
      <c r="AI3" s="607"/>
      <c r="AJ3" s="607"/>
      <c r="AK3" s="607"/>
      <c r="AL3" s="607"/>
      <c r="AM3" s="607"/>
    </row>
    <row r="4" spans="1:44" ht="15" customHeight="1">
      <c r="AQ4" s="274"/>
      <c r="AR4" s="275"/>
    </row>
    <row r="5" spans="1:44" s="280" customFormat="1" ht="15" customHeight="1">
      <c r="A5" s="276"/>
      <c r="B5" s="277" t="s">
        <v>501</v>
      </c>
      <c r="C5" s="277"/>
      <c r="D5" s="278"/>
      <c r="E5" s="279"/>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6"/>
      <c r="AN5" s="274"/>
      <c r="AO5" s="274"/>
      <c r="AP5" s="274"/>
      <c r="AQ5" s="274"/>
    </row>
    <row r="6" spans="1:44" ht="15" customHeight="1">
      <c r="B6" s="272"/>
      <c r="C6" s="272"/>
      <c r="D6" s="252"/>
      <c r="E6" s="281"/>
      <c r="F6" s="869" t="s">
        <v>98</v>
      </c>
      <c r="G6" s="870"/>
      <c r="H6" s="870"/>
      <c r="I6" s="870"/>
      <c r="J6" s="870"/>
      <c r="K6" s="870"/>
      <c r="L6" s="870"/>
      <c r="M6" s="870"/>
      <c r="N6" s="870"/>
      <c r="O6" s="871"/>
      <c r="P6" s="681" t="s">
        <v>4</v>
      </c>
      <c r="Q6" s="682"/>
      <c r="R6" s="682"/>
      <c r="S6" s="682"/>
      <c r="T6" s="682"/>
      <c r="U6" s="682"/>
      <c r="V6" s="682"/>
      <c r="W6" s="682"/>
      <c r="X6" s="682"/>
      <c r="Y6" s="682"/>
      <c r="Z6" s="682"/>
      <c r="AA6" s="682"/>
      <c r="AB6" s="682"/>
      <c r="AC6" s="682"/>
      <c r="AD6" s="682"/>
      <c r="AE6" s="682"/>
      <c r="AF6" s="682"/>
      <c r="AG6" s="682"/>
      <c r="AH6" s="682"/>
      <c r="AI6" s="682"/>
      <c r="AJ6" s="682"/>
      <c r="AK6" s="683"/>
    </row>
    <row r="7" spans="1:44" ht="15" customHeight="1">
      <c r="B7" s="272"/>
      <c r="C7" s="272"/>
      <c r="D7" s="252"/>
      <c r="E7" s="282"/>
      <c r="F7" s="872"/>
      <c r="G7" s="872"/>
      <c r="H7" s="872"/>
      <c r="I7" s="872"/>
      <c r="J7" s="872"/>
      <c r="K7" s="872"/>
      <c r="L7" s="872"/>
      <c r="M7" s="872"/>
      <c r="N7" s="872"/>
      <c r="O7" s="872"/>
      <c r="P7" s="873"/>
      <c r="Q7" s="833"/>
      <c r="R7" s="833"/>
      <c r="S7" s="833"/>
      <c r="T7" s="833"/>
      <c r="U7" s="833"/>
      <c r="V7" s="833"/>
      <c r="W7" s="833"/>
      <c r="X7" s="833"/>
      <c r="Y7" s="833"/>
      <c r="Z7" s="833"/>
      <c r="AA7" s="833"/>
      <c r="AB7" s="833"/>
      <c r="AC7" s="833"/>
      <c r="AD7" s="833"/>
      <c r="AE7" s="833"/>
      <c r="AF7" s="833"/>
      <c r="AG7" s="833"/>
      <c r="AH7" s="833"/>
      <c r="AI7" s="833"/>
      <c r="AJ7" s="833"/>
      <c r="AK7" s="834"/>
    </row>
    <row r="8" spans="1:44" ht="15" customHeight="1">
      <c r="B8" s="272"/>
      <c r="C8" s="272"/>
      <c r="D8" s="272"/>
    </row>
    <row r="9" spans="1:44" s="280" customFormat="1" ht="15" customHeight="1">
      <c r="A9" s="276"/>
      <c r="B9" s="277" t="s">
        <v>502</v>
      </c>
      <c r="C9" s="277"/>
      <c r="D9" s="277"/>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4"/>
      <c r="AO9" s="274"/>
      <c r="AP9" s="274"/>
      <c r="AQ9" s="274"/>
    </row>
    <row r="10" spans="1:44" ht="15" customHeight="1">
      <c r="C10" s="283" t="s">
        <v>285</v>
      </c>
    </row>
    <row r="11" spans="1:44" ht="15" customHeight="1">
      <c r="D11" s="282"/>
      <c r="E11" s="282"/>
      <c r="F11" s="1358" t="s">
        <v>599</v>
      </c>
      <c r="G11" s="1359"/>
      <c r="H11" s="1359"/>
      <c r="I11" s="1359"/>
      <c r="J11" s="1359"/>
      <c r="K11" s="1359"/>
      <c r="L11" s="1359"/>
      <c r="M11" s="1359"/>
      <c r="N11" s="1359"/>
      <c r="O11" s="1360"/>
      <c r="P11" s="284"/>
      <c r="Q11" s="285" t="s">
        <v>375</v>
      </c>
      <c r="R11" s="285"/>
      <c r="S11" s="285"/>
      <c r="T11" s="285"/>
      <c r="U11" s="285"/>
      <c r="V11" s="285"/>
      <c r="W11" s="285"/>
      <c r="X11" s="286"/>
      <c r="Y11" s="285" t="s">
        <v>376</v>
      </c>
      <c r="Z11" s="285"/>
      <c r="AA11" s="285"/>
      <c r="AB11" s="285"/>
      <c r="AC11" s="285"/>
      <c r="AD11" s="285"/>
      <c r="AE11" s="285"/>
      <c r="AF11" s="285"/>
      <c r="AG11" s="285"/>
      <c r="AH11" s="285"/>
      <c r="AI11" s="285"/>
      <c r="AJ11" s="285"/>
      <c r="AK11" s="287"/>
    </row>
    <row r="12" spans="1:44" ht="15" customHeight="1">
      <c r="D12" s="282"/>
      <c r="E12" s="282"/>
      <c r="F12" s="288"/>
      <c r="G12" s="757"/>
      <c r="H12" s="757"/>
      <c r="I12" s="757"/>
      <c r="J12" s="757"/>
      <c r="K12" s="757"/>
      <c r="L12" s="757"/>
      <c r="M12" s="757"/>
      <c r="N12" s="757"/>
      <c r="O12" s="758"/>
      <c r="P12" s="289"/>
      <c r="Q12" s="290" t="s">
        <v>377</v>
      </c>
      <c r="R12" s="290"/>
      <c r="S12" s="290"/>
      <c r="T12" s="290"/>
      <c r="U12" s="290"/>
      <c r="V12" s="290"/>
      <c r="W12" s="290"/>
      <c r="X12" s="290"/>
      <c r="Y12" s="290"/>
      <c r="Z12" s="290"/>
      <c r="AA12" s="290"/>
      <c r="AB12" s="290"/>
      <c r="AC12" s="290"/>
      <c r="AD12" s="290" t="s">
        <v>72</v>
      </c>
      <c r="AE12" s="193"/>
      <c r="AF12" s="290" t="s">
        <v>224</v>
      </c>
      <c r="AG12" s="290" t="s">
        <v>378</v>
      </c>
      <c r="AH12" s="193"/>
      <c r="AI12" s="290" t="s">
        <v>379</v>
      </c>
      <c r="AJ12" s="290" t="s">
        <v>380</v>
      </c>
      <c r="AK12" s="290" t="s">
        <v>381</v>
      </c>
      <c r="AL12" s="291"/>
    </row>
    <row r="13" spans="1:44" ht="15" customHeight="1">
      <c r="D13" s="282"/>
      <c r="E13" s="282"/>
      <c r="F13" s="288"/>
      <c r="G13" s="757"/>
      <c r="H13" s="757"/>
      <c r="I13" s="757"/>
      <c r="J13" s="757"/>
      <c r="K13" s="757"/>
      <c r="L13" s="757"/>
      <c r="M13" s="757"/>
      <c r="N13" s="757"/>
      <c r="O13" s="758"/>
      <c r="P13" s="289"/>
      <c r="Q13" s="290" t="s">
        <v>382</v>
      </c>
      <c r="R13" s="290"/>
      <c r="S13" s="290"/>
      <c r="T13" s="290"/>
      <c r="U13" s="290"/>
      <c r="V13" s="290"/>
      <c r="W13" s="290"/>
      <c r="X13" s="290"/>
      <c r="Y13" s="290"/>
      <c r="Z13" s="290"/>
      <c r="AA13" s="290"/>
      <c r="AB13" s="290"/>
      <c r="AC13" s="290"/>
      <c r="AD13" s="290"/>
      <c r="AE13" s="290"/>
      <c r="AF13" s="290"/>
      <c r="AG13" s="290"/>
      <c r="AH13" s="290"/>
      <c r="AI13" s="290"/>
      <c r="AJ13" s="290"/>
      <c r="AK13" s="292"/>
    </row>
    <row r="14" spans="1:44" ht="15" customHeight="1">
      <c r="D14" s="282"/>
      <c r="E14" s="282"/>
      <c r="F14" s="288"/>
      <c r="G14" s="757"/>
      <c r="H14" s="757"/>
      <c r="I14" s="757"/>
      <c r="J14" s="757"/>
      <c r="K14" s="757"/>
      <c r="L14" s="757"/>
      <c r="M14" s="757"/>
      <c r="N14" s="757"/>
      <c r="O14" s="758"/>
      <c r="P14" s="289"/>
      <c r="Q14" s="290" t="s">
        <v>383</v>
      </c>
      <c r="R14" s="290"/>
      <c r="S14" s="290"/>
      <c r="T14" s="290"/>
      <c r="U14" s="290" t="s">
        <v>384</v>
      </c>
      <c r="V14" s="759"/>
      <c r="W14" s="759"/>
      <c r="X14" s="759"/>
      <c r="Y14" s="759"/>
      <c r="Z14" s="759"/>
      <c r="AA14" s="759"/>
      <c r="AB14" s="759"/>
      <c r="AC14" s="759"/>
      <c r="AD14" s="759"/>
      <c r="AE14" s="759"/>
      <c r="AF14" s="759"/>
      <c r="AG14" s="759"/>
      <c r="AH14" s="759"/>
      <c r="AI14" s="290" t="s">
        <v>381</v>
      </c>
      <c r="AJ14" s="290"/>
      <c r="AK14" s="292"/>
    </row>
    <row r="15" spans="1:44" ht="15" customHeight="1">
      <c r="D15" s="282"/>
      <c r="E15" s="282"/>
      <c r="F15" s="1361" t="s">
        <v>600</v>
      </c>
      <c r="G15" s="1362"/>
      <c r="H15" s="1362"/>
      <c r="I15" s="1362"/>
      <c r="J15" s="1362"/>
      <c r="K15" s="1362"/>
      <c r="L15" s="1362"/>
      <c r="M15" s="1362"/>
      <c r="N15" s="1362"/>
      <c r="O15" s="1363"/>
      <c r="P15" s="293"/>
      <c r="Q15" s="294" t="s">
        <v>385</v>
      </c>
      <c r="R15" s="294"/>
      <c r="S15" s="294"/>
      <c r="T15" s="294"/>
      <c r="U15" s="294"/>
      <c r="V15" s="295"/>
      <c r="W15" s="294" t="s">
        <v>386</v>
      </c>
      <c r="X15" s="294"/>
      <c r="Y15" s="294"/>
      <c r="Z15" s="294"/>
      <c r="AA15" s="294"/>
      <c r="AB15" s="294"/>
      <c r="AC15" s="294"/>
      <c r="AD15" s="294"/>
      <c r="AE15" s="294"/>
      <c r="AF15" s="294"/>
      <c r="AG15" s="295"/>
      <c r="AH15" s="294" t="s">
        <v>387</v>
      </c>
      <c r="AI15" s="294"/>
      <c r="AJ15" s="294"/>
      <c r="AK15" s="296"/>
    </row>
    <row r="16" spans="1:44" ht="15" customHeight="1">
      <c r="D16" s="282"/>
      <c r="E16" s="282"/>
      <c r="F16" s="1364" t="s">
        <v>601</v>
      </c>
      <c r="G16" s="1365"/>
      <c r="H16" s="1365"/>
      <c r="I16" s="1365"/>
      <c r="J16" s="1365"/>
      <c r="K16" s="1365"/>
      <c r="L16" s="1365"/>
      <c r="M16" s="1365"/>
      <c r="N16" s="1365"/>
      <c r="O16" s="1366"/>
      <c r="P16" s="289"/>
      <c r="Q16" s="290" t="s">
        <v>388</v>
      </c>
      <c r="R16" s="290"/>
      <c r="S16" s="290"/>
      <c r="T16" s="290"/>
      <c r="U16" s="290"/>
      <c r="V16" s="297"/>
      <c r="W16" s="290" t="s">
        <v>389</v>
      </c>
      <c r="X16" s="290"/>
      <c r="Y16" s="290"/>
      <c r="Z16" s="290"/>
      <c r="AA16" s="297"/>
      <c r="AB16" s="290"/>
      <c r="AC16" s="290"/>
      <c r="AD16" s="290"/>
      <c r="AE16" s="290"/>
      <c r="AF16" s="290"/>
      <c r="AG16" s="290"/>
      <c r="AH16" s="290"/>
      <c r="AI16" s="290"/>
      <c r="AJ16" s="290"/>
      <c r="AK16" s="298"/>
    </row>
    <row r="17" spans="3:37" ht="15" customHeight="1">
      <c r="D17" s="282"/>
      <c r="E17" s="282"/>
      <c r="F17" s="288"/>
      <c r="G17" s="757"/>
      <c r="H17" s="757"/>
      <c r="I17" s="757"/>
      <c r="J17" s="757"/>
      <c r="K17" s="757"/>
      <c r="L17" s="757"/>
      <c r="M17" s="757"/>
      <c r="N17" s="757"/>
      <c r="O17" s="758"/>
      <c r="P17" s="289"/>
      <c r="Q17" s="290" t="s">
        <v>390</v>
      </c>
      <c r="R17" s="290"/>
      <c r="S17" s="290"/>
      <c r="T17" s="290"/>
      <c r="U17" s="290" t="s">
        <v>384</v>
      </c>
      <c r="V17" s="610"/>
      <c r="W17" s="610"/>
      <c r="X17" s="610"/>
      <c r="Y17" s="610"/>
      <c r="Z17" s="610"/>
      <c r="AA17" s="610"/>
      <c r="AB17" s="610"/>
      <c r="AC17" s="610"/>
      <c r="AD17" s="610"/>
      <c r="AE17" s="610"/>
      <c r="AF17" s="610"/>
      <c r="AG17" s="610"/>
      <c r="AH17" s="610"/>
      <c r="AI17" s="610"/>
      <c r="AJ17" s="610"/>
      <c r="AK17" s="299"/>
    </row>
    <row r="18" spans="3:37" ht="15" customHeight="1">
      <c r="D18" s="282"/>
      <c r="E18" s="282"/>
      <c r="F18" s="300"/>
      <c r="G18" s="608"/>
      <c r="H18" s="608"/>
      <c r="I18" s="608"/>
      <c r="J18" s="608"/>
      <c r="K18" s="608"/>
      <c r="L18" s="608"/>
      <c r="M18" s="608"/>
      <c r="N18" s="608"/>
      <c r="O18" s="609"/>
      <c r="P18" s="301"/>
      <c r="Q18" s="302"/>
      <c r="R18" s="302"/>
      <c r="S18" s="302"/>
      <c r="T18" s="302"/>
      <c r="U18" s="302"/>
      <c r="V18" s="611"/>
      <c r="W18" s="611"/>
      <c r="X18" s="611"/>
      <c r="Y18" s="611"/>
      <c r="Z18" s="611"/>
      <c r="AA18" s="611"/>
      <c r="AB18" s="611"/>
      <c r="AC18" s="611"/>
      <c r="AD18" s="611"/>
      <c r="AE18" s="611"/>
      <c r="AF18" s="611"/>
      <c r="AG18" s="611"/>
      <c r="AH18" s="611"/>
      <c r="AI18" s="611"/>
      <c r="AJ18" s="611"/>
      <c r="AK18" s="303" t="s">
        <v>381</v>
      </c>
    </row>
    <row r="20" spans="3:37" ht="15" customHeight="1">
      <c r="C20" s="272" t="s">
        <v>286</v>
      </c>
    </row>
    <row r="21" spans="3:37" ht="15" customHeight="1">
      <c r="D21" s="272" t="s">
        <v>412</v>
      </c>
    </row>
    <row r="22" spans="3:37" ht="6" customHeight="1">
      <c r="E22" s="272"/>
    </row>
    <row r="23" spans="3:37" ht="15" customHeight="1">
      <c r="G23" s="211" t="s">
        <v>101</v>
      </c>
      <c r="H23" s="211" t="s">
        <v>102</v>
      </c>
      <c r="I23" s="211" t="s">
        <v>103</v>
      </c>
      <c r="J23" s="211" t="s">
        <v>81</v>
      </c>
      <c r="K23" s="878"/>
      <c r="L23" s="878"/>
      <c r="M23" s="878"/>
      <c r="N23" s="211" t="s">
        <v>70</v>
      </c>
      <c r="R23" s="211" t="s">
        <v>104</v>
      </c>
      <c r="S23" s="211" t="s">
        <v>105</v>
      </c>
      <c r="T23" s="211" t="s">
        <v>102</v>
      </c>
      <c r="U23" s="211" t="s">
        <v>103</v>
      </c>
      <c r="V23" s="211" t="s">
        <v>81</v>
      </c>
      <c r="W23" s="878"/>
      <c r="X23" s="878"/>
      <c r="Y23" s="878"/>
      <c r="Z23" s="211" t="s">
        <v>70</v>
      </c>
    </row>
    <row r="24" spans="3:37" ht="6" customHeight="1"/>
    <row r="25" spans="3:37" ht="15" customHeight="1">
      <c r="D25" s="272" t="s">
        <v>413</v>
      </c>
      <c r="E25" s="272"/>
      <c r="AK25" s="304" t="s">
        <v>549</v>
      </c>
    </row>
    <row r="26" spans="3:37" ht="15" customHeight="1">
      <c r="F26" s="879" t="s">
        <v>106</v>
      </c>
      <c r="G26" s="879"/>
      <c r="H26" s="879"/>
      <c r="I26" s="879"/>
      <c r="J26" s="879"/>
      <c r="K26" s="879"/>
      <c r="L26" s="879"/>
      <c r="M26" s="879"/>
      <c r="N26" s="305"/>
      <c r="O26" s="306"/>
      <c r="P26" s="306"/>
      <c r="Q26" s="306"/>
      <c r="R26" s="306"/>
      <c r="S26" s="306"/>
      <c r="T26" s="306"/>
      <c r="U26" s="306"/>
      <c r="V26" s="880" t="s">
        <v>107</v>
      </c>
      <c r="W26" s="880"/>
      <c r="X26" s="880"/>
      <c r="Y26" s="880"/>
      <c r="Z26" s="880"/>
      <c r="AA26" s="880"/>
      <c r="AB26" s="880"/>
      <c r="AC26" s="880"/>
      <c r="AD26" s="306"/>
      <c r="AE26" s="306"/>
      <c r="AF26" s="306"/>
      <c r="AG26" s="306"/>
      <c r="AH26" s="306"/>
      <c r="AI26" s="306"/>
      <c r="AJ26" s="306"/>
      <c r="AK26" s="307"/>
    </row>
    <row r="27" spans="3:37" ht="15" customHeight="1">
      <c r="F27" s="879"/>
      <c r="G27" s="879"/>
      <c r="H27" s="879"/>
      <c r="I27" s="879"/>
      <c r="J27" s="879"/>
      <c r="K27" s="879"/>
      <c r="L27" s="879"/>
      <c r="M27" s="879"/>
      <c r="N27" s="681" t="s">
        <v>622</v>
      </c>
      <c r="O27" s="682"/>
      <c r="P27" s="682"/>
      <c r="Q27" s="682"/>
      <c r="R27" s="682"/>
      <c r="S27" s="682"/>
      <c r="T27" s="682"/>
      <c r="U27" s="683"/>
      <c r="V27" s="681" t="s">
        <v>108</v>
      </c>
      <c r="W27" s="682"/>
      <c r="X27" s="682"/>
      <c r="Y27" s="682"/>
      <c r="Z27" s="682"/>
      <c r="AA27" s="682"/>
      <c r="AB27" s="682"/>
      <c r="AC27" s="683"/>
      <c r="AD27" s="681" t="s">
        <v>12</v>
      </c>
      <c r="AE27" s="682"/>
      <c r="AF27" s="682"/>
      <c r="AG27" s="682"/>
      <c r="AH27" s="682"/>
      <c r="AI27" s="682"/>
      <c r="AJ27" s="682"/>
      <c r="AK27" s="683"/>
    </row>
    <row r="28" spans="3:37" ht="15" customHeight="1">
      <c r="F28" s="874" t="s">
        <v>414</v>
      </c>
      <c r="G28" s="874"/>
      <c r="H28" s="874"/>
      <c r="I28" s="874"/>
      <c r="J28" s="874"/>
      <c r="K28" s="874"/>
      <c r="L28" s="874"/>
      <c r="M28" s="874"/>
      <c r="N28" s="308"/>
      <c r="O28" s="858" t="str">
        <f>IF(SUM(O29:S31)=0,"",SUM(O29:S31))</f>
        <v/>
      </c>
      <c r="P28" s="858"/>
      <c r="Q28" s="858"/>
      <c r="R28" s="858"/>
      <c r="S28" s="858"/>
      <c r="T28" s="858"/>
      <c r="U28" s="309"/>
      <c r="V28" s="308"/>
      <c r="W28" s="858" t="str">
        <f>IF(SUM(W29:AA31)=0,"",SUM(W29:AA31))</f>
        <v/>
      </c>
      <c r="X28" s="858"/>
      <c r="Y28" s="858"/>
      <c r="Z28" s="858"/>
      <c r="AA28" s="858"/>
      <c r="AB28" s="858"/>
      <c r="AC28" s="309"/>
      <c r="AD28" s="308"/>
      <c r="AE28" s="858" t="str">
        <f>IF(SUM(AE29:AI31)=0,"",SUM(AE29:AI31))</f>
        <v/>
      </c>
      <c r="AF28" s="858"/>
      <c r="AG28" s="858"/>
      <c r="AH28" s="858"/>
      <c r="AI28" s="858"/>
      <c r="AJ28" s="858"/>
      <c r="AK28" s="309"/>
    </row>
    <row r="29" spans="3:37" ht="15" customHeight="1">
      <c r="F29" s="881" t="s">
        <v>416</v>
      </c>
      <c r="G29" s="882"/>
      <c r="H29" s="882"/>
      <c r="I29" s="882"/>
      <c r="J29" s="882"/>
      <c r="K29" s="882"/>
      <c r="L29" s="882"/>
      <c r="M29" s="883"/>
      <c r="N29" s="310" t="s">
        <v>109</v>
      </c>
      <c r="O29" s="863"/>
      <c r="P29" s="863"/>
      <c r="Q29" s="863"/>
      <c r="R29" s="863"/>
      <c r="S29" s="863"/>
      <c r="T29" s="863"/>
      <c r="U29" s="311"/>
      <c r="V29" s="310"/>
      <c r="W29" s="863"/>
      <c r="X29" s="863"/>
      <c r="Y29" s="863"/>
      <c r="Z29" s="863"/>
      <c r="AA29" s="863"/>
      <c r="AB29" s="863"/>
      <c r="AC29" s="311" t="s">
        <v>75</v>
      </c>
      <c r="AD29" s="310" t="s">
        <v>109</v>
      </c>
      <c r="AE29" s="642" t="str">
        <f>+IF((O29+W29)=0,"",O29+W29)</f>
        <v/>
      </c>
      <c r="AF29" s="642"/>
      <c r="AG29" s="642"/>
      <c r="AH29" s="642"/>
      <c r="AI29" s="642"/>
      <c r="AJ29" s="642"/>
      <c r="AK29" s="311" t="s">
        <v>419</v>
      </c>
    </row>
    <row r="30" spans="3:37" ht="15" customHeight="1">
      <c r="F30" s="881" t="s">
        <v>417</v>
      </c>
      <c r="G30" s="882"/>
      <c r="H30" s="882"/>
      <c r="I30" s="882"/>
      <c r="J30" s="882"/>
      <c r="K30" s="882"/>
      <c r="L30" s="882"/>
      <c r="M30" s="883"/>
      <c r="N30" s="310" t="s">
        <v>109</v>
      </c>
      <c r="O30" s="863"/>
      <c r="P30" s="863"/>
      <c r="Q30" s="863"/>
      <c r="R30" s="863"/>
      <c r="S30" s="863"/>
      <c r="T30" s="863"/>
      <c r="U30" s="311"/>
      <c r="V30" s="310"/>
      <c r="W30" s="863"/>
      <c r="X30" s="863"/>
      <c r="Y30" s="863"/>
      <c r="Z30" s="863"/>
      <c r="AA30" s="863"/>
      <c r="AB30" s="863"/>
      <c r="AC30" s="311" t="s">
        <v>75</v>
      </c>
      <c r="AD30" s="310" t="s">
        <v>109</v>
      </c>
      <c r="AE30" s="642" t="str">
        <f>+IF((O30+W30)=0,"",O30+W30)</f>
        <v/>
      </c>
      <c r="AF30" s="642"/>
      <c r="AG30" s="642"/>
      <c r="AH30" s="642"/>
      <c r="AI30" s="642"/>
      <c r="AJ30" s="642"/>
      <c r="AK30" s="311" t="s">
        <v>419</v>
      </c>
    </row>
    <row r="31" spans="3:37" ht="15" customHeight="1">
      <c r="F31" s="875" t="s">
        <v>418</v>
      </c>
      <c r="G31" s="876"/>
      <c r="H31" s="876"/>
      <c r="I31" s="876"/>
      <c r="J31" s="876"/>
      <c r="K31" s="876"/>
      <c r="L31" s="876"/>
      <c r="M31" s="877"/>
      <c r="N31" s="310" t="s">
        <v>109</v>
      </c>
      <c r="O31" s="864"/>
      <c r="P31" s="864"/>
      <c r="Q31" s="864"/>
      <c r="R31" s="864"/>
      <c r="S31" s="864"/>
      <c r="T31" s="864"/>
      <c r="U31" s="311"/>
      <c r="V31" s="310"/>
      <c r="W31" s="864"/>
      <c r="X31" s="864"/>
      <c r="Y31" s="864"/>
      <c r="Z31" s="864"/>
      <c r="AA31" s="864"/>
      <c r="AB31" s="864"/>
      <c r="AC31" s="311" t="s">
        <v>110</v>
      </c>
      <c r="AD31" s="310" t="s">
        <v>109</v>
      </c>
      <c r="AE31" s="643" t="str">
        <f>+IF((O31+W31)=0,"",O31+W31)</f>
        <v/>
      </c>
      <c r="AF31" s="643"/>
      <c r="AG31" s="643"/>
      <c r="AH31" s="643"/>
      <c r="AI31" s="643"/>
      <c r="AJ31" s="643"/>
      <c r="AK31" s="311" t="s">
        <v>381</v>
      </c>
    </row>
    <row r="32" spans="3:37" ht="15" customHeight="1">
      <c r="F32" s="761" t="s">
        <v>111</v>
      </c>
      <c r="G32" s="761"/>
      <c r="H32" s="761"/>
      <c r="I32" s="761"/>
      <c r="J32" s="761"/>
      <c r="K32" s="761"/>
      <c r="L32" s="761"/>
      <c r="M32" s="761"/>
      <c r="N32" s="312"/>
      <c r="O32" s="865"/>
      <c r="P32" s="865"/>
      <c r="Q32" s="865"/>
      <c r="R32" s="865"/>
      <c r="S32" s="865"/>
      <c r="T32" s="865"/>
      <c r="U32" s="313"/>
      <c r="V32" s="312"/>
      <c r="W32" s="865"/>
      <c r="X32" s="865"/>
      <c r="Y32" s="865"/>
      <c r="Z32" s="865"/>
      <c r="AA32" s="865"/>
      <c r="AB32" s="865"/>
      <c r="AC32" s="313"/>
      <c r="AD32" s="312"/>
      <c r="AE32" s="644" t="str">
        <f>+IF((O32+W32)=0,"",O32+W32)</f>
        <v/>
      </c>
      <c r="AF32" s="644"/>
      <c r="AG32" s="644"/>
      <c r="AH32" s="644"/>
      <c r="AI32" s="644"/>
      <c r="AJ32" s="644"/>
      <c r="AK32" s="313"/>
    </row>
    <row r="33" spans="1:49" ht="15" customHeight="1">
      <c r="F33" s="761" t="s">
        <v>13</v>
      </c>
      <c r="G33" s="761"/>
      <c r="H33" s="761"/>
      <c r="I33" s="761"/>
      <c r="J33" s="761"/>
      <c r="K33" s="761"/>
      <c r="L33" s="761"/>
      <c r="M33" s="761"/>
      <c r="N33" s="312"/>
      <c r="O33" s="865"/>
      <c r="P33" s="865"/>
      <c r="Q33" s="865"/>
      <c r="R33" s="865"/>
      <c r="S33" s="865"/>
      <c r="T33" s="865"/>
      <c r="U33" s="313"/>
      <c r="V33" s="312"/>
      <c r="W33" s="865"/>
      <c r="X33" s="865"/>
      <c r="Y33" s="865"/>
      <c r="Z33" s="865"/>
      <c r="AA33" s="865"/>
      <c r="AB33" s="865"/>
      <c r="AC33" s="313"/>
      <c r="AD33" s="312"/>
      <c r="AE33" s="644" t="str">
        <f>+IF((O33+W33)=0,"",O33+W33)</f>
        <v/>
      </c>
      <c r="AF33" s="644"/>
      <c r="AG33" s="644"/>
      <c r="AH33" s="644"/>
      <c r="AI33" s="644"/>
      <c r="AJ33" s="644"/>
      <c r="AK33" s="313"/>
    </row>
    <row r="34" spans="1:49" ht="15" customHeight="1">
      <c r="F34" s="843" t="s">
        <v>112</v>
      </c>
      <c r="G34" s="844"/>
      <c r="H34" s="844"/>
      <c r="I34" s="844"/>
      <c r="J34" s="844"/>
      <c r="K34" s="844"/>
      <c r="L34" s="844"/>
      <c r="M34" s="845"/>
      <c r="N34" s="312"/>
      <c r="O34" s="645" t="str">
        <f>IFERROR(IF((O28+O32+O33)=0,"",O28+O32+O33),"")</f>
        <v/>
      </c>
      <c r="P34" s="645"/>
      <c r="Q34" s="645"/>
      <c r="R34" s="645"/>
      <c r="S34" s="645"/>
      <c r="T34" s="645"/>
      <c r="U34" s="313"/>
      <c r="V34" s="312"/>
      <c r="W34" s="645" t="str">
        <f>IFERROR(IF((W28+W32+W33)=0,"",W28+W32+W33),"")</f>
        <v/>
      </c>
      <c r="X34" s="645"/>
      <c r="Y34" s="645"/>
      <c r="Z34" s="645"/>
      <c r="AA34" s="645"/>
      <c r="AB34" s="645"/>
      <c r="AC34" s="313"/>
      <c r="AD34" s="312"/>
      <c r="AE34" s="645" t="str">
        <f>IFERROR(IF((AE28+AE32+AE33)=0,"",AE28+AE32+AE33),"")</f>
        <v/>
      </c>
      <c r="AF34" s="645"/>
      <c r="AG34" s="645"/>
      <c r="AH34" s="645"/>
      <c r="AI34" s="645"/>
      <c r="AJ34" s="645"/>
      <c r="AK34" s="313"/>
    </row>
    <row r="35" spans="1:49" s="314" customFormat="1" ht="15" customHeight="1">
      <c r="A35" s="211"/>
      <c r="B35" s="211"/>
      <c r="C35" s="211"/>
      <c r="D35" s="211"/>
      <c r="E35" s="211"/>
      <c r="F35" s="272" t="s">
        <v>415</v>
      </c>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66"/>
      <c r="AO35" s="66"/>
      <c r="AP35" s="66"/>
      <c r="AQ35" s="66"/>
    </row>
    <row r="36" spans="1:49" s="314" customFormat="1" ht="15" customHeight="1">
      <c r="A36" s="211"/>
      <c r="B36" s="211"/>
      <c r="C36" s="211"/>
      <c r="D36" s="211"/>
      <c r="E36" s="211"/>
      <c r="F36" s="272" t="s">
        <v>421</v>
      </c>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66"/>
      <c r="AO36" s="66"/>
      <c r="AP36" s="66"/>
      <c r="AQ36" s="66"/>
    </row>
    <row r="37" spans="1:49" s="314" customFormat="1" ht="15" customHeight="1">
      <c r="A37" s="211"/>
      <c r="B37" s="211"/>
      <c r="C37" s="211"/>
      <c r="D37" s="211"/>
      <c r="E37" s="211"/>
      <c r="F37" s="272" t="s">
        <v>623</v>
      </c>
      <c r="G37" s="211"/>
      <c r="H37" s="211"/>
      <c r="I37" s="211"/>
      <c r="J37" s="211"/>
      <c r="K37" s="211"/>
      <c r="M37" s="272" t="s">
        <v>420</v>
      </c>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66"/>
      <c r="AO37" s="66"/>
      <c r="AP37" s="66"/>
      <c r="AQ37" s="66"/>
      <c r="AW37" s="272"/>
    </row>
    <row r="38" spans="1:49" s="314" customFormat="1" ht="15" customHeight="1">
      <c r="A38" s="211"/>
      <c r="B38" s="211"/>
      <c r="C38" s="211"/>
      <c r="D38" s="211"/>
      <c r="E38" s="211"/>
      <c r="F38" s="272" t="s">
        <v>506</v>
      </c>
      <c r="G38" s="211"/>
      <c r="H38" s="211"/>
      <c r="I38" s="211"/>
      <c r="J38" s="211"/>
      <c r="K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66"/>
      <c r="AO38" s="66"/>
      <c r="AP38" s="66"/>
      <c r="AQ38" s="66"/>
      <c r="AW38" s="272"/>
    </row>
    <row r="39" spans="1:49" s="314" customFormat="1" ht="15" customHeight="1">
      <c r="A39" s="211"/>
      <c r="B39" s="211"/>
      <c r="C39" s="211"/>
      <c r="D39" s="211"/>
      <c r="E39" s="211"/>
      <c r="F39" s="272"/>
      <c r="G39" s="211"/>
      <c r="H39" s="612" t="s">
        <v>503</v>
      </c>
      <c r="I39" s="612"/>
      <c r="J39" s="612"/>
      <c r="K39" s="612"/>
      <c r="L39" s="612"/>
      <c r="M39" s="612"/>
      <c r="N39" s="612"/>
      <c r="O39" s="612"/>
      <c r="P39" s="272"/>
      <c r="Q39" s="272"/>
      <c r="R39" s="272" t="s">
        <v>547</v>
      </c>
      <c r="S39" s="272"/>
      <c r="T39" s="272"/>
      <c r="U39" s="272"/>
      <c r="V39" s="272"/>
      <c r="W39" s="272"/>
      <c r="X39" s="272"/>
      <c r="Y39" s="272"/>
      <c r="Z39" s="272"/>
      <c r="AA39" s="272"/>
      <c r="AB39" s="272"/>
      <c r="AC39" s="272"/>
      <c r="AD39" s="272"/>
      <c r="AE39" s="272"/>
      <c r="AF39" s="272"/>
      <c r="AG39" s="272"/>
      <c r="AH39" s="272"/>
      <c r="AI39" s="272"/>
      <c r="AJ39" s="272"/>
      <c r="AK39" s="272"/>
      <c r="AL39" s="272"/>
      <c r="AM39" s="272"/>
      <c r="AN39" s="66"/>
      <c r="AO39" s="66"/>
      <c r="AP39" s="66"/>
      <c r="AQ39" s="66"/>
      <c r="AW39" s="272"/>
    </row>
    <row r="40" spans="1:49" s="314" customFormat="1" ht="15" customHeight="1">
      <c r="A40" s="211"/>
      <c r="B40" s="211"/>
      <c r="C40" s="211"/>
      <c r="D40" s="211"/>
      <c r="E40" s="211"/>
      <c r="F40" s="272"/>
      <c r="G40" s="211"/>
      <c r="H40" s="612" t="s">
        <v>504</v>
      </c>
      <c r="I40" s="612"/>
      <c r="J40" s="612"/>
      <c r="K40" s="612"/>
      <c r="L40" s="612"/>
      <c r="M40" s="612"/>
      <c r="N40" s="612"/>
      <c r="O40" s="612"/>
      <c r="P40" s="272"/>
      <c r="Q40" s="272"/>
      <c r="R40" s="272" t="s">
        <v>510</v>
      </c>
      <c r="S40" s="272"/>
      <c r="T40" s="272"/>
      <c r="U40" s="272"/>
      <c r="V40" s="272"/>
      <c r="W40" s="272"/>
      <c r="X40" s="272"/>
      <c r="Y40" s="272"/>
      <c r="Z40" s="272"/>
      <c r="AA40" s="272"/>
      <c r="AB40" s="272"/>
      <c r="AC40" s="272"/>
      <c r="AD40" s="272"/>
      <c r="AE40" s="272"/>
      <c r="AF40" s="272"/>
      <c r="AG40" s="272"/>
      <c r="AH40" s="272"/>
      <c r="AI40" s="272"/>
      <c r="AJ40" s="272"/>
      <c r="AK40" s="272"/>
      <c r="AL40" s="272"/>
      <c r="AM40" s="272"/>
      <c r="AN40" s="66"/>
      <c r="AO40" s="66"/>
      <c r="AP40" s="66"/>
      <c r="AQ40" s="66"/>
      <c r="AW40" s="272"/>
    </row>
    <row r="41" spans="1:49" s="314" customFormat="1" ht="15" customHeight="1">
      <c r="A41" s="211"/>
      <c r="B41" s="211"/>
      <c r="C41" s="211"/>
      <c r="D41" s="211"/>
      <c r="E41" s="211"/>
      <c r="F41" s="272"/>
      <c r="G41" s="211"/>
      <c r="H41" s="613" t="s">
        <v>505</v>
      </c>
      <c r="I41" s="613"/>
      <c r="J41" s="613"/>
      <c r="K41" s="613"/>
      <c r="L41" s="613"/>
      <c r="M41" s="613"/>
      <c r="N41" s="613"/>
      <c r="O41" s="613"/>
      <c r="P41" s="272"/>
      <c r="Q41" s="272"/>
      <c r="R41" s="272" t="s">
        <v>654</v>
      </c>
      <c r="S41" s="272"/>
      <c r="T41" s="272"/>
      <c r="U41" s="272"/>
      <c r="V41" s="272"/>
      <c r="W41" s="272"/>
      <c r="X41" s="272"/>
      <c r="Y41" s="272"/>
      <c r="Z41" s="272"/>
      <c r="AA41" s="272"/>
      <c r="AB41" s="272"/>
      <c r="AC41" s="272"/>
      <c r="AD41" s="272"/>
      <c r="AE41" s="272"/>
      <c r="AF41" s="272"/>
      <c r="AG41" s="272"/>
      <c r="AH41" s="272"/>
      <c r="AI41" s="272"/>
      <c r="AJ41" s="272"/>
      <c r="AK41" s="272"/>
      <c r="AL41" s="272"/>
      <c r="AM41" s="272"/>
      <c r="AN41" s="66"/>
      <c r="AO41" s="66"/>
      <c r="AP41" s="66"/>
      <c r="AQ41" s="66"/>
      <c r="AW41" s="272"/>
    </row>
    <row r="42" spans="1:49" s="314" customFormat="1" ht="15" customHeight="1">
      <c r="A42" s="211"/>
      <c r="B42" s="211"/>
      <c r="C42" s="211"/>
      <c r="D42" s="211"/>
      <c r="E42" s="211"/>
      <c r="F42" s="272" t="s">
        <v>507</v>
      </c>
      <c r="G42" s="272"/>
      <c r="H42" s="211"/>
      <c r="I42" s="211"/>
      <c r="J42" s="211"/>
      <c r="K42" s="211"/>
      <c r="M42" s="272" t="s">
        <v>655</v>
      </c>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66"/>
      <c r="AO42" s="66"/>
      <c r="AP42" s="66"/>
      <c r="AQ42" s="66"/>
    </row>
    <row r="43" spans="1:49" s="314" customFormat="1" ht="15" customHeight="1">
      <c r="A43" s="211"/>
      <c r="B43" s="211"/>
      <c r="C43" s="211"/>
      <c r="D43" s="211"/>
      <c r="E43" s="211"/>
      <c r="F43" s="272"/>
      <c r="G43" s="211"/>
      <c r="H43" s="211"/>
      <c r="I43" s="211"/>
      <c r="J43" s="211"/>
      <c r="K43" s="211"/>
      <c r="M43" s="272" t="s">
        <v>646</v>
      </c>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66"/>
      <c r="AO43" s="66"/>
      <c r="AP43" s="66"/>
      <c r="AQ43" s="66"/>
    </row>
    <row r="44" spans="1:49" s="314" customFormat="1" ht="15" customHeight="1">
      <c r="A44" s="211"/>
      <c r="B44" s="211"/>
      <c r="C44" s="211"/>
      <c r="D44" s="211"/>
      <c r="E44" s="211"/>
      <c r="F44" s="272" t="s">
        <v>508</v>
      </c>
      <c r="G44" s="272"/>
      <c r="H44" s="211"/>
      <c r="I44" s="211"/>
      <c r="J44" s="211"/>
      <c r="K44" s="211"/>
      <c r="M44" s="272" t="s">
        <v>647</v>
      </c>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66"/>
      <c r="AO44" s="66"/>
      <c r="AP44" s="66"/>
      <c r="AQ44" s="66"/>
    </row>
    <row r="45" spans="1:49" s="314" customFormat="1" ht="15" customHeight="1">
      <c r="A45" s="211"/>
      <c r="B45" s="211"/>
      <c r="C45" s="211"/>
      <c r="D45" s="211"/>
      <c r="E45" s="211"/>
      <c r="F45" s="272"/>
      <c r="G45" s="211"/>
      <c r="H45" s="211"/>
      <c r="I45" s="211"/>
      <c r="J45" s="211"/>
      <c r="K45" s="211"/>
      <c r="M45" s="272" t="s">
        <v>648</v>
      </c>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66"/>
      <c r="AO45" s="66"/>
      <c r="AP45" s="66"/>
      <c r="AQ45" s="66"/>
    </row>
    <row r="46" spans="1:49" s="314" customFormat="1" ht="15" customHeight="1">
      <c r="A46" s="211"/>
      <c r="B46" s="211"/>
      <c r="C46" s="211"/>
      <c r="D46" s="211"/>
      <c r="E46" s="211"/>
      <c r="F46" s="272" t="s">
        <v>509</v>
      </c>
      <c r="G46" s="272"/>
      <c r="H46" s="211"/>
      <c r="I46" s="272"/>
      <c r="J46" s="211"/>
      <c r="K46" s="211"/>
      <c r="M46" s="272" t="s">
        <v>649</v>
      </c>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66"/>
      <c r="AO46" s="66"/>
      <c r="AP46" s="66"/>
      <c r="AQ46" s="66"/>
    </row>
    <row r="47" spans="1:49" s="314" customFormat="1" ht="15" customHeight="1">
      <c r="A47" s="211"/>
      <c r="B47" s="211"/>
      <c r="C47" s="211"/>
      <c r="D47" s="211"/>
      <c r="E47" s="211"/>
      <c r="F47" s="272"/>
      <c r="G47" s="272"/>
      <c r="H47" s="211"/>
      <c r="I47" s="272"/>
      <c r="J47" s="211"/>
      <c r="K47" s="211"/>
      <c r="M47" s="272" t="s">
        <v>650</v>
      </c>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66"/>
      <c r="AO47" s="66"/>
      <c r="AP47" s="66"/>
      <c r="AQ47" s="66"/>
    </row>
    <row r="48" spans="1:49" ht="6" customHeight="1"/>
    <row r="49" spans="1:43" ht="15" customHeight="1">
      <c r="D49" s="272" t="s">
        <v>719</v>
      </c>
      <c r="E49" s="272"/>
    </row>
    <row r="50" spans="1:43" ht="15" customHeight="1">
      <c r="D50" s="272"/>
      <c r="E50" s="272"/>
      <c r="F50" s="1478" t="s">
        <v>715</v>
      </c>
      <c r="G50" s="1478"/>
      <c r="H50" s="1478"/>
      <c r="I50" s="1478"/>
      <c r="J50" s="1478"/>
      <c r="K50" s="1478"/>
      <c r="L50" s="762" t="s">
        <v>716</v>
      </c>
      <c r="M50" s="762"/>
      <c r="N50" s="762"/>
      <c r="O50" s="762"/>
      <c r="P50" s="762"/>
      <c r="Q50" s="762"/>
      <c r="R50" s="762" t="s">
        <v>717</v>
      </c>
      <c r="S50" s="762"/>
      <c r="T50" s="762"/>
      <c r="U50" s="762"/>
      <c r="V50" s="762"/>
      <c r="W50" s="762"/>
      <c r="X50" s="762" t="s">
        <v>718</v>
      </c>
      <c r="Y50" s="762"/>
      <c r="Z50" s="762"/>
      <c r="AA50" s="762"/>
      <c r="AB50" s="762"/>
      <c r="AC50" s="762"/>
    </row>
    <row r="51" spans="1:43" ht="15" customHeight="1">
      <c r="D51" s="272"/>
      <c r="E51" s="272"/>
      <c r="F51" s="1010"/>
      <c r="G51" s="1011"/>
      <c r="H51" s="1011"/>
      <c r="I51" s="1011"/>
      <c r="J51" s="1011"/>
      <c r="K51" s="1012"/>
      <c r="L51" s="1010"/>
      <c r="M51" s="1011"/>
      <c r="N51" s="1011"/>
      <c r="O51" s="1011"/>
      <c r="P51" s="1011"/>
      <c r="Q51" s="1012"/>
      <c r="R51" s="1010"/>
      <c r="S51" s="1011"/>
      <c r="T51" s="1011"/>
      <c r="U51" s="1011"/>
      <c r="V51" s="1011"/>
      <c r="W51" s="1012"/>
      <c r="X51" s="1010"/>
      <c r="Y51" s="1011"/>
      <c r="Z51" s="1011"/>
      <c r="AA51" s="1011"/>
      <c r="AB51" s="1011"/>
      <c r="AC51" s="1012"/>
    </row>
    <row r="52" spans="1:43" ht="15" customHeight="1">
      <c r="D52" s="272"/>
      <c r="E52" s="272"/>
    </row>
    <row r="53" spans="1:43" ht="15" customHeight="1">
      <c r="C53" s="272" t="s">
        <v>287</v>
      </c>
    </row>
    <row r="54" spans="1:43" ht="15" customHeight="1">
      <c r="D54" s="211" t="s">
        <v>126</v>
      </c>
      <c r="F54" s="272" t="s">
        <v>483</v>
      </c>
      <c r="AO54" s="273"/>
      <c r="AP54" s="273"/>
      <c r="AQ54" s="273"/>
    </row>
    <row r="55" spans="1:43" ht="15" customHeight="1">
      <c r="E55" s="283" t="s">
        <v>288</v>
      </c>
      <c r="AO55" s="273"/>
      <c r="AP55" s="273"/>
      <c r="AQ55" s="273"/>
    </row>
    <row r="56" spans="1:43" ht="15" customHeight="1">
      <c r="F56" s="762" t="s">
        <v>127</v>
      </c>
      <c r="G56" s="762"/>
      <c r="H56" s="762"/>
      <c r="I56" s="762"/>
      <c r="J56" s="762"/>
      <c r="K56" s="762"/>
      <c r="L56" s="762"/>
      <c r="M56" s="762"/>
      <c r="N56" s="762"/>
      <c r="O56" s="762" t="s">
        <v>128</v>
      </c>
      <c r="P56" s="762"/>
      <c r="Q56" s="762"/>
      <c r="R56" s="762"/>
      <c r="S56" s="762"/>
      <c r="T56" s="762"/>
      <c r="U56" s="762"/>
      <c r="V56" s="762" t="s">
        <v>129</v>
      </c>
      <c r="W56" s="762"/>
      <c r="X56" s="762"/>
      <c r="Y56" s="762"/>
      <c r="Z56" s="762"/>
      <c r="AA56" s="762"/>
      <c r="AB56" s="762"/>
      <c r="AC56" s="762"/>
      <c r="AD56" s="762"/>
      <c r="AE56" s="762"/>
      <c r="AF56" s="762"/>
      <c r="AG56" s="762"/>
      <c r="AH56" s="762"/>
      <c r="AI56" s="762"/>
      <c r="AJ56" s="762"/>
      <c r="AK56" s="762"/>
      <c r="AO56" s="273"/>
      <c r="AP56" s="273"/>
      <c r="AQ56" s="273"/>
    </row>
    <row r="57" spans="1:43" ht="15" customHeight="1">
      <c r="F57" s="892" t="str">
        <f>IF(F7="","",F7)</f>
        <v/>
      </c>
      <c r="G57" s="892"/>
      <c r="H57" s="892"/>
      <c r="I57" s="892"/>
      <c r="J57" s="892"/>
      <c r="K57" s="892"/>
      <c r="L57" s="892"/>
      <c r="M57" s="892"/>
      <c r="N57" s="892"/>
      <c r="O57" s="763"/>
      <c r="P57" s="764"/>
      <c r="Q57" s="764"/>
      <c r="R57" s="764"/>
      <c r="S57" s="764"/>
      <c r="T57" s="764"/>
      <c r="U57" s="765"/>
      <c r="V57" s="315" t="s">
        <v>99</v>
      </c>
      <c r="W57" s="316" t="s">
        <v>100</v>
      </c>
      <c r="X57" s="764"/>
      <c r="Y57" s="764"/>
      <c r="Z57" s="764"/>
      <c r="AA57" s="764"/>
      <c r="AB57" s="316" t="s">
        <v>71</v>
      </c>
      <c r="AC57" s="316" t="s">
        <v>70</v>
      </c>
      <c r="AD57" s="833"/>
      <c r="AE57" s="833"/>
      <c r="AF57" s="833"/>
      <c r="AG57" s="833"/>
      <c r="AH57" s="833"/>
      <c r="AI57" s="833"/>
      <c r="AJ57" s="833"/>
      <c r="AK57" s="834"/>
      <c r="AO57" s="273"/>
      <c r="AP57" s="273"/>
      <c r="AQ57" s="273"/>
    </row>
    <row r="58" spans="1:43" ht="6" customHeight="1">
      <c r="AO58" s="273"/>
      <c r="AP58" s="273"/>
      <c r="AQ58" s="273"/>
    </row>
    <row r="59" spans="1:43" ht="15" customHeight="1">
      <c r="E59" s="272" t="s">
        <v>226</v>
      </c>
      <c r="S59" s="272" t="s">
        <v>366</v>
      </c>
      <c r="AO59" s="273"/>
      <c r="AP59" s="273"/>
      <c r="AQ59" s="273"/>
    </row>
    <row r="60" spans="1:43" ht="6" customHeight="1"/>
    <row r="61" spans="1:43" ht="15" customHeight="1">
      <c r="E61" s="272" t="s">
        <v>365</v>
      </c>
      <c r="V61" s="272" t="s">
        <v>958</v>
      </c>
    </row>
    <row r="62" spans="1:43" ht="6" customHeight="1"/>
    <row r="63" spans="1:43" s="280" customFormat="1" ht="20.100000000000001" customHeight="1">
      <c r="A63" s="276"/>
      <c r="B63" s="211"/>
      <c r="C63" s="272"/>
      <c r="E63" s="272" t="s">
        <v>959</v>
      </c>
      <c r="F63" s="211"/>
      <c r="G63" s="211"/>
      <c r="H63" s="211"/>
      <c r="I63" s="211"/>
      <c r="J63" s="211"/>
      <c r="K63" s="276"/>
      <c r="L63" s="276"/>
      <c r="M63" s="276"/>
      <c r="N63" s="276"/>
      <c r="O63" s="276"/>
      <c r="P63" s="276"/>
      <c r="Q63" s="276"/>
      <c r="R63" s="276"/>
      <c r="S63" s="276"/>
      <c r="T63" s="276"/>
      <c r="U63" s="276"/>
      <c r="V63" s="276"/>
      <c r="W63" s="276"/>
      <c r="X63" s="276"/>
      <c r="Y63" s="276"/>
      <c r="Z63" s="276"/>
      <c r="AA63" s="276"/>
      <c r="AB63" s="276"/>
      <c r="AC63" s="276"/>
      <c r="AD63" s="276"/>
      <c r="AE63" s="276"/>
      <c r="AF63" s="276"/>
      <c r="AG63" s="276"/>
      <c r="AH63" s="276"/>
      <c r="AI63" s="276"/>
      <c r="AJ63" s="276"/>
      <c r="AK63" s="276"/>
      <c r="AL63" s="276"/>
      <c r="AM63" s="276"/>
      <c r="AN63" s="274"/>
      <c r="AO63" s="274"/>
      <c r="AP63" s="274"/>
      <c r="AQ63" s="274"/>
    </row>
    <row r="64" spans="1:43" ht="20.100000000000001" customHeight="1"/>
    <row r="65" spans="2:40" ht="20.100000000000001" customHeight="1">
      <c r="B65" s="580" t="s">
        <v>246</v>
      </c>
      <c r="C65" s="581"/>
      <c r="D65" s="582"/>
      <c r="E65" s="580" t="s">
        <v>247</v>
      </c>
      <c r="F65" s="581"/>
      <c r="G65" s="581"/>
      <c r="H65" s="581"/>
      <c r="I65" s="581"/>
      <c r="J65" s="581"/>
      <c r="K65" s="581"/>
      <c r="L65" s="581"/>
      <c r="M65" s="582"/>
      <c r="N65" s="705" t="s">
        <v>487</v>
      </c>
      <c r="O65" s="581"/>
      <c r="P65" s="581"/>
      <c r="Q65" s="705" t="s">
        <v>499</v>
      </c>
      <c r="R65" s="581"/>
      <c r="S65" s="581"/>
      <c r="T65" s="854" t="s">
        <v>367</v>
      </c>
      <c r="U65" s="855"/>
      <c r="V65" s="855"/>
      <c r="W65" s="855"/>
      <c r="X65" s="855"/>
      <c r="Y65" s="855"/>
      <c r="Z65" s="855"/>
      <c r="AA65" s="855"/>
      <c r="AB65" s="855"/>
      <c r="AC65" s="855"/>
      <c r="AD65" s="855"/>
      <c r="AE65" s="855"/>
      <c r="AF65" s="856"/>
      <c r="AG65" s="580" t="s">
        <v>359</v>
      </c>
      <c r="AH65" s="581"/>
      <c r="AI65" s="581"/>
      <c r="AJ65" s="581"/>
      <c r="AK65" s="581"/>
      <c r="AL65" s="582"/>
      <c r="AN65" s="272"/>
    </row>
    <row r="66" spans="2:40" ht="33" customHeight="1">
      <c r="B66" s="574"/>
      <c r="C66" s="575"/>
      <c r="D66" s="576"/>
      <c r="E66" s="574"/>
      <c r="F66" s="575"/>
      <c r="G66" s="575"/>
      <c r="H66" s="575"/>
      <c r="I66" s="575"/>
      <c r="J66" s="575"/>
      <c r="K66" s="575"/>
      <c r="L66" s="575"/>
      <c r="M66" s="576"/>
      <c r="N66" s="574"/>
      <c r="O66" s="575"/>
      <c r="P66" s="575"/>
      <c r="Q66" s="574"/>
      <c r="R66" s="575"/>
      <c r="S66" s="575"/>
      <c r="T66" s="1419" t="s">
        <v>360</v>
      </c>
      <c r="U66" s="1420"/>
      <c r="V66" s="1420"/>
      <c r="W66" s="1420"/>
      <c r="X66" s="1421"/>
      <c r="Y66" s="862" t="s">
        <v>355</v>
      </c>
      <c r="Z66" s="685"/>
      <c r="AA66" s="862" t="s">
        <v>356</v>
      </c>
      <c r="AB66" s="685"/>
      <c r="AC66" s="862" t="s">
        <v>357</v>
      </c>
      <c r="AD66" s="685"/>
      <c r="AE66" s="862" t="s">
        <v>358</v>
      </c>
      <c r="AF66" s="712"/>
      <c r="AG66" s="574"/>
      <c r="AH66" s="575"/>
      <c r="AI66" s="575"/>
      <c r="AJ66" s="575"/>
      <c r="AK66" s="575"/>
      <c r="AL66" s="576"/>
      <c r="AN66" s="272"/>
    </row>
    <row r="67" spans="2:40" ht="20.100000000000001" customHeight="1">
      <c r="B67" s="762" t="s">
        <v>248</v>
      </c>
      <c r="C67" s="762"/>
      <c r="D67" s="762"/>
      <c r="E67" s="857"/>
      <c r="F67" s="857"/>
      <c r="G67" s="857"/>
      <c r="H67" s="857"/>
      <c r="I67" s="857"/>
      <c r="J67" s="857"/>
      <c r="K67" s="857"/>
      <c r="L67" s="857"/>
      <c r="M67" s="857"/>
      <c r="N67" s="646"/>
      <c r="O67" s="647"/>
      <c r="P67" s="647"/>
      <c r="Q67" s="661"/>
      <c r="R67" s="662"/>
      <c r="S67" s="662"/>
      <c r="T67" s="763"/>
      <c r="U67" s="764"/>
      <c r="V67" s="764"/>
      <c r="W67" s="764"/>
      <c r="X67" s="822"/>
      <c r="Y67" s="605"/>
      <c r="Z67" s="606"/>
      <c r="AA67" s="605"/>
      <c r="AB67" s="606"/>
      <c r="AC67" s="605"/>
      <c r="AD67" s="606"/>
      <c r="AE67" s="605"/>
      <c r="AF67" s="634"/>
      <c r="AG67" s="639"/>
      <c r="AH67" s="640"/>
      <c r="AI67" s="640"/>
      <c r="AJ67" s="640"/>
      <c r="AK67" s="640"/>
      <c r="AL67" s="641"/>
      <c r="AN67" s="272"/>
    </row>
    <row r="68" spans="2:40" ht="20.100000000000001" customHeight="1">
      <c r="B68" s="762" t="s">
        <v>249</v>
      </c>
      <c r="C68" s="762"/>
      <c r="D68" s="762"/>
      <c r="E68" s="857"/>
      <c r="F68" s="857"/>
      <c r="G68" s="857"/>
      <c r="H68" s="857"/>
      <c r="I68" s="857"/>
      <c r="J68" s="857"/>
      <c r="K68" s="857"/>
      <c r="L68" s="857"/>
      <c r="M68" s="857"/>
      <c r="N68" s="646"/>
      <c r="O68" s="647"/>
      <c r="P68" s="647"/>
      <c r="Q68" s="661"/>
      <c r="R68" s="662"/>
      <c r="S68" s="662"/>
      <c r="T68" s="763"/>
      <c r="U68" s="764"/>
      <c r="V68" s="764"/>
      <c r="W68" s="764"/>
      <c r="X68" s="822"/>
      <c r="Y68" s="605"/>
      <c r="Z68" s="606"/>
      <c r="AA68" s="605"/>
      <c r="AB68" s="606"/>
      <c r="AC68" s="605"/>
      <c r="AD68" s="606"/>
      <c r="AE68" s="605"/>
      <c r="AF68" s="634"/>
      <c r="AG68" s="639"/>
      <c r="AH68" s="640"/>
      <c r="AI68" s="640"/>
      <c r="AJ68" s="640"/>
      <c r="AK68" s="640"/>
      <c r="AL68" s="641"/>
      <c r="AN68" s="272"/>
    </row>
    <row r="69" spans="2:40" ht="20.100000000000001" customHeight="1">
      <c r="B69" s="762" t="s">
        <v>250</v>
      </c>
      <c r="C69" s="762"/>
      <c r="D69" s="762"/>
      <c r="E69" s="857"/>
      <c r="F69" s="857"/>
      <c r="G69" s="857"/>
      <c r="H69" s="857"/>
      <c r="I69" s="857"/>
      <c r="J69" s="857"/>
      <c r="K69" s="857"/>
      <c r="L69" s="857"/>
      <c r="M69" s="857"/>
      <c r="N69" s="646"/>
      <c r="O69" s="647"/>
      <c r="P69" s="647"/>
      <c r="Q69" s="661"/>
      <c r="R69" s="662"/>
      <c r="S69" s="662"/>
      <c r="T69" s="763"/>
      <c r="U69" s="764"/>
      <c r="V69" s="764"/>
      <c r="W69" s="764"/>
      <c r="X69" s="822"/>
      <c r="Y69" s="605"/>
      <c r="Z69" s="606"/>
      <c r="AA69" s="605"/>
      <c r="AB69" s="606"/>
      <c r="AC69" s="605"/>
      <c r="AD69" s="606"/>
      <c r="AE69" s="605"/>
      <c r="AF69" s="634"/>
      <c r="AG69" s="639"/>
      <c r="AH69" s="640"/>
      <c r="AI69" s="640"/>
      <c r="AJ69" s="640"/>
      <c r="AK69" s="640"/>
      <c r="AL69" s="641"/>
      <c r="AN69" s="272"/>
    </row>
    <row r="70" spans="2:40" ht="20.100000000000001" customHeight="1">
      <c r="B70" s="762" t="s">
        <v>251</v>
      </c>
      <c r="C70" s="762"/>
      <c r="D70" s="762"/>
      <c r="E70" s="857"/>
      <c r="F70" s="857"/>
      <c r="G70" s="857"/>
      <c r="H70" s="857"/>
      <c r="I70" s="857"/>
      <c r="J70" s="857"/>
      <c r="K70" s="857"/>
      <c r="L70" s="857"/>
      <c r="M70" s="857"/>
      <c r="N70" s="646"/>
      <c r="O70" s="647"/>
      <c r="P70" s="647"/>
      <c r="Q70" s="661"/>
      <c r="R70" s="662"/>
      <c r="S70" s="662"/>
      <c r="T70" s="763"/>
      <c r="U70" s="764"/>
      <c r="V70" s="764"/>
      <c r="W70" s="764"/>
      <c r="X70" s="822"/>
      <c r="Y70" s="605"/>
      <c r="Z70" s="606"/>
      <c r="AA70" s="605"/>
      <c r="AB70" s="606"/>
      <c r="AC70" s="605"/>
      <c r="AD70" s="606"/>
      <c r="AE70" s="605"/>
      <c r="AF70" s="634"/>
      <c r="AG70" s="639"/>
      <c r="AH70" s="640"/>
      <c r="AI70" s="640"/>
      <c r="AJ70" s="640"/>
      <c r="AK70" s="640"/>
      <c r="AL70" s="641"/>
      <c r="AN70" s="272"/>
    </row>
    <row r="71" spans="2:40" ht="20.100000000000001" customHeight="1">
      <c r="B71" s="762" t="s">
        <v>252</v>
      </c>
      <c r="C71" s="762"/>
      <c r="D71" s="762"/>
      <c r="E71" s="857"/>
      <c r="F71" s="857"/>
      <c r="G71" s="857"/>
      <c r="H71" s="857"/>
      <c r="I71" s="857"/>
      <c r="J71" s="857"/>
      <c r="K71" s="857"/>
      <c r="L71" s="857"/>
      <c r="M71" s="857"/>
      <c r="N71" s="646"/>
      <c r="O71" s="647"/>
      <c r="P71" s="647"/>
      <c r="Q71" s="661"/>
      <c r="R71" s="662"/>
      <c r="S71" s="662"/>
      <c r="T71" s="763"/>
      <c r="U71" s="764"/>
      <c r="V71" s="764"/>
      <c r="W71" s="764"/>
      <c r="X71" s="822"/>
      <c r="Y71" s="605"/>
      <c r="Z71" s="606"/>
      <c r="AA71" s="605"/>
      <c r="AB71" s="606"/>
      <c r="AC71" s="605"/>
      <c r="AD71" s="606"/>
      <c r="AE71" s="605"/>
      <c r="AF71" s="634"/>
      <c r="AG71" s="639"/>
      <c r="AH71" s="640"/>
      <c r="AI71" s="640"/>
      <c r="AJ71" s="640"/>
      <c r="AK71" s="640"/>
      <c r="AL71" s="641"/>
      <c r="AN71" s="272"/>
    </row>
    <row r="72" spans="2:40" ht="20.100000000000001" customHeight="1">
      <c r="B72" s="762" t="s">
        <v>253</v>
      </c>
      <c r="C72" s="762"/>
      <c r="D72" s="762"/>
      <c r="E72" s="857"/>
      <c r="F72" s="857"/>
      <c r="G72" s="857"/>
      <c r="H72" s="857"/>
      <c r="I72" s="857"/>
      <c r="J72" s="857"/>
      <c r="K72" s="857"/>
      <c r="L72" s="857"/>
      <c r="M72" s="857"/>
      <c r="N72" s="646"/>
      <c r="O72" s="647"/>
      <c r="P72" s="647"/>
      <c r="Q72" s="661"/>
      <c r="R72" s="662"/>
      <c r="S72" s="662"/>
      <c r="T72" s="763"/>
      <c r="U72" s="764"/>
      <c r="V72" s="764"/>
      <c r="W72" s="764"/>
      <c r="X72" s="822"/>
      <c r="Y72" s="605"/>
      <c r="Z72" s="606"/>
      <c r="AA72" s="605"/>
      <c r="AB72" s="606"/>
      <c r="AC72" s="605"/>
      <c r="AD72" s="606"/>
      <c r="AE72" s="605"/>
      <c r="AF72" s="634"/>
      <c r="AG72" s="639"/>
      <c r="AH72" s="640"/>
      <c r="AI72" s="640"/>
      <c r="AJ72" s="640"/>
      <c r="AK72" s="640"/>
      <c r="AL72" s="641"/>
      <c r="AN72" s="272"/>
    </row>
    <row r="73" spans="2:40" ht="20.100000000000001" customHeight="1">
      <c r="B73" s="762" t="s">
        <v>254</v>
      </c>
      <c r="C73" s="762"/>
      <c r="D73" s="762"/>
      <c r="E73" s="857"/>
      <c r="F73" s="857"/>
      <c r="G73" s="857"/>
      <c r="H73" s="857"/>
      <c r="I73" s="857"/>
      <c r="J73" s="857"/>
      <c r="K73" s="857"/>
      <c r="L73" s="857"/>
      <c r="M73" s="857"/>
      <c r="N73" s="646"/>
      <c r="O73" s="647"/>
      <c r="P73" s="647"/>
      <c r="Q73" s="661"/>
      <c r="R73" s="662"/>
      <c r="S73" s="662"/>
      <c r="T73" s="763"/>
      <c r="U73" s="764"/>
      <c r="V73" s="764"/>
      <c r="W73" s="764"/>
      <c r="X73" s="822"/>
      <c r="Y73" s="605"/>
      <c r="Z73" s="606"/>
      <c r="AA73" s="605"/>
      <c r="AB73" s="606"/>
      <c r="AC73" s="605"/>
      <c r="AD73" s="606"/>
      <c r="AE73" s="605"/>
      <c r="AF73" s="634"/>
      <c r="AG73" s="639"/>
      <c r="AH73" s="640"/>
      <c r="AI73" s="640"/>
      <c r="AJ73" s="640"/>
      <c r="AK73" s="640"/>
      <c r="AL73" s="641"/>
      <c r="AN73" s="272"/>
    </row>
    <row r="74" spans="2:40" ht="20.100000000000001" customHeight="1">
      <c r="B74" s="762" t="s">
        <v>255</v>
      </c>
      <c r="C74" s="762"/>
      <c r="D74" s="762"/>
      <c r="E74" s="857"/>
      <c r="F74" s="857"/>
      <c r="G74" s="857"/>
      <c r="H74" s="857"/>
      <c r="I74" s="857"/>
      <c r="J74" s="857"/>
      <c r="K74" s="857"/>
      <c r="L74" s="857"/>
      <c r="M74" s="857"/>
      <c r="N74" s="646"/>
      <c r="O74" s="647"/>
      <c r="P74" s="647"/>
      <c r="Q74" s="661"/>
      <c r="R74" s="662"/>
      <c r="S74" s="662"/>
      <c r="T74" s="763"/>
      <c r="U74" s="764"/>
      <c r="V74" s="764"/>
      <c r="W74" s="764"/>
      <c r="X74" s="822"/>
      <c r="Y74" s="605"/>
      <c r="Z74" s="606"/>
      <c r="AA74" s="605"/>
      <c r="AB74" s="606"/>
      <c r="AC74" s="605"/>
      <c r="AD74" s="606"/>
      <c r="AE74" s="605"/>
      <c r="AF74" s="634"/>
      <c r="AG74" s="639"/>
      <c r="AH74" s="640"/>
      <c r="AI74" s="640"/>
      <c r="AJ74" s="640"/>
      <c r="AK74" s="640"/>
      <c r="AL74" s="641"/>
      <c r="AN74" s="272"/>
    </row>
    <row r="75" spans="2:40" ht="20.100000000000001" customHeight="1">
      <c r="B75" s="762" t="s">
        <v>256</v>
      </c>
      <c r="C75" s="762"/>
      <c r="D75" s="762"/>
      <c r="E75" s="857"/>
      <c r="F75" s="857"/>
      <c r="G75" s="857"/>
      <c r="H75" s="857"/>
      <c r="I75" s="857"/>
      <c r="J75" s="857"/>
      <c r="K75" s="857"/>
      <c r="L75" s="857"/>
      <c r="M75" s="857"/>
      <c r="N75" s="646"/>
      <c r="O75" s="647"/>
      <c r="P75" s="647"/>
      <c r="Q75" s="661"/>
      <c r="R75" s="662"/>
      <c r="S75" s="662"/>
      <c r="T75" s="763"/>
      <c r="U75" s="764"/>
      <c r="V75" s="764"/>
      <c r="W75" s="764"/>
      <c r="X75" s="822"/>
      <c r="Y75" s="605"/>
      <c r="Z75" s="606"/>
      <c r="AA75" s="605"/>
      <c r="AB75" s="606"/>
      <c r="AC75" s="605"/>
      <c r="AD75" s="606"/>
      <c r="AE75" s="605"/>
      <c r="AF75" s="634"/>
      <c r="AG75" s="639"/>
      <c r="AH75" s="640"/>
      <c r="AI75" s="640"/>
      <c r="AJ75" s="640"/>
      <c r="AK75" s="640"/>
      <c r="AL75" s="641"/>
      <c r="AN75" s="272"/>
    </row>
    <row r="76" spans="2:40" ht="20.100000000000001" customHeight="1">
      <c r="B76" s="762" t="s">
        <v>257</v>
      </c>
      <c r="C76" s="762"/>
      <c r="D76" s="762"/>
      <c r="E76" s="857"/>
      <c r="F76" s="857"/>
      <c r="G76" s="857"/>
      <c r="H76" s="857"/>
      <c r="I76" s="857"/>
      <c r="J76" s="857"/>
      <c r="K76" s="857"/>
      <c r="L76" s="857"/>
      <c r="M76" s="857"/>
      <c r="N76" s="646"/>
      <c r="O76" s="647"/>
      <c r="P76" s="647"/>
      <c r="Q76" s="661"/>
      <c r="R76" s="662"/>
      <c r="S76" s="662"/>
      <c r="T76" s="763"/>
      <c r="U76" s="764"/>
      <c r="V76" s="764"/>
      <c r="W76" s="764"/>
      <c r="X76" s="822"/>
      <c r="Y76" s="605"/>
      <c r="Z76" s="606"/>
      <c r="AA76" s="605"/>
      <c r="AB76" s="606"/>
      <c r="AC76" s="605"/>
      <c r="AD76" s="606"/>
      <c r="AE76" s="605"/>
      <c r="AF76" s="634"/>
      <c r="AG76" s="639"/>
      <c r="AH76" s="640"/>
      <c r="AI76" s="640"/>
      <c r="AJ76" s="640"/>
      <c r="AK76" s="640"/>
      <c r="AL76" s="641"/>
      <c r="AN76" s="272"/>
    </row>
    <row r="77" spans="2:40" ht="20.100000000000001" customHeight="1">
      <c r="B77" s="762" t="s">
        <v>258</v>
      </c>
      <c r="C77" s="762"/>
      <c r="D77" s="762"/>
      <c r="E77" s="857"/>
      <c r="F77" s="857"/>
      <c r="G77" s="857"/>
      <c r="H77" s="857"/>
      <c r="I77" s="857"/>
      <c r="J77" s="857"/>
      <c r="K77" s="857"/>
      <c r="L77" s="857"/>
      <c r="M77" s="857"/>
      <c r="N77" s="646"/>
      <c r="O77" s="647"/>
      <c r="P77" s="647"/>
      <c r="Q77" s="661"/>
      <c r="R77" s="662"/>
      <c r="S77" s="662"/>
      <c r="T77" s="763"/>
      <c r="U77" s="764"/>
      <c r="V77" s="764"/>
      <c r="W77" s="764"/>
      <c r="X77" s="822"/>
      <c r="Y77" s="605"/>
      <c r="Z77" s="606"/>
      <c r="AA77" s="605"/>
      <c r="AB77" s="606"/>
      <c r="AC77" s="605"/>
      <c r="AD77" s="606"/>
      <c r="AE77" s="605"/>
      <c r="AF77" s="634"/>
      <c r="AG77" s="639"/>
      <c r="AH77" s="640"/>
      <c r="AI77" s="640"/>
      <c r="AJ77" s="640"/>
      <c r="AK77" s="640"/>
      <c r="AL77" s="641"/>
      <c r="AN77" s="272"/>
    </row>
    <row r="78" spans="2:40" ht="20.100000000000001" customHeight="1">
      <c r="B78" s="762" t="s">
        <v>259</v>
      </c>
      <c r="C78" s="762"/>
      <c r="D78" s="762"/>
      <c r="E78" s="857"/>
      <c r="F78" s="857"/>
      <c r="G78" s="857"/>
      <c r="H78" s="857"/>
      <c r="I78" s="857"/>
      <c r="J78" s="857"/>
      <c r="K78" s="857"/>
      <c r="L78" s="857"/>
      <c r="M78" s="857"/>
      <c r="N78" s="646"/>
      <c r="O78" s="647"/>
      <c r="P78" s="647"/>
      <c r="Q78" s="661"/>
      <c r="R78" s="662"/>
      <c r="S78" s="662"/>
      <c r="T78" s="763"/>
      <c r="U78" s="764"/>
      <c r="V78" s="764"/>
      <c r="W78" s="764"/>
      <c r="X78" s="822"/>
      <c r="Y78" s="605"/>
      <c r="Z78" s="606"/>
      <c r="AA78" s="605"/>
      <c r="AB78" s="606"/>
      <c r="AC78" s="605"/>
      <c r="AD78" s="606"/>
      <c r="AE78" s="605"/>
      <c r="AF78" s="634"/>
      <c r="AG78" s="639"/>
      <c r="AH78" s="640"/>
      <c r="AI78" s="640"/>
      <c r="AJ78" s="640"/>
      <c r="AK78" s="640"/>
      <c r="AL78" s="641"/>
      <c r="AN78" s="272"/>
    </row>
    <row r="79" spans="2:40" ht="20.100000000000001" customHeight="1">
      <c r="B79" s="762" t="s">
        <v>260</v>
      </c>
      <c r="C79" s="762"/>
      <c r="D79" s="762"/>
      <c r="E79" s="857"/>
      <c r="F79" s="857"/>
      <c r="G79" s="857"/>
      <c r="H79" s="857"/>
      <c r="I79" s="857"/>
      <c r="J79" s="857"/>
      <c r="K79" s="857"/>
      <c r="L79" s="857"/>
      <c r="M79" s="857"/>
      <c r="N79" s="646"/>
      <c r="O79" s="647"/>
      <c r="P79" s="647"/>
      <c r="Q79" s="661"/>
      <c r="R79" s="662"/>
      <c r="S79" s="662"/>
      <c r="T79" s="763"/>
      <c r="U79" s="764"/>
      <c r="V79" s="764"/>
      <c r="W79" s="764"/>
      <c r="X79" s="822"/>
      <c r="Y79" s="605"/>
      <c r="Z79" s="606"/>
      <c r="AA79" s="605"/>
      <c r="AB79" s="606"/>
      <c r="AC79" s="605"/>
      <c r="AD79" s="606"/>
      <c r="AE79" s="605"/>
      <c r="AF79" s="634"/>
      <c r="AG79" s="639"/>
      <c r="AH79" s="640"/>
      <c r="AI79" s="640"/>
      <c r="AJ79" s="640"/>
      <c r="AK79" s="640"/>
      <c r="AL79" s="641"/>
      <c r="AN79" s="272"/>
    </row>
    <row r="80" spans="2:40" ht="20.100000000000001" customHeight="1">
      <c r="B80" s="762" t="s">
        <v>261</v>
      </c>
      <c r="C80" s="762"/>
      <c r="D80" s="762"/>
      <c r="E80" s="857"/>
      <c r="F80" s="857"/>
      <c r="G80" s="857"/>
      <c r="H80" s="857"/>
      <c r="I80" s="857"/>
      <c r="J80" s="857"/>
      <c r="K80" s="857"/>
      <c r="L80" s="857"/>
      <c r="M80" s="857"/>
      <c r="N80" s="646"/>
      <c r="O80" s="647"/>
      <c r="P80" s="647"/>
      <c r="Q80" s="661"/>
      <c r="R80" s="662"/>
      <c r="S80" s="662"/>
      <c r="T80" s="763"/>
      <c r="U80" s="764"/>
      <c r="V80" s="764"/>
      <c r="W80" s="764"/>
      <c r="X80" s="822"/>
      <c r="Y80" s="605"/>
      <c r="Z80" s="606"/>
      <c r="AA80" s="605"/>
      <c r="AB80" s="606"/>
      <c r="AC80" s="605"/>
      <c r="AD80" s="606"/>
      <c r="AE80" s="605"/>
      <c r="AF80" s="634"/>
      <c r="AG80" s="639"/>
      <c r="AH80" s="640"/>
      <c r="AI80" s="640"/>
      <c r="AJ80" s="640"/>
      <c r="AK80" s="640"/>
      <c r="AL80" s="641"/>
      <c r="AN80" s="272"/>
    </row>
    <row r="81" spans="2:40" ht="20.100000000000001" customHeight="1">
      <c r="B81" s="762" t="s">
        <v>262</v>
      </c>
      <c r="C81" s="762"/>
      <c r="D81" s="762"/>
      <c r="E81" s="857"/>
      <c r="F81" s="857"/>
      <c r="G81" s="857"/>
      <c r="H81" s="857"/>
      <c r="I81" s="857"/>
      <c r="J81" s="857"/>
      <c r="K81" s="857"/>
      <c r="L81" s="857"/>
      <c r="M81" s="857"/>
      <c r="N81" s="646"/>
      <c r="O81" s="647"/>
      <c r="P81" s="647"/>
      <c r="Q81" s="661"/>
      <c r="R81" s="662"/>
      <c r="S81" s="662"/>
      <c r="T81" s="763"/>
      <c r="U81" s="764"/>
      <c r="V81" s="764"/>
      <c r="W81" s="764"/>
      <c r="X81" s="822"/>
      <c r="Y81" s="605"/>
      <c r="Z81" s="606"/>
      <c r="AA81" s="605"/>
      <c r="AB81" s="606"/>
      <c r="AC81" s="605"/>
      <c r="AD81" s="606"/>
      <c r="AE81" s="605"/>
      <c r="AF81" s="634"/>
      <c r="AG81" s="639"/>
      <c r="AH81" s="640"/>
      <c r="AI81" s="640"/>
      <c r="AJ81" s="640"/>
      <c r="AK81" s="640"/>
      <c r="AL81" s="641"/>
      <c r="AN81" s="272"/>
    </row>
    <row r="82" spans="2:40" ht="20.100000000000001" customHeight="1">
      <c r="B82" s="762" t="s">
        <v>263</v>
      </c>
      <c r="C82" s="762"/>
      <c r="D82" s="762"/>
      <c r="E82" s="857"/>
      <c r="F82" s="857"/>
      <c r="G82" s="857"/>
      <c r="H82" s="857"/>
      <c r="I82" s="857"/>
      <c r="J82" s="857"/>
      <c r="K82" s="857"/>
      <c r="L82" s="857"/>
      <c r="M82" s="857"/>
      <c r="N82" s="646"/>
      <c r="O82" s="647"/>
      <c r="P82" s="647"/>
      <c r="Q82" s="661"/>
      <c r="R82" s="662"/>
      <c r="S82" s="662"/>
      <c r="T82" s="763"/>
      <c r="U82" s="764"/>
      <c r="V82" s="764"/>
      <c r="W82" s="764"/>
      <c r="X82" s="822"/>
      <c r="Y82" s="605"/>
      <c r="Z82" s="606"/>
      <c r="AA82" s="605"/>
      <c r="AB82" s="606"/>
      <c r="AC82" s="605"/>
      <c r="AD82" s="606"/>
      <c r="AE82" s="605"/>
      <c r="AF82" s="634"/>
      <c r="AG82" s="639"/>
      <c r="AH82" s="640"/>
      <c r="AI82" s="640"/>
      <c r="AJ82" s="640"/>
      <c r="AK82" s="640"/>
      <c r="AL82" s="641"/>
      <c r="AN82" s="272"/>
    </row>
    <row r="83" spans="2:40" ht="20.100000000000001" customHeight="1">
      <c r="B83" s="762" t="s">
        <v>264</v>
      </c>
      <c r="C83" s="762"/>
      <c r="D83" s="762"/>
      <c r="E83" s="857"/>
      <c r="F83" s="857"/>
      <c r="G83" s="857"/>
      <c r="H83" s="857"/>
      <c r="I83" s="857"/>
      <c r="J83" s="857"/>
      <c r="K83" s="857"/>
      <c r="L83" s="857"/>
      <c r="M83" s="857"/>
      <c r="N83" s="646"/>
      <c r="O83" s="647"/>
      <c r="P83" s="647"/>
      <c r="Q83" s="661"/>
      <c r="R83" s="662"/>
      <c r="S83" s="662"/>
      <c r="T83" s="763"/>
      <c r="U83" s="764"/>
      <c r="V83" s="764"/>
      <c r="W83" s="764"/>
      <c r="X83" s="822"/>
      <c r="Y83" s="605"/>
      <c r="Z83" s="606"/>
      <c r="AA83" s="605"/>
      <c r="AB83" s="606"/>
      <c r="AC83" s="605"/>
      <c r="AD83" s="606"/>
      <c r="AE83" s="605"/>
      <c r="AF83" s="634"/>
      <c r="AG83" s="639"/>
      <c r="AH83" s="640"/>
      <c r="AI83" s="640"/>
      <c r="AJ83" s="640"/>
      <c r="AK83" s="640"/>
      <c r="AL83" s="641"/>
      <c r="AN83" s="272"/>
    </row>
    <row r="84" spans="2:40" ht="20.100000000000001" customHeight="1">
      <c r="B84" s="762" t="s">
        <v>265</v>
      </c>
      <c r="C84" s="762"/>
      <c r="D84" s="762"/>
      <c r="E84" s="857"/>
      <c r="F84" s="857"/>
      <c r="G84" s="857"/>
      <c r="H84" s="857"/>
      <c r="I84" s="857"/>
      <c r="J84" s="857"/>
      <c r="K84" s="857"/>
      <c r="L84" s="857"/>
      <c r="M84" s="857"/>
      <c r="N84" s="646"/>
      <c r="O84" s="647"/>
      <c r="P84" s="647"/>
      <c r="Q84" s="661"/>
      <c r="R84" s="662"/>
      <c r="S84" s="662"/>
      <c r="T84" s="763"/>
      <c r="U84" s="764"/>
      <c r="V84" s="764"/>
      <c r="W84" s="764"/>
      <c r="X84" s="822"/>
      <c r="Y84" s="605"/>
      <c r="Z84" s="606"/>
      <c r="AA84" s="605"/>
      <c r="AB84" s="606"/>
      <c r="AC84" s="605"/>
      <c r="AD84" s="606"/>
      <c r="AE84" s="605"/>
      <c r="AF84" s="634"/>
      <c r="AG84" s="639"/>
      <c r="AH84" s="640"/>
      <c r="AI84" s="640"/>
      <c r="AJ84" s="640"/>
      <c r="AK84" s="640"/>
      <c r="AL84" s="641"/>
      <c r="AN84" s="272"/>
    </row>
    <row r="85" spans="2:40" ht="20.100000000000001" customHeight="1">
      <c r="B85" s="762" t="s">
        <v>266</v>
      </c>
      <c r="C85" s="762"/>
      <c r="D85" s="762"/>
      <c r="E85" s="857"/>
      <c r="F85" s="857"/>
      <c r="G85" s="857"/>
      <c r="H85" s="857"/>
      <c r="I85" s="857"/>
      <c r="J85" s="857"/>
      <c r="K85" s="857"/>
      <c r="L85" s="857"/>
      <c r="M85" s="857"/>
      <c r="N85" s="646"/>
      <c r="O85" s="647"/>
      <c r="P85" s="647"/>
      <c r="Q85" s="661"/>
      <c r="R85" s="662"/>
      <c r="S85" s="662"/>
      <c r="T85" s="763"/>
      <c r="U85" s="764"/>
      <c r="V85" s="764"/>
      <c r="W85" s="764"/>
      <c r="X85" s="822"/>
      <c r="Y85" s="605"/>
      <c r="Z85" s="606"/>
      <c r="AA85" s="605"/>
      <c r="AB85" s="606"/>
      <c r="AC85" s="605"/>
      <c r="AD85" s="606"/>
      <c r="AE85" s="605"/>
      <c r="AF85" s="634"/>
      <c r="AG85" s="639"/>
      <c r="AH85" s="640"/>
      <c r="AI85" s="640"/>
      <c r="AJ85" s="640"/>
      <c r="AK85" s="640"/>
      <c r="AL85" s="641"/>
      <c r="AN85" s="272"/>
    </row>
    <row r="86" spans="2:40" ht="20.100000000000001" customHeight="1">
      <c r="B86" s="762" t="s">
        <v>267</v>
      </c>
      <c r="C86" s="762"/>
      <c r="D86" s="762"/>
      <c r="E86" s="857"/>
      <c r="F86" s="857"/>
      <c r="G86" s="857"/>
      <c r="H86" s="857"/>
      <c r="I86" s="857"/>
      <c r="J86" s="857"/>
      <c r="K86" s="857"/>
      <c r="L86" s="857"/>
      <c r="M86" s="857"/>
      <c r="N86" s="646"/>
      <c r="O86" s="647"/>
      <c r="P86" s="647"/>
      <c r="Q86" s="661"/>
      <c r="R86" s="662"/>
      <c r="S86" s="662"/>
      <c r="T86" s="763"/>
      <c r="U86" s="764"/>
      <c r="V86" s="764"/>
      <c r="W86" s="764"/>
      <c r="X86" s="822"/>
      <c r="Y86" s="605"/>
      <c r="Z86" s="606"/>
      <c r="AA86" s="605"/>
      <c r="AB86" s="606"/>
      <c r="AC86" s="605"/>
      <c r="AD86" s="606"/>
      <c r="AE86" s="605"/>
      <c r="AF86" s="634"/>
      <c r="AG86" s="639"/>
      <c r="AH86" s="640"/>
      <c r="AI86" s="640"/>
      <c r="AJ86" s="640"/>
      <c r="AK86" s="640"/>
      <c r="AL86" s="641"/>
      <c r="AN86" s="272"/>
    </row>
    <row r="87" spans="2:40" ht="20.100000000000001" customHeight="1">
      <c r="B87" s="762" t="s">
        <v>268</v>
      </c>
      <c r="C87" s="762"/>
      <c r="D87" s="762"/>
      <c r="E87" s="857"/>
      <c r="F87" s="857"/>
      <c r="G87" s="857"/>
      <c r="H87" s="857"/>
      <c r="I87" s="857"/>
      <c r="J87" s="857"/>
      <c r="K87" s="857"/>
      <c r="L87" s="857"/>
      <c r="M87" s="857"/>
      <c r="N87" s="646"/>
      <c r="O87" s="647"/>
      <c r="P87" s="647"/>
      <c r="Q87" s="661"/>
      <c r="R87" s="662"/>
      <c r="S87" s="662"/>
      <c r="T87" s="763"/>
      <c r="U87" s="764"/>
      <c r="V87" s="764"/>
      <c r="W87" s="764"/>
      <c r="X87" s="822"/>
      <c r="Y87" s="605"/>
      <c r="Z87" s="606"/>
      <c r="AA87" s="605"/>
      <c r="AB87" s="606"/>
      <c r="AC87" s="605"/>
      <c r="AD87" s="606"/>
      <c r="AE87" s="605"/>
      <c r="AF87" s="634"/>
      <c r="AG87" s="639"/>
      <c r="AH87" s="640"/>
      <c r="AI87" s="640"/>
      <c r="AJ87" s="640"/>
      <c r="AK87" s="640"/>
      <c r="AL87" s="641"/>
      <c r="AN87" s="272"/>
    </row>
    <row r="88" spans="2:40" ht="20.100000000000001" customHeight="1">
      <c r="B88" s="762" t="s">
        <v>269</v>
      </c>
      <c r="C88" s="762"/>
      <c r="D88" s="762"/>
      <c r="E88" s="857"/>
      <c r="F88" s="857"/>
      <c r="G88" s="857"/>
      <c r="H88" s="857"/>
      <c r="I88" s="857"/>
      <c r="J88" s="857"/>
      <c r="K88" s="857"/>
      <c r="L88" s="857"/>
      <c r="M88" s="857"/>
      <c r="N88" s="646"/>
      <c r="O88" s="647"/>
      <c r="P88" s="647"/>
      <c r="Q88" s="661"/>
      <c r="R88" s="662"/>
      <c r="S88" s="662"/>
      <c r="T88" s="763"/>
      <c r="U88" s="764"/>
      <c r="V88" s="764"/>
      <c r="W88" s="764"/>
      <c r="X88" s="822"/>
      <c r="Y88" s="605"/>
      <c r="Z88" s="606"/>
      <c r="AA88" s="605"/>
      <c r="AB88" s="606"/>
      <c r="AC88" s="605"/>
      <c r="AD88" s="606"/>
      <c r="AE88" s="605"/>
      <c r="AF88" s="634"/>
      <c r="AG88" s="639"/>
      <c r="AH88" s="640"/>
      <c r="AI88" s="640"/>
      <c r="AJ88" s="640"/>
      <c r="AK88" s="640"/>
      <c r="AL88" s="641"/>
      <c r="AN88" s="272"/>
    </row>
    <row r="89" spans="2:40" ht="20.100000000000001" customHeight="1">
      <c r="B89" s="762" t="s">
        <v>270</v>
      </c>
      <c r="C89" s="762"/>
      <c r="D89" s="762"/>
      <c r="E89" s="857"/>
      <c r="F89" s="857"/>
      <c r="G89" s="857"/>
      <c r="H89" s="857"/>
      <c r="I89" s="857"/>
      <c r="J89" s="857"/>
      <c r="K89" s="857"/>
      <c r="L89" s="857"/>
      <c r="M89" s="857"/>
      <c r="N89" s="646"/>
      <c r="O89" s="647"/>
      <c r="P89" s="647"/>
      <c r="Q89" s="661"/>
      <c r="R89" s="662"/>
      <c r="S89" s="662"/>
      <c r="T89" s="763"/>
      <c r="U89" s="764"/>
      <c r="V89" s="764"/>
      <c r="W89" s="764"/>
      <c r="X89" s="822"/>
      <c r="Y89" s="605"/>
      <c r="Z89" s="606"/>
      <c r="AA89" s="605"/>
      <c r="AB89" s="606"/>
      <c r="AC89" s="605"/>
      <c r="AD89" s="606"/>
      <c r="AE89" s="605"/>
      <c r="AF89" s="634"/>
      <c r="AG89" s="639"/>
      <c r="AH89" s="640"/>
      <c r="AI89" s="640"/>
      <c r="AJ89" s="640"/>
      <c r="AK89" s="640"/>
      <c r="AL89" s="641"/>
      <c r="AN89" s="272"/>
    </row>
    <row r="90" spans="2:40" ht="20.100000000000001" customHeight="1">
      <c r="B90" s="762" t="s">
        <v>271</v>
      </c>
      <c r="C90" s="762"/>
      <c r="D90" s="762"/>
      <c r="E90" s="857"/>
      <c r="F90" s="857"/>
      <c r="G90" s="857"/>
      <c r="H90" s="857"/>
      <c r="I90" s="857"/>
      <c r="J90" s="857"/>
      <c r="K90" s="857"/>
      <c r="L90" s="857"/>
      <c r="M90" s="857"/>
      <c r="N90" s="646"/>
      <c r="O90" s="647"/>
      <c r="P90" s="647"/>
      <c r="Q90" s="661"/>
      <c r="R90" s="662"/>
      <c r="S90" s="662"/>
      <c r="T90" s="763"/>
      <c r="U90" s="764"/>
      <c r="V90" s="764"/>
      <c r="W90" s="764"/>
      <c r="X90" s="822"/>
      <c r="Y90" s="605"/>
      <c r="Z90" s="606"/>
      <c r="AA90" s="605"/>
      <c r="AB90" s="606"/>
      <c r="AC90" s="605"/>
      <c r="AD90" s="606"/>
      <c r="AE90" s="605"/>
      <c r="AF90" s="634"/>
      <c r="AG90" s="639"/>
      <c r="AH90" s="640"/>
      <c r="AI90" s="640"/>
      <c r="AJ90" s="640"/>
      <c r="AK90" s="640"/>
      <c r="AL90" s="641"/>
      <c r="AN90" s="272"/>
    </row>
    <row r="91" spans="2:40" ht="20.100000000000001" customHeight="1">
      <c r="B91" s="762" t="s">
        <v>272</v>
      </c>
      <c r="C91" s="762"/>
      <c r="D91" s="762"/>
      <c r="E91" s="857"/>
      <c r="F91" s="857"/>
      <c r="G91" s="857"/>
      <c r="H91" s="857"/>
      <c r="I91" s="857"/>
      <c r="J91" s="857"/>
      <c r="K91" s="857"/>
      <c r="L91" s="857"/>
      <c r="M91" s="857"/>
      <c r="N91" s="646"/>
      <c r="O91" s="647"/>
      <c r="P91" s="647"/>
      <c r="Q91" s="661"/>
      <c r="R91" s="662"/>
      <c r="S91" s="662"/>
      <c r="T91" s="763"/>
      <c r="U91" s="764"/>
      <c r="V91" s="764"/>
      <c r="W91" s="764"/>
      <c r="X91" s="822"/>
      <c r="Y91" s="605"/>
      <c r="Z91" s="606"/>
      <c r="AA91" s="605"/>
      <c r="AB91" s="606"/>
      <c r="AC91" s="605"/>
      <c r="AD91" s="606"/>
      <c r="AE91" s="605"/>
      <c r="AF91" s="634"/>
      <c r="AG91" s="639"/>
      <c r="AH91" s="640"/>
      <c r="AI91" s="640"/>
      <c r="AJ91" s="640"/>
      <c r="AK91" s="640"/>
      <c r="AL91" s="641"/>
      <c r="AN91" s="272"/>
    </row>
    <row r="92" spans="2:40" ht="20.100000000000001" customHeight="1">
      <c r="B92" s="762" t="s">
        <v>273</v>
      </c>
      <c r="C92" s="762"/>
      <c r="D92" s="762"/>
      <c r="E92" s="857"/>
      <c r="F92" s="857"/>
      <c r="G92" s="857"/>
      <c r="H92" s="857"/>
      <c r="I92" s="857"/>
      <c r="J92" s="857"/>
      <c r="K92" s="857"/>
      <c r="L92" s="857"/>
      <c r="M92" s="857"/>
      <c r="N92" s="646"/>
      <c r="O92" s="647"/>
      <c r="P92" s="647"/>
      <c r="Q92" s="661"/>
      <c r="R92" s="662"/>
      <c r="S92" s="662"/>
      <c r="T92" s="763"/>
      <c r="U92" s="764"/>
      <c r="V92" s="764"/>
      <c r="W92" s="764"/>
      <c r="X92" s="822"/>
      <c r="Y92" s="605"/>
      <c r="Z92" s="606"/>
      <c r="AA92" s="605"/>
      <c r="AB92" s="606"/>
      <c r="AC92" s="605"/>
      <c r="AD92" s="606"/>
      <c r="AE92" s="605"/>
      <c r="AF92" s="634"/>
      <c r="AG92" s="639"/>
      <c r="AH92" s="640"/>
      <c r="AI92" s="640"/>
      <c r="AJ92" s="640"/>
      <c r="AK92" s="640"/>
      <c r="AL92" s="641"/>
      <c r="AN92" s="272"/>
    </row>
    <row r="93" spans="2:40" ht="20.100000000000001" customHeight="1">
      <c r="B93" s="762" t="s">
        <v>274</v>
      </c>
      <c r="C93" s="762"/>
      <c r="D93" s="762"/>
      <c r="E93" s="857"/>
      <c r="F93" s="857"/>
      <c r="G93" s="857"/>
      <c r="H93" s="857"/>
      <c r="I93" s="857"/>
      <c r="J93" s="857"/>
      <c r="K93" s="857"/>
      <c r="L93" s="857"/>
      <c r="M93" s="857"/>
      <c r="N93" s="646"/>
      <c r="O93" s="647"/>
      <c r="P93" s="647"/>
      <c r="Q93" s="661"/>
      <c r="R93" s="662"/>
      <c r="S93" s="662"/>
      <c r="T93" s="763"/>
      <c r="U93" s="764"/>
      <c r="V93" s="764"/>
      <c r="W93" s="764"/>
      <c r="X93" s="822"/>
      <c r="Y93" s="605"/>
      <c r="Z93" s="606"/>
      <c r="AA93" s="605"/>
      <c r="AB93" s="606"/>
      <c r="AC93" s="605"/>
      <c r="AD93" s="606"/>
      <c r="AE93" s="605"/>
      <c r="AF93" s="634"/>
      <c r="AG93" s="639"/>
      <c r="AH93" s="640"/>
      <c r="AI93" s="640"/>
      <c r="AJ93" s="640"/>
      <c r="AK93" s="640"/>
      <c r="AL93" s="641"/>
      <c r="AN93" s="272"/>
    </row>
    <row r="94" spans="2:40" ht="20.100000000000001" customHeight="1">
      <c r="B94" s="762" t="s">
        <v>275</v>
      </c>
      <c r="C94" s="762"/>
      <c r="D94" s="762"/>
      <c r="E94" s="857"/>
      <c r="F94" s="857"/>
      <c r="G94" s="857"/>
      <c r="H94" s="857"/>
      <c r="I94" s="857"/>
      <c r="J94" s="857"/>
      <c r="K94" s="857"/>
      <c r="L94" s="857"/>
      <c r="M94" s="857"/>
      <c r="N94" s="646"/>
      <c r="O94" s="647"/>
      <c r="P94" s="647"/>
      <c r="Q94" s="661"/>
      <c r="R94" s="662"/>
      <c r="S94" s="662"/>
      <c r="T94" s="763"/>
      <c r="U94" s="764"/>
      <c r="V94" s="764"/>
      <c r="W94" s="764"/>
      <c r="X94" s="822"/>
      <c r="Y94" s="605"/>
      <c r="Z94" s="606"/>
      <c r="AA94" s="605"/>
      <c r="AB94" s="606"/>
      <c r="AC94" s="605"/>
      <c r="AD94" s="606"/>
      <c r="AE94" s="605"/>
      <c r="AF94" s="634"/>
      <c r="AG94" s="639"/>
      <c r="AH94" s="640"/>
      <c r="AI94" s="640"/>
      <c r="AJ94" s="640"/>
      <c r="AK94" s="640"/>
      <c r="AL94" s="641"/>
      <c r="AN94" s="272"/>
    </row>
    <row r="95" spans="2:40" ht="20.100000000000001" customHeight="1">
      <c r="B95" s="762" t="s">
        <v>276</v>
      </c>
      <c r="C95" s="762"/>
      <c r="D95" s="762"/>
      <c r="E95" s="857"/>
      <c r="F95" s="857"/>
      <c r="G95" s="857"/>
      <c r="H95" s="857"/>
      <c r="I95" s="857"/>
      <c r="J95" s="857"/>
      <c r="K95" s="857"/>
      <c r="L95" s="857"/>
      <c r="M95" s="857"/>
      <c r="N95" s="646"/>
      <c r="O95" s="647"/>
      <c r="P95" s="647"/>
      <c r="Q95" s="661"/>
      <c r="R95" s="662"/>
      <c r="S95" s="662"/>
      <c r="T95" s="763"/>
      <c r="U95" s="764"/>
      <c r="V95" s="764"/>
      <c r="W95" s="764"/>
      <c r="X95" s="822"/>
      <c r="Y95" s="605"/>
      <c r="Z95" s="606"/>
      <c r="AA95" s="605"/>
      <c r="AB95" s="606"/>
      <c r="AC95" s="605"/>
      <c r="AD95" s="606"/>
      <c r="AE95" s="605"/>
      <c r="AF95" s="634"/>
      <c r="AG95" s="639"/>
      <c r="AH95" s="640"/>
      <c r="AI95" s="640"/>
      <c r="AJ95" s="640"/>
      <c r="AK95" s="640"/>
      <c r="AL95" s="641"/>
      <c r="AN95" s="272"/>
    </row>
    <row r="96" spans="2:40" ht="20.100000000000001" customHeight="1">
      <c r="B96" s="762" t="s">
        <v>277</v>
      </c>
      <c r="C96" s="762"/>
      <c r="D96" s="762"/>
      <c r="E96" s="857"/>
      <c r="F96" s="857"/>
      <c r="G96" s="857"/>
      <c r="H96" s="857"/>
      <c r="I96" s="857"/>
      <c r="J96" s="857"/>
      <c r="K96" s="857"/>
      <c r="L96" s="857"/>
      <c r="M96" s="857"/>
      <c r="N96" s="646"/>
      <c r="O96" s="647"/>
      <c r="P96" s="647"/>
      <c r="Q96" s="661"/>
      <c r="R96" s="662"/>
      <c r="S96" s="662"/>
      <c r="T96" s="763"/>
      <c r="U96" s="764"/>
      <c r="V96" s="764"/>
      <c r="W96" s="764"/>
      <c r="X96" s="822"/>
      <c r="Y96" s="605"/>
      <c r="Z96" s="606"/>
      <c r="AA96" s="605"/>
      <c r="AB96" s="606"/>
      <c r="AC96" s="605"/>
      <c r="AD96" s="606"/>
      <c r="AE96" s="605"/>
      <c r="AF96" s="634"/>
      <c r="AG96" s="639"/>
      <c r="AH96" s="640"/>
      <c r="AI96" s="640"/>
      <c r="AJ96" s="640"/>
      <c r="AK96" s="640"/>
      <c r="AL96" s="641"/>
      <c r="AN96" s="272"/>
    </row>
    <row r="97" spans="2:44" ht="20.100000000000001" customHeight="1">
      <c r="B97" s="762" t="s">
        <v>436</v>
      </c>
      <c r="C97" s="762"/>
      <c r="D97" s="681"/>
      <c r="E97" s="1054" t="str">
        <f>IF(COUNTA(E67:M96)=0,"",COUNTA(E67:M96))</f>
        <v/>
      </c>
      <c r="F97" s="1055"/>
      <c r="G97" s="1055"/>
      <c r="H97" s="1055"/>
      <c r="I97" s="1055"/>
      <c r="J97" s="1056"/>
      <c r="K97" s="1052" t="s">
        <v>437</v>
      </c>
      <c r="L97" s="1053"/>
      <c r="M97" s="1053"/>
      <c r="N97" s="754" t="str">
        <f>IF(N67=0,"",AVERAGE(N67:P96))</f>
        <v/>
      </c>
      <c r="O97" s="755"/>
      <c r="P97" s="756"/>
      <c r="Q97" s="654" t="str">
        <f>IF(Q67=0,"",AVERAGE(Q67:S96))</f>
        <v/>
      </c>
      <c r="R97" s="655"/>
      <c r="S97" s="656"/>
      <c r="T97" s="1057" t="str">
        <f>IF(COUNTIF(T67:X96,"林業")+COUNTIF(T67:X96,"特別加入(林業)")=0,"",COUNTIF(T67:X96,"林業")+COUNTIF(T67:X96,"特別加入(林業)"))</f>
        <v/>
      </c>
      <c r="U97" s="755"/>
      <c r="V97" s="755"/>
      <c r="W97" s="755"/>
      <c r="X97" s="1058"/>
      <c r="Y97" s="1286" t="str">
        <f>IF(COUNTIF(Y67:Z96,"○")=0,"",COUNTIF(Y67:Z96,"○"))</f>
        <v/>
      </c>
      <c r="Z97" s="1118"/>
      <c r="AA97" s="1286" t="str">
        <f>IF(COUNTIF(AA67:AB96,"○")=0,"",COUNTIF(AA67:AB96,"○"))</f>
        <v/>
      </c>
      <c r="AB97" s="1118"/>
      <c r="AC97" s="1286" t="str">
        <f>IF(COUNTIF(AC67:AD96,"○")=0,"",COUNTIF(AC67:AD96,"○"))</f>
        <v/>
      </c>
      <c r="AD97" s="1118"/>
      <c r="AE97" s="1286" t="str">
        <f>IF(COUNTIF(AE67:AF96,"○")=0,"",COUNTIF(AE67:AF96,"○"))</f>
        <v/>
      </c>
      <c r="AF97" s="1118"/>
      <c r="AG97" s="859"/>
      <c r="AH97" s="860"/>
      <c r="AI97" s="860"/>
      <c r="AJ97" s="860"/>
      <c r="AK97" s="860"/>
      <c r="AL97" s="861"/>
      <c r="AN97" s="272"/>
    </row>
    <row r="98" spans="2:44" ht="20.100000000000001" customHeight="1">
      <c r="B98" s="272" t="s">
        <v>625</v>
      </c>
      <c r="C98" s="272"/>
    </row>
    <row r="99" spans="2:44" ht="20.100000000000001" customHeight="1">
      <c r="B99" s="272" t="s">
        <v>426</v>
      </c>
      <c r="C99" s="272"/>
    </row>
    <row r="100" spans="2:44" ht="20.100000000000001" customHeight="1">
      <c r="B100" s="272" t="s">
        <v>438</v>
      </c>
    </row>
    <row r="101" spans="2:44" ht="29.25" customHeight="1">
      <c r="B101" s="1486" t="s">
        <v>1012</v>
      </c>
      <c r="C101" s="1486"/>
      <c r="D101" s="1486"/>
      <c r="E101" s="1486"/>
      <c r="F101" s="1486"/>
      <c r="G101" s="1486"/>
      <c r="H101" s="1486"/>
      <c r="I101" s="1486"/>
      <c r="J101" s="1486"/>
      <c r="K101" s="1486"/>
      <c r="L101" s="1486"/>
      <c r="M101" s="1486"/>
      <c r="N101" s="1486"/>
      <c r="O101" s="1486"/>
      <c r="P101" s="1486"/>
      <c r="Q101" s="1486"/>
      <c r="R101" s="1486"/>
      <c r="S101" s="1486"/>
      <c r="T101" s="1486"/>
      <c r="U101" s="1486"/>
      <c r="V101" s="1486"/>
      <c r="W101" s="1486"/>
      <c r="X101" s="1486"/>
      <c r="Y101" s="1486"/>
      <c r="Z101" s="1486"/>
      <c r="AA101" s="1486"/>
      <c r="AB101" s="1486"/>
      <c r="AC101" s="1486"/>
      <c r="AD101" s="1486"/>
      <c r="AE101" s="1486"/>
      <c r="AF101" s="1486"/>
      <c r="AG101" s="1486"/>
      <c r="AH101" s="1486"/>
      <c r="AI101" s="1486"/>
      <c r="AJ101" s="1486"/>
      <c r="AK101" s="1486"/>
      <c r="AL101" s="1486"/>
      <c r="AM101" s="1486"/>
    </row>
    <row r="102" spans="2:44" ht="20.100000000000001" customHeight="1">
      <c r="B102" s="1486"/>
      <c r="C102" s="1486"/>
      <c r="D102" s="1486"/>
      <c r="E102" s="1486"/>
      <c r="F102" s="1486"/>
      <c r="G102" s="1486"/>
      <c r="H102" s="1486"/>
      <c r="I102" s="1486"/>
      <c r="J102" s="1486"/>
      <c r="K102" s="1486"/>
      <c r="L102" s="1486"/>
      <c r="M102" s="1486"/>
      <c r="N102" s="1486"/>
      <c r="O102" s="1486"/>
      <c r="P102" s="1486"/>
      <c r="Q102" s="1486"/>
      <c r="R102" s="1486"/>
      <c r="S102" s="1486"/>
      <c r="T102" s="1486"/>
      <c r="U102" s="1486"/>
      <c r="V102" s="1486"/>
      <c r="W102" s="1486"/>
      <c r="X102" s="1486"/>
      <c r="Y102" s="1486"/>
      <c r="Z102" s="1486"/>
      <c r="AA102" s="1486"/>
      <c r="AB102" s="1486"/>
      <c r="AC102" s="1486"/>
      <c r="AD102" s="1486"/>
      <c r="AE102" s="1486"/>
      <c r="AF102" s="1486"/>
      <c r="AG102" s="1486"/>
      <c r="AH102" s="1486"/>
      <c r="AI102" s="1486"/>
      <c r="AJ102" s="1486"/>
      <c r="AK102" s="1486"/>
      <c r="AL102" s="1486"/>
      <c r="AM102" s="1486"/>
    </row>
    <row r="103" spans="2:44" ht="15" customHeight="1">
      <c r="E103" s="283" t="s">
        <v>967</v>
      </c>
    </row>
    <row r="104" spans="2:44" ht="15" customHeight="1">
      <c r="F104" s="762" t="s">
        <v>564</v>
      </c>
      <c r="G104" s="762"/>
      <c r="H104" s="762"/>
      <c r="I104" s="762"/>
      <c r="J104" s="762"/>
      <c r="K104" s="762"/>
      <c r="L104" s="762"/>
      <c r="M104" s="762"/>
      <c r="N104" s="762"/>
      <c r="O104" s="762"/>
      <c r="P104" s="762"/>
      <c r="Q104" s="762"/>
      <c r="R104" s="636">
        <f>V104-1</f>
        <v>2018</v>
      </c>
      <c r="S104" s="637"/>
      <c r="T104" s="637"/>
      <c r="U104" s="638"/>
      <c r="V104" s="636">
        <f>Z104-1</f>
        <v>2019</v>
      </c>
      <c r="W104" s="637"/>
      <c r="X104" s="637"/>
      <c r="Y104" s="638"/>
      <c r="Z104" s="636">
        <f>AD104-1</f>
        <v>2020</v>
      </c>
      <c r="AA104" s="637"/>
      <c r="AB104" s="637"/>
      <c r="AC104" s="638"/>
      <c r="AD104" s="636">
        <f>AH104-1</f>
        <v>2021</v>
      </c>
      <c r="AE104" s="637"/>
      <c r="AF104" s="637"/>
      <c r="AG104" s="638"/>
      <c r="AH104" s="700">
        <v>2022</v>
      </c>
      <c r="AI104" s="701"/>
      <c r="AJ104" s="701"/>
      <c r="AK104" s="702"/>
    </row>
    <row r="105" spans="2:44" ht="15" customHeight="1">
      <c r="F105" s="1068" t="s">
        <v>698</v>
      </c>
      <c r="G105" s="566"/>
      <c r="H105" s="566"/>
      <c r="I105" s="566"/>
      <c r="J105" s="566"/>
      <c r="K105" s="566"/>
      <c r="L105" s="566"/>
      <c r="M105" s="566"/>
      <c r="N105" s="566"/>
      <c r="O105" s="566"/>
      <c r="P105" s="566"/>
      <c r="Q105" s="567"/>
      <c r="R105" s="663"/>
      <c r="S105" s="664"/>
      <c r="T105" s="664"/>
      <c r="U105" s="665"/>
      <c r="V105" s="663"/>
      <c r="W105" s="664"/>
      <c r="X105" s="664"/>
      <c r="Y105" s="665"/>
      <c r="Z105" s="663"/>
      <c r="AA105" s="664"/>
      <c r="AB105" s="664"/>
      <c r="AC105" s="665"/>
      <c r="AD105" s="663"/>
      <c r="AE105" s="664"/>
      <c r="AF105" s="664"/>
      <c r="AG105" s="665"/>
      <c r="AH105" s="663"/>
      <c r="AI105" s="664"/>
      <c r="AJ105" s="664"/>
      <c r="AK105" s="665"/>
    </row>
    <row r="106" spans="2:44" ht="15" customHeight="1">
      <c r="F106" s="568"/>
      <c r="G106" s="569"/>
      <c r="H106" s="569"/>
      <c r="I106" s="569"/>
      <c r="J106" s="569"/>
      <c r="K106" s="569"/>
      <c r="L106" s="569"/>
      <c r="M106" s="569"/>
      <c r="N106" s="569"/>
      <c r="O106" s="569"/>
      <c r="P106" s="569"/>
      <c r="Q106" s="570"/>
      <c r="R106" s="666"/>
      <c r="S106" s="667"/>
      <c r="T106" s="667"/>
      <c r="U106" s="668"/>
      <c r="V106" s="666"/>
      <c r="W106" s="667"/>
      <c r="X106" s="667"/>
      <c r="Y106" s="668"/>
      <c r="Z106" s="666"/>
      <c r="AA106" s="667"/>
      <c r="AB106" s="667"/>
      <c r="AC106" s="668"/>
      <c r="AD106" s="666"/>
      <c r="AE106" s="667"/>
      <c r="AF106" s="667"/>
      <c r="AG106" s="668"/>
      <c r="AH106" s="666"/>
      <c r="AI106" s="667"/>
      <c r="AJ106" s="667"/>
      <c r="AK106" s="668"/>
    </row>
    <row r="107" spans="2:44" ht="15" customHeight="1">
      <c r="F107" s="317"/>
      <c r="G107" s="318"/>
      <c r="H107" s="318"/>
      <c r="I107" s="318"/>
      <c r="J107" s="697" t="s">
        <v>699</v>
      </c>
      <c r="K107" s="698"/>
      <c r="L107" s="698"/>
      <c r="M107" s="698"/>
      <c r="N107" s="698"/>
      <c r="O107" s="698"/>
      <c r="P107" s="698"/>
      <c r="Q107" s="699"/>
      <c r="R107" s="751"/>
      <c r="S107" s="752"/>
      <c r="T107" s="752"/>
      <c r="U107" s="753"/>
      <c r="V107" s="751"/>
      <c r="W107" s="752"/>
      <c r="X107" s="752"/>
      <c r="Y107" s="753"/>
      <c r="Z107" s="751"/>
      <c r="AA107" s="752"/>
      <c r="AB107" s="752"/>
      <c r="AC107" s="753"/>
      <c r="AD107" s="751"/>
      <c r="AE107" s="752"/>
      <c r="AF107" s="752"/>
      <c r="AG107" s="753"/>
      <c r="AH107" s="751"/>
      <c r="AI107" s="752"/>
      <c r="AJ107" s="752"/>
      <c r="AK107" s="753"/>
    </row>
    <row r="108" spans="2:44" ht="15" customHeight="1">
      <c r="H108" s="272"/>
    </row>
    <row r="109" spans="2:44" ht="15" customHeight="1">
      <c r="D109" s="211" t="s">
        <v>133</v>
      </c>
      <c r="F109" s="272" t="s">
        <v>511</v>
      </c>
      <c r="H109" s="272"/>
    </row>
    <row r="110" spans="2:44" ht="15" customHeight="1">
      <c r="F110" s="319" t="s">
        <v>391</v>
      </c>
      <c r="G110" s="320"/>
      <c r="H110" s="320"/>
      <c r="I110" s="320"/>
      <c r="J110" s="321" t="s">
        <v>392</v>
      </c>
      <c r="K110" s="322"/>
      <c r="L110" s="285" t="s">
        <v>393</v>
      </c>
      <c r="M110" s="285"/>
      <c r="N110" s="285"/>
      <c r="O110" s="323"/>
      <c r="P110" s="322"/>
      <c r="Q110" s="285" t="s">
        <v>394</v>
      </c>
      <c r="R110" s="323"/>
      <c r="S110" s="285"/>
      <c r="T110" s="285"/>
      <c r="U110" s="285"/>
      <c r="V110" s="323"/>
      <c r="W110" s="322"/>
      <c r="X110" s="285" t="s">
        <v>395</v>
      </c>
      <c r="Y110" s="285"/>
      <c r="Z110" s="285"/>
      <c r="AA110" s="323"/>
      <c r="AB110" s="322"/>
      <c r="AC110" s="285" t="s">
        <v>396</v>
      </c>
      <c r="AD110" s="285"/>
      <c r="AE110" s="285"/>
      <c r="AF110" s="322"/>
      <c r="AG110" s="323"/>
      <c r="AH110" s="323"/>
      <c r="AI110" s="323"/>
      <c r="AJ110" s="323"/>
      <c r="AK110" s="323"/>
      <c r="AL110" s="324"/>
      <c r="AN110" s="211"/>
      <c r="AR110" s="65"/>
    </row>
    <row r="111" spans="2:44" ht="15" customHeight="1">
      <c r="F111" s="325" t="s">
        <v>397</v>
      </c>
      <c r="G111" s="326"/>
      <c r="H111" s="326"/>
      <c r="I111" s="326"/>
      <c r="J111" s="327" t="s">
        <v>392</v>
      </c>
      <c r="K111" s="328"/>
      <c r="L111" s="294" t="s">
        <v>398</v>
      </c>
      <c r="M111" s="294"/>
      <c r="N111" s="294"/>
      <c r="O111" s="329"/>
      <c r="P111" s="294"/>
      <c r="Q111" s="294" t="s">
        <v>399</v>
      </c>
      <c r="R111" s="329"/>
      <c r="S111" s="294"/>
      <c r="T111" s="294"/>
      <c r="U111" s="328"/>
      <c r="V111" s="294"/>
      <c r="W111" s="294"/>
      <c r="X111" s="294"/>
      <c r="Y111" s="294"/>
      <c r="Z111" s="330"/>
      <c r="AA111" s="294"/>
      <c r="AB111" s="328"/>
      <c r="AC111" s="294" t="s">
        <v>400</v>
      </c>
      <c r="AD111" s="294"/>
      <c r="AE111" s="294"/>
      <c r="AF111" s="294"/>
      <c r="AG111" s="294"/>
      <c r="AH111" s="294"/>
      <c r="AI111" s="294"/>
      <c r="AJ111" s="294"/>
      <c r="AK111" s="294"/>
      <c r="AL111" s="331"/>
      <c r="AN111" s="211"/>
      <c r="AR111" s="65"/>
    </row>
    <row r="112" spans="2:44" ht="15" customHeight="1">
      <c r="F112" s="325" t="s">
        <v>401</v>
      </c>
      <c r="G112" s="326"/>
      <c r="H112" s="326"/>
      <c r="I112" s="326"/>
      <c r="J112" s="327" t="s">
        <v>402</v>
      </c>
      <c r="K112" s="328"/>
      <c r="L112" s="294" t="s">
        <v>403</v>
      </c>
      <c r="M112" s="294"/>
      <c r="N112" s="294"/>
      <c r="O112" s="329"/>
      <c r="P112" s="294"/>
      <c r="Q112" s="294" t="s">
        <v>399</v>
      </c>
      <c r="R112" s="329"/>
      <c r="S112" s="294"/>
      <c r="T112" s="329"/>
      <c r="U112" s="294"/>
      <c r="V112" s="294"/>
      <c r="W112" s="294"/>
      <c r="X112" s="294"/>
      <c r="Y112" s="294"/>
      <c r="Z112" s="294"/>
      <c r="AA112" s="294"/>
      <c r="AB112" s="294"/>
      <c r="AC112" s="294"/>
      <c r="AD112" s="294"/>
      <c r="AE112" s="294"/>
      <c r="AF112" s="294"/>
      <c r="AG112" s="294"/>
      <c r="AH112" s="294"/>
      <c r="AI112" s="294"/>
      <c r="AJ112" s="294"/>
      <c r="AK112" s="294"/>
      <c r="AL112" s="331"/>
      <c r="AN112" s="211"/>
      <c r="AR112" s="65"/>
    </row>
    <row r="113" spans="1:59" ht="15" customHeight="1">
      <c r="F113" s="325" t="s">
        <v>410</v>
      </c>
      <c r="G113" s="326"/>
      <c r="H113" s="326"/>
      <c r="I113" s="326"/>
      <c r="J113" s="327" t="s">
        <v>402</v>
      </c>
      <c r="K113" s="328"/>
      <c r="L113" s="294" t="s">
        <v>403</v>
      </c>
      <c r="M113" s="294"/>
      <c r="N113" s="294"/>
      <c r="O113" s="329"/>
      <c r="P113" s="294"/>
      <c r="Q113" s="294" t="s">
        <v>399</v>
      </c>
      <c r="R113" s="329"/>
      <c r="S113" s="294"/>
      <c r="T113" s="329"/>
      <c r="U113" s="294"/>
      <c r="V113" s="294"/>
      <c r="W113" s="294"/>
      <c r="X113" s="294"/>
      <c r="Y113" s="294"/>
      <c r="Z113" s="294"/>
      <c r="AA113" s="294"/>
      <c r="AB113" s="294"/>
      <c r="AC113" s="294"/>
      <c r="AD113" s="294"/>
      <c r="AE113" s="294"/>
      <c r="AF113" s="294"/>
      <c r="AG113" s="294"/>
      <c r="AH113" s="294"/>
      <c r="AI113" s="294"/>
      <c r="AJ113" s="294"/>
      <c r="AK113" s="294"/>
      <c r="AL113" s="331"/>
      <c r="AN113" s="211"/>
      <c r="AR113" s="65"/>
    </row>
    <row r="114" spans="1:59" ht="15" customHeight="1">
      <c r="F114" s="325" t="s">
        <v>404</v>
      </c>
      <c r="G114" s="326"/>
      <c r="H114" s="326"/>
      <c r="I114" s="326"/>
      <c r="J114" s="327" t="s">
        <v>402</v>
      </c>
      <c r="K114" s="332" t="s">
        <v>405</v>
      </c>
      <c r="L114" s="294"/>
      <c r="M114" s="329"/>
      <c r="N114" s="294"/>
      <c r="O114" s="760"/>
      <c r="P114" s="760"/>
      <c r="Q114" s="332" t="s">
        <v>406</v>
      </c>
      <c r="R114" s="329"/>
      <c r="S114" s="294"/>
      <c r="T114" s="332" t="s">
        <v>407</v>
      </c>
      <c r="U114" s="294"/>
      <c r="V114" s="329"/>
      <c r="W114" s="294"/>
      <c r="X114" s="760"/>
      <c r="Y114" s="760"/>
      <c r="Z114" s="332" t="s">
        <v>406</v>
      </c>
      <c r="AA114" s="329"/>
      <c r="AB114" s="294"/>
      <c r="AC114" s="333"/>
      <c r="AD114" s="333"/>
      <c r="AE114" s="333"/>
      <c r="AF114" s="333"/>
      <c r="AG114" s="333"/>
      <c r="AH114" s="333"/>
      <c r="AI114" s="333"/>
      <c r="AJ114" s="333"/>
      <c r="AK114" s="333"/>
      <c r="AL114" s="331"/>
      <c r="AN114" s="211"/>
      <c r="AR114" s="65"/>
    </row>
    <row r="115" spans="1:59" ht="15" customHeight="1">
      <c r="F115" s="325" t="s">
        <v>408</v>
      </c>
      <c r="G115" s="326"/>
      <c r="H115" s="326"/>
      <c r="I115" s="326"/>
      <c r="J115" s="327" t="s">
        <v>402</v>
      </c>
      <c r="K115" s="328"/>
      <c r="L115" s="294" t="s">
        <v>968</v>
      </c>
      <c r="M115" s="294"/>
      <c r="N115" s="294"/>
      <c r="O115" s="294"/>
      <c r="P115" s="294"/>
      <c r="Q115" s="329"/>
      <c r="R115" s="294"/>
      <c r="S115" s="294"/>
      <c r="T115" s="294"/>
      <c r="U115" s="294" t="s">
        <v>969</v>
      </c>
      <c r="V115" s="329"/>
      <c r="W115" s="329"/>
      <c r="X115" s="329"/>
      <c r="Y115" s="329"/>
      <c r="Z115" s="294"/>
      <c r="AA115" s="329"/>
      <c r="AB115" s="328"/>
      <c r="AC115" s="334"/>
      <c r="AD115" s="294" t="s">
        <v>970</v>
      </c>
      <c r="AE115" s="294"/>
      <c r="AF115" s="329"/>
      <c r="AG115" s="294"/>
      <c r="AH115" s="294"/>
      <c r="AI115" s="294"/>
      <c r="AJ115" s="294"/>
      <c r="AK115" s="294"/>
      <c r="AL115" s="331"/>
      <c r="AN115" s="211"/>
      <c r="AR115" s="65"/>
    </row>
    <row r="116" spans="1:59" ht="15" customHeight="1">
      <c r="F116" s="335" t="s">
        <v>409</v>
      </c>
      <c r="G116" s="336"/>
      <c r="H116" s="336"/>
      <c r="I116" s="336"/>
      <c r="J116" s="337" t="s">
        <v>402</v>
      </c>
      <c r="K116" s="338" t="s">
        <v>384</v>
      </c>
      <c r="L116" s="1412"/>
      <c r="M116" s="1412"/>
      <c r="N116" s="1412"/>
      <c r="O116" s="1412"/>
      <c r="P116" s="1412"/>
      <c r="Q116" s="1412"/>
      <c r="R116" s="1412"/>
      <c r="S116" s="1412"/>
      <c r="T116" s="1412"/>
      <c r="U116" s="1412"/>
      <c r="V116" s="1412"/>
      <c r="W116" s="1412"/>
      <c r="X116" s="1412"/>
      <c r="Y116" s="1412"/>
      <c r="Z116" s="1412"/>
      <c r="AA116" s="1412"/>
      <c r="AB116" s="1412"/>
      <c r="AC116" s="1412"/>
      <c r="AD116" s="1412"/>
      <c r="AE116" s="1412"/>
      <c r="AF116" s="1412"/>
      <c r="AG116" s="1412"/>
      <c r="AH116" s="1412"/>
      <c r="AI116" s="1412"/>
      <c r="AJ116" s="1412"/>
      <c r="AK116" s="1412"/>
      <c r="AL116" s="339" t="s">
        <v>419</v>
      </c>
      <c r="AN116" s="211"/>
      <c r="AR116" s="65"/>
      <c r="AT116" s="275"/>
      <c r="AU116" s="275"/>
      <c r="AV116" s="275"/>
      <c r="AW116" s="275"/>
      <c r="AX116" s="275"/>
      <c r="AY116" s="275"/>
      <c r="AZ116" s="275"/>
      <c r="BA116" s="275"/>
      <c r="BB116" s="275"/>
      <c r="BC116" s="275"/>
      <c r="BD116" s="275"/>
      <c r="BE116" s="340"/>
      <c r="BF116" s="340"/>
      <c r="BG116" s="275"/>
    </row>
    <row r="117" spans="1:59" ht="15" customHeight="1">
      <c r="F117" s="1413"/>
      <c r="G117" s="1414"/>
      <c r="H117" s="1414"/>
      <c r="I117" s="1414"/>
      <c r="J117" s="1414"/>
      <c r="K117" s="1414"/>
      <c r="L117" s="1414"/>
      <c r="M117" s="1414"/>
      <c r="N117" s="1414"/>
      <c r="O117" s="1414"/>
      <c r="P117" s="1414"/>
      <c r="Q117" s="1414"/>
      <c r="R117" s="1414"/>
      <c r="S117" s="1414"/>
      <c r="T117" s="1414"/>
      <c r="U117" s="1414"/>
      <c r="V117" s="1414"/>
      <c r="W117" s="1414"/>
      <c r="X117" s="1414"/>
      <c r="Y117" s="1414"/>
      <c r="Z117" s="1414"/>
      <c r="AA117" s="1414"/>
      <c r="AB117" s="1414"/>
      <c r="AC117" s="1414"/>
      <c r="AD117" s="1414"/>
      <c r="AE117" s="1414"/>
      <c r="AF117" s="1414"/>
      <c r="AG117" s="1414"/>
      <c r="AH117" s="1414"/>
      <c r="AI117" s="1414"/>
      <c r="AJ117" s="1414"/>
      <c r="AK117" s="1414"/>
      <c r="AL117" s="1415"/>
      <c r="AN117" s="211"/>
      <c r="AR117" s="65"/>
      <c r="AT117" s="275"/>
      <c r="AU117" s="275"/>
      <c r="AV117" s="275"/>
      <c r="AW117" s="275"/>
      <c r="AX117" s="275"/>
      <c r="AY117" s="275"/>
      <c r="AZ117" s="275"/>
      <c r="BA117" s="275"/>
      <c r="BB117" s="275"/>
      <c r="BC117" s="275"/>
      <c r="BD117" s="275"/>
      <c r="BE117" s="275"/>
      <c r="BF117" s="275"/>
      <c r="BG117" s="275"/>
    </row>
    <row r="118" spans="1:59" ht="15" customHeight="1">
      <c r="F118" s="1416"/>
      <c r="G118" s="1417"/>
      <c r="H118" s="1417"/>
      <c r="I118" s="1417"/>
      <c r="J118" s="1417"/>
      <c r="K118" s="1417"/>
      <c r="L118" s="1417"/>
      <c r="M118" s="1417"/>
      <c r="N118" s="1417"/>
      <c r="O118" s="1417"/>
      <c r="P118" s="1417"/>
      <c r="Q118" s="1417"/>
      <c r="R118" s="1417"/>
      <c r="S118" s="1417"/>
      <c r="T118" s="1417"/>
      <c r="U118" s="1417"/>
      <c r="V118" s="1417"/>
      <c r="W118" s="1417"/>
      <c r="X118" s="1417"/>
      <c r="Y118" s="1417"/>
      <c r="Z118" s="1417"/>
      <c r="AA118" s="1417"/>
      <c r="AB118" s="1417"/>
      <c r="AC118" s="1417"/>
      <c r="AD118" s="1417"/>
      <c r="AE118" s="1417"/>
      <c r="AF118" s="1417"/>
      <c r="AG118" s="1417"/>
      <c r="AH118" s="1417"/>
      <c r="AI118" s="1417"/>
      <c r="AJ118" s="1417"/>
      <c r="AK118" s="1417"/>
      <c r="AL118" s="1418"/>
      <c r="AN118" s="211"/>
      <c r="AR118" s="65"/>
    </row>
    <row r="119" spans="1:59" s="314" customFormat="1" ht="15" customHeight="1">
      <c r="A119" s="211"/>
      <c r="B119" s="211"/>
      <c r="C119" s="211"/>
      <c r="D119" s="211"/>
      <c r="E119" s="211"/>
      <c r="F119" s="272"/>
      <c r="G119" s="211"/>
      <c r="I119" s="211"/>
      <c r="J119" s="211"/>
      <c r="K119" s="211"/>
      <c r="L119" s="211"/>
      <c r="M119" s="211"/>
      <c r="N119" s="211"/>
      <c r="O119" s="211"/>
      <c r="P119" s="211"/>
      <c r="Q119" s="211"/>
      <c r="R119" s="211"/>
      <c r="S119" s="211"/>
      <c r="T119" s="211"/>
      <c r="U119" s="211"/>
      <c r="V119" s="211"/>
      <c r="W119" s="211"/>
      <c r="X119" s="211"/>
      <c r="Y119" s="211"/>
      <c r="Z119" s="211"/>
      <c r="AA119" s="211"/>
      <c r="AB119" s="211"/>
      <c r="AC119" s="211"/>
      <c r="AD119" s="211"/>
      <c r="AE119" s="211"/>
      <c r="AF119" s="211"/>
      <c r="AG119" s="211"/>
      <c r="AH119" s="211"/>
      <c r="AI119" s="211"/>
      <c r="AJ119" s="211"/>
      <c r="AK119" s="211"/>
      <c r="AL119" s="211"/>
      <c r="AM119" s="211"/>
      <c r="AN119" s="66"/>
      <c r="AO119" s="66"/>
      <c r="AP119" s="66"/>
      <c r="AQ119" s="66"/>
    </row>
    <row r="120" spans="1:59" ht="15" customHeight="1">
      <c r="C120" s="272" t="s">
        <v>289</v>
      </c>
    </row>
    <row r="121" spans="1:59" ht="15" customHeight="1">
      <c r="D121" s="211" t="s">
        <v>134</v>
      </c>
      <c r="F121" s="272" t="s">
        <v>513</v>
      </c>
      <c r="G121" s="272"/>
    </row>
    <row r="122" spans="1:59" ht="15" customHeight="1">
      <c r="F122" s="272" t="s">
        <v>514</v>
      </c>
      <c r="G122" s="272"/>
      <c r="J122" s="211" t="s">
        <v>91</v>
      </c>
      <c r="K122" s="635" t="s">
        <v>1039</v>
      </c>
      <c r="L122" s="635"/>
      <c r="M122" s="635"/>
      <c r="N122" s="635"/>
      <c r="O122" s="635"/>
      <c r="P122" s="635"/>
      <c r="Q122" s="635"/>
      <c r="R122" s="211" t="s">
        <v>125</v>
      </c>
      <c r="S122" s="283" t="s">
        <v>135</v>
      </c>
      <c r="T122" s="635" t="s">
        <v>1039</v>
      </c>
      <c r="U122" s="635"/>
      <c r="V122" s="635"/>
      <c r="W122" s="635"/>
      <c r="X122" s="635"/>
      <c r="Y122" s="635"/>
      <c r="Z122" s="635"/>
      <c r="AA122" s="211" t="s">
        <v>96</v>
      </c>
    </row>
    <row r="123" spans="1:59" ht="15" customHeight="1">
      <c r="F123" s="810" t="s">
        <v>6</v>
      </c>
      <c r="G123" s="811"/>
      <c r="H123" s="811"/>
      <c r="I123" s="811"/>
      <c r="J123" s="811"/>
      <c r="K123" s="811"/>
      <c r="L123" s="811"/>
      <c r="M123" s="811"/>
      <c r="N123" s="811"/>
      <c r="O123" s="811"/>
      <c r="P123" s="811"/>
      <c r="Q123" s="811"/>
      <c r="R123" s="812"/>
      <c r="S123" s="789"/>
      <c r="T123" s="790"/>
      <c r="U123" s="790"/>
      <c r="V123" s="790"/>
      <c r="W123" s="790"/>
      <c r="X123" s="790"/>
      <c r="Y123" s="790"/>
      <c r="Z123" s="790"/>
      <c r="AA123" s="790"/>
      <c r="AB123" s="790"/>
      <c r="AC123" s="790"/>
      <c r="AD123" s="790"/>
      <c r="AE123" s="706" t="s">
        <v>1009</v>
      </c>
      <c r="AF123" s="706"/>
      <c r="AG123" s="706"/>
      <c r="AH123" s="707"/>
      <c r="AI123" s="828" t="s">
        <v>136</v>
      </c>
      <c r="AJ123" s="828"/>
      <c r="AK123" s="828"/>
      <c r="AL123" s="829"/>
    </row>
    <row r="124" spans="1:59" ht="15" customHeight="1">
      <c r="F124" s="813"/>
      <c r="G124" s="814"/>
      <c r="H124" s="814"/>
      <c r="I124" s="814"/>
      <c r="J124" s="814"/>
      <c r="K124" s="814"/>
      <c r="L124" s="814"/>
      <c r="M124" s="814"/>
      <c r="N124" s="814"/>
      <c r="O124" s="814"/>
      <c r="P124" s="814"/>
      <c r="Q124" s="814"/>
      <c r="R124" s="815"/>
      <c r="S124" s="705" t="s">
        <v>1059</v>
      </c>
      <c r="T124" s="706"/>
      <c r="U124" s="706"/>
      <c r="V124" s="706"/>
      <c r="W124" s="706"/>
      <c r="X124" s="707"/>
      <c r="Y124" s="705" t="s">
        <v>1013</v>
      </c>
      <c r="Z124" s="706"/>
      <c r="AA124" s="706"/>
      <c r="AB124" s="706"/>
      <c r="AC124" s="706"/>
      <c r="AD124" s="707"/>
      <c r="AE124" s="825"/>
      <c r="AF124" s="826"/>
      <c r="AG124" s="826"/>
      <c r="AH124" s="827"/>
      <c r="AI124" s="341"/>
      <c r="AJ124" s="341"/>
      <c r="AK124" s="341"/>
      <c r="AL124" s="342"/>
    </row>
    <row r="125" spans="1:59" ht="15" customHeight="1">
      <c r="F125" s="816"/>
      <c r="G125" s="817"/>
      <c r="H125" s="817"/>
      <c r="I125" s="817"/>
      <c r="J125" s="817"/>
      <c r="K125" s="817"/>
      <c r="L125" s="817"/>
      <c r="M125" s="817"/>
      <c r="N125" s="817"/>
      <c r="O125" s="817"/>
      <c r="P125" s="817"/>
      <c r="Q125" s="817"/>
      <c r="R125" s="818"/>
      <c r="S125" s="708"/>
      <c r="T125" s="709"/>
      <c r="U125" s="709"/>
      <c r="V125" s="709"/>
      <c r="W125" s="709"/>
      <c r="X125" s="710"/>
      <c r="Y125" s="708"/>
      <c r="Z125" s="709"/>
      <c r="AA125" s="709"/>
      <c r="AB125" s="709"/>
      <c r="AC125" s="709"/>
      <c r="AD125" s="710"/>
      <c r="AE125" s="708"/>
      <c r="AF125" s="709"/>
      <c r="AG125" s="709"/>
      <c r="AH125" s="710"/>
      <c r="AI125" s="1482" t="s">
        <v>137</v>
      </c>
      <c r="AJ125" s="1483"/>
      <c r="AK125" s="1483"/>
      <c r="AL125" s="1484"/>
    </row>
    <row r="126" spans="1:59" ht="15" customHeight="1">
      <c r="F126" s="648" t="s">
        <v>131</v>
      </c>
      <c r="G126" s="649"/>
      <c r="H126" s="565" t="s">
        <v>998</v>
      </c>
      <c r="I126" s="566"/>
      <c r="J126" s="566"/>
      <c r="K126" s="567"/>
      <c r="L126" s="669" t="s">
        <v>551</v>
      </c>
      <c r="M126" s="670"/>
      <c r="N126" s="670"/>
      <c r="O126" s="670"/>
      <c r="P126" s="670"/>
      <c r="Q126" s="670"/>
      <c r="R126" s="671"/>
      <c r="S126" s="732"/>
      <c r="T126" s="733"/>
      <c r="U126" s="733"/>
      <c r="V126" s="733"/>
      <c r="W126" s="734"/>
      <c r="X126" s="735"/>
      <c r="Y126" s="733"/>
      <c r="Z126" s="733"/>
      <c r="AA126" s="733"/>
      <c r="AB126" s="733"/>
      <c r="AC126" s="675"/>
      <c r="AD126" s="676"/>
      <c r="AE126" s="830" t="str">
        <f>IF(S126+Y126=0,"",S126+Y126)</f>
        <v/>
      </c>
      <c r="AF126" s="831"/>
      <c r="AG126" s="831"/>
      <c r="AH126" s="832"/>
      <c r="AI126" s="846"/>
      <c r="AJ126" s="847"/>
      <c r="AK126" s="847"/>
      <c r="AL126" s="848"/>
      <c r="AP126" s="343" t="e">
        <f>AI126*1000000/S126</f>
        <v>#DIV/0!</v>
      </c>
      <c r="AQ126" s="344" t="s">
        <v>637</v>
      </c>
      <c r="AR126" s="343"/>
      <c r="AS126" s="343"/>
      <c r="AT126" s="344"/>
      <c r="AU126" s="344"/>
      <c r="AV126" s="344"/>
      <c r="AW126" s="344"/>
    </row>
    <row r="127" spans="1:59" ht="15" customHeight="1">
      <c r="F127" s="648"/>
      <c r="G127" s="649"/>
      <c r="H127" s="568"/>
      <c r="I127" s="569"/>
      <c r="J127" s="569"/>
      <c r="K127" s="570"/>
      <c r="L127" s="512" t="s">
        <v>552</v>
      </c>
      <c r="M127" s="514"/>
      <c r="N127" s="514"/>
      <c r="O127" s="514"/>
      <c r="P127" s="514"/>
      <c r="Q127" s="514"/>
      <c r="R127" s="513"/>
      <c r="S127" s="677"/>
      <c r="T127" s="678"/>
      <c r="U127" s="678"/>
      <c r="V127" s="678"/>
      <c r="W127" s="679"/>
      <c r="X127" s="680"/>
      <c r="Y127" s="678"/>
      <c r="Z127" s="678"/>
      <c r="AA127" s="678"/>
      <c r="AB127" s="678"/>
      <c r="AC127" s="766"/>
      <c r="AD127" s="767"/>
      <c r="AE127" s="799" t="str">
        <f>IF(S127+Y127=0,"",S127+Y127)</f>
        <v/>
      </c>
      <c r="AF127" s="800"/>
      <c r="AG127" s="800"/>
      <c r="AH127" s="801"/>
      <c r="AI127" s="849"/>
      <c r="AJ127" s="850"/>
      <c r="AK127" s="850"/>
      <c r="AL127" s="851"/>
      <c r="AP127" s="343" t="e">
        <f t="shared" ref="AP127:AP132" si="0">AI127*1000000/S127</f>
        <v>#DIV/0!</v>
      </c>
      <c r="AQ127" s="344" t="s">
        <v>637</v>
      </c>
      <c r="AR127" s="343"/>
      <c r="AS127" s="343"/>
      <c r="AT127" s="344"/>
      <c r="AU127" s="344"/>
      <c r="AV127" s="344"/>
      <c r="AW127" s="344"/>
    </row>
    <row r="128" spans="1:59" ht="15" customHeight="1">
      <c r="F128" s="648"/>
      <c r="G128" s="649"/>
      <c r="H128" s="571"/>
      <c r="I128" s="572"/>
      <c r="J128" s="572"/>
      <c r="K128" s="573"/>
      <c r="L128" s="345"/>
      <c r="M128" s="346"/>
      <c r="N128" s="346"/>
      <c r="O128" s="346" t="s">
        <v>12</v>
      </c>
      <c r="P128" s="346"/>
      <c r="Q128" s="346"/>
      <c r="R128" s="347"/>
      <c r="S128" s="768" t="str">
        <f>IF(SUM(S126:V127)=0,"",SUM(S126:V127))</f>
        <v/>
      </c>
      <c r="T128" s="742"/>
      <c r="U128" s="742"/>
      <c r="V128" s="742"/>
      <c r="W128" s="769"/>
      <c r="X128" s="770"/>
      <c r="Y128" s="742" t="str">
        <f>IF(SUM(Y126:AB127)=0,"",SUM(Y126:AB127))</f>
        <v/>
      </c>
      <c r="Z128" s="742"/>
      <c r="AA128" s="742"/>
      <c r="AB128" s="742"/>
      <c r="AC128" s="743"/>
      <c r="AD128" s="744"/>
      <c r="AE128" s="783" t="str">
        <f>IF(SUM(AE126:AH127)=0,"",SUM(AE126:AH127))</f>
        <v/>
      </c>
      <c r="AF128" s="784"/>
      <c r="AG128" s="784"/>
      <c r="AH128" s="785"/>
      <c r="AI128" s="819" t="str">
        <f>IF(SUM(AI126:AL127)=0,"",SUM(AI126:AL127))</f>
        <v/>
      </c>
      <c r="AJ128" s="820"/>
      <c r="AK128" s="820"/>
      <c r="AL128" s="821"/>
      <c r="AP128" s="343"/>
      <c r="AQ128" s="344"/>
      <c r="AR128" s="280"/>
      <c r="AS128" s="280"/>
      <c r="AT128" s="274"/>
      <c r="AU128" s="274"/>
      <c r="AV128" s="280"/>
      <c r="AW128" s="280"/>
    </row>
    <row r="129" spans="1:49" ht="15" customHeight="1">
      <c r="F129" s="648"/>
      <c r="G129" s="649"/>
      <c r="H129" s="716" t="s">
        <v>999</v>
      </c>
      <c r="I129" s="717"/>
      <c r="J129" s="717"/>
      <c r="K129" s="718"/>
      <c r="L129" s="669" t="s">
        <v>553</v>
      </c>
      <c r="M129" s="670"/>
      <c r="N129" s="670"/>
      <c r="O129" s="670"/>
      <c r="P129" s="670"/>
      <c r="Q129" s="670"/>
      <c r="R129" s="671"/>
      <c r="S129" s="732"/>
      <c r="T129" s="733"/>
      <c r="U129" s="733"/>
      <c r="V129" s="733"/>
      <c r="W129" s="734"/>
      <c r="X129" s="735"/>
      <c r="Y129" s="733"/>
      <c r="Z129" s="733"/>
      <c r="AA129" s="733"/>
      <c r="AB129" s="733"/>
      <c r="AC129" s="675"/>
      <c r="AD129" s="676"/>
      <c r="AE129" s="802" t="str">
        <f>IF(S129+Y129=0,"",S129+Y129)</f>
        <v/>
      </c>
      <c r="AF129" s="803"/>
      <c r="AG129" s="803"/>
      <c r="AH129" s="804"/>
      <c r="AI129" s="846"/>
      <c r="AJ129" s="847"/>
      <c r="AK129" s="847"/>
      <c r="AL129" s="848"/>
      <c r="AP129" s="343" t="e">
        <f t="shared" si="0"/>
        <v>#DIV/0!</v>
      </c>
      <c r="AQ129" s="344" t="s">
        <v>637</v>
      </c>
      <c r="AR129" s="343"/>
      <c r="AS129" s="343"/>
      <c r="AT129" s="344"/>
      <c r="AU129" s="344"/>
      <c r="AV129" s="344"/>
      <c r="AW129" s="344"/>
    </row>
    <row r="130" spans="1:49" ht="15" customHeight="1">
      <c r="F130" s="648"/>
      <c r="G130" s="649"/>
      <c r="H130" s="719"/>
      <c r="I130" s="720"/>
      <c r="J130" s="720"/>
      <c r="K130" s="721"/>
      <c r="L130" s="739" t="s">
        <v>554</v>
      </c>
      <c r="M130" s="740"/>
      <c r="N130" s="740"/>
      <c r="O130" s="740"/>
      <c r="P130" s="740"/>
      <c r="Q130" s="740"/>
      <c r="R130" s="741"/>
      <c r="S130" s="632"/>
      <c r="T130" s="633"/>
      <c r="U130" s="633"/>
      <c r="V130" s="633"/>
      <c r="W130" s="781"/>
      <c r="X130" s="782"/>
      <c r="Y130" s="749"/>
      <c r="Z130" s="750"/>
      <c r="AA130" s="750"/>
      <c r="AB130" s="750"/>
      <c r="AC130" s="652"/>
      <c r="AD130" s="653"/>
      <c r="AE130" s="805" t="str">
        <f t="shared" ref="AE130:AE133" si="1">IF(S130+Y130=0,"",S130+Y130)</f>
        <v/>
      </c>
      <c r="AF130" s="806"/>
      <c r="AG130" s="806"/>
      <c r="AH130" s="807"/>
      <c r="AI130" s="1479"/>
      <c r="AJ130" s="1480"/>
      <c r="AK130" s="1480"/>
      <c r="AL130" s="1481"/>
      <c r="AP130" s="343" t="e">
        <f t="shared" si="0"/>
        <v>#DIV/0!</v>
      </c>
      <c r="AQ130" s="344" t="s">
        <v>637</v>
      </c>
      <c r="AR130" s="343"/>
      <c r="AS130" s="343"/>
      <c r="AT130" s="344"/>
      <c r="AU130" s="344"/>
      <c r="AV130" s="344"/>
      <c r="AW130" s="344"/>
    </row>
    <row r="131" spans="1:49" ht="15" customHeight="1">
      <c r="F131" s="648"/>
      <c r="G131" s="649"/>
      <c r="H131" s="719"/>
      <c r="I131" s="720"/>
      <c r="J131" s="720"/>
      <c r="K131" s="721"/>
      <c r="L131" s="657" t="s">
        <v>13</v>
      </c>
      <c r="M131" s="658"/>
      <c r="N131" s="808" t="s">
        <v>632</v>
      </c>
      <c r="O131" s="809"/>
      <c r="P131" s="809"/>
      <c r="Q131" s="852" t="s">
        <v>634</v>
      </c>
      <c r="R131" s="853"/>
      <c r="S131" s="632"/>
      <c r="T131" s="633"/>
      <c r="U131" s="633"/>
      <c r="V131" s="633"/>
      <c r="W131" s="745"/>
      <c r="X131" s="746"/>
      <c r="Y131" s="632"/>
      <c r="Z131" s="633"/>
      <c r="AA131" s="633"/>
      <c r="AB131" s="633"/>
      <c r="AC131" s="652"/>
      <c r="AD131" s="653"/>
      <c r="AE131" s="805" t="str">
        <f t="shared" si="1"/>
        <v/>
      </c>
      <c r="AF131" s="806"/>
      <c r="AG131" s="806"/>
      <c r="AH131" s="807"/>
      <c r="AI131" s="1479"/>
      <c r="AJ131" s="1480"/>
      <c r="AK131" s="1480"/>
      <c r="AL131" s="1481"/>
      <c r="AP131" s="343" t="e">
        <f t="shared" si="0"/>
        <v>#DIV/0!</v>
      </c>
      <c r="AQ131" s="344" t="s">
        <v>637</v>
      </c>
      <c r="AR131" s="343"/>
      <c r="AS131" s="343"/>
      <c r="AT131" s="344"/>
      <c r="AU131" s="344"/>
      <c r="AV131" s="344"/>
      <c r="AW131" s="344"/>
    </row>
    <row r="132" spans="1:49" ht="15" customHeight="1">
      <c r="F132" s="648"/>
      <c r="G132" s="649"/>
      <c r="H132" s="719"/>
      <c r="I132" s="720"/>
      <c r="J132" s="720"/>
      <c r="K132" s="721"/>
      <c r="L132" s="657"/>
      <c r="M132" s="658"/>
      <c r="N132" s="808" t="s">
        <v>633</v>
      </c>
      <c r="O132" s="809"/>
      <c r="P132" s="809"/>
      <c r="Q132" s="852" t="s">
        <v>635</v>
      </c>
      <c r="R132" s="853"/>
      <c r="S132" s="632"/>
      <c r="T132" s="633"/>
      <c r="U132" s="633"/>
      <c r="V132" s="633"/>
      <c r="W132" s="745"/>
      <c r="X132" s="746"/>
      <c r="Y132" s="632"/>
      <c r="Z132" s="633"/>
      <c r="AA132" s="633"/>
      <c r="AB132" s="633"/>
      <c r="AC132" s="652"/>
      <c r="AD132" s="653"/>
      <c r="AE132" s="805" t="str">
        <f t="shared" si="1"/>
        <v/>
      </c>
      <c r="AF132" s="806"/>
      <c r="AG132" s="806"/>
      <c r="AH132" s="807"/>
      <c r="AI132" s="1479"/>
      <c r="AJ132" s="1480"/>
      <c r="AK132" s="1480"/>
      <c r="AL132" s="1481"/>
      <c r="AP132" s="343" t="e">
        <f t="shared" si="0"/>
        <v>#DIV/0!</v>
      </c>
      <c r="AQ132" s="344" t="s">
        <v>637</v>
      </c>
      <c r="AR132" s="343"/>
      <c r="AS132" s="343"/>
      <c r="AT132" s="344"/>
      <c r="AU132" s="344"/>
      <c r="AV132" s="344"/>
      <c r="AW132" s="344"/>
    </row>
    <row r="133" spans="1:49" ht="15" customHeight="1">
      <c r="F133" s="648"/>
      <c r="G133" s="649"/>
      <c r="H133" s="719"/>
      <c r="I133" s="720"/>
      <c r="J133" s="720"/>
      <c r="K133" s="721"/>
      <c r="L133" s="659"/>
      <c r="M133" s="660"/>
      <c r="N133" s="791"/>
      <c r="O133" s="792"/>
      <c r="P133" s="792"/>
      <c r="Q133" s="703"/>
      <c r="R133" s="704"/>
      <c r="S133" s="677"/>
      <c r="T133" s="678"/>
      <c r="U133" s="678"/>
      <c r="V133" s="678"/>
      <c r="W133" s="730"/>
      <c r="X133" s="731"/>
      <c r="Y133" s="677"/>
      <c r="Z133" s="678"/>
      <c r="AA133" s="678"/>
      <c r="AB133" s="678"/>
      <c r="AC133" s="766"/>
      <c r="AD133" s="767"/>
      <c r="AE133" s="799" t="str">
        <f t="shared" si="1"/>
        <v/>
      </c>
      <c r="AF133" s="800"/>
      <c r="AG133" s="800"/>
      <c r="AH133" s="801"/>
      <c r="AI133" s="849"/>
      <c r="AJ133" s="850"/>
      <c r="AK133" s="850"/>
      <c r="AL133" s="851"/>
      <c r="AP133" s="343" t="e">
        <f>AI133*1000000/S133</f>
        <v>#DIV/0!</v>
      </c>
      <c r="AQ133" s="344" t="s">
        <v>637</v>
      </c>
      <c r="AR133" s="280"/>
      <c r="AS133" s="280"/>
      <c r="AT133" s="274"/>
      <c r="AU133" s="274"/>
      <c r="AV133" s="280"/>
      <c r="AW133" s="280"/>
    </row>
    <row r="134" spans="1:49" ht="15" customHeight="1">
      <c r="F134" s="648"/>
      <c r="G134" s="649"/>
      <c r="H134" s="722"/>
      <c r="I134" s="723"/>
      <c r="J134" s="723"/>
      <c r="K134" s="724"/>
      <c r="L134" s="348"/>
      <c r="M134" s="349"/>
      <c r="N134" s="350"/>
      <c r="O134" s="350" t="s">
        <v>12</v>
      </c>
      <c r="P134" s="350"/>
      <c r="Q134" s="350"/>
      <c r="R134" s="351"/>
      <c r="S134" s="768" t="str">
        <f>IF(SUM(S129:V133)=0,"",SUM(S129:V133))</f>
        <v/>
      </c>
      <c r="T134" s="742"/>
      <c r="U134" s="742"/>
      <c r="V134" s="742"/>
      <c r="W134" s="795"/>
      <c r="X134" s="796"/>
      <c r="Y134" s="768" t="str">
        <f>IF(SUM(Y129:AB133)=0,"",SUM(Y129:AB133))</f>
        <v/>
      </c>
      <c r="Z134" s="742"/>
      <c r="AA134" s="742"/>
      <c r="AB134" s="742"/>
      <c r="AC134" s="797"/>
      <c r="AD134" s="798"/>
      <c r="AE134" s="783" t="str">
        <f>IF(SUM(AE129:AH133)=0,"",SUM(AE129:AH133))</f>
        <v/>
      </c>
      <c r="AF134" s="784"/>
      <c r="AG134" s="784"/>
      <c r="AH134" s="785"/>
      <c r="AI134" s="819" t="str">
        <f>IF(SUM(AI129:AL133)=0,"",SUM(AI129:AL133))</f>
        <v/>
      </c>
      <c r="AJ134" s="820"/>
      <c r="AK134" s="820"/>
      <c r="AL134" s="821"/>
      <c r="AP134" s="343"/>
      <c r="AQ134" s="344"/>
      <c r="AR134" s="280"/>
      <c r="AS134" s="280"/>
      <c r="AT134" s="274"/>
      <c r="AU134" s="274"/>
      <c r="AV134" s="280"/>
      <c r="AW134" s="280"/>
    </row>
    <row r="135" spans="1:49" ht="15" customHeight="1">
      <c r="F135" s="650"/>
      <c r="G135" s="651"/>
      <c r="H135" s="590" t="s">
        <v>1060</v>
      </c>
      <c r="I135" s="591"/>
      <c r="J135" s="591"/>
      <c r="K135" s="591"/>
      <c r="L135" s="591"/>
      <c r="M135" s="591"/>
      <c r="N135" s="591"/>
      <c r="O135" s="591"/>
      <c r="P135" s="591"/>
      <c r="Q135" s="591"/>
      <c r="R135" s="592"/>
      <c r="S135" s="748"/>
      <c r="T135" s="747"/>
      <c r="U135" s="747"/>
      <c r="V135" s="747"/>
      <c r="W135" s="777"/>
      <c r="X135" s="778"/>
      <c r="Y135" s="747"/>
      <c r="Z135" s="747"/>
      <c r="AA135" s="747"/>
      <c r="AB135" s="747"/>
      <c r="AC135" s="779"/>
      <c r="AD135" s="780"/>
      <c r="AE135" s="783" t="str">
        <f>IF(S135+Y135=0,"",S135+Y135)</f>
        <v/>
      </c>
      <c r="AF135" s="784"/>
      <c r="AG135" s="784"/>
      <c r="AH135" s="785"/>
      <c r="AI135" s="1487"/>
      <c r="AJ135" s="1488"/>
      <c r="AK135" s="1488"/>
      <c r="AL135" s="1489"/>
      <c r="AP135" s="343" t="e">
        <f>AI135*1000000/S135</f>
        <v>#DIV/0!</v>
      </c>
      <c r="AQ135" s="344" t="s">
        <v>637</v>
      </c>
      <c r="AR135" s="343"/>
      <c r="AS135" s="343"/>
      <c r="AT135" s="344"/>
      <c r="AU135" s="344"/>
      <c r="AV135" s="344"/>
      <c r="AW135" s="344"/>
    </row>
    <row r="136" spans="1:49" ht="15" customHeight="1">
      <c r="F136" s="681" t="s">
        <v>545</v>
      </c>
      <c r="G136" s="682"/>
      <c r="H136" s="682"/>
      <c r="I136" s="682"/>
      <c r="J136" s="682"/>
      <c r="K136" s="682"/>
      <c r="L136" s="682"/>
      <c r="M136" s="682"/>
      <c r="N136" s="682"/>
      <c r="O136" s="682"/>
      <c r="P136" s="682"/>
      <c r="Q136" s="682"/>
      <c r="R136" s="683"/>
      <c r="S136" s="748"/>
      <c r="T136" s="747"/>
      <c r="U136" s="747"/>
      <c r="V136" s="747"/>
      <c r="W136" s="835"/>
      <c r="X136" s="836"/>
      <c r="Y136" s="747"/>
      <c r="Z136" s="747"/>
      <c r="AA136" s="747"/>
      <c r="AB136" s="747"/>
      <c r="AC136" s="793" t="str">
        <f>SUBSTITUTE(W136,"（","）")</f>
        <v/>
      </c>
      <c r="AD136" s="794"/>
      <c r="AE136" s="786" t="str">
        <f>IF(S136+Y136=0,"",S136+Y136)</f>
        <v/>
      </c>
      <c r="AF136" s="787"/>
      <c r="AG136" s="787"/>
      <c r="AH136" s="788"/>
      <c r="AI136" s="1487"/>
      <c r="AJ136" s="1488"/>
      <c r="AK136" s="1488"/>
      <c r="AL136" s="1489"/>
      <c r="AP136" s="343" t="e">
        <f>AI136*1000000/S136</f>
        <v>#DIV/0!</v>
      </c>
      <c r="AQ136" s="344" t="s">
        <v>637</v>
      </c>
    </row>
    <row r="137" spans="1:49" ht="15" customHeight="1">
      <c r="F137" s="681" t="s">
        <v>143</v>
      </c>
      <c r="G137" s="682"/>
      <c r="H137" s="682"/>
      <c r="I137" s="682"/>
      <c r="J137" s="682"/>
      <c r="K137" s="682"/>
      <c r="L137" s="682"/>
      <c r="M137" s="682"/>
      <c r="N137" s="682"/>
      <c r="O137" s="682"/>
      <c r="P137" s="682"/>
      <c r="Q137" s="682"/>
      <c r="R137" s="683"/>
      <c r="S137" s="681" t="s">
        <v>144</v>
      </c>
      <c r="T137" s="682"/>
      <c r="U137" s="682"/>
      <c r="V137" s="682"/>
      <c r="W137" s="682"/>
      <c r="X137" s="682"/>
      <c r="Y137" s="682"/>
      <c r="Z137" s="682"/>
      <c r="AA137" s="682"/>
      <c r="AB137" s="682"/>
      <c r="AC137" s="682"/>
      <c r="AD137" s="682"/>
      <c r="AE137" s="682"/>
      <c r="AF137" s="682"/>
      <c r="AG137" s="682"/>
      <c r="AH137" s="682"/>
      <c r="AI137" s="682"/>
      <c r="AJ137" s="682"/>
      <c r="AK137" s="682"/>
      <c r="AL137" s="683"/>
      <c r="AQ137" s="66"/>
    </row>
    <row r="138" spans="1:49" s="314" customFormat="1" ht="15" customHeight="1">
      <c r="A138" s="211"/>
      <c r="B138" s="211"/>
      <c r="C138" s="211"/>
      <c r="D138" s="211"/>
      <c r="E138" s="211"/>
      <c r="F138" s="399" t="s">
        <v>1038</v>
      </c>
      <c r="G138" s="272"/>
      <c r="H138" s="211"/>
      <c r="I138" s="211"/>
      <c r="J138" s="211"/>
      <c r="K138" s="211"/>
      <c r="L138" s="211"/>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66"/>
      <c r="AO138" s="66"/>
      <c r="AP138" s="66"/>
      <c r="AQ138" s="66"/>
    </row>
    <row r="139" spans="1:49" s="314" customFormat="1" ht="15" customHeight="1">
      <c r="A139" s="211"/>
      <c r="B139" s="211"/>
      <c r="C139" s="211"/>
      <c r="D139" s="211"/>
      <c r="E139" s="211"/>
      <c r="F139" s="272" t="s">
        <v>1000</v>
      </c>
      <c r="G139" s="272"/>
      <c r="H139" s="211"/>
      <c r="I139" s="211"/>
      <c r="J139" s="211"/>
      <c r="K139" s="211"/>
      <c r="L139" s="211"/>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66"/>
      <c r="AO139" s="66"/>
      <c r="AP139" s="66"/>
      <c r="AQ139" s="66"/>
    </row>
    <row r="140" spans="1:49" s="314" customFormat="1" ht="15" customHeight="1">
      <c r="A140" s="211"/>
      <c r="B140" s="211"/>
      <c r="C140" s="211"/>
      <c r="D140" s="211"/>
      <c r="E140" s="211"/>
      <c r="G140" s="272"/>
      <c r="H140" s="211"/>
      <c r="I140" s="211"/>
      <c r="J140" s="211"/>
      <c r="K140" s="211"/>
      <c r="L140" s="211"/>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66"/>
      <c r="AO140" s="66"/>
      <c r="AP140" s="66"/>
      <c r="AQ140" s="66"/>
    </row>
    <row r="141" spans="1:49" ht="15" customHeight="1">
      <c r="D141" s="283" t="s">
        <v>133</v>
      </c>
      <c r="F141" s="272" t="s">
        <v>515</v>
      </c>
      <c r="G141" s="272"/>
      <c r="H141" s="272"/>
      <c r="I141" s="272"/>
      <c r="J141" s="283"/>
      <c r="K141" s="283"/>
      <c r="L141" s="283"/>
      <c r="M141" s="283"/>
      <c r="N141" s="283"/>
    </row>
    <row r="142" spans="1:49" ht="15" customHeight="1">
      <c r="F142" s="272" t="s">
        <v>514</v>
      </c>
      <c r="G142" s="272"/>
      <c r="H142" s="272"/>
      <c r="I142" s="272"/>
      <c r="J142" s="211" t="s">
        <v>91</v>
      </c>
      <c r="K142" s="736" t="str">
        <f t="shared" ref="K142" si="2">$K$122</f>
        <v>年　月　日</v>
      </c>
      <c r="L142" s="736"/>
      <c r="M142" s="736"/>
      <c r="N142" s="736"/>
      <c r="O142" s="736"/>
      <c r="P142" s="736"/>
      <c r="Q142" s="736"/>
      <c r="R142" s="211" t="s">
        <v>125</v>
      </c>
      <c r="S142" s="283" t="s">
        <v>135</v>
      </c>
      <c r="T142" s="736" t="str">
        <f t="shared" ref="T142" si="3">$T$122</f>
        <v>年　月　日</v>
      </c>
      <c r="U142" s="736"/>
      <c r="V142" s="736"/>
      <c r="W142" s="736"/>
      <c r="X142" s="736"/>
      <c r="Y142" s="736"/>
      <c r="Z142" s="736"/>
      <c r="AA142" s="211" t="s">
        <v>96</v>
      </c>
    </row>
    <row r="143" spans="1:49" ht="15" customHeight="1">
      <c r="F143" s="837" t="s">
        <v>6</v>
      </c>
      <c r="G143" s="838"/>
      <c r="H143" s="838"/>
      <c r="I143" s="838"/>
      <c r="J143" s="838"/>
      <c r="K143" s="838"/>
      <c r="L143" s="838"/>
      <c r="M143" s="838"/>
      <c r="N143" s="838"/>
      <c r="O143" s="838"/>
      <c r="P143" s="838"/>
      <c r="Q143" s="838"/>
      <c r="R143" s="839"/>
      <c r="S143" s="580" t="s">
        <v>1061</v>
      </c>
      <c r="T143" s="823"/>
      <c r="U143" s="823"/>
      <c r="V143" s="823"/>
      <c r="W143" s="823"/>
      <c r="X143" s="823"/>
      <c r="Y143" s="823"/>
      <c r="Z143" s="823"/>
      <c r="AA143" s="824"/>
      <c r="AB143" s="580" t="s">
        <v>15</v>
      </c>
      <c r="AC143" s="581"/>
      <c r="AD143" s="581"/>
      <c r="AE143" s="581"/>
      <c r="AF143" s="581"/>
      <c r="AG143" s="581"/>
      <c r="AH143" s="581"/>
      <c r="AI143" s="581"/>
      <c r="AJ143" s="581"/>
      <c r="AK143" s="582"/>
    </row>
    <row r="144" spans="1:49" ht="15" customHeight="1">
      <c r="F144" s="840"/>
      <c r="G144" s="841"/>
      <c r="H144" s="841"/>
      <c r="I144" s="841"/>
      <c r="J144" s="841"/>
      <c r="K144" s="841"/>
      <c r="L144" s="841"/>
      <c r="M144" s="841"/>
      <c r="N144" s="841"/>
      <c r="O144" s="841"/>
      <c r="P144" s="841"/>
      <c r="Q144" s="841"/>
      <c r="R144" s="842"/>
      <c r="S144" s="574" t="s">
        <v>151</v>
      </c>
      <c r="T144" s="575"/>
      <c r="U144" s="575"/>
      <c r="V144" s="575"/>
      <c r="W144" s="575"/>
      <c r="X144" s="575"/>
      <c r="Y144" s="575"/>
      <c r="Z144" s="575"/>
      <c r="AA144" s="576"/>
      <c r="AB144" s="1013" t="s">
        <v>546</v>
      </c>
      <c r="AC144" s="1014"/>
      <c r="AD144" s="1014"/>
      <c r="AE144" s="1014"/>
      <c r="AF144" s="1014"/>
      <c r="AG144" s="1014"/>
      <c r="AH144" s="1014"/>
      <c r="AI144" s="1014"/>
      <c r="AJ144" s="1014"/>
      <c r="AK144" s="1015"/>
    </row>
    <row r="145" spans="4:37" ht="15" customHeight="1">
      <c r="F145" s="648" t="s">
        <v>131</v>
      </c>
      <c r="G145" s="649"/>
      <c r="H145" s="565" t="s">
        <v>998</v>
      </c>
      <c r="I145" s="566"/>
      <c r="J145" s="566"/>
      <c r="K145" s="567"/>
      <c r="L145" s="352"/>
      <c r="M145" s="353" t="s">
        <v>69</v>
      </c>
      <c r="N145" s="353"/>
      <c r="O145" s="353"/>
      <c r="P145" s="353"/>
      <c r="Q145" s="353" t="s">
        <v>115</v>
      </c>
      <c r="R145" s="354"/>
      <c r="S145" s="727"/>
      <c r="T145" s="728"/>
      <c r="U145" s="728"/>
      <c r="V145" s="728"/>
      <c r="W145" s="728"/>
      <c r="X145" s="728"/>
      <c r="Y145" s="728"/>
      <c r="Z145" s="728"/>
      <c r="AA145" s="729"/>
      <c r="AB145" s="672" t="str">
        <f>+IFERROR(S126/S145,"")</f>
        <v/>
      </c>
      <c r="AC145" s="673"/>
      <c r="AD145" s="673"/>
      <c r="AE145" s="673"/>
      <c r="AF145" s="673"/>
      <c r="AG145" s="673"/>
      <c r="AH145" s="673"/>
      <c r="AI145" s="673"/>
      <c r="AJ145" s="673"/>
      <c r="AK145" s="674"/>
    </row>
    <row r="146" spans="4:37" ht="15" customHeight="1">
      <c r="F146" s="648"/>
      <c r="G146" s="649"/>
      <c r="H146" s="568"/>
      <c r="I146" s="569"/>
      <c r="J146" s="569"/>
      <c r="K146" s="570"/>
      <c r="L146" s="345"/>
      <c r="M146" s="346" t="s">
        <v>119</v>
      </c>
      <c r="N146" s="346"/>
      <c r="O146" s="346"/>
      <c r="P146" s="346"/>
      <c r="Q146" s="346" t="s">
        <v>115</v>
      </c>
      <c r="R146" s="347"/>
      <c r="S146" s="771"/>
      <c r="T146" s="772"/>
      <c r="U146" s="772"/>
      <c r="V146" s="772"/>
      <c r="W146" s="772"/>
      <c r="X146" s="772"/>
      <c r="Y146" s="772"/>
      <c r="Z146" s="772"/>
      <c r="AA146" s="773"/>
      <c r="AB146" s="626" t="str">
        <f>+IFERROR(S127/S146,"")</f>
        <v/>
      </c>
      <c r="AC146" s="627"/>
      <c r="AD146" s="627"/>
      <c r="AE146" s="627"/>
      <c r="AF146" s="627"/>
      <c r="AG146" s="627"/>
      <c r="AH146" s="627"/>
      <c r="AI146" s="627"/>
      <c r="AJ146" s="627"/>
      <c r="AK146" s="628"/>
    </row>
    <row r="147" spans="4:37" ht="15" customHeight="1">
      <c r="F147" s="648"/>
      <c r="G147" s="649"/>
      <c r="H147" s="571"/>
      <c r="I147" s="572"/>
      <c r="J147" s="572"/>
      <c r="K147" s="573"/>
      <c r="L147" s="291"/>
      <c r="O147" s="211" t="s">
        <v>12</v>
      </c>
      <c r="R147" s="355"/>
      <c r="S147" s="774" t="str">
        <f>IF(SUM(S145:X146)=0,"",SUM(S145:X146))</f>
        <v/>
      </c>
      <c r="T147" s="775"/>
      <c r="U147" s="775"/>
      <c r="V147" s="775"/>
      <c r="W147" s="775"/>
      <c r="X147" s="775"/>
      <c r="Y147" s="775"/>
      <c r="Z147" s="775"/>
      <c r="AA147" s="776"/>
      <c r="AB147" s="629" t="str">
        <f t="shared" ref="AB147:AB155" si="4">+IFERROR(S128/S147,"")</f>
        <v/>
      </c>
      <c r="AC147" s="630"/>
      <c r="AD147" s="630"/>
      <c r="AE147" s="630"/>
      <c r="AF147" s="630"/>
      <c r="AG147" s="630"/>
      <c r="AH147" s="630"/>
      <c r="AI147" s="630"/>
      <c r="AJ147" s="630"/>
      <c r="AK147" s="631"/>
    </row>
    <row r="148" spans="4:37" ht="15" customHeight="1">
      <c r="F148" s="648"/>
      <c r="G148" s="649"/>
      <c r="H148" s="716" t="s">
        <v>999</v>
      </c>
      <c r="I148" s="717"/>
      <c r="J148" s="717"/>
      <c r="K148" s="718"/>
      <c r="L148" s="356"/>
      <c r="M148" s="353" t="s">
        <v>138</v>
      </c>
      <c r="N148" s="353"/>
      <c r="O148" s="353"/>
      <c r="P148" s="353"/>
      <c r="Q148" s="353" t="s">
        <v>139</v>
      </c>
      <c r="R148" s="354"/>
      <c r="S148" s="727"/>
      <c r="T148" s="728"/>
      <c r="U148" s="728"/>
      <c r="V148" s="728"/>
      <c r="W148" s="728"/>
      <c r="X148" s="728"/>
      <c r="Y148" s="728"/>
      <c r="Z148" s="728"/>
      <c r="AA148" s="729"/>
      <c r="AB148" s="672" t="str">
        <f t="shared" si="4"/>
        <v/>
      </c>
      <c r="AC148" s="673"/>
      <c r="AD148" s="673"/>
      <c r="AE148" s="673"/>
      <c r="AF148" s="673"/>
      <c r="AG148" s="673"/>
      <c r="AH148" s="673"/>
      <c r="AI148" s="673"/>
      <c r="AJ148" s="673"/>
      <c r="AK148" s="674"/>
    </row>
    <row r="149" spans="4:37" ht="15" customHeight="1">
      <c r="F149" s="648"/>
      <c r="G149" s="649"/>
      <c r="H149" s="719"/>
      <c r="I149" s="720"/>
      <c r="J149" s="720"/>
      <c r="K149" s="721"/>
      <c r="L149" s="357"/>
      <c r="M149" s="358" t="s">
        <v>140</v>
      </c>
      <c r="N149" s="358"/>
      <c r="O149" s="358" t="s">
        <v>141</v>
      </c>
      <c r="P149" s="358"/>
      <c r="Q149" s="358" t="s">
        <v>95</v>
      </c>
      <c r="R149" s="359"/>
      <c r="S149" s="693"/>
      <c r="T149" s="694"/>
      <c r="U149" s="694"/>
      <c r="V149" s="694"/>
      <c r="W149" s="694"/>
      <c r="X149" s="694"/>
      <c r="Y149" s="694"/>
      <c r="Z149" s="694"/>
      <c r="AA149" s="695"/>
      <c r="AB149" s="623" t="str">
        <f t="shared" si="4"/>
        <v/>
      </c>
      <c r="AC149" s="624"/>
      <c r="AD149" s="624"/>
      <c r="AE149" s="624"/>
      <c r="AF149" s="624"/>
      <c r="AG149" s="624"/>
      <c r="AH149" s="624"/>
      <c r="AI149" s="624"/>
      <c r="AJ149" s="624"/>
      <c r="AK149" s="625"/>
    </row>
    <row r="150" spans="4:37" ht="15" customHeight="1">
      <c r="F150" s="648"/>
      <c r="G150" s="649"/>
      <c r="H150" s="719"/>
      <c r="I150" s="720"/>
      <c r="J150" s="720"/>
      <c r="K150" s="721"/>
      <c r="L150" s="657" t="s">
        <v>13</v>
      </c>
      <c r="M150" s="658"/>
      <c r="N150" s="725" t="str">
        <f>IF(N131=0,"",N131)</f>
        <v>除間伐</v>
      </c>
      <c r="O150" s="726"/>
      <c r="P150" s="726"/>
      <c r="Q150" s="726"/>
      <c r="R150" s="479"/>
      <c r="S150" s="693"/>
      <c r="T150" s="694"/>
      <c r="U150" s="694"/>
      <c r="V150" s="694"/>
      <c r="W150" s="694"/>
      <c r="X150" s="694"/>
      <c r="Y150" s="694"/>
      <c r="Z150" s="694"/>
      <c r="AA150" s="695"/>
      <c r="AB150" s="623" t="str">
        <f t="shared" si="4"/>
        <v/>
      </c>
      <c r="AC150" s="624"/>
      <c r="AD150" s="624"/>
      <c r="AE150" s="624"/>
      <c r="AF150" s="624"/>
      <c r="AG150" s="624"/>
      <c r="AH150" s="624"/>
      <c r="AI150" s="624"/>
      <c r="AJ150" s="624"/>
      <c r="AK150" s="625"/>
    </row>
    <row r="151" spans="4:37" ht="15" customHeight="1">
      <c r="F151" s="648"/>
      <c r="G151" s="649"/>
      <c r="H151" s="719"/>
      <c r="I151" s="720"/>
      <c r="J151" s="720"/>
      <c r="K151" s="721"/>
      <c r="L151" s="657"/>
      <c r="M151" s="658"/>
      <c r="N151" s="691" t="str">
        <f>IF(N132=0,"",N132)</f>
        <v>枝打</v>
      </c>
      <c r="O151" s="691"/>
      <c r="P151" s="691"/>
      <c r="Q151" s="691"/>
      <c r="R151" s="692"/>
      <c r="S151" s="693"/>
      <c r="T151" s="694"/>
      <c r="U151" s="694"/>
      <c r="V151" s="694"/>
      <c r="W151" s="694"/>
      <c r="X151" s="694"/>
      <c r="Y151" s="694"/>
      <c r="Z151" s="694"/>
      <c r="AA151" s="695"/>
      <c r="AB151" s="623" t="str">
        <f t="shared" si="4"/>
        <v/>
      </c>
      <c r="AC151" s="624"/>
      <c r="AD151" s="624"/>
      <c r="AE151" s="624"/>
      <c r="AF151" s="624"/>
      <c r="AG151" s="624"/>
      <c r="AH151" s="624"/>
      <c r="AI151" s="624"/>
      <c r="AJ151" s="624"/>
      <c r="AK151" s="625"/>
    </row>
    <row r="152" spans="4:37" ht="15" customHeight="1">
      <c r="F152" s="648"/>
      <c r="G152" s="649"/>
      <c r="H152" s="719"/>
      <c r="I152" s="720"/>
      <c r="J152" s="720"/>
      <c r="K152" s="721"/>
      <c r="L152" s="659"/>
      <c r="M152" s="660"/>
      <c r="N152" s="737" t="str">
        <f>IF(N133=0,"",N133)</f>
        <v/>
      </c>
      <c r="O152" s="737"/>
      <c r="P152" s="737"/>
      <c r="Q152" s="737"/>
      <c r="R152" s="738"/>
      <c r="S152" s="771"/>
      <c r="T152" s="772"/>
      <c r="U152" s="772"/>
      <c r="V152" s="772"/>
      <c r="W152" s="772"/>
      <c r="X152" s="772"/>
      <c r="Y152" s="772"/>
      <c r="Z152" s="772"/>
      <c r="AA152" s="773"/>
      <c r="AB152" s="626" t="str">
        <f t="shared" si="4"/>
        <v/>
      </c>
      <c r="AC152" s="627"/>
      <c r="AD152" s="627"/>
      <c r="AE152" s="627"/>
      <c r="AF152" s="627"/>
      <c r="AG152" s="627"/>
      <c r="AH152" s="627"/>
      <c r="AI152" s="627"/>
      <c r="AJ152" s="627"/>
      <c r="AK152" s="628"/>
    </row>
    <row r="153" spans="4:37" ht="15" customHeight="1">
      <c r="F153" s="648"/>
      <c r="G153" s="649"/>
      <c r="H153" s="722"/>
      <c r="I153" s="723"/>
      <c r="J153" s="723"/>
      <c r="K153" s="724"/>
      <c r="L153" s="348"/>
      <c r="M153" s="349"/>
      <c r="N153" s="350"/>
      <c r="O153" s="350" t="s">
        <v>12</v>
      </c>
      <c r="P153" s="350"/>
      <c r="Q153" s="350"/>
      <c r="R153" s="351"/>
      <c r="S153" s="774" t="str">
        <f>IF(SUM(S148:X152)=0,"",SUM(S148:X152))</f>
        <v/>
      </c>
      <c r="T153" s="775"/>
      <c r="U153" s="775"/>
      <c r="V153" s="775"/>
      <c r="W153" s="775"/>
      <c r="X153" s="775"/>
      <c r="Y153" s="775"/>
      <c r="Z153" s="775"/>
      <c r="AA153" s="776"/>
      <c r="AB153" s="629" t="str">
        <f t="shared" si="4"/>
        <v/>
      </c>
      <c r="AC153" s="630"/>
      <c r="AD153" s="630"/>
      <c r="AE153" s="630"/>
      <c r="AF153" s="630"/>
      <c r="AG153" s="630"/>
      <c r="AH153" s="630"/>
      <c r="AI153" s="630"/>
      <c r="AJ153" s="630"/>
      <c r="AK153" s="631"/>
    </row>
    <row r="154" spans="4:37" ht="15" customHeight="1">
      <c r="F154" s="650"/>
      <c r="G154" s="651"/>
      <c r="H154" s="590" t="s">
        <v>1040</v>
      </c>
      <c r="I154" s="591"/>
      <c r="J154" s="591"/>
      <c r="K154" s="591"/>
      <c r="L154" s="591"/>
      <c r="M154" s="591"/>
      <c r="N154" s="591"/>
      <c r="O154" s="591"/>
      <c r="P154" s="591"/>
      <c r="Q154" s="591"/>
      <c r="R154" s="592"/>
      <c r="S154" s="614"/>
      <c r="T154" s="615"/>
      <c r="U154" s="615"/>
      <c r="V154" s="615"/>
      <c r="W154" s="615"/>
      <c r="X154" s="615"/>
      <c r="Y154" s="615"/>
      <c r="Z154" s="615"/>
      <c r="AA154" s="616"/>
      <c r="AB154" s="629" t="str">
        <f t="shared" si="4"/>
        <v/>
      </c>
      <c r="AC154" s="630"/>
      <c r="AD154" s="630"/>
      <c r="AE154" s="630"/>
      <c r="AF154" s="630"/>
      <c r="AG154" s="630"/>
      <c r="AH154" s="630"/>
      <c r="AI154" s="630"/>
      <c r="AJ154" s="630"/>
      <c r="AK154" s="631"/>
    </row>
    <row r="155" spans="4:37" ht="15" customHeight="1">
      <c r="F155" s="590" t="s">
        <v>545</v>
      </c>
      <c r="G155" s="591"/>
      <c r="H155" s="591"/>
      <c r="I155" s="591"/>
      <c r="J155" s="591"/>
      <c r="K155" s="591"/>
      <c r="L155" s="591"/>
      <c r="M155" s="591"/>
      <c r="N155" s="591"/>
      <c r="O155" s="591"/>
      <c r="P155" s="591"/>
      <c r="Q155" s="591"/>
      <c r="R155" s="592"/>
      <c r="S155" s="614"/>
      <c r="T155" s="615"/>
      <c r="U155" s="615"/>
      <c r="V155" s="615"/>
      <c r="W155" s="615"/>
      <c r="X155" s="615"/>
      <c r="Y155" s="615"/>
      <c r="Z155" s="615"/>
      <c r="AA155" s="616"/>
      <c r="AB155" s="629" t="str">
        <f t="shared" si="4"/>
        <v/>
      </c>
      <c r="AC155" s="630"/>
      <c r="AD155" s="630"/>
      <c r="AE155" s="630"/>
      <c r="AF155" s="630"/>
      <c r="AG155" s="630"/>
      <c r="AH155" s="630"/>
      <c r="AI155" s="630"/>
      <c r="AJ155" s="630"/>
      <c r="AK155" s="631"/>
    </row>
    <row r="156" spans="4:37" ht="15" customHeight="1">
      <c r="F156" s="580" t="s">
        <v>143</v>
      </c>
      <c r="G156" s="581"/>
      <c r="H156" s="581"/>
      <c r="I156" s="581"/>
      <c r="J156" s="581"/>
      <c r="K156" s="581"/>
      <c r="L156" s="581"/>
      <c r="M156" s="581"/>
      <c r="N156" s="581"/>
      <c r="O156" s="581"/>
      <c r="P156" s="581"/>
      <c r="Q156" s="581"/>
      <c r="R156" s="582"/>
      <c r="S156" s="617" t="str">
        <f>+IF((SUM(S145:X146)+SUM(S148:X152)+S154+S155)=0,"",SUM(S145:X146)+SUM(S148:X152)+S154+S155)</f>
        <v/>
      </c>
      <c r="T156" s="618"/>
      <c r="U156" s="618"/>
      <c r="V156" s="618"/>
      <c r="W156" s="618"/>
      <c r="X156" s="618"/>
      <c r="Y156" s="618"/>
      <c r="Z156" s="618"/>
      <c r="AA156" s="619"/>
      <c r="AB156" s="711"/>
      <c r="AC156" s="604"/>
      <c r="AD156" s="604"/>
      <c r="AE156" s="604"/>
      <c r="AF156" s="604"/>
      <c r="AG156" s="604"/>
      <c r="AH156" s="604"/>
      <c r="AI156" s="604"/>
      <c r="AJ156" s="604"/>
      <c r="AK156" s="360"/>
    </row>
    <row r="157" spans="4:37" ht="15" customHeight="1">
      <c r="F157" s="884" t="s">
        <v>368</v>
      </c>
      <c r="G157" s="885"/>
      <c r="H157" s="885"/>
      <c r="I157" s="885"/>
      <c r="J157" s="885"/>
      <c r="K157" s="885"/>
      <c r="L157" s="885"/>
      <c r="M157" s="885"/>
      <c r="N157" s="885"/>
      <c r="O157" s="885"/>
      <c r="P157" s="885"/>
      <c r="Q157" s="885"/>
      <c r="R157" s="886"/>
      <c r="S157" s="620" t="str">
        <f>IFERROR(ROUND(S156/O34,0),"")</f>
        <v/>
      </c>
      <c r="T157" s="621"/>
      <c r="U157" s="621"/>
      <c r="V157" s="621"/>
      <c r="W157" s="621"/>
      <c r="X157" s="621"/>
      <c r="Y157" s="621"/>
      <c r="Z157" s="621"/>
      <c r="AA157" s="622"/>
      <c r="AB157" s="887"/>
      <c r="AC157" s="888"/>
      <c r="AD157" s="888"/>
      <c r="AE157" s="888"/>
      <c r="AF157" s="888"/>
      <c r="AG157" s="888"/>
      <c r="AH157" s="888"/>
      <c r="AI157" s="888"/>
      <c r="AJ157" s="888"/>
      <c r="AK157" s="361"/>
    </row>
    <row r="158" spans="4:37" ht="15" customHeight="1">
      <c r="F158" s="272"/>
    </row>
    <row r="159" spans="4:37" ht="15" customHeight="1">
      <c r="D159" s="211" t="s">
        <v>150</v>
      </c>
      <c r="F159" s="272" t="s">
        <v>516</v>
      </c>
      <c r="G159" s="272"/>
      <c r="H159" s="272"/>
      <c r="I159" s="272"/>
      <c r="J159" s="272"/>
      <c r="K159" s="272"/>
      <c r="L159" s="272"/>
    </row>
    <row r="160" spans="4:37" ht="15" customHeight="1">
      <c r="F160" s="272" t="s">
        <v>517</v>
      </c>
      <c r="G160" s="272"/>
      <c r="H160" s="272"/>
      <c r="I160" s="272"/>
      <c r="J160" s="272"/>
      <c r="K160" s="272"/>
      <c r="L160" s="272"/>
      <c r="AC160" s="696" t="str">
        <f>T142</f>
        <v>年　月　日</v>
      </c>
      <c r="AD160" s="696"/>
      <c r="AE160" s="696"/>
      <c r="AF160" s="696"/>
      <c r="AG160" s="696"/>
      <c r="AH160" s="696"/>
      <c r="AI160" s="696"/>
      <c r="AJ160" s="696"/>
      <c r="AK160" s="272" t="s">
        <v>369</v>
      </c>
    </row>
    <row r="161" spans="6:44" ht="15" customHeight="1">
      <c r="F161" s="580" t="s">
        <v>152</v>
      </c>
      <c r="G161" s="581"/>
      <c r="H161" s="581"/>
      <c r="I161" s="581"/>
      <c r="J161" s="581"/>
      <c r="K161" s="581"/>
      <c r="L161" s="582"/>
      <c r="M161" s="681" t="s">
        <v>540</v>
      </c>
      <c r="N161" s="682"/>
      <c r="O161" s="682"/>
      <c r="P161" s="682"/>
      <c r="Q161" s="682"/>
      <c r="R161" s="682"/>
      <c r="S161" s="682"/>
      <c r="T161" s="682"/>
      <c r="U161" s="683"/>
      <c r="V161" s="503" t="s">
        <v>541</v>
      </c>
      <c r="W161" s="485"/>
      <c r="X161" s="485"/>
      <c r="Y161" s="485"/>
      <c r="Z161" s="486"/>
      <c r="AA161" s="484" t="s">
        <v>153</v>
      </c>
      <c r="AB161" s="485"/>
      <c r="AC161" s="485"/>
      <c r="AD161" s="485"/>
      <c r="AE161" s="485"/>
      <c r="AF161" s="485"/>
      <c r="AG161" s="485"/>
      <c r="AH161" s="485"/>
      <c r="AI161" s="485"/>
      <c r="AJ161" s="485"/>
      <c r="AK161" s="485"/>
      <c r="AL161" s="486"/>
      <c r="AN161" s="275"/>
      <c r="AR161" s="65"/>
    </row>
    <row r="162" spans="6:44" ht="15" customHeight="1">
      <c r="F162" s="574"/>
      <c r="G162" s="575"/>
      <c r="H162" s="575"/>
      <c r="I162" s="575"/>
      <c r="J162" s="575"/>
      <c r="K162" s="575"/>
      <c r="L162" s="576"/>
      <c r="M162" s="684" t="s">
        <v>555</v>
      </c>
      <c r="N162" s="685"/>
      <c r="O162" s="685"/>
      <c r="P162" s="685" t="s">
        <v>371</v>
      </c>
      <c r="Q162" s="685"/>
      <c r="R162" s="901"/>
      <c r="S162" s="684" t="s">
        <v>370</v>
      </c>
      <c r="T162" s="685"/>
      <c r="U162" s="712"/>
      <c r="V162" s="490"/>
      <c r="W162" s="491"/>
      <c r="X162" s="491"/>
      <c r="Y162" s="491"/>
      <c r="Z162" s="492"/>
      <c r="AA162" s="490"/>
      <c r="AB162" s="491"/>
      <c r="AC162" s="491"/>
      <c r="AD162" s="491"/>
      <c r="AE162" s="491"/>
      <c r="AF162" s="491"/>
      <c r="AG162" s="491"/>
      <c r="AH162" s="491"/>
      <c r="AI162" s="491"/>
      <c r="AJ162" s="491"/>
      <c r="AK162" s="491"/>
      <c r="AL162" s="492"/>
      <c r="AN162" s="275"/>
      <c r="AR162" s="65"/>
    </row>
    <row r="163" spans="6:44" ht="15" customHeight="1">
      <c r="F163" s="713" t="s">
        <v>535</v>
      </c>
      <c r="G163" s="714"/>
      <c r="H163" s="714"/>
      <c r="I163" s="714"/>
      <c r="J163" s="714"/>
      <c r="K163" s="714"/>
      <c r="L163" s="715"/>
      <c r="M163" s="686"/>
      <c r="N163" s="687"/>
      <c r="O163" s="687"/>
      <c r="P163" s="687"/>
      <c r="Q163" s="687"/>
      <c r="R163" s="542"/>
      <c r="S163" s="866" t="str">
        <f>IF(SUM(M163:R163)=0,"",SUM(M163:R163))</f>
        <v/>
      </c>
      <c r="T163" s="867"/>
      <c r="U163" s="868"/>
      <c r="V163" s="889"/>
      <c r="W163" s="890"/>
      <c r="X163" s="890"/>
      <c r="Y163" s="890"/>
      <c r="Z163" s="891"/>
      <c r="AA163" s="266"/>
      <c r="AB163" s="267"/>
      <c r="AC163" s="267"/>
      <c r="AD163" s="267"/>
      <c r="AE163" s="267"/>
      <c r="AF163" s="267"/>
      <c r="AG163" s="267"/>
      <c r="AH163" s="267"/>
      <c r="AI163" s="267"/>
      <c r="AJ163" s="267"/>
      <c r="AK163" s="267"/>
      <c r="AL163" s="268"/>
      <c r="AN163" s="275"/>
      <c r="AR163" s="65"/>
    </row>
    <row r="164" spans="6:44" ht="15" customHeight="1">
      <c r="F164" s="598" t="s">
        <v>320</v>
      </c>
      <c r="G164" s="599"/>
      <c r="H164" s="599"/>
      <c r="I164" s="599"/>
      <c r="J164" s="599"/>
      <c r="K164" s="599"/>
      <c r="L164" s="600"/>
      <c r="M164" s="593"/>
      <c r="N164" s="594"/>
      <c r="O164" s="595"/>
      <c r="P164" s="596"/>
      <c r="Q164" s="594"/>
      <c r="R164" s="597"/>
      <c r="S164" s="688" t="str">
        <f t="shared" ref="S164:S173" si="5">IF(SUM(M164:R164)=0,"",SUM(M164:R164))</f>
        <v/>
      </c>
      <c r="T164" s="689"/>
      <c r="U164" s="690"/>
      <c r="V164" s="601"/>
      <c r="W164" s="602"/>
      <c r="X164" s="602"/>
      <c r="Y164" s="602"/>
      <c r="Z164" s="603"/>
      <c r="AA164" s="197"/>
      <c r="AB164" s="198"/>
      <c r="AC164" s="198"/>
      <c r="AD164" s="198"/>
      <c r="AE164" s="198"/>
      <c r="AF164" s="198"/>
      <c r="AG164" s="198"/>
      <c r="AH164" s="198"/>
      <c r="AI164" s="198"/>
      <c r="AJ164" s="198"/>
      <c r="AK164" s="198"/>
      <c r="AL164" s="199"/>
      <c r="AN164" s="275"/>
      <c r="AR164" s="65"/>
    </row>
    <row r="165" spans="6:44" ht="15" customHeight="1">
      <c r="F165" s="598" t="s">
        <v>536</v>
      </c>
      <c r="G165" s="599"/>
      <c r="H165" s="599"/>
      <c r="I165" s="599"/>
      <c r="J165" s="599"/>
      <c r="K165" s="599"/>
      <c r="L165" s="600"/>
      <c r="M165" s="593"/>
      <c r="N165" s="594"/>
      <c r="O165" s="595"/>
      <c r="P165" s="596"/>
      <c r="Q165" s="594"/>
      <c r="R165" s="597"/>
      <c r="S165" s="688" t="str">
        <f t="shared" si="5"/>
        <v/>
      </c>
      <c r="T165" s="689"/>
      <c r="U165" s="690"/>
      <c r="V165" s="601"/>
      <c r="W165" s="602"/>
      <c r="X165" s="602"/>
      <c r="Y165" s="602"/>
      <c r="Z165" s="603"/>
      <c r="AA165" s="197"/>
      <c r="AB165" s="198"/>
      <c r="AC165" s="198"/>
      <c r="AD165" s="198"/>
      <c r="AE165" s="198"/>
      <c r="AF165" s="198"/>
      <c r="AG165" s="198"/>
      <c r="AH165" s="198"/>
      <c r="AI165" s="198"/>
      <c r="AJ165" s="198"/>
      <c r="AK165" s="198"/>
      <c r="AL165" s="199"/>
      <c r="AN165" s="275"/>
      <c r="AR165" s="65"/>
    </row>
    <row r="166" spans="6:44" ht="15" customHeight="1">
      <c r="F166" s="598" t="s">
        <v>321</v>
      </c>
      <c r="G166" s="599"/>
      <c r="H166" s="599"/>
      <c r="I166" s="599"/>
      <c r="J166" s="599"/>
      <c r="K166" s="599"/>
      <c r="L166" s="600"/>
      <c r="M166" s="593"/>
      <c r="N166" s="594"/>
      <c r="O166" s="595"/>
      <c r="P166" s="596"/>
      <c r="Q166" s="594"/>
      <c r="R166" s="597"/>
      <c r="S166" s="688" t="str">
        <f t="shared" si="5"/>
        <v/>
      </c>
      <c r="T166" s="689"/>
      <c r="U166" s="690"/>
      <c r="V166" s="601"/>
      <c r="W166" s="602"/>
      <c r="X166" s="602"/>
      <c r="Y166" s="602"/>
      <c r="Z166" s="603"/>
      <c r="AA166" s="197"/>
      <c r="AB166" s="198"/>
      <c r="AC166" s="198"/>
      <c r="AD166" s="198"/>
      <c r="AE166" s="198"/>
      <c r="AF166" s="198"/>
      <c r="AG166" s="198"/>
      <c r="AH166" s="198"/>
      <c r="AI166" s="198"/>
      <c r="AJ166" s="198"/>
      <c r="AK166" s="198"/>
      <c r="AL166" s="199"/>
      <c r="AN166" s="275"/>
      <c r="AR166" s="65"/>
    </row>
    <row r="167" spans="6:44" ht="15" customHeight="1">
      <c r="F167" s="598" t="s">
        <v>537</v>
      </c>
      <c r="G167" s="599"/>
      <c r="H167" s="599"/>
      <c r="I167" s="599"/>
      <c r="J167" s="599"/>
      <c r="K167" s="599"/>
      <c r="L167" s="600"/>
      <c r="M167" s="593"/>
      <c r="N167" s="594"/>
      <c r="O167" s="595"/>
      <c r="P167" s="596"/>
      <c r="Q167" s="594"/>
      <c r="R167" s="597"/>
      <c r="S167" s="688" t="str">
        <f t="shared" si="5"/>
        <v/>
      </c>
      <c r="T167" s="689"/>
      <c r="U167" s="690"/>
      <c r="V167" s="601"/>
      <c r="W167" s="602"/>
      <c r="X167" s="602"/>
      <c r="Y167" s="602"/>
      <c r="Z167" s="603"/>
      <c r="AA167" s="197"/>
      <c r="AB167" s="198"/>
      <c r="AC167" s="198"/>
      <c r="AD167" s="198"/>
      <c r="AE167" s="198"/>
      <c r="AF167" s="198"/>
      <c r="AG167" s="198"/>
      <c r="AH167" s="198"/>
      <c r="AI167" s="198"/>
      <c r="AJ167" s="198"/>
      <c r="AK167" s="198"/>
      <c r="AL167" s="199"/>
      <c r="AN167" s="275"/>
      <c r="AR167" s="65"/>
    </row>
    <row r="168" spans="6:44" ht="15" customHeight="1">
      <c r="F168" s="598" t="s">
        <v>538</v>
      </c>
      <c r="G168" s="599"/>
      <c r="H168" s="599"/>
      <c r="I168" s="599"/>
      <c r="J168" s="599"/>
      <c r="K168" s="599"/>
      <c r="L168" s="600"/>
      <c r="M168" s="593"/>
      <c r="N168" s="594"/>
      <c r="O168" s="595"/>
      <c r="P168" s="596"/>
      <c r="Q168" s="594"/>
      <c r="R168" s="597"/>
      <c r="S168" s="688" t="str">
        <f t="shared" si="5"/>
        <v/>
      </c>
      <c r="T168" s="689"/>
      <c r="U168" s="690"/>
      <c r="V168" s="601"/>
      <c r="W168" s="602"/>
      <c r="X168" s="602"/>
      <c r="Y168" s="602"/>
      <c r="Z168" s="603"/>
      <c r="AA168" s="197"/>
      <c r="AB168" s="198"/>
      <c r="AC168" s="198"/>
      <c r="AD168" s="198"/>
      <c r="AE168" s="198"/>
      <c r="AF168" s="198"/>
      <c r="AG168" s="198"/>
      <c r="AH168" s="198"/>
      <c r="AI168" s="198"/>
      <c r="AJ168" s="198"/>
      <c r="AK168" s="198"/>
      <c r="AL168" s="199"/>
      <c r="AN168" s="275"/>
      <c r="AR168" s="65"/>
    </row>
    <row r="169" spans="6:44" ht="15" customHeight="1">
      <c r="F169" s="598" t="s">
        <v>539</v>
      </c>
      <c r="G169" s="599"/>
      <c r="H169" s="599"/>
      <c r="I169" s="599"/>
      <c r="J169" s="599"/>
      <c r="K169" s="599"/>
      <c r="L169" s="600"/>
      <c r="M169" s="593"/>
      <c r="N169" s="594"/>
      <c r="O169" s="595"/>
      <c r="P169" s="596"/>
      <c r="Q169" s="594"/>
      <c r="R169" s="597"/>
      <c r="S169" s="688" t="str">
        <f t="shared" si="5"/>
        <v/>
      </c>
      <c r="T169" s="689"/>
      <c r="U169" s="690"/>
      <c r="V169" s="601"/>
      <c r="W169" s="602"/>
      <c r="X169" s="602"/>
      <c r="Y169" s="602"/>
      <c r="Z169" s="603"/>
      <c r="AA169" s="197"/>
      <c r="AB169" s="198"/>
      <c r="AC169" s="198"/>
      <c r="AD169" s="198"/>
      <c r="AE169" s="198"/>
      <c r="AF169" s="198"/>
      <c r="AG169" s="198"/>
      <c r="AH169" s="198"/>
      <c r="AI169" s="198"/>
      <c r="AJ169" s="198"/>
      <c r="AK169" s="198"/>
      <c r="AL169" s="199"/>
      <c r="AN169" s="275"/>
      <c r="AR169" s="65"/>
    </row>
    <row r="170" spans="6:44" ht="15" customHeight="1">
      <c r="F170" s="598" t="s">
        <v>324</v>
      </c>
      <c r="G170" s="599"/>
      <c r="H170" s="599"/>
      <c r="I170" s="599"/>
      <c r="J170" s="599"/>
      <c r="K170" s="599"/>
      <c r="L170" s="600"/>
      <c r="M170" s="593"/>
      <c r="N170" s="594"/>
      <c r="O170" s="595"/>
      <c r="P170" s="596"/>
      <c r="Q170" s="594"/>
      <c r="R170" s="597"/>
      <c r="S170" s="688" t="str">
        <f t="shared" si="5"/>
        <v/>
      </c>
      <c r="T170" s="689"/>
      <c r="U170" s="690"/>
      <c r="V170" s="601"/>
      <c r="W170" s="602"/>
      <c r="X170" s="602"/>
      <c r="Y170" s="602"/>
      <c r="Z170" s="603"/>
      <c r="AA170" s="197"/>
      <c r="AB170" s="198"/>
      <c r="AC170" s="198"/>
      <c r="AD170" s="198"/>
      <c r="AE170" s="198"/>
      <c r="AF170" s="198"/>
      <c r="AG170" s="198"/>
      <c r="AH170" s="198"/>
      <c r="AI170" s="198"/>
      <c r="AJ170" s="198"/>
      <c r="AK170" s="198"/>
      <c r="AL170" s="199"/>
      <c r="AN170" s="275"/>
      <c r="AR170" s="65"/>
    </row>
    <row r="171" spans="6:44" ht="15" customHeight="1">
      <c r="F171" s="598" t="s">
        <v>322</v>
      </c>
      <c r="G171" s="599"/>
      <c r="H171" s="599"/>
      <c r="I171" s="599"/>
      <c r="J171" s="599"/>
      <c r="K171" s="599"/>
      <c r="L171" s="600"/>
      <c r="M171" s="593"/>
      <c r="N171" s="594"/>
      <c r="O171" s="595"/>
      <c r="P171" s="596"/>
      <c r="Q171" s="594"/>
      <c r="R171" s="597"/>
      <c r="S171" s="688" t="str">
        <f t="shared" si="5"/>
        <v/>
      </c>
      <c r="T171" s="689"/>
      <c r="U171" s="690"/>
      <c r="V171" s="601"/>
      <c r="W171" s="602"/>
      <c r="X171" s="602"/>
      <c r="Y171" s="602"/>
      <c r="Z171" s="603"/>
      <c r="AA171" s="197"/>
      <c r="AB171" s="198"/>
      <c r="AC171" s="198"/>
      <c r="AD171" s="198"/>
      <c r="AE171" s="198"/>
      <c r="AF171" s="198"/>
      <c r="AG171" s="198"/>
      <c r="AH171" s="198"/>
      <c r="AI171" s="198"/>
      <c r="AJ171" s="198"/>
      <c r="AK171" s="198"/>
      <c r="AL171" s="199"/>
      <c r="AN171" s="275"/>
      <c r="AR171" s="65"/>
    </row>
    <row r="172" spans="6:44" ht="15" customHeight="1">
      <c r="F172" s="598" t="s">
        <v>325</v>
      </c>
      <c r="G172" s="599"/>
      <c r="H172" s="599"/>
      <c r="I172" s="599"/>
      <c r="J172" s="599"/>
      <c r="K172" s="599"/>
      <c r="L172" s="600"/>
      <c r="M172" s="593"/>
      <c r="N172" s="594"/>
      <c r="O172" s="595"/>
      <c r="P172" s="596"/>
      <c r="Q172" s="594"/>
      <c r="R172" s="597"/>
      <c r="S172" s="688" t="str">
        <f t="shared" si="5"/>
        <v/>
      </c>
      <c r="T172" s="689"/>
      <c r="U172" s="690"/>
      <c r="V172" s="601"/>
      <c r="W172" s="602"/>
      <c r="X172" s="602"/>
      <c r="Y172" s="602"/>
      <c r="Z172" s="603"/>
      <c r="AA172" s="197"/>
      <c r="AB172" s="198"/>
      <c r="AC172" s="198"/>
      <c r="AD172" s="198"/>
      <c r="AE172" s="198"/>
      <c r="AF172" s="198"/>
      <c r="AG172" s="198"/>
      <c r="AH172" s="198"/>
      <c r="AI172" s="198"/>
      <c r="AJ172" s="198"/>
      <c r="AK172" s="198"/>
      <c r="AL172" s="199"/>
      <c r="AN172" s="275"/>
      <c r="AR172" s="65"/>
    </row>
    <row r="173" spans="6:44" ht="15" customHeight="1">
      <c r="F173" s="916"/>
      <c r="G173" s="917"/>
      <c r="H173" s="917"/>
      <c r="I173" s="917"/>
      <c r="J173" s="917"/>
      <c r="K173" s="917"/>
      <c r="L173" s="918"/>
      <c r="M173" s="898"/>
      <c r="N173" s="899"/>
      <c r="O173" s="900"/>
      <c r="P173" s="919"/>
      <c r="Q173" s="899"/>
      <c r="R173" s="920"/>
      <c r="S173" s="906" t="str">
        <f t="shared" si="5"/>
        <v/>
      </c>
      <c r="T173" s="907"/>
      <c r="U173" s="908"/>
      <c r="V173" s="587"/>
      <c r="W173" s="588"/>
      <c r="X173" s="588"/>
      <c r="Y173" s="588"/>
      <c r="Z173" s="589"/>
      <c r="AA173" s="269"/>
      <c r="AB173" s="265"/>
      <c r="AC173" s="265"/>
      <c r="AD173" s="265"/>
      <c r="AE173" s="265"/>
      <c r="AF173" s="265"/>
      <c r="AG173" s="265"/>
      <c r="AH173" s="265"/>
      <c r="AI173" s="265"/>
      <c r="AJ173" s="265"/>
      <c r="AK173" s="265"/>
      <c r="AL173" s="270"/>
      <c r="AN173" s="275"/>
      <c r="AR173" s="65"/>
    </row>
    <row r="174" spans="6:44" ht="15" customHeight="1">
      <c r="F174" s="893" t="s">
        <v>143</v>
      </c>
      <c r="G174" s="894"/>
      <c r="H174" s="894"/>
      <c r="I174" s="894"/>
      <c r="J174" s="894"/>
      <c r="K174" s="894"/>
      <c r="L174" s="895"/>
      <c r="M174" s="902" t="str">
        <f>IF(SUM(M163:O173)=0,"",SUM(M163:O173))</f>
        <v/>
      </c>
      <c r="N174" s="903"/>
      <c r="O174" s="904"/>
      <c r="P174" s="902" t="str">
        <f>IF(SUM(P163:R173)=0,"",SUM(P163:R173))</f>
        <v/>
      </c>
      <c r="Q174" s="903"/>
      <c r="R174" s="904"/>
      <c r="S174" s="902" t="str">
        <f>IF(SUM(S163:U173)=0,"",SUM(S163:U173))</f>
        <v/>
      </c>
      <c r="T174" s="903"/>
      <c r="U174" s="904"/>
      <c r="V174" s="896" t="str">
        <f>IF(SUM(V163:X173)=0,"",SUM(V163:X173))</f>
        <v/>
      </c>
      <c r="W174" s="645"/>
      <c r="X174" s="645"/>
      <c r="Y174" s="645"/>
      <c r="Z174" s="897"/>
      <c r="AA174" s="893"/>
      <c r="AB174" s="894"/>
      <c r="AC174" s="894"/>
      <c r="AD174" s="894"/>
      <c r="AE174" s="894"/>
      <c r="AF174" s="894"/>
      <c r="AG174" s="894"/>
      <c r="AH174" s="894"/>
      <c r="AI174" s="894"/>
      <c r="AJ174" s="894"/>
      <c r="AK174" s="894"/>
      <c r="AL174" s="895"/>
      <c r="AN174" s="275"/>
      <c r="AR174" s="65"/>
    </row>
    <row r="175" spans="6:44" ht="15" customHeight="1">
      <c r="F175" s="272" t="s">
        <v>372</v>
      </c>
    </row>
    <row r="177" spans="4:37" ht="15" customHeight="1">
      <c r="D177" s="211" t="s">
        <v>373</v>
      </c>
      <c r="F177" s="272" t="s">
        <v>518</v>
      </c>
      <c r="G177" s="272"/>
      <c r="H177" s="272"/>
      <c r="I177" s="272"/>
      <c r="J177" s="272"/>
      <c r="K177" s="272"/>
      <c r="L177" s="272"/>
      <c r="M177" s="272"/>
      <c r="N177" s="272"/>
      <c r="O177" s="272"/>
      <c r="AB177" s="696" t="str">
        <f>T142</f>
        <v>年　月　日</v>
      </c>
      <c r="AC177" s="696"/>
      <c r="AD177" s="696"/>
      <c r="AE177" s="696"/>
      <c r="AF177" s="696"/>
      <c r="AG177" s="696"/>
      <c r="AH177" s="696"/>
      <c r="AI177" s="696"/>
      <c r="AJ177" s="272" t="s">
        <v>369</v>
      </c>
    </row>
    <row r="178" spans="4:37" ht="15" customHeight="1">
      <c r="F178" s="762" t="s">
        <v>154</v>
      </c>
      <c r="G178" s="762"/>
      <c r="H178" s="762"/>
      <c r="I178" s="762"/>
      <c r="J178" s="762"/>
      <c r="K178" s="762"/>
      <c r="L178" s="762"/>
      <c r="M178" s="762"/>
      <c r="N178" s="762"/>
      <c r="O178" s="762"/>
      <c r="P178" s="762"/>
      <c r="Q178" s="762"/>
      <c r="R178" s="762"/>
      <c r="S178" s="762"/>
      <c r="T178" s="762"/>
      <c r="U178" s="681" t="s">
        <v>700</v>
      </c>
      <c r="V178" s="910"/>
      <c r="W178" s="910"/>
      <c r="X178" s="910"/>
      <c r="Y178" s="911"/>
      <c r="Z178" s="681" t="s">
        <v>130</v>
      </c>
      <c r="AA178" s="910"/>
      <c r="AB178" s="910"/>
      <c r="AC178" s="910"/>
      <c r="AD178" s="910"/>
      <c r="AE178" s="910"/>
      <c r="AF178" s="910"/>
      <c r="AG178" s="910"/>
      <c r="AH178" s="910"/>
      <c r="AI178" s="910"/>
      <c r="AJ178" s="910"/>
      <c r="AK178" s="911"/>
    </row>
    <row r="179" spans="4:37" ht="15" customHeight="1">
      <c r="F179" s="912" t="s">
        <v>496</v>
      </c>
      <c r="G179" s="912"/>
      <c r="H179" s="912"/>
      <c r="I179" s="912"/>
      <c r="J179" s="912"/>
      <c r="K179" s="912"/>
      <c r="L179" s="912"/>
      <c r="M179" s="912"/>
      <c r="N179" s="912"/>
      <c r="O179" s="912"/>
      <c r="P179" s="912"/>
      <c r="Q179" s="912"/>
      <c r="R179" s="912"/>
      <c r="S179" s="912"/>
      <c r="T179" s="912"/>
      <c r="U179" s="889"/>
      <c r="V179" s="890"/>
      <c r="W179" s="890"/>
      <c r="X179" s="890"/>
      <c r="Y179" s="891"/>
      <c r="Z179" s="913"/>
      <c r="AA179" s="914"/>
      <c r="AB179" s="914"/>
      <c r="AC179" s="914"/>
      <c r="AD179" s="914"/>
      <c r="AE179" s="914"/>
      <c r="AF179" s="914"/>
      <c r="AG179" s="914"/>
      <c r="AH179" s="914"/>
      <c r="AI179" s="914"/>
      <c r="AJ179" s="914"/>
      <c r="AK179" s="915"/>
    </row>
    <row r="180" spans="4:37" ht="15" customHeight="1">
      <c r="F180" s="905" t="s">
        <v>497</v>
      </c>
      <c r="G180" s="905"/>
      <c r="H180" s="905"/>
      <c r="I180" s="905"/>
      <c r="J180" s="905"/>
      <c r="K180" s="905"/>
      <c r="L180" s="905"/>
      <c r="M180" s="905"/>
      <c r="N180" s="905"/>
      <c r="O180" s="905"/>
      <c r="P180" s="905"/>
      <c r="Q180" s="905"/>
      <c r="R180" s="905"/>
      <c r="S180" s="905"/>
      <c r="T180" s="905"/>
      <c r="U180" s="601"/>
      <c r="V180" s="602"/>
      <c r="W180" s="602"/>
      <c r="X180" s="602"/>
      <c r="Y180" s="603"/>
      <c r="Z180" s="598"/>
      <c r="AA180" s="599"/>
      <c r="AB180" s="599"/>
      <c r="AC180" s="599"/>
      <c r="AD180" s="599"/>
      <c r="AE180" s="599"/>
      <c r="AF180" s="599"/>
      <c r="AG180" s="599"/>
      <c r="AH180" s="599"/>
      <c r="AI180" s="599"/>
      <c r="AJ180" s="599"/>
      <c r="AK180" s="600"/>
    </row>
    <row r="181" spans="4:37" ht="15" customHeight="1">
      <c r="F181" s="905" t="s">
        <v>498</v>
      </c>
      <c r="G181" s="905"/>
      <c r="H181" s="905"/>
      <c r="I181" s="905"/>
      <c r="J181" s="905"/>
      <c r="K181" s="905"/>
      <c r="L181" s="905"/>
      <c r="M181" s="905"/>
      <c r="N181" s="905"/>
      <c r="O181" s="905"/>
      <c r="P181" s="905"/>
      <c r="Q181" s="905"/>
      <c r="R181" s="905"/>
      <c r="S181" s="905"/>
      <c r="T181" s="905"/>
      <c r="U181" s="601"/>
      <c r="V181" s="602"/>
      <c r="W181" s="602"/>
      <c r="X181" s="602"/>
      <c r="Y181" s="603"/>
      <c r="Z181" s="598"/>
      <c r="AA181" s="599"/>
      <c r="AB181" s="599"/>
      <c r="AC181" s="599"/>
      <c r="AD181" s="599"/>
      <c r="AE181" s="599"/>
      <c r="AF181" s="599"/>
      <c r="AG181" s="599"/>
      <c r="AH181" s="599"/>
      <c r="AI181" s="599"/>
      <c r="AJ181" s="599"/>
      <c r="AK181" s="600"/>
    </row>
    <row r="182" spans="4:37" ht="15" customHeight="1">
      <c r="F182" s="905" t="s">
        <v>155</v>
      </c>
      <c r="G182" s="905"/>
      <c r="H182" s="905"/>
      <c r="I182" s="905"/>
      <c r="J182" s="905"/>
      <c r="K182" s="905"/>
      <c r="L182" s="905"/>
      <c r="M182" s="905"/>
      <c r="N182" s="905"/>
      <c r="O182" s="905"/>
      <c r="P182" s="905"/>
      <c r="Q182" s="905"/>
      <c r="R182" s="905"/>
      <c r="S182" s="905"/>
      <c r="T182" s="905"/>
      <c r="U182" s="601"/>
      <c r="V182" s="602"/>
      <c r="W182" s="602"/>
      <c r="X182" s="602"/>
      <c r="Y182" s="603"/>
      <c r="Z182" s="598"/>
      <c r="AA182" s="599"/>
      <c r="AB182" s="599"/>
      <c r="AC182" s="599"/>
      <c r="AD182" s="599"/>
      <c r="AE182" s="599"/>
      <c r="AF182" s="599"/>
      <c r="AG182" s="599"/>
      <c r="AH182" s="599"/>
      <c r="AI182" s="599"/>
      <c r="AJ182" s="599"/>
      <c r="AK182" s="600"/>
    </row>
    <row r="183" spans="4:37" ht="15" customHeight="1">
      <c r="F183" s="905" t="s">
        <v>1001</v>
      </c>
      <c r="G183" s="905"/>
      <c r="H183" s="905"/>
      <c r="I183" s="905"/>
      <c r="J183" s="905"/>
      <c r="K183" s="905"/>
      <c r="L183" s="905"/>
      <c r="M183" s="905"/>
      <c r="N183" s="905"/>
      <c r="O183" s="905"/>
      <c r="P183" s="905"/>
      <c r="Q183" s="905"/>
      <c r="R183" s="905"/>
      <c r="S183" s="905"/>
      <c r="T183" s="905"/>
      <c r="U183" s="601"/>
      <c r="V183" s="602"/>
      <c r="W183" s="602"/>
      <c r="X183" s="602"/>
      <c r="Y183" s="603"/>
      <c r="Z183" s="598"/>
      <c r="AA183" s="599"/>
      <c r="AB183" s="599"/>
      <c r="AC183" s="599"/>
      <c r="AD183" s="599"/>
      <c r="AE183" s="599"/>
      <c r="AF183" s="599"/>
      <c r="AG183" s="599"/>
      <c r="AH183" s="599"/>
      <c r="AI183" s="599"/>
      <c r="AJ183" s="599"/>
      <c r="AK183" s="600"/>
    </row>
    <row r="184" spans="4:37" ht="15" customHeight="1">
      <c r="F184" s="905" t="s">
        <v>978</v>
      </c>
      <c r="G184" s="905"/>
      <c r="H184" s="905"/>
      <c r="I184" s="905"/>
      <c r="J184" s="905"/>
      <c r="K184" s="905"/>
      <c r="L184" s="905"/>
      <c r="M184" s="905"/>
      <c r="N184" s="905"/>
      <c r="O184" s="905"/>
      <c r="P184" s="905"/>
      <c r="Q184" s="905"/>
      <c r="R184" s="905"/>
      <c r="S184" s="905"/>
      <c r="T184" s="905"/>
      <c r="U184" s="601"/>
      <c r="V184" s="602"/>
      <c r="W184" s="602"/>
      <c r="X184" s="602"/>
      <c r="Y184" s="603"/>
      <c r="Z184" s="598"/>
      <c r="AA184" s="599"/>
      <c r="AB184" s="599"/>
      <c r="AC184" s="599"/>
      <c r="AD184" s="599"/>
      <c r="AE184" s="599"/>
      <c r="AF184" s="599"/>
      <c r="AG184" s="599"/>
      <c r="AH184" s="599"/>
      <c r="AI184" s="599"/>
      <c r="AJ184" s="599"/>
      <c r="AK184" s="600"/>
    </row>
    <row r="185" spans="4:37" ht="15" customHeight="1">
      <c r="F185" s="905" t="s">
        <v>156</v>
      </c>
      <c r="G185" s="905"/>
      <c r="H185" s="905"/>
      <c r="I185" s="905"/>
      <c r="J185" s="905"/>
      <c r="K185" s="905"/>
      <c r="L185" s="905"/>
      <c r="M185" s="905"/>
      <c r="N185" s="905"/>
      <c r="O185" s="905"/>
      <c r="P185" s="905"/>
      <c r="Q185" s="905"/>
      <c r="R185" s="905"/>
      <c r="S185" s="905"/>
      <c r="T185" s="905"/>
      <c r="U185" s="601"/>
      <c r="V185" s="602"/>
      <c r="W185" s="602"/>
      <c r="X185" s="602"/>
      <c r="Y185" s="603"/>
      <c r="Z185" s="598"/>
      <c r="AA185" s="599"/>
      <c r="AB185" s="599"/>
      <c r="AC185" s="599"/>
      <c r="AD185" s="599"/>
      <c r="AE185" s="599"/>
      <c r="AF185" s="599"/>
      <c r="AG185" s="599"/>
      <c r="AH185" s="599"/>
      <c r="AI185" s="599"/>
      <c r="AJ185" s="599"/>
      <c r="AK185" s="600"/>
    </row>
    <row r="186" spans="4:37" ht="15" customHeight="1">
      <c r="F186" s="905" t="s">
        <v>952</v>
      </c>
      <c r="G186" s="905"/>
      <c r="H186" s="905"/>
      <c r="I186" s="905"/>
      <c r="J186" s="905"/>
      <c r="K186" s="905"/>
      <c r="L186" s="905"/>
      <c r="M186" s="905"/>
      <c r="N186" s="905"/>
      <c r="O186" s="905"/>
      <c r="P186" s="905"/>
      <c r="Q186" s="905"/>
      <c r="R186" s="905"/>
      <c r="S186" s="905"/>
      <c r="T186" s="905"/>
      <c r="U186" s="601"/>
      <c r="V186" s="602"/>
      <c r="W186" s="602"/>
      <c r="X186" s="602"/>
      <c r="Y186" s="603"/>
      <c r="Z186" s="598"/>
      <c r="AA186" s="599"/>
      <c r="AB186" s="599"/>
      <c r="AC186" s="599"/>
      <c r="AD186" s="599"/>
      <c r="AE186" s="599"/>
      <c r="AF186" s="599"/>
      <c r="AG186" s="599"/>
      <c r="AH186" s="599"/>
      <c r="AI186" s="599"/>
      <c r="AJ186" s="599"/>
      <c r="AK186" s="600"/>
    </row>
    <row r="187" spans="4:37" ht="15" customHeight="1">
      <c r="F187" s="905" t="s">
        <v>953</v>
      </c>
      <c r="G187" s="905"/>
      <c r="H187" s="905"/>
      <c r="I187" s="905"/>
      <c r="J187" s="905"/>
      <c r="K187" s="905"/>
      <c r="L187" s="905"/>
      <c r="M187" s="905"/>
      <c r="N187" s="905"/>
      <c r="O187" s="905"/>
      <c r="P187" s="905"/>
      <c r="Q187" s="905"/>
      <c r="R187" s="905"/>
      <c r="S187" s="905"/>
      <c r="T187" s="905"/>
      <c r="U187" s="601"/>
      <c r="V187" s="602"/>
      <c r="W187" s="602"/>
      <c r="X187" s="602"/>
      <c r="Y187" s="603"/>
      <c r="Z187" s="598"/>
      <c r="AA187" s="599"/>
      <c r="AB187" s="599"/>
      <c r="AC187" s="599"/>
      <c r="AD187" s="599"/>
      <c r="AE187" s="599"/>
      <c r="AF187" s="599"/>
      <c r="AG187" s="599"/>
      <c r="AH187" s="599"/>
      <c r="AI187" s="599"/>
      <c r="AJ187" s="599"/>
      <c r="AK187" s="600"/>
    </row>
    <row r="188" spans="4:37" ht="15" customHeight="1">
      <c r="F188" s="1485" t="s">
        <v>954</v>
      </c>
      <c r="G188" s="1485"/>
      <c r="H188" s="1485"/>
      <c r="I188" s="1485"/>
      <c r="J188" s="1485"/>
      <c r="K188" s="1485"/>
      <c r="L188" s="1485"/>
      <c r="M188" s="1485"/>
      <c r="N188" s="1485"/>
      <c r="O188" s="1485"/>
      <c r="P188" s="1485"/>
      <c r="Q188" s="1485"/>
      <c r="R188" s="1485"/>
      <c r="S188" s="1485"/>
      <c r="T188" s="1485"/>
      <c r="U188" s="587"/>
      <c r="V188" s="588"/>
      <c r="W188" s="588"/>
      <c r="X188" s="588"/>
      <c r="Y188" s="589"/>
      <c r="Z188" s="916"/>
      <c r="AA188" s="917"/>
      <c r="AB188" s="917"/>
      <c r="AC188" s="917"/>
      <c r="AD188" s="917"/>
      <c r="AE188" s="917"/>
      <c r="AF188" s="917"/>
      <c r="AG188" s="917"/>
      <c r="AH188" s="917"/>
      <c r="AI188" s="917"/>
      <c r="AJ188" s="917"/>
      <c r="AK188" s="918"/>
    </row>
    <row r="189" spans="4:37" ht="15" customHeight="1">
      <c r="F189" s="681" t="s">
        <v>143</v>
      </c>
      <c r="G189" s="682"/>
      <c r="H189" s="682"/>
      <c r="I189" s="682"/>
      <c r="J189" s="682"/>
      <c r="K189" s="682"/>
      <c r="L189" s="682"/>
      <c r="M189" s="682"/>
      <c r="N189" s="682"/>
      <c r="O189" s="682"/>
      <c r="P189" s="682"/>
      <c r="Q189" s="682"/>
      <c r="R189" s="682"/>
      <c r="S189" s="682"/>
      <c r="T189" s="683"/>
      <c r="U189" s="949" t="str">
        <f>IF(SUM(U179:W188)=0,"",SUM(U179:W188))</f>
        <v/>
      </c>
      <c r="V189" s="950"/>
      <c r="W189" s="950"/>
      <c r="X189" s="950"/>
      <c r="Y189" s="951"/>
      <c r="Z189" s="681"/>
      <c r="AA189" s="682"/>
      <c r="AB189" s="682"/>
      <c r="AC189" s="682"/>
      <c r="AD189" s="682"/>
      <c r="AE189" s="682"/>
      <c r="AF189" s="682"/>
      <c r="AG189" s="682"/>
      <c r="AH189" s="682"/>
      <c r="AI189" s="682"/>
      <c r="AJ189" s="682"/>
      <c r="AK189" s="683"/>
    </row>
    <row r="190" spans="4:37" ht="15" customHeight="1">
      <c r="F190" s="272"/>
    </row>
    <row r="191" spans="4:37" ht="15" customHeight="1">
      <c r="D191" s="211" t="s">
        <v>374</v>
      </c>
      <c r="F191" s="272" t="s">
        <v>519</v>
      </c>
    </row>
    <row r="192" spans="4:37" ht="15" customHeight="1">
      <c r="F192" s="893" t="s">
        <v>157</v>
      </c>
      <c r="G192" s="894"/>
      <c r="H192" s="894"/>
      <c r="I192" s="894"/>
      <c r="J192" s="894"/>
      <c r="K192" s="894"/>
      <c r="L192" s="895"/>
      <c r="M192" s="681" t="s">
        <v>158</v>
      </c>
      <c r="N192" s="682"/>
      <c r="O192" s="682"/>
      <c r="P192" s="682"/>
      <c r="Q192" s="682"/>
      <c r="R192" s="682"/>
      <c r="S192" s="682"/>
      <c r="T192" s="682"/>
      <c r="U192" s="682"/>
      <c r="V192" s="682"/>
      <c r="W192" s="682"/>
      <c r="X192" s="682"/>
      <c r="Y192" s="682"/>
      <c r="Z192" s="682"/>
      <c r="AA192" s="682"/>
      <c r="AB192" s="682"/>
      <c r="AC192" s="682"/>
      <c r="AD192" s="682"/>
      <c r="AE192" s="682"/>
      <c r="AF192" s="682"/>
      <c r="AG192" s="682"/>
      <c r="AH192" s="682"/>
      <c r="AI192" s="682"/>
      <c r="AJ192" s="682"/>
      <c r="AK192" s="683"/>
    </row>
    <row r="193" spans="4:37" ht="15" customHeight="1">
      <c r="F193" s="960"/>
      <c r="G193" s="961"/>
      <c r="H193" s="961"/>
      <c r="I193" s="961"/>
      <c r="J193" s="961"/>
      <c r="K193" s="961"/>
      <c r="L193" s="961"/>
      <c r="M193" s="962"/>
      <c r="N193" s="962"/>
      <c r="O193" s="962"/>
      <c r="P193" s="962"/>
      <c r="Q193" s="962"/>
      <c r="R193" s="962"/>
      <c r="S193" s="962"/>
      <c r="T193" s="962"/>
      <c r="U193" s="962"/>
      <c r="V193" s="962"/>
      <c r="W193" s="962"/>
      <c r="X193" s="962"/>
      <c r="Y193" s="962"/>
      <c r="Z193" s="962"/>
      <c r="AA193" s="962"/>
      <c r="AB193" s="962"/>
      <c r="AC193" s="962"/>
      <c r="AD193" s="962"/>
      <c r="AE193" s="962"/>
      <c r="AF193" s="962"/>
      <c r="AG193" s="962"/>
      <c r="AH193" s="962"/>
      <c r="AI193" s="962"/>
      <c r="AJ193" s="962"/>
      <c r="AK193" s="962"/>
    </row>
    <row r="194" spans="4:37" ht="15" customHeight="1">
      <c r="F194" s="964"/>
      <c r="G194" s="965"/>
      <c r="H194" s="965"/>
      <c r="I194" s="965"/>
      <c r="J194" s="965"/>
      <c r="K194" s="965"/>
      <c r="L194" s="965"/>
      <c r="M194" s="966"/>
      <c r="N194" s="966"/>
      <c r="O194" s="966"/>
      <c r="P194" s="966"/>
      <c r="Q194" s="966"/>
      <c r="R194" s="966"/>
      <c r="S194" s="966"/>
      <c r="T194" s="966"/>
      <c r="U194" s="966"/>
      <c r="V194" s="966"/>
      <c r="W194" s="966"/>
      <c r="X194" s="966"/>
      <c r="Y194" s="966"/>
      <c r="Z194" s="966"/>
      <c r="AA194" s="966"/>
      <c r="AB194" s="966"/>
      <c r="AC194" s="966"/>
      <c r="AD194" s="966"/>
      <c r="AE194" s="966"/>
      <c r="AF194" s="966"/>
      <c r="AG194" s="966"/>
      <c r="AH194" s="966"/>
      <c r="AI194" s="966"/>
      <c r="AJ194" s="966"/>
      <c r="AK194" s="966"/>
    </row>
    <row r="195" spans="4:37" ht="15" customHeight="1">
      <c r="F195" s="930"/>
      <c r="G195" s="931"/>
      <c r="H195" s="931"/>
      <c r="I195" s="931"/>
      <c r="J195" s="931"/>
      <c r="K195" s="931"/>
      <c r="L195" s="932"/>
      <c r="M195" s="933"/>
      <c r="N195" s="934"/>
      <c r="O195" s="934"/>
      <c r="P195" s="934"/>
      <c r="Q195" s="934"/>
      <c r="R195" s="934"/>
      <c r="S195" s="934"/>
      <c r="T195" s="934"/>
      <c r="U195" s="934"/>
      <c r="V195" s="934"/>
      <c r="W195" s="934"/>
      <c r="X195" s="934"/>
      <c r="Y195" s="934"/>
      <c r="Z195" s="934"/>
      <c r="AA195" s="934"/>
      <c r="AB195" s="934"/>
      <c r="AC195" s="934"/>
      <c r="AD195" s="934"/>
      <c r="AE195" s="934"/>
      <c r="AF195" s="934"/>
      <c r="AG195" s="934"/>
      <c r="AH195" s="934"/>
      <c r="AI195" s="934"/>
      <c r="AJ195" s="934"/>
      <c r="AK195" s="935"/>
    </row>
    <row r="196" spans="4:37" ht="15" customHeight="1">
      <c r="F196" s="936"/>
      <c r="G196" s="937"/>
      <c r="H196" s="937"/>
      <c r="I196" s="937"/>
      <c r="J196" s="937"/>
      <c r="K196" s="937"/>
      <c r="L196" s="938"/>
      <c r="M196" s="933"/>
      <c r="N196" s="934"/>
      <c r="O196" s="934"/>
      <c r="P196" s="934"/>
      <c r="Q196" s="934"/>
      <c r="R196" s="934"/>
      <c r="S196" s="934"/>
      <c r="T196" s="934"/>
      <c r="U196" s="934"/>
      <c r="V196" s="934"/>
      <c r="W196" s="934"/>
      <c r="X196" s="934"/>
      <c r="Y196" s="934"/>
      <c r="Z196" s="934"/>
      <c r="AA196" s="934"/>
      <c r="AB196" s="934"/>
      <c r="AC196" s="934"/>
      <c r="AD196" s="934"/>
      <c r="AE196" s="934"/>
      <c r="AF196" s="934"/>
      <c r="AG196" s="934"/>
      <c r="AH196" s="934"/>
      <c r="AI196" s="934"/>
      <c r="AJ196" s="934"/>
      <c r="AK196" s="935"/>
    </row>
    <row r="197" spans="4:37" ht="15" customHeight="1">
      <c r="F197" s="953"/>
      <c r="G197" s="953"/>
      <c r="H197" s="953"/>
      <c r="I197" s="953"/>
      <c r="J197" s="953"/>
      <c r="K197" s="953"/>
      <c r="L197" s="953"/>
      <c r="M197" s="954"/>
      <c r="N197" s="954"/>
      <c r="O197" s="954"/>
      <c r="P197" s="954"/>
      <c r="Q197" s="954"/>
      <c r="R197" s="954"/>
      <c r="S197" s="954"/>
      <c r="T197" s="954"/>
      <c r="U197" s="954"/>
      <c r="V197" s="954"/>
      <c r="W197" s="954"/>
      <c r="X197" s="954"/>
      <c r="Y197" s="954"/>
      <c r="Z197" s="954"/>
      <c r="AA197" s="954"/>
      <c r="AB197" s="954"/>
      <c r="AC197" s="954"/>
      <c r="AD197" s="954"/>
      <c r="AE197" s="954"/>
      <c r="AF197" s="954"/>
      <c r="AG197" s="954"/>
      <c r="AH197" s="954"/>
      <c r="AI197" s="954"/>
      <c r="AJ197" s="954"/>
      <c r="AK197" s="954"/>
    </row>
    <row r="199" spans="4:37" ht="15" customHeight="1">
      <c r="D199" s="211" t="s">
        <v>411</v>
      </c>
      <c r="F199" s="272" t="s">
        <v>520</v>
      </c>
    </row>
    <row r="200" spans="4:37" ht="15" customHeight="1">
      <c r="E200" s="283" t="s">
        <v>290</v>
      </c>
      <c r="N200" s="272" t="s">
        <v>1002</v>
      </c>
    </row>
    <row r="201" spans="4:37" ht="15" customHeight="1">
      <c r="F201" s="272" t="s">
        <v>434</v>
      </c>
    </row>
    <row r="202" spans="4:37" ht="6" customHeight="1"/>
    <row r="203" spans="4:37" ht="15" customHeight="1">
      <c r="E203" s="283" t="s">
        <v>291</v>
      </c>
    </row>
    <row r="204" spans="4:37" ht="15" customHeight="1">
      <c r="F204" s="762" t="s">
        <v>6</v>
      </c>
      <c r="G204" s="762"/>
      <c r="H204" s="762"/>
      <c r="I204" s="762"/>
      <c r="J204" s="762"/>
      <c r="K204" s="762"/>
      <c r="L204" s="762"/>
      <c r="M204" s="762"/>
      <c r="N204" s="681" t="s">
        <v>159</v>
      </c>
      <c r="O204" s="682"/>
      <c r="P204" s="682"/>
      <c r="Q204" s="682"/>
      <c r="R204" s="682"/>
      <c r="S204" s="682"/>
      <c r="T204" s="683"/>
      <c r="U204" s="681" t="s">
        <v>160</v>
      </c>
      <c r="V204" s="682"/>
      <c r="W204" s="682"/>
      <c r="X204" s="682"/>
      <c r="Y204" s="682"/>
      <c r="Z204" s="682"/>
      <c r="AA204" s="682"/>
      <c r="AB204" s="682"/>
      <c r="AC204" s="682"/>
      <c r="AD204" s="682"/>
      <c r="AE204" s="682"/>
      <c r="AF204" s="682"/>
      <c r="AG204" s="682"/>
      <c r="AH204" s="682"/>
      <c r="AI204" s="682"/>
      <c r="AJ204" s="682"/>
      <c r="AK204" s="683"/>
    </row>
    <row r="205" spans="4:37" ht="15" customHeight="1">
      <c r="F205" s="926" t="s">
        <v>161</v>
      </c>
      <c r="G205" s="926"/>
      <c r="H205" s="926"/>
      <c r="I205" s="926"/>
      <c r="J205" s="926"/>
      <c r="K205" s="926"/>
      <c r="L205" s="926"/>
      <c r="M205" s="926"/>
      <c r="N205" s="748"/>
      <c r="O205" s="747"/>
      <c r="P205" s="747"/>
      <c r="Q205" s="747"/>
      <c r="R205" s="747"/>
      <c r="S205" s="362" t="s">
        <v>162</v>
      </c>
      <c r="T205" s="363"/>
      <c r="U205" s="952"/>
      <c r="V205" s="952"/>
      <c r="W205" s="952"/>
      <c r="X205" s="952"/>
      <c r="Y205" s="952"/>
      <c r="Z205" s="952"/>
      <c r="AA205" s="952"/>
      <c r="AB205" s="952"/>
      <c r="AC205" s="952"/>
      <c r="AD205" s="952"/>
      <c r="AE205" s="952"/>
      <c r="AF205" s="952"/>
      <c r="AG205" s="952"/>
      <c r="AH205" s="952"/>
      <c r="AI205" s="952"/>
      <c r="AJ205" s="952"/>
      <c r="AK205" s="952"/>
    </row>
    <row r="206" spans="4:37" ht="15" customHeight="1">
      <c r="F206" s="926" t="s">
        <v>163</v>
      </c>
      <c r="G206" s="926"/>
      <c r="H206" s="926"/>
      <c r="I206" s="927" t="s">
        <v>164</v>
      </c>
      <c r="J206" s="927"/>
      <c r="K206" s="927"/>
      <c r="L206" s="927"/>
      <c r="M206" s="927"/>
      <c r="N206" s="928"/>
      <c r="O206" s="929"/>
      <c r="P206" s="929"/>
      <c r="Q206" s="929"/>
      <c r="R206" s="929"/>
      <c r="S206" s="364" t="s">
        <v>162</v>
      </c>
      <c r="T206" s="365"/>
      <c r="U206" s="971"/>
      <c r="V206" s="971"/>
      <c r="W206" s="971"/>
      <c r="X206" s="971"/>
      <c r="Y206" s="971"/>
      <c r="Z206" s="971"/>
      <c r="AA206" s="971"/>
      <c r="AB206" s="971"/>
      <c r="AC206" s="971"/>
      <c r="AD206" s="971"/>
      <c r="AE206" s="971"/>
      <c r="AF206" s="971"/>
      <c r="AG206" s="971"/>
      <c r="AH206" s="971"/>
      <c r="AI206" s="971"/>
      <c r="AJ206" s="971"/>
      <c r="AK206" s="971"/>
    </row>
    <row r="207" spans="4:37" ht="15" customHeight="1">
      <c r="F207" s="926"/>
      <c r="G207" s="926"/>
      <c r="H207" s="926"/>
      <c r="I207" s="972" t="s">
        <v>165</v>
      </c>
      <c r="J207" s="972"/>
      <c r="K207" s="972"/>
      <c r="L207" s="972"/>
      <c r="M207" s="972"/>
      <c r="N207" s="973"/>
      <c r="O207" s="974"/>
      <c r="P207" s="974"/>
      <c r="Q207" s="974"/>
      <c r="R207" s="974"/>
      <c r="S207" s="366" t="s">
        <v>162</v>
      </c>
      <c r="T207" s="367"/>
      <c r="U207" s="975"/>
      <c r="V207" s="975"/>
      <c r="W207" s="975"/>
      <c r="X207" s="975"/>
      <c r="Y207" s="975"/>
      <c r="Z207" s="975"/>
      <c r="AA207" s="975"/>
      <c r="AB207" s="975"/>
      <c r="AC207" s="975"/>
      <c r="AD207" s="975"/>
      <c r="AE207" s="975"/>
      <c r="AF207" s="975"/>
      <c r="AG207" s="975"/>
      <c r="AH207" s="975"/>
      <c r="AI207" s="975"/>
      <c r="AJ207" s="975"/>
      <c r="AK207" s="975"/>
    </row>
    <row r="208" spans="4:37" ht="15" customHeight="1">
      <c r="F208" s="926" t="s">
        <v>166</v>
      </c>
      <c r="G208" s="926"/>
      <c r="H208" s="926"/>
      <c r="I208" s="926"/>
      <c r="J208" s="926"/>
      <c r="K208" s="926"/>
      <c r="L208" s="926"/>
      <c r="M208" s="926"/>
      <c r="N208" s="748"/>
      <c r="O208" s="747"/>
      <c r="P208" s="747"/>
      <c r="Q208" s="747"/>
      <c r="R208" s="747"/>
      <c r="S208" s="362" t="s">
        <v>162</v>
      </c>
      <c r="T208" s="363"/>
      <c r="U208" s="952"/>
      <c r="V208" s="952"/>
      <c r="W208" s="952"/>
      <c r="X208" s="952"/>
      <c r="Y208" s="952"/>
      <c r="Z208" s="952"/>
      <c r="AA208" s="952"/>
      <c r="AB208" s="952"/>
      <c r="AC208" s="952"/>
      <c r="AD208" s="952"/>
      <c r="AE208" s="952"/>
      <c r="AF208" s="952"/>
      <c r="AG208" s="952"/>
      <c r="AH208" s="952"/>
      <c r="AI208" s="952"/>
      <c r="AJ208" s="952"/>
      <c r="AK208" s="952"/>
    </row>
    <row r="210" spans="1:43" s="280" customFormat="1" ht="15" customHeight="1">
      <c r="A210" s="276"/>
      <c r="B210" s="276" t="s">
        <v>117</v>
      </c>
      <c r="C210" s="276"/>
      <c r="D210" s="277" t="s">
        <v>521</v>
      </c>
      <c r="E210" s="276"/>
      <c r="F210" s="276"/>
      <c r="G210" s="276"/>
      <c r="H210" s="276"/>
      <c r="I210" s="276"/>
      <c r="J210" s="276"/>
      <c r="K210" s="276"/>
      <c r="L210" s="276"/>
      <c r="M210" s="276"/>
      <c r="N210" s="276"/>
      <c r="O210" s="276"/>
      <c r="P210" s="276"/>
      <c r="Q210" s="276"/>
      <c r="R210" s="276"/>
      <c r="S210" s="276"/>
      <c r="T210" s="276"/>
      <c r="U210" s="276"/>
      <c r="V210" s="276"/>
      <c r="W210" s="276"/>
      <c r="X210" s="276"/>
      <c r="Y210" s="276"/>
      <c r="Z210" s="276"/>
      <c r="AA210" s="276"/>
      <c r="AB210" s="276"/>
      <c r="AC210" s="276"/>
      <c r="AD210" s="276"/>
      <c r="AE210" s="276"/>
      <c r="AF210" s="276"/>
      <c r="AG210" s="276"/>
      <c r="AH210" s="276"/>
      <c r="AI210" s="276"/>
      <c r="AJ210" s="276"/>
      <c r="AK210" s="276"/>
      <c r="AL210" s="276"/>
      <c r="AM210" s="276"/>
      <c r="AN210" s="274"/>
      <c r="AO210" s="274"/>
      <c r="AP210" s="274"/>
      <c r="AQ210" s="274"/>
    </row>
    <row r="211" spans="1:43" ht="15" customHeight="1">
      <c r="C211" s="283" t="s">
        <v>292</v>
      </c>
    </row>
    <row r="212" spans="1:43" ht="15" customHeight="1">
      <c r="F212" s="305" t="s">
        <v>113</v>
      </c>
      <c r="G212" s="306" t="s">
        <v>64</v>
      </c>
      <c r="H212" s="306" t="s">
        <v>118</v>
      </c>
      <c r="I212" s="306" t="s">
        <v>119</v>
      </c>
      <c r="J212" s="306" t="s">
        <v>91</v>
      </c>
      <c r="K212" s="921" t="s">
        <v>1041</v>
      </c>
      <c r="L212" s="921"/>
      <c r="M212" s="921"/>
      <c r="N212" s="921"/>
      <c r="O212" s="921"/>
      <c r="P212" s="921"/>
      <c r="Q212" s="921"/>
      <c r="R212" s="306" t="s">
        <v>125</v>
      </c>
      <c r="S212" s="368" t="s">
        <v>135</v>
      </c>
      <c r="T212" s="921" t="s">
        <v>1041</v>
      </c>
      <c r="U212" s="921"/>
      <c r="V212" s="921"/>
      <c r="W212" s="921"/>
      <c r="X212" s="921"/>
      <c r="Y212" s="921"/>
      <c r="Z212" s="921"/>
      <c r="AA212" s="306" t="s">
        <v>96</v>
      </c>
      <c r="AB212" s="306"/>
      <c r="AC212" s="306"/>
      <c r="AD212" s="306"/>
      <c r="AE212" s="306"/>
      <c r="AF212" s="306"/>
      <c r="AG212" s="306"/>
      <c r="AH212" s="306"/>
      <c r="AI212" s="306"/>
      <c r="AJ212" s="306"/>
      <c r="AK212" s="307"/>
      <c r="AQ212" s="274"/>
    </row>
    <row r="213" spans="1:43" ht="60" customHeight="1">
      <c r="E213" s="369"/>
      <c r="F213" s="922" t="s">
        <v>167</v>
      </c>
      <c r="G213" s="922"/>
      <c r="H213" s="922"/>
      <c r="I213" s="922"/>
      <c r="J213" s="922"/>
      <c r="K213" s="923"/>
      <c r="L213" s="924"/>
      <c r="M213" s="924"/>
      <c r="N213" s="924"/>
      <c r="O213" s="924"/>
      <c r="P213" s="924"/>
      <c r="Q213" s="924"/>
      <c r="R213" s="924"/>
      <c r="S213" s="924"/>
      <c r="T213" s="924"/>
      <c r="U213" s="924"/>
      <c r="V213" s="924"/>
      <c r="W213" s="924"/>
      <c r="X213" s="924"/>
      <c r="Y213" s="924"/>
      <c r="Z213" s="924"/>
      <c r="AA213" s="924"/>
      <c r="AB213" s="924"/>
      <c r="AC213" s="924"/>
      <c r="AD213" s="924"/>
      <c r="AE213" s="924"/>
      <c r="AF213" s="924"/>
      <c r="AG213" s="924"/>
      <c r="AH213" s="924"/>
      <c r="AI213" s="924"/>
      <c r="AJ213" s="924"/>
      <c r="AK213" s="925"/>
    </row>
    <row r="214" spans="1:43" ht="60" customHeight="1">
      <c r="E214" s="369"/>
      <c r="F214" s="922" t="s">
        <v>168</v>
      </c>
      <c r="G214" s="922"/>
      <c r="H214" s="922"/>
      <c r="I214" s="922"/>
      <c r="J214" s="922"/>
      <c r="K214" s="923"/>
      <c r="L214" s="924"/>
      <c r="M214" s="924"/>
      <c r="N214" s="924"/>
      <c r="O214" s="924"/>
      <c r="P214" s="924"/>
      <c r="Q214" s="924"/>
      <c r="R214" s="924"/>
      <c r="S214" s="924"/>
      <c r="T214" s="924"/>
      <c r="U214" s="924"/>
      <c r="V214" s="924"/>
      <c r="W214" s="924"/>
      <c r="X214" s="924"/>
      <c r="Y214" s="924"/>
      <c r="Z214" s="924"/>
      <c r="AA214" s="924"/>
      <c r="AB214" s="924"/>
      <c r="AC214" s="924"/>
      <c r="AD214" s="924"/>
      <c r="AE214" s="924"/>
      <c r="AF214" s="924"/>
      <c r="AG214" s="924"/>
      <c r="AH214" s="924"/>
      <c r="AI214" s="924"/>
      <c r="AJ214" s="924"/>
      <c r="AK214" s="925"/>
    </row>
    <row r="215" spans="1:43" ht="15" customHeight="1">
      <c r="C215" s="283"/>
    </row>
    <row r="216" spans="1:43" ht="15" customHeight="1">
      <c r="C216" s="283" t="s">
        <v>293</v>
      </c>
      <c r="E216" s="370"/>
    </row>
    <row r="217" spans="1:43" ht="15" customHeight="1">
      <c r="E217" s="282"/>
      <c r="F217" s="762" t="s">
        <v>169</v>
      </c>
      <c r="G217" s="762"/>
      <c r="H217" s="762"/>
      <c r="I217" s="762"/>
      <c r="J217" s="762"/>
      <c r="K217" s="762"/>
      <c r="L217" s="762"/>
      <c r="M217" s="762"/>
      <c r="N217" s="762"/>
      <c r="O217" s="762"/>
      <c r="P217" s="762"/>
      <c r="Q217" s="762"/>
      <c r="R217" s="762"/>
      <c r="S217" s="762"/>
      <c r="T217" s="762"/>
      <c r="U217" s="762"/>
      <c r="V217" s="681" t="s">
        <v>170</v>
      </c>
      <c r="W217" s="682"/>
      <c r="X217" s="682"/>
      <c r="Y217" s="682"/>
      <c r="Z217" s="682"/>
      <c r="AA217" s="682"/>
      <c r="AB217" s="682"/>
      <c r="AC217" s="682"/>
      <c r="AD217" s="682"/>
      <c r="AE217" s="682"/>
      <c r="AF217" s="682"/>
      <c r="AG217" s="682"/>
      <c r="AH217" s="682"/>
      <c r="AI217" s="682"/>
      <c r="AJ217" s="682"/>
      <c r="AK217" s="683"/>
    </row>
    <row r="218" spans="1:43" ht="15" customHeight="1">
      <c r="E218" s="282"/>
      <c r="F218" s="909" t="s">
        <v>171</v>
      </c>
      <c r="G218" s="909"/>
      <c r="H218" s="909"/>
      <c r="I218" s="909"/>
      <c r="J218" s="909"/>
      <c r="K218" s="909"/>
      <c r="L218" s="909"/>
      <c r="M218" s="909"/>
      <c r="N218" s="909"/>
      <c r="O218" s="909"/>
      <c r="P218" s="909"/>
      <c r="Q218" s="909"/>
      <c r="R218" s="909"/>
      <c r="S218" s="893"/>
      <c r="T218" s="894"/>
      <c r="U218" s="895"/>
      <c r="V218" s="909" t="s">
        <v>172</v>
      </c>
      <c r="W218" s="909"/>
      <c r="X218" s="909"/>
      <c r="Y218" s="909"/>
      <c r="Z218" s="909"/>
      <c r="AA218" s="909"/>
      <c r="AB218" s="909"/>
      <c r="AC218" s="909"/>
      <c r="AD218" s="909"/>
      <c r="AE218" s="909"/>
      <c r="AF218" s="909"/>
      <c r="AG218" s="909"/>
      <c r="AH218" s="909"/>
      <c r="AI218" s="893"/>
      <c r="AJ218" s="894"/>
      <c r="AK218" s="895"/>
    </row>
    <row r="219" spans="1:43" ht="15" customHeight="1">
      <c r="E219" s="282"/>
      <c r="F219" s="909" t="s">
        <v>173</v>
      </c>
      <c r="G219" s="909"/>
      <c r="H219" s="909"/>
      <c r="I219" s="909"/>
      <c r="J219" s="909"/>
      <c r="K219" s="909"/>
      <c r="L219" s="909"/>
      <c r="M219" s="909"/>
      <c r="N219" s="909"/>
      <c r="O219" s="909"/>
      <c r="P219" s="909"/>
      <c r="Q219" s="909"/>
      <c r="R219" s="909"/>
      <c r="S219" s="893"/>
      <c r="T219" s="894"/>
      <c r="U219" s="895"/>
      <c r="V219" s="909" t="s">
        <v>174</v>
      </c>
      <c r="W219" s="909"/>
      <c r="X219" s="909"/>
      <c r="Y219" s="909"/>
      <c r="Z219" s="909"/>
      <c r="AA219" s="909"/>
      <c r="AB219" s="909"/>
      <c r="AC219" s="909"/>
      <c r="AD219" s="909"/>
      <c r="AE219" s="909"/>
      <c r="AF219" s="909"/>
      <c r="AG219" s="909"/>
      <c r="AH219" s="909"/>
      <c r="AI219" s="893"/>
      <c r="AJ219" s="894"/>
      <c r="AK219" s="895"/>
    </row>
    <row r="220" spans="1:43" ht="15" customHeight="1">
      <c r="E220" s="282"/>
      <c r="F220" s="1001" t="s">
        <v>175</v>
      </c>
      <c r="G220" s="1002"/>
      <c r="H220" s="1002"/>
      <c r="I220" s="1002"/>
      <c r="J220" s="1002"/>
      <c r="K220" s="1002"/>
      <c r="L220" s="1002"/>
      <c r="M220" s="1002"/>
      <c r="N220" s="1002"/>
      <c r="O220" s="1002"/>
      <c r="P220" s="1002"/>
      <c r="Q220" s="1002"/>
      <c r="R220" s="1003"/>
      <c r="S220" s="893"/>
      <c r="T220" s="894"/>
      <c r="U220" s="895"/>
      <c r="V220" s="963" t="s">
        <v>979</v>
      </c>
      <c r="W220" s="963"/>
      <c r="X220" s="963"/>
      <c r="Y220" s="963"/>
      <c r="Z220" s="963"/>
      <c r="AA220" s="963"/>
      <c r="AB220" s="963"/>
      <c r="AC220" s="963"/>
      <c r="AD220" s="963"/>
      <c r="AE220" s="963"/>
      <c r="AF220" s="963"/>
      <c r="AG220" s="963"/>
      <c r="AH220" s="963"/>
      <c r="AI220" s="893"/>
      <c r="AJ220" s="894"/>
      <c r="AK220" s="895"/>
    </row>
    <row r="221" spans="1:43" ht="15" customHeight="1">
      <c r="E221" s="282"/>
      <c r="F221" s="1001" t="s">
        <v>177</v>
      </c>
      <c r="G221" s="1002"/>
      <c r="H221" s="1002"/>
      <c r="I221" s="1002"/>
      <c r="J221" s="1002"/>
      <c r="K221" s="1002"/>
      <c r="L221" s="1002"/>
      <c r="M221" s="1002"/>
      <c r="N221" s="1002"/>
      <c r="O221" s="1002"/>
      <c r="P221" s="1002"/>
      <c r="Q221" s="1002"/>
      <c r="R221" s="1003"/>
      <c r="S221" s="893"/>
      <c r="T221" s="894"/>
      <c r="U221" s="895"/>
      <c r="V221" s="909"/>
      <c r="W221" s="909"/>
      <c r="X221" s="909"/>
      <c r="Y221" s="909"/>
      <c r="Z221" s="909"/>
      <c r="AA221" s="909"/>
      <c r="AB221" s="909"/>
      <c r="AC221" s="909"/>
      <c r="AD221" s="909"/>
      <c r="AE221" s="909"/>
      <c r="AF221" s="909"/>
      <c r="AG221" s="909"/>
      <c r="AH221" s="909"/>
      <c r="AI221" s="893"/>
      <c r="AJ221" s="894"/>
      <c r="AK221" s="895"/>
    </row>
    <row r="222" spans="1:43" ht="15" customHeight="1">
      <c r="E222" s="282"/>
      <c r="F222" s="1001" t="s">
        <v>178</v>
      </c>
      <c r="G222" s="1002"/>
      <c r="H222" s="1002"/>
      <c r="I222" s="1002"/>
      <c r="J222" s="1002"/>
      <c r="K222" s="1002"/>
      <c r="L222" s="1002"/>
      <c r="M222" s="1002"/>
      <c r="N222" s="1002"/>
      <c r="O222" s="1002"/>
      <c r="P222" s="1002"/>
      <c r="Q222" s="1002"/>
      <c r="R222" s="1003"/>
      <c r="S222" s="893"/>
      <c r="T222" s="894"/>
      <c r="U222" s="895"/>
      <c r="V222" s="909"/>
      <c r="W222" s="909"/>
      <c r="X222" s="909"/>
      <c r="Y222" s="909"/>
      <c r="Z222" s="909"/>
      <c r="AA222" s="909"/>
      <c r="AB222" s="909"/>
      <c r="AC222" s="909"/>
      <c r="AD222" s="909"/>
      <c r="AE222" s="909"/>
      <c r="AF222" s="909"/>
      <c r="AG222" s="909"/>
      <c r="AH222" s="909"/>
      <c r="AI222" s="893"/>
      <c r="AJ222" s="894"/>
      <c r="AK222" s="895"/>
    </row>
    <row r="223" spans="1:43" ht="15" customHeight="1">
      <c r="E223" s="282"/>
      <c r="F223" s="976" t="s">
        <v>221</v>
      </c>
      <c r="G223" s="977"/>
      <c r="H223" s="977"/>
      <c r="I223" s="977"/>
      <c r="J223" s="977"/>
      <c r="K223" s="977"/>
      <c r="L223" s="977"/>
      <c r="M223" s="977"/>
      <c r="N223" s="977"/>
      <c r="O223" s="977"/>
      <c r="P223" s="977"/>
      <c r="Q223" s="977"/>
      <c r="R223" s="978"/>
      <c r="S223" s="484"/>
      <c r="T223" s="485"/>
      <c r="U223" s="486"/>
      <c r="V223" s="976" t="s">
        <v>222</v>
      </c>
      <c r="W223" s="977"/>
      <c r="X223" s="977"/>
      <c r="Y223" s="977"/>
      <c r="Z223" s="977"/>
      <c r="AA223" s="977"/>
      <c r="AB223" s="977"/>
      <c r="AC223" s="977"/>
      <c r="AD223" s="977"/>
      <c r="AE223" s="977"/>
      <c r="AF223" s="977"/>
      <c r="AG223" s="977"/>
      <c r="AH223" s="978"/>
      <c r="AI223" s="484"/>
      <c r="AJ223" s="485"/>
      <c r="AK223" s="486"/>
    </row>
    <row r="224" spans="1:43" ht="15" customHeight="1">
      <c r="E224" s="282"/>
      <c r="F224" s="291" t="s">
        <v>72</v>
      </c>
      <c r="G224" s="1166"/>
      <c r="H224" s="1166"/>
      <c r="I224" s="1166"/>
      <c r="J224" s="1166"/>
      <c r="K224" s="1166"/>
      <c r="L224" s="1166"/>
      <c r="M224" s="1166"/>
      <c r="N224" s="1166"/>
      <c r="O224" s="1166"/>
      <c r="P224" s="1166"/>
      <c r="Q224" s="1166"/>
      <c r="R224" s="355" t="s">
        <v>73</v>
      </c>
      <c r="S224" s="487"/>
      <c r="T224" s="488"/>
      <c r="U224" s="489"/>
      <c r="V224" s="291" t="s">
        <v>72</v>
      </c>
      <c r="W224" s="1166"/>
      <c r="X224" s="1166"/>
      <c r="Y224" s="1166"/>
      <c r="Z224" s="1166"/>
      <c r="AA224" s="1166"/>
      <c r="AB224" s="1166"/>
      <c r="AC224" s="1166"/>
      <c r="AD224" s="1166"/>
      <c r="AE224" s="1166"/>
      <c r="AF224" s="1166"/>
      <c r="AG224" s="1166"/>
      <c r="AH224" s="355" t="s">
        <v>73</v>
      </c>
      <c r="AI224" s="487"/>
      <c r="AJ224" s="488"/>
      <c r="AK224" s="489"/>
    </row>
    <row r="225" spans="1:44" ht="15" customHeight="1">
      <c r="E225" s="282"/>
      <c r="F225" s="345" t="s">
        <v>181</v>
      </c>
      <c r="G225" s="979"/>
      <c r="H225" s="979"/>
      <c r="I225" s="979"/>
      <c r="J225" s="979"/>
      <c r="K225" s="979"/>
      <c r="L225" s="979"/>
      <c r="M225" s="979"/>
      <c r="N225" s="979"/>
      <c r="O225" s="979"/>
      <c r="P225" s="979"/>
      <c r="Q225" s="979"/>
      <c r="R225" s="347" t="s">
        <v>182</v>
      </c>
      <c r="S225" s="490"/>
      <c r="T225" s="491"/>
      <c r="U225" s="492"/>
      <c r="V225" s="345" t="s">
        <v>181</v>
      </c>
      <c r="W225" s="979"/>
      <c r="X225" s="979"/>
      <c r="Y225" s="979"/>
      <c r="Z225" s="979"/>
      <c r="AA225" s="979"/>
      <c r="AB225" s="979"/>
      <c r="AC225" s="979"/>
      <c r="AD225" s="979"/>
      <c r="AE225" s="979"/>
      <c r="AF225" s="979"/>
      <c r="AG225" s="979"/>
      <c r="AH225" s="347" t="s">
        <v>182</v>
      </c>
      <c r="AI225" s="490"/>
      <c r="AJ225" s="491"/>
      <c r="AK225" s="492"/>
    </row>
    <row r="228" spans="1:44" ht="15" customHeight="1">
      <c r="C228" s="283" t="s">
        <v>295</v>
      </c>
    </row>
    <row r="229" spans="1:44" ht="15" customHeight="1">
      <c r="D229" s="211" t="s">
        <v>185</v>
      </c>
      <c r="F229" s="272" t="s">
        <v>522</v>
      </c>
    </row>
    <row r="230" spans="1:44" ht="15" customHeight="1">
      <c r="E230" s="283" t="s">
        <v>227</v>
      </c>
      <c r="K230" s="211" t="s">
        <v>101</v>
      </c>
      <c r="L230" s="211" t="s">
        <v>102</v>
      </c>
      <c r="M230" s="211" t="s">
        <v>103</v>
      </c>
      <c r="N230" s="211" t="s">
        <v>81</v>
      </c>
      <c r="O230" s="878"/>
      <c r="P230" s="878"/>
      <c r="Q230" s="878"/>
      <c r="R230" s="211" t="s">
        <v>70</v>
      </c>
      <c r="V230" s="211" t="s">
        <v>104</v>
      </c>
      <c r="W230" s="211" t="s">
        <v>105</v>
      </c>
      <c r="X230" s="211" t="s">
        <v>102</v>
      </c>
      <c r="Y230" s="211" t="s">
        <v>103</v>
      </c>
      <c r="Z230" s="211" t="s">
        <v>81</v>
      </c>
      <c r="AA230" s="878"/>
      <c r="AB230" s="878"/>
      <c r="AC230" s="878"/>
      <c r="AD230" s="211" t="s">
        <v>70</v>
      </c>
      <c r="AN230" s="211"/>
      <c r="AR230" s="65"/>
    </row>
    <row r="231" spans="1:44" s="372" customFormat="1" ht="15" customHeight="1">
      <c r="A231" s="370"/>
      <c r="B231" s="370"/>
      <c r="C231" s="370"/>
      <c r="D231" s="370"/>
      <c r="E231" s="282"/>
      <c r="F231" s="370"/>
      <c r="G231" s="370"/>
      <c r="H231" s="370"/>
      <c r="I231" s="370"/>
      <c r="J231" s="370"/>
      <c r="K231" s="370"/>
      <c r="L231" s="370"/>
      <c r="M231" s="370"/>
      <c r="N231" s="371"/>
      <c r="O231" s="371"/>
      <c r="P231" s="371"/>
      <c r="Q231" s="370"/>
      <c r="R231" s="370"/>
      <c r="S231" s="370"/>
      <c r="T231" s="370"/>
      <c r="U231" s="370"/>
      <c r="V231" s="370"/>
      <c r="W231" s="370"/>
      <c r="X231" s="370"/>
      <c r="Y231" s="370"/>
      <c r="Z231" s="371"/>
      <c r="AA231" s="371"/>
      <c r="AB231" s="371"/>
      <c r="AC231" s="370"/>
      <c r="AD231" s="370"/>
      <c r="AE231" s="370"/>
      <c r="AF231" s="370"/>
      <c r="AG231" s="370"/>
      <c r="AH231" s="370"/>
      <c r="AI231" s="370"/>
      <c r="AJ231" s="370"/>
      <c r="AK231" s="370"/>
      <c r="AL231" s="370"/>
      <c r="AM231" s="370"/>
      <c r="AN231" s="64"/>
      <c r="AO231" s="64"/>
      <c r="AP231" s="64"/>
      <c r="AQ231" s="64"/>
    </row>
    <row r="232" spans="1:44" ht="15" customHeight="1">
      <c r="E232" s="283" t="s">
        <v>294</v>
      </c>
      <c r="AK232" s="304" t="s">
        <v>549</v>
      </c>
    </row>
    <row r="233" spans="1:44" ht="15" customHeight="1">
      <c r="F233" s="580" t="s">
        <v>6</v>
      </c>
      <c r="G233" s="581"/>
      <c r="H233" s="581"/>
      <c r="I233" s="581"/>
      <c r="J233" s="581"/>
      <c r="K233" s="581"/>
      <c r="L233" s="581"/>
      <c r="M233" s="582"/>
      <c r="N233" s="580" t="s">
        <v>629</v>
      </c>
      <c r="O233" s="581"/>
      <c r="P233" s="582"/>
      <c r="Q233" s="681" t="s">
        <v>186</v>
      </c>
      <c r="R233" s="682"/>
      <c r="S233" s="682"/>
      <c r="T233" s="682"/>
      <c r="U233" s="682"/>
      <c r="V233" s="682"/>
      <c r="W233" s="682"/>
      <c r="X233" s="682"/>
      <c r="Y233" s="682"/>
      <c r="Z233" s="682"/>
      <c r="AA233" s="682"/>
      <c r="AB233" s="682"/>
      <c r="AC233" s="682"/>
      <c r="AD233" s="682"/>
      <c r="AE233" s="682"/>
      <c r="AF233" s="682"/>
      <c r="AG233" s="682"/>
      <c r="AH233" s="683"/>
      <c r="AI233" s="705" t="s">
        <v>187</v>
      </c>
      <c r="AJ233" s="706"/>
      <c r="AK233" s="706"/>
      <c r="AL233" s="707"/>
      <c r="AN233" s="211"/>
      <c r="AR233" s="274"/>
    </row>
    <row r="234" spans="1:44" ht="15" customHeight="1">
      <c r="F234" s="583"/>
      <c r="G234" s="584"/>
      <c r="H234" s="584"/>
      <c r="I234" s="584"/>
      <c r="J234" s="584"/>
      <c r="K234" s="584"/>
      <c r="L234" s="584"/>
      <c r="M234" s="585"/>
      <c r="N234" s="583"/>
      <c r="O234" s="584"/>
      <c r="P234" s="585"/>
      <c r="Q234" s="373" t="s">
        <v>7</v>
      </c>
      <c r="R234" s="374"/>
      <c r="S234" s="374"/>
      <c r="T234" s="374" t="s">
        <v>8</v>
      </c>
      <c r="U234" s="374"/>
      <c r="V234" s="374"/>
      <c r="W234" s="374" t="s">
        <v>9</v>
      </c>
      <c r="X234" s="374"/>
      <c r="Y234" s="374"/>
      <c r="Z234" s="374" t="s">
        <v>10</v>
      </c>
      <c r="AA234" s="374"/>
      <c r="AB234" s="374"/>
      <c r="AC234" s="374" t="s">
        <v>11</v>
      </c>
      <c r="AD234" s="374"/>
      <c r="AE234" s="374"/>
      <c r="AF234" s="1023" t="s">
        <v>433</v>
      </c>
      <c r="AG234" s="1023"/>
      <c r="AH234" s="1024"/>
      <c r="AI234" s="825"/>
      <c r="AJ234" s="826"/>
      <c r="AK234" s="826"/>
      <c r="AL234" s="827"/>
      <c r="AN234" s="211"/>
      <c r="AR234" s="65"/>
    </row>
    <row r="235" spans="1:44" ht="15" customHeight="1">
      <c r="F235" s="574"/>
      <c r="G235" s="575"/>
      <c r="H235" s="575"/>
      <c r="I235" s="575"/>
      <c r="J235" s="575"/>
      <c r="K235" s="575"/>
      <c r="L235" s="575"/>
      <c r="M235" s="576"/>
      <c r="N235" s="574"/>
      <c r="O235" s="575"/>
      <c r="P235" s="576"/>
      <c r="Q235" s="1028" t="s">
        <v>1051</v>
      </c>
      <c r="R235" s="1029"/>
      <c r="S235" s="1029"/>
      <c r="T235" s="1027" t="str">
        <f>IFERROR(Q235+1,"(　　年)")</f>
        <v>(　　年)</v>
      </c>
      <c r="U235" s="1027"/>
      <c r="V235" s="1027"/>
      <c r="W235" s="968" t="str">
        <f t="shared" ref="W235" si="6">IFERROR(T235+1,"(　　年)")</f>
        <v>(　　年)</v>
      </c>
      <c r="X235" s="969"/>
      <c r="Y235" s="970"/>
      <c r="Z235" s="968" t="str">
        <f t="shared" ref="Z235" si="7">IFERROR(W235+1,"(　　年)")</f>
        <v>(　　年)</v>
      </c>
      <c r="AA235" s="969"/>
      <c r="AB235" s="970"/>
      <c r="AC235" s="968" t="str">
        <f t="shared" ref="AC235" si="8">IFERROR(Z235+1,"(　　年)")</f>
        <v>(　　年)</v>
      </c>
      <c r="AD235" s="969"/>
      <c r="AE235" s="970"/>
      <c r="AF235" s="1025"/>
      <c r="AG235" s="1025"/>
      <c r="AH235" s="1026"/>
      <c r="AI235" s="708"/>
      <c r="AJ235" s="709"/>
      <c r="AK235" s="709"/>
      <c r="AL235" s="710"/>
      <c r="AN235" s="211"/>
      <c r="AR235" s="65"/>
    </row>
    <row r="236" spans="1:44" ht="15" customHeight="1">
      <c r="F236" s="989" t="s">
        <v>622</v>
      </c>
      <c r="G236" s="990"/>
      <c r="H236" s="716" t="s">
        <v>429</v>
      </c>
      <c r="I236" s="717"/>
      <c r="J236" s="717"/>
      <c r="K236" s="717"/>
      <c r="L236" s="717"/>
      <c r="M236" s="718"/>
      <c r="N236" s="939" t="str">
        <f>IF(SUM(N237:P239)=0,"",SUM(N237:P239))</f>
        <v/>
      </c>
      <c r="O236" s="940"/>
      <c r="P236" s="941"/>
      <c r="Q236" s="995" t="str">
        <f>IF(SUM(Q237:S239)=0,"",SUM(Q237:S239))</f>
        <v/>
      </c>
      <c r="R236" s="996"/>
      <c r="S236" s="996"/>
      <c r="T236" s="980" t="str">
        <f t="shared" ref="T236" si="9">IF(SUM(T237:V239)=0,"",SUM(T237:V239))</f>
        <v/>
      </c>
      <c r="U236" s="981"/>
      <c r="V236" s="982"/>
      <c r="W236" s="980" t="str">
        <f t="shared" ref="W236" si="10">IF(SUM(W237:Y239)=0,"",SUM(W237:Y239))</f>
        <v/>
      </c>
      <c r="X236" s="981"/>
      <c r="Y236" s="982"/>
      <c r="Z236" s="980" t="str">
        <f t="shared" ref="Z236" si="11">IF(SUM(Z237:AB239)=0,"",SUM(Z237:AB239))</f>
        <v/>
      </c>
      <c r="AA236" s="981"/>
      <c r="AB236" s="982"/>
      <c r="AC236" s="980" t="str">
        <f t="shared" ref="AC236" si="12">IF(SUM(AC237:AE239)=0,"",SUM(AC237:AE239))</f>
        <v/>
      </c>
      <c r="AD236" s="981"/>
      <c r="AE236" s="982"/>
      <c r="AF236" s="983" t="str">
        <f t="shared" ref="AF236" si="13">IF(SUM(AF237:AH239)=0,"",SUM(AF237:AH239))</f>
        <v/>
      </c>
      <c r="AG236" s="984"/>
      <c r="AH236" s="985"/>
      <c r="AI236" s="957" t="str">
        <f>IF(SUM(AI237:AL239)=0,"",SUM(AI237:AL239))</f>
        <v/>
      </c>
      <c r="AJ236" s="958"/>
      <c r="AK236" s="958"/>
      <c r="AL236" s="959"/>
      <c r="AN236" s="211"/>
      <c r="AR236" s="65"/>
    </row>
    <row r="237" spans="1:44" ht="15" customHeight="1">
      <c r="F237" s="991"/>
      <c r="G237" s="992"/>
      <c r="H237" s="1039" t="s">
        <v>430</v>
      </c>
      <c r="I237" s="1040"/>
      <c r="J237" s="1040"/>
      <c r="K237" s="1040"/>
      <c r="L237" s="1040"/>
      <c r="M237" s="1041"/>
      <c r="N237" s="1004" t="str">
        <f>IF(O29=0,"",O29)</f>
        <v/>
      </c>
      <c r="O237" s="1005"/>
      <c r="P237" s="1006"/>
      <c r="Q237" s="945"/>
      <c r="R237" s="586"/>
      <c r="S237" s="586"/>
      <c r="T237" s="586"/>
      <c r="U237" s="586"/>
      <c r="V237" s="586"/>
      <c r="W237" s="586"/>
      <c r="X237" s="586"/>
      <c r="Y237" s="586"/>
      <c r="Z237" s="586"/>
      <c r="AA237" s="586"/>
      <c r="AB237" s="586"/>
      <c r="AC237" s="586"/>
      <c r="AD237" s="586"/>
      <c r="AE237" s="586"/>
      <c r="AF237" s="1030"/>
      <c r="AG237" s="1030"/>
      <c r="AH237" s="1031"/>
      <c r="AI237" s="957" t="str">
        <f>IFERROR(N237+SUM(Q237:AE237)-AF237,"")</f>
        <v/>
      </c>
      <c r="AJ237" s="958" t="str">
        <f t="shared" ref="AJ237" si="14">IF(SUM(AJ238:AL240)&gt;0,SUM(AJ238:AL240),"")</f>
        <v/>
      </c>
      <c r="AK237" s="958"/>
      <c r="AL237" s="959"/>
      <c r="AN237" s="211"/>
      <c r="AR237" s="65"/>
    </row>
    <row r="238" spans="1:44" ht="15" customHeight="1">
      <c r="F238" s="991"/>
      <c r="G238" s="992"/>
      <c r="H238" s="1039" t="s">
        <v>431</v>
      </c>
      <c r="I238" s="1040"/>
      <c r="J238" s="1040"/>
      <c r="K238" s="1040"/>
      <c r="L238" s="1040"/>
      <c r="M238" s="1041"/>
      <c r="N238" s="1004" t="str">
        <f>IF(O30=0,"",O30)</f>
        <v/>
      </c>
      <c r="O238" s="1005"/>
      <c r="P238" s="1006"/>
      <c r="Q238" s="945"/>
      <c r="R238" s="586"/>
      <c r="S238" s="586"/>
      <c r="T238" s="586"/>
      <c r="U238" s="586"/>
      <c r="V238" s="586"/>
      <c r="W238" s="586"/>
      <c r="X238" s="586"/>
      <c r="Y238" s="586"/>
      <c r="Z238" s="586"/>
      <c r="AA238" s="586"/>
      <c r="AB238" s="586"/>
      <c r="AC238" s="586"/>
      <c r="AD238" s="586"/>
      <c r="AE238" s="586"/>
      <c r="AF238" s="1030"/>
      <c r="AG238" s="1030"/>
      <c r="AH238" s="1031"/>
      <c r="AI238" s="957" t="str">
        <f t="shared" ref="AI238:AI242" si="15">IFERROR(N238+SUM(Q238:AE238)-AF238,"")</f>
        <v/>
      </c>
      <c r="AJ238" s="958" t="str">
        <f t="shared" ref="AJ238:AJ242" si="16">IF(SUM(AJ239:AL241)&gt;0,SUM(AJ239:AL241),"")</f>
        <v/>
      </c>
      <c r="AK238" s="958"/>
      <c r="AL238" s="959"/>
      <c r="AN238" s="211"/>
      <c r="AR238" s="65"/>
    </row>
    <row r="239" spans="1:44" ht="15" customHeight="1">
      <c r="F239" s="991"/>
      <c r="G239" s="992"/>
      <c r="H239" s="1490" t="s">
        <v>432</v>
      </c>
      <c r="I239" s="1491"/>
      <c r="J239" s="1491"/>
      <c r="K239" s="1491"/>
      <c r="L239" s="1491"/>
      <c r="M239" s="1492"/>
      <c r="N239" s="1032" t="str">
        <f>IF(O31=0,"",O31)</f>
        <v/>
      </c>
      <c r="O239" s="1033"/>
      <c r="P239" s="1034"/>
      <c r="Q239" s="1038"/>
      <c r="R239" s="946"/>
      <c r="S239" s="946"/>
      <c r="T239" s="946"/>
      <c r="U239" s="946"/>
      <c r="V239" s="946"/>
      <c r="W239" s="946"/>
      <c r="X239" s="946"/>
      <c r="Y239" s="946"/>
      <c r="Z239" s="946"/>
      <c r="AA239" s="946"/>
      <c r="AB239" s="946"/>
      <c r="AC239" s="946"/>
      <c r="AD239" s="946"/>
      <c r="AE239" s="946"/>
      <c r="AF239" s="1035"/>
      <c r="AG239" s="1035"/>
      <c r="AH239" s="1036"/>
      <c r="AI239" s="1049" t="str">
        <f t="shared" si="15"/>
        <v/>
      </c>
      <c r="AJ239" s="1050" t="str">
        <f t="shared" si="16"/>
        <v/>
      </c>
      <c r="AK239" s="1050"/>
      <c r="AL239" s="1051"/>
      <c r="AN239" s="211"/>
      <c r="AR239" s="65"/>
    </row>
    <row r="240" spans="1:44" ht="15" customHeight="1">
      <c r="F240" s="991"/>
      <c r="G240" s="992"/>
      <c r="H240" s="316" t="s">
        <v>122</v>
      </c>
      <c r="I240" s="316" t="s">
        <v>123</v>
      </c>
      <c r="J240" s="316" t="s">
        <v>188</v>
      </c>
      <c r="K240" s="316" t="s">
        <v>120</v>
      </c>
      <c r="L240" s="316" t="s">
        <v>121</v>
      </c>
      <c r="M240" s="375"/>
      <c r="N240" s="942" t="str">
        <f>IF(O32=0,"",O32)</f>
        <v/>
      </c>
      <c r="O240" s="943"/>
      <c r="P240" s="944"/>
      <c r="Q240" s="955"/>
      <c r="R240" s="956"/>
      <c r="S240" s="956"/>
      <c r="T240" s="956"/>
      <c r="U240" s="956"/>
      <c r="V240" s="956"/>
      <c r="W240" s="956"/>
      <c r="X240" s="956"/>
      <c r="Y240" s="956"/>
      <c r="Z240" s="956"/>
      <c r="AA240" s="956"/>
      <c r="AB240" s="956"/>
      <c r="AC240" s="956"/>
      <c r="AD240" s="956"/>
      <c r="AE240" s="956"/>
      <c r="AF240" s="947"/>
      <c r="AG240" s="947"/>
      <c r="AH240" s="948"/>
      <c r="AI240" s="998" t="str">
        <f t="shared" si="15"/>
        <v/>
      </c>
      <c r="AJ240" s="999" t="str">
        <f t="shared" si="16"/>
        <v/>
      </c>
      <c r="AK240" s="999"/>
      <c r="AL240" s="1000"/>
      <c r="AN240" s="211"/>
      <c r="AR240" s="65"/>
    </row>
    <row r="241" spans="1:44" ht="15" customHeight="1">
      <c r="F241" s="993"/>
      <c r="G241" s="994"/>
      <c r="H241" s="316" t="s">
        <v>189</v>
      </c>
      <c r="I241" s="316"/>
      <c r="J241" s="316" t="s">
        <v>190</v>
      </c>
      <c r="K241" s="316"/>
      <c r="L241" s="316" t="s">
        <v>116</v>
      </c>
      <c r="M241" s="375"/>
      <c r="N241" s="942" t="str">
        <f>IF(O33=0,"",O33)</f>
        <v/>
      </c>
      <c r="O241" s="943"/>
      <c r="P241" s="944"/>
      <c r="Q241" s="955"/>
      <c r="R241" s="956"/>
      <c r="S241" s="956"/>
      <c r="T241" s="956"/>
      <c r="U241" s="956"/>
      <c r="V241" s="956"/>
      <c r="W241" s="956"/>
      <c r="X241" s="956"/>
      <c r="Y241" s="956"/>
      <c r="Z241" s="956"/>
      <c r="AA241" s="956"/>
      <c r="AB241" s="956"/>
      <c r="AC241" s="956"/>
      <c r="AD241" s="956"/>
      <c r="AE241" s="956"/>
      <c r="AF241" s="947"/>
      <c r="AG241" s="947"/>
      <c r="AH241" s="948"/>
      <c r="AI241" s="998" t="str">
        <f t="shared" si="15"/>
        <v/>
      </c>
      <c r="AJ241" s="999" t="str">
        <f t="shared" si="16"/>
        <v/>
      </c>
      <c r="AK241" s="999"/>
      <c r="AL241" s="1000"/>
      <c r="AN241" s="211"/>
      <c r="AR241" s="65"/>
    </row>
    <row r="242" spans="1:44" ht="15" customHeight="1">
      <c r="F242" s="1370" t="s">
        <v>440</v>
      </c>
      <c r="G242" s="1371"/>
      <c r="H242" s="1371"/>
      <c r="I242" s="1371"/>
      <c r="J242" s="1371"/>
      <c r="K242" s="1371"/>
      <c r="L242" s="1371"/>
      <c r="M242" s="1372"/>
      <c r="N242" s="942" t="str">
        <f>W34</f>
        <v/>
      </c>
      <c r="O242" s="943"/>
      <c r="P242" s="944"/>
      <c r="Q242" s="955"/>
      <c r="R242" s="956"/>
      <c r="S242" s="956"/>
      <c r="T242" s="956"/>
      <c r="U242" s="956"/>
      <c r="V242" s="956"/>
      <c r="W242" s="956"/>
      <c r="X242" s="956"/>
      <c r="Y242" s="956"/>
      <c r="Z242" s="956"/>
      <c r="AA242" s="956"/>
      <c r="AB242" s="956"/>
      <c r="AC242" s="956"/>
      <c r="AD242" s="956"/>
      <c r="AE242" s="956"/>
      <c r="AF242" s="947"/>
      <c r="AG242" s="947"/>
      <c r="AH242" s="948"/>
      <c r="AI242" s="998" t="str">
        <f t="shared" si="15"/>
        <v/>
      </c>
      <c r="AJ242" s="999" t="str">
        <f t="shared" si="16"/>
        <v/>
      </c>
      <c r="AK242" s="999"/>
      <c r="AL242" s="1000"/>
      <c r="AN242" s="211"/>
      <c r="AR242" s="65"/>
    </row>
    <row r="243" spans="1:44" ht="15" customHeight="1">
      <c r="F243" s="997" t="s">
        <v>143</v>
      </c>
      <c r="G243" s="997"/>
      <c r="H243" s="997"/>
      <c r="I243" s="997"/>
      <c r="J243" s="997"/>
      <c r="K243" s="997"/>
      <c r="L243" s="997"/>
      <c r="M243" s="997"/>
      <c r="N243" s="942" t="str">
        <f>IFERROR(SUM(N240:P242)+N236,"")</f>
        <v/>
      </c>
      <c r="O243" s="943"/>
      <c r="P243" s="944"/>
      <c r="Q243" s="1018" t="str">
        <f>IFERROR(SUM(Q240:S242)+Q236,"")</f>
        <v/>
      </c>
      <c r="R243" s="1019"/>
      <c r="S243" s="1019"/>
      <c r="T243" s="577" t="str">
        <f t="shared" ref="T243" si="17">IFERROR(SUM(T240:V242)+T236,"")</f>
        <v/>
      </c>
      <c r="U243" s="578"/>
      <c r="V243" s="579"/>
      <c r="W243" s="577" t="str">
        <f t="shared" ref="W243" si="18">IFERROR(SUM(W240:Y242)+W236,"")</f>
        <v/>
      </c>
      <c r="X243" s="578"/>
      <c r="Y243" s="579"/>
      <c r="Z243" s="577" t="str">
        <f t="shared" ref="Z243" si="19">IFERROR(SUM(Z240:AB242)+Z236,"")</f>
        <v/>
      </c>
      <c r="AA243" s="578"/>
      <c r="AB243" s="579"/>
      <c r="AC243" s="577" t="str">
        <f t="shared" ref="AC243" si="20">IFERROR(SUM(AC240:AE242)+AC236,"")</f>
        <v/>
      </c>
      <c r="AD243" s="578"/>
      <c r="AE243" s="579"/>
      <c r="AF243" s="577" t="str">
        <f t="shared" ref="AF243" si="21">IFERROR(SUM(AF240:AH242)+AF236,"")</f>
        <v/>
      </c>
      <c r="AG243" s="578"/>
      <c r="AH243" s="1037"/>
      <c r="AI243" s="942" t="str">
        <f>IFERROR(SUM(AI240:AL242)+AI236,"")</f>
        <v/>
      </c>
      <c r="AJ243" s="943" t="str">
        <f>IF(SUM(AI244:AK245)&gt;0,SUM(AI244:AK245),"")</f>
        <v/>
      </c>
      <c r="AK243" s="943"/>
      <c r="AL243" s="944"/>
      <c r="AN243" s="211"/>
      <c r="AR243" s="65"/>
    </row>
    <row r="244" spans="1:44" s="314" customFormat="1" ht="15" customHeight="1">
      <c r="A244" s="211"/>
      <c r="B244" s="211"/>
      <c r="C244" s="211"/>
      <c r="D244" s="211"/>
      <c r="E244" s="211"/>
      <c r="F244" s="272" t="s">
        <v>701</v>
      </c>
      <c r="G244" s="211"/>
      <c r="H244" s="211"/>
      <c r="I244" s="211"/>
      <c r="J244" s="211"/>
      <c r="K244" s="211"/>
      <c r="L244" s="211"/>
      <c r="M244" s="211"/>
      <c r="N244" s="211"/>
      <c r="O244" s="211"/>
      <c r="P244" s="211"/>
      <c r="Q244" s="211"/>
      <c r="R244" s="211"/>
      <c r="S244" s="211"/>
      <c r="T244" s="211"/>
      <c r="U244" s="211"/>
      <c r="V244" s="211"/>
      <c r="W244" s="211"/>
      <c r="X244" s="211"/>
      <c r="Y244" s="211"/>
      <c r="Z244" s="211"/>
      <c r="AA244" s="211"/>
      <c r="AB244" s="211"/>
      <c r="AC244" s="272"/>
      <c r="AD244" s="211"/>
      <c r="AE244" s="211"/>
      <c r="AF244" s="211"/>
      <c r="AG244" s="211"/>
      <c r="AH244" s="283"/>
      <c r="AI244" s="211"/>
      <c r="AJ244" s="211"/>
      <c r="AK244" s="211"/>
      <c r="AL244" s="211"/>
      <c r="AM244" s="211"/>
      <c r="AN244" s="66"/>
      <c r="AO244" s="66"/>
      <c r="AP244" s="66"/>
      <c r="AQ244" s="66"/>
    </row>
    <row r="245" spans="1:44" s="314" customFormat="1" ht="15" customHeight="1">
      <c r="A245" s="211"/>
      <c r="B245" s="211"/>
      <c r="C245" s="211"/>
      <c r="D245" s="211"/>
      <c r="E245" s="211"/>
      <c r="F245" s="272" t="s">
        <v>435</v>
      </c>
      <c r="G245" s="211"/>
      <c r="H245" s="211"/>
      <c r="I245" s="211"/>
      <c r="J245" s="211"/>
      <c r="K245" s="211"/>
      <c r="L245" s="211"/>
      <c r="M245" s="211"/>
      <c r="N245" s="211"/>
      <c r="O245" s="211"/>
      <c r="P245" s="211"/>
      <c r="Q245" s="211"/>
      <c r="R245" s="211"/>
      <c r="S245" s="211"/>
      <c r="T245" s="211"/>
      <c r="U245" s="211"/>
      <c r="V245" s="211"/>
      <c r="W245" s="211"/>
      <c r="X245" s="211"/>
      <c r="Y245" s="211"/>
      <c r="Z245" s="211"/>
      <c r="AA245" s="211"/>
      <c r="AB245" s="211"/>
      <c r="AC245" s="211"/>
      <c r="AD245" s="211"/>
      <c r="AE245" s="211"/>
      <c r="AF245" s="211"/>
      <c r="AG245" s="211"/>
      <c r="AH245" s="211"/>
      <c r="AI245" s="211"/>
      <c r="AJ245" s="211"/>
      <c r="AK245" s="211"/>
      <c r="AL245" s="211"/>
      <c r="AM245" s="211"/>
      <c r="AN245" s="66"/>
      <c r="AO245" s="66"/>
      <c r="AP245" s="66"/>
      <c r="AQ245" s="66"/>
    </row>
    <row r="246" spans="1:44" s="314" customFormat="1" ht="15" customHeight="1">
      <c r="A246" s="211"/>
      <c r="B246" s="211"/>
      <c r="C246" s="211"/>
      <c r="D246" s="211"/>
      <c r="E246" s="211"/>
      <c r="F246" s="272" t="s">
        <v>702</v>
      </c>
      <c r="G246" s="211"/>
      <c r="H246" s="211"/>
      <c r="I246" s="211"/>
      <c r="J246" s="211"/>
      <c r="K246" s="211"/>
      <c r="L246" s="211"/>
      <c r="M246" s="211"/>
      <c r="N246" s="211"/>
      <c r="O246" s="211"/>
      <c r="P246" s="211"/>
      <c r="Q246" s="211"/>
      <c r="R246" s="211"/>
      <c r="S246" s="211"/>
      <c r="T246" s="211"/>
      <c r="U246" s="211"/>
      <c r="V246" s="211"/>
      <c r="W246" s="211"/>
      <c r="X246" s="272"/>
      <c r="Y246" s="211"/>
      <c r="Z246" s="211"/>
      <c r="AA246" s="211"/>
      <c r="AB246" s="211"/>
      <c r="AC246" s="283"/>
      <c r="AD246" s="211"/>
      <c r="AE246" s="211"/>
      <c r="AF246" s="211"/>
      <c r="AG246" s="211"/>
      <c r="AH246" s="211"/>
      <c r="AI246" s="211"/>
      <c r="AJ246" s="211"/>
      <c r="AK246" s="211"/>
      <c r="AL246" s="211"/>
      <c r="AM246" s="211"/>
      <c r="AN246" s="66"/>
      <c r="AO246" s="66"/>
      <c r="AP246" s="66"/>
      <c r="AQ246" s="66"/>
    </row>
    <row r="247" spans="1:44" s="314" customFormat="1" ht="15" customHeight="1">
      <c r="A247" s="211"/>
      <c r="B247" s="211"/>
      <c r="C247" s="211"/>
      <c r="D247" s="211"/>
      <c r="E247" s="211"/>
      <c r="F247" s="272" t="s">
        <v>651</v>
      </c>
      <c r="G247" s="211"/>
      <c r="H247" s="211"/>
      <c r="I247" s="211"/>
      <c r="J247" s="211"/>
      <c r="K247" s="211"/>
      <c r="L247" s="211"/>
      <c r="M247" s="211"/>
      <c r="N247" s="211"/>
      <c r="O247" s="211"/>
      <c r="P247" s="211"/>
      <c r="Q247" s="211"/>
      <c r="R247" s="211"/>
      <c r="S247" s="211"/>
      <c r="T247" s="211"/>
      <c r="U247" s="211"/>
      <c r="V247" s="211"/>
      <c r="W247" s="211"/>
      <c r="X247" s="211"/>
      <c r="Y247" s="211"/>
      <c r="Z247" s="211"/>
      <c r="AA247" s="211"/>
      <c r="AB247" s="211"/>
      <c r="AC247" s="211"/>
      <c r="AD247" s="211"/>
      <c r="AE247" s="211"/>
      <c r="AF247" s="211"/>
      <c r="AG247" s="211"/>
      <c r="AH247" s="211"/>
      <c r="AI247" s="211"/>
      <c r="AJ247" s="211"/>
      <c r="AK247" s="211"/>
      <c r="AL247" s="211"/>
      <c r="AM247" s="211"/>
      <c r="AN247" s="66"/>
      <c r="AO247" s="66"/>
      <c r="AP247" s="66"/>
      <c r="AQ247" s="66"/>
    </row>
    <row r="248" spans="1:44" s="314" customFormat="1" ht="15" customHeight="1">
      <c r="A248" s="211"/>
      <c r="B248" s="211"/>
      <c r="C248" s="211"/>
      <c r="D248" s="211"/>
      <c r="E248" s="211"/>
      <c r="F248" s="272"/>
      <c r="G248" s="211"/>
      <c r="H248" s="211"/>
      <c r="I248" s="211"/>
      <c r="J248" s="211"/>
      <c r="K248" s="211"/>
      <c r="L248" s="211"/>
      <c r="M248" s="211"/>
      <c r="N248" s="211"/>
      <c r="O248" s="211"/>
      <c r="P248" s="211"/>
      <c r="Q248" s="211"/>
      <c r="R248" s="211"/>
      <c r="S248" s="211"/>
      <c r="T248" s="211"/>
      <c r="U248" s="211"/>
      <c r="V248" s="211"/>
      <c r="W248" s="211"/>
      <c r="X248" s="211"/>
      <c r="Y248" s="211"/>
      <c r="Z248" s="211"/>
      <c r="AA248" s="211"/>
      <c r="AB248" s="211"/>
      <c r="AC248" s="211"/>
      <c r="AD248" s="211"/>
      <c r="AE248" s="211"/>
      <c r="AF248" s="211"/>
      <c r="AG248" s="211"/>
      <c r="AH248" s="211"/>
      <c r="AI248" s="211"/>
      <c r="AJ248" s="211"/>
      <c r="AK248" s="211"/>
      <c r="AL248" s="211"/>
      <c r="AM248" s="211"/>
      <c r="AN248" s="66"/>
      <c r="AO248" s="66"/>
      <c r="AP248" s="66"/>
      <c r="AQ248" s="66"/>
    </row>
    <row r="249" spans="1:44" ht="15" customHeight="1">
      <c r="E249" s="283" t="s">
        <v>296</v>
      </c>
    </row>
    <row r="250" spans="1:44" ht="15" customHeight="1">
      <c r="F250" s="762" t="s">
        <v>6</v>
      </c>
      <c r="G250" s="762"/>
      <c r="H250" s="762"/>
      <c r="I250" s="762"/>
      <c r="J250" s="762"/>
      <c r="K250" s="762"/>
      <c r="L250" s="681" t="s">
        <v>191</v>
      </c>
      <c r="M250" s="682"/>
      <c r="N250" s="682"/>
      <c r="O250" s="682"/>
      <c r="P250" s="682"/>
      <c r="Q250" s="682"/>
      <c r="R250" s="682"/>
      <c r="S250" s="682"/>
      <c r="T250" s="682"/>
      <c r="U250" s="682"/>
      <c r="V250" s="682"/>
      <c r="W250" s="682"/>
      <c r="X250" s="682"/>
      <c r="Y250" s="682"/>
      <c r="Z250" s="682"/>
      <c r="AA250" s="682"/>
      <c r="AB250" s="682"/>
      <c r="AC250" s="682"/>
      <c r="AD250" s="683"/>
      <c r="AE250" s="893" t="s">
        <v>192</v>
      </c>
      <c r="AF250" s="894"/>
      <c r="AG250" s="894"/>
      <c r="AH250" s="894"/>
      <c r="AI250" s="894"/>
      <c r="AJ250" s="894"/>
      <c r="AK250" s="895"/>
    </row>
    <row r="251" spans="1:44" ht="30" customHeight="1">
      <c r="F251" s="909" t="s">
        <v>193</v>
      </c>
      <c r="G251" s="909"/>
      <c r="H251" s="909"/>
      <c r="I251" s="909"/>
      <c r="J251" s="909"/>
      <c r="K251" s="909"/>
      <c r="L251" s="1007"/>
      <c r="M251" s="1008"/>
      <c r="N251" s="1008"/>
      <c r="O251" s="1008"/>
      <c r="P251" s="1008"/>
      <c r="Q251" s="1008"/>
      <c r="R251" s="1008"/>
      <c r="S251" s="1008"/>
      <c r="T251" s="1008"/>
      <c r="U251" s="1008"/>
      <c r="V251" s="1008"/>
      <c r="W251" s="1008"/>
      <c r="X251" s="1008"/>
      <c r="Y251" s="1008"/>
      <c r="Z251" s="1008"/>
      <c r="AA251" s="1008"/>
      <c r="AB251" s="1008"/>
      <c r="AC251" s="1008"/>
      <c r="AD251" s="1009"/>
      <c r="AE251" s="1010"/>
      <c r="AF251" s="1011"/>
      <c r="AG251" s="1011"/>
      <c r="AH251" s="1011"/>
      <c r="AI251" s="1011"/>
      <c r="AJ251" s="1011"/>
      <c r="AK251" s="1012"/>
    </row>
    <row r="252" spans="1:44" ht="30" customHeight="1">
      <c r="F252" s="909" t="s">
        <v>194</v>
      </c>
      <c r="G252" s="909"/>
      <c r="H252" s="909"/>
      <c r="I252" s="909"/>
      <c r="J252" s="909"/>
      <c r="K252" s="909"/>
      <c r="L252" s="1007"/>
      <c r="M252" s="1008"/>
      <c r="N252" s="1008"/>
      <c r="O252" s="1008"/>
      <c r="P252" s="1008"/>
      <c r="Q252" s="1008"/>
      <c r="R252" s="1008"/>
      <c r="S252" s="1008"/>
      <c r="T252" s="1008"/>
      <c r="U252" s="1008"/>
      <c r="V252" s="1008"/>
      <c r="W252" s="1008"/>
      <c r="X252" s="1008"/>
      <c r="Y252" s="1008"/>
      <c r="Z252" s="1008"/>
      <c r="AA252" s="1008"/>
      <c r="AB252" s="1008"/>
      <c r="AC252" s="1008"/>
      <c r="AD252" s="1009"/>
      <c r="AE252" s="1010"/>
      <c r="AF252" s="1011"/>
      <c r="AG252" s="1011"/>
      <c r="AH252" s="1011"/>
      <c r="AI252" s="1011"/>
      <c r="AJ252" s="1011"/>
      <c r="AK252" s="1012"/>
    </row>
    <row r="253" spans="1:44" ht="30" customHeight="1">
      <c r="F253" s="909" t="s">
        <v>195</v>
      </c>
      <c r="G253" s="909"/>
      <c r="H253" s="909"/>
      <c r="I253" s="909"/>
      <c r="J253" s="909"/>
      <c r="K253" s="909"/>
      <c r="L253" s="1007"/>
      <c r="M253" s="1008"/>
      <c r="N253" s="1008"/>
      <c r="O253" s="1008"/>
      <c r="P253" s="1008"/>
      <c r="Q253" s="1008"/>
      <c r="R253" s="1008"/>
      <c r="S253" s="1008"/>
      <c r="T253" s="1008"/>
      <c r="U253" s="1008"/>
      <c r="V253" s="1008"/>
      <c r="W253" s="1008"/>
      <c r="X253" s="1008"/>
      <c r="Y253" s="1008"/>
      <c r="Z253" s="1008"/>
      <c r="AA253" s="1008"/>
      <c r="AB253" s="1008"/>
      <c r="AC253" s="1008"/>
      <c r="AD253" s="1009"/>
      <c r="AE253" s="1010"/>
      <c r="AF253" s="1011"/>
      <c r="AG253" s="1011"/>
      <c r="AH253" s="1011"/>
      <c r="AI253" s="1011"/>
      <c r="AJ253" s="1011"/>
      <c r="AK253" s="1012"/>
    </row>
    <row r="255" spans="1:44" ht="15" customHeight="1">
      <c r="D255" s="211" t="s">
        <v>149</v>
      </c>
      <c r="F255" s="272" t="s">
        <v>169</v>
      </c>
    </row>
    <row r="256" spans="1:44" ht="15" customHeight="1">
      <c r="E256" s="283" t="s">
        <v>297</v>
      </c>
    </row>
    <row r="257" spans="5:37" ht="45" customHeight="1">
      <c r="F257" s="705" t="s">
        <v>196</v>
      </c>
      <c r="G257" s="706"/>
      <c r="H257" s="706"/>
      <c r="I257" s="707"/>
      <c r="J257" s="967"/>
      <c r="K257" s="967"/>
      <c r="L257" s="967"/>
      <c r="M257" s="967"/>
      <c r="N257" s="967"/>
      <c r="O257" s="967"/>
      <c r="P257" s="967"/>
      <c r="Q257" s="967"/>
      <c r="R257" s="967"/>
      <c r="S257" s="967"/>
      <c r="T257" s="967"/>
      <c r="U257" s="967"/>
      <c r="V257" s="967"/>
      <c r="W257" s="967"/>
      <c r="X257" s="967"/>
      <c r="Y257" s="967"/>
      <c r="Z257" s="967"/>
      <c r="AA257" s="967"/>
      <c r="AB257" s="967"/>
      <c r="AC257" s="967"/>
      <c r="AD257" s="967"/>
      <c r="AE257" s="967"/>
      <c r="AF257" s="967"/>
      <c r="AG257" s="967"/>
      <c r="AH257" s="967"/>
      <c r="AI257" s="967"/>
      <c r="AJ257" s="967"/>
      <c r="AK257" s="967"/>
    </row>
    <row r="258" spans="5:37" ht="15" customHeight="1">
      <c r="F258" s="681" t="s">
        <v>197</v>
      </c>
      <c r="G258" s="682"/>
      <c r="H258" s="682"/>
      <c r="I258" s="683"/>
      <c r="J258" s="574" t="s">
        <v>14</v>
      </c>
      <c r="K258" s="575"/>
      <c r="L258" s="575"/>
      <c r="M258" s="575"/>
      <c r="N258" s="575"/>
      <c r="O258" s="575"/>
      <c r="P258" s="575"/>
      <c r="Q258" s="575"/>
      <c r="R258" s="575"/>
      <c r="S258" s="575"/>
      <c r="T258" s="575"/>
      <c r="U258" s="575"/>
      <c r="V258" s="576"/>
      <c r="W258" s="762" t="s">
        <v>198</v>
      </c>
      <c r="X258" s="762"/>
      <c r="Y258" s="762"/>
      <c r="Z258" s="762"/>
      <c r="AA258" s="762"/>
      <c r="AB258" s="762"/>
      <c r="AC258" s="762"/>
      <c r="AD258" s="762"/>
      <c r="AE258" s="762"/>
      <c r="AF258" s="762"/>
      <c r="AG258" s="762"/>
      <c r="AH258" s="762"/>
      <c r="AI258" s="762"/>
      <c r="AJ258" s="762"/>
      <c r="AK258" s="762"/>
    </row>
    <row r="259" spans="5:37" ht="15" customHeight="1">
      <c r="F259" s="580" t="s">
        <v>199</v>
      </c>
      <c r="G259" s="581"/>
      <c r="H259" s="581"/>
      <c r="I259" s="582"/>
      <c r="J259" s="556"/>
      <c r="K259" s="557"/>
      <c r="L259" s="557"/>
      <c r="M259" s="557"/>
      <c r="N259" s="557"/>
      <c r="O259" s="557"/>
      <c r="P259" s="557"/>
      <c r="Q259" s="557"/>
      <c r="R259" s="557"/>
      <c r="S259" s="557"/>
      <c r="T259" s="557"/>
      <c r="U259" s="557"/>
      <c r="V259" s="558"/>
      <c r="W259" s="556"/>
      <c r="X259" s="557"/>
      <c r="Y259" s="557"/>
      <c r="Z259" s="557"/>
      <c r="AA259" s="557"/>
      <c r="AB259" s="557"/>
      <c r="AC259" s="557"/>
      <c r="AD259" s="557"/>
      <c r="AE259" s="557"/>
      <c r="AF259" s="557"/>
      <c r="AG259" s="557"/>
      <c r="AH259" s="557"/>
      <c r="AI259" s="557"/>
      <c r="AJ259" s="557"/>
      <c r="AK259" s="558"/>
    </row>
    <row r="260" spans="5:37" ht="15" customHeight="1">
      <c r="F260" s="986" t="str">
        <f>Q235</f>
        <v>(　　年)</v>
      </c>
      <c r="G260" s="987"/>
      <c r="H260" s="987"/>
      <c r="I260" s="988"/>
      <c r="J260" s="559"/>
      <c r="K260" s="560"/>
      <c r="L260" s="560"/>
      <c r="M260" s="560"/>
      <c r="N260" s="560"/>
      <c r="O260" s="560"/>
      <c r="P260" s="560"/>
      <c r="Q260" s="560"/>
      <c r="R260" s="560"/>
      <c r="S260" s="560"/>
      <c r="T260" s="560"/>
      <c r="U260" s="560"/>
      <c r="V260" s="561"/>
      <c r="W260" s="559"/>
      <c r="X260" s="560"/>
      <c r="Y260" s="560"/>
      <c r="Z260" s="560"/>
      <c r="AA260" s="560"/>
      <c r="AB260" s="560"/>
      <c r="AC260" s="560"/>
      <c r="AD260" s="560"/>
      <c r="AE260" s="560"/>
      <c r="AF260" s="560"/>
      <c r="AG260" s="560"/>
      <c r="AH260" s="560"/>
      <c r="AI260" s="560"/>
      <c r="AJ260" s="560"/>
      <c r="AK260" s="561"/>
    </row>
    <row r="261" spans="5:37" ht="15" customHeight="1">
      <c r="F261" s="580" t="s">
        <v>200</v>
      </c>
      <c r="G261" s="581"/>
      <c r="H261" s="581"/>
      <c r="I261" s="582"/>
      <c r="J261" s="556"/>
      <c r="K261" s="557"/>
      <c r="L261" s="557"/>
      <c r="M261" s="557"/>
      <c r="N261" s="557"/>
      <c r="O261" s="557"/>
      <c r="P261" s="557"/>
      <c r="Q261" s="557"/>
      <c r="R261" s="557"/>
      <c r="S261" s="557"/>
      <c r="T261" s="557"/>
      <c r="U261" s="557"/>
      <c r="V261" s="558"/>
      <c r="W261" s="556"/>
      <c r="X261" s="557"/>
      <c r="Y261" s="557"/>
      <c r="Z261" s="557"/>
      <c r="AA261" s="557"/>
      <c r="AB261" s="557"/>
      <c r="AC261" s="557"/>
      <c r="AD261" s="557"/>
      <c r="AE261" s="557"/>
      <c r="AF261" s="557"/>
      <c r="AG261" s="557"/>
      <c r="AH261" s="557"/>
      <c r="AI261" s="557"/>
      <c r="AJ261" s="557"/>
      <c r="AK261" s="558"/>
    </row>
    <row r="262" spans="5:37" ht="15" customHeight="1">
      <c r="F262" s="986" t="str">
        <f>T235</f>
        <v>(　　年)</v>
      </c>
      <c r="G262" s="987"/>
      <c r="H262" s="987"/>
      <c r="I262" s="988"/>
      <c r="J262" s="559"/>
      <c r="K262" s="560"/>
      <c r="L262" s="560"/>
      <c r="M262" s="560"/>
      <c r="N262" s="560"/>
      <c r="O262" s="560"/>
      <c r="P262" s="560"/>
      <c r="Q262" s="560"/>
      <c r="R262" s="560"/>
      <c r="S262" s="560"/>
      <c r="T262" s="560"/>
      <c r="U262" s="560"/>
      <c r="V262" s="561"/>
      <c r="W262" s="559"/>
      <c r="X262" s="560"/>
      <c r="Y262" s="560"/>
      <c r="Z262" s="560"/>
      <c r="AA262" s="560"/>
      <c r="AB262" s="560"/>
      <c r="AC262" s="560"/>
      <c r="AD262" s="560"/>
      <c r="AE262" s="560"/>
      <c r="AF262" s="560"/>
      <c r="AG262" s="560"/>
      <c r="AH262" s="560"/>
      <c r="AI262" s="560"/>
      <c r="AJ262" s="560"/>
      <c r="AK262" s="561"/>
    </row>
    <row r="263" spans="5:37" ht="15" customHeight="1">
      <c r="F263" s="580" t="s">
        <v>201</v>
      </c>
      <c r="G263" s="581"/>
      <c r="H263" s="581"/>
      <c r="I263" s="582"/>
      <c r="J263" s="556"/>
      <c r="K263" s="557"/>
      <c r="L263" s="557"/>
      <c r="M263" s="557"/>
      <c r="N263" s="557"/>
      <c r="O263" s="557"/>
      <c r="P263" s="557"/>
      <c r="Q263" s="557"/>
      <c r="R263" s="557"/>
      <c r="S263" s="557"/>
      <c r="T263" s="557"/>
      <c r="U263" s="557"/>
      <c r="V263" s="558"/>
      <c r="W263" s="556"/>
      <c r="X263" s="557"/>
      <c r="Y263" s="557"/>
      <c r="Z263" s="557"/>
      <c r="AA263" s="557"/>
      <c r="AB263" s="557"/>
      <c r="AC263" s="557"/>
      <c r="AD263" s="557"/>
      <c r="AE263" s="557"/>
      <c r="AF263" s="557"/>
      <c r="AG263" s="557"/>
      <c r="AH263" s="557"/>
      <c r="AI263" s="557"/>
      <c r="AJ263" s="557"/>
      <c r="AK263" s="558"/>
    </row>
    <row r="264" spans="5:37" ht="15" customHeight="1">
      <c r="F264" s="986">
        <v>2021</v>
      </c>
      <c r="G264" s="987"/>
      <c r="H264" s="987"/>
      <c r="I264" s="988"/>
      <c r="J264" s="559"/>
      <c r="K264" s="560"/>
      <c r="L264" s="560"/>
      <c r="M264" s="560"/>
      <c r="N264" s="560"/>
      <c r="O264" s="560"/>
      <c r="P264" s="560"/>
      <c r="Q264" s="560"/>
      <c r="R264" s="560"/>
      <c r="S264" s="560"/>
      <c r="T264" s="560"/>
      <c r="U264" s="560"/>
      <c r="V264" s="561"/>
      <c r="W264" s="559"/>
      <c r="X264" s="560"/>
      <c r="Y264" s="560"/>
      <c r="Z264" s="560"/>
      <c r="AA264" s="560"/>
      <c r="AB264" s="560"/>
      <c r="AC264" s="560"/>
      <c r="AD264" s="560"/>
      <c r="AE264" s="560"/>
      <c r="AF264" s="560"/>
      <c r="AG264" s="560"/>
      <c r="AH264" s="560"/>
      <c r="AI264" s="560"/>
      <c r="AJ264" s="560"/>
      <c r="AK264" s="561"/>
    </row>
    <row r="265" spans="5:37" ht="15" customHeight="1">
      <c r="F265" s="580" t="s">
        <v>202</v>
      </c>
      <c r="G265" s="581"/>
      <c r="H265" s="581"/>
      <c r="I265" s="582"/>
      <c r="J265" s="556"/>
      <c r="K265" s="557"/>
      <c r="L265" s="557"/>
      <c r="M265" s="557"/>
      <c r="N265" s="557"/>
      <c r="O265" s="557"/>
      <c r="P265" s="557"/>
      <c r="Q265" s="557"/>
      <c r="R265" s="557"/>
      <c r="S265" s="557"/>
      <c r="T265" s="557"/>
      <c r="U265" s="557"/>
      <c r="V265" s="558"/>
      <c r="W265" s="556"/>
      <c r="X265" s="557"/>
      <c r="Y265" s="557"/>
      <c r="Z265" s="557"/>
      <c r="AA265" s="557"/>
      <c r="AB265" s="557"/>
      <c r="AC265" s="557"/>
      <c r="AD265" s="557"/>
      <c r="AE265" s="557"/>
      <c r="AF265" s="557"/>
      <c r="AG265" s="557"/>
      <c r="AH265" s="557"/>
      <c r="AI265" s="557"/>
      <c r="AJ265" s="557"/>
      <c r="AK265" s="558"/>
    </row>
    <row r="266" spans="5:37" ht="15" customHeight="1">
      <c r="F266" s="986">
        <v>2021</v>
      </c>
      <c r="G266" s="987"/>
      <c r="H266" s="987"/>
      <c r="I266" s="988"/>
      <c r="J266" s="559"/>
      <c r="K266" s="560"/>
      <c r="L266" s="560"/>
      <c r="M266" s="560"/>
      <c r="N266" s="560"/>
      <c r="O266" s="560"/>
      <c r="P266" s="560"/>
      <c r="Q266" s="560"/>
      <c r="R266" s="560"/>
      <c r="S266" s="560"/>
      <c r="T266" s="560"/>
      <c r="U266" s="560"/>
      <c r="V266" s="561"/>
      <c r="W266" s="559"/>
      <c r="X266" s="560"/>
      <c r="Y266" s="560"/>
      <c r="Z266" s="560"/>
      <c r="AA266" s="560"/>
      <c r="AB266" s="560"/>
      <c r="AC266" s="560"/>
      <c r="AD266" s="560"/>
      <c r="AE266" s="560"/>
      <c r="AF266" s="560"/>
      <c r="AG266" s="560"/>
      <c r="AH266" s="560"/>
      <c r="AI266" s="560"/>
      <c r="AJ266" s="560"/>
      <c r="AK266" s="561"/>
    </row>
    <row r="267" spans="5:37" ht="15" customHeight="1">
      <c r="F267" s="580" t="s">
        <v>203</v>
      </c>
      <c r="G267" s="581"/>
      <c r="H267" s="581"/>
      <c r="I267" s="582"/>
      <c r="J267" s="556"/>
      <c r="K267" s="557"/>
      <c r="L267" s="557"/>
      <c r="M267" s="557"/>
      <c r="N267" s="557"/>
      <c r="O267" s="557"/>
      <c r="P267" s="557"/>
      <c r="Q267" s="557"/>
      <c r="R267" s="557"/>
      <c r="S267" s="557"/>
      <c r="T267" s="557"/>
      <c r="U267" s="557"/>
      <c r="V267" s="558"/>
      <c r="W267" s="556"/>
      <c r="X267" s="557"/>
      <c r="Y267" s="557"/>
      <c r="Z267" s="557"/>
      <c r="AA267" s="557"/>
      <c r="AB267" s="557"/>
      <c r="AC267" s="557"/>
      <c r="AD267" s="557"/>
      <c r="AE267" s="557"/>
      <c r="AF267" s="557"/>
      <c r="AG267" s="557"/>
      <c r="AH267" s="557"/>
      <c r="AI267" s="557"/>
      <c r="AJ267" s="557"/>
      <c r="AK267" s="558"/>
    </row>
    <row r="268" spans="5:37" ht="15" customHeight="1">
      <c r="F268" s="986">
        <v>2021</v>
      </c>
      <c r="G268" s="987"/>
      <c r="H268" s="987"/>
      <c r="I268" s="988"/>
      <c r="J268" s="559"/>
      <c r="K268" s="560"/>
      <c r="L268" s="560"/>
      <c r="M268" s="560"/>
      <c r="N268" s="560"/>
      <c r="O268" s="560"/>
      <c r="P268" s="560"/>
      <c r="Q268" s="560"/>
      <c r="R268" s="560"/>
      <c r="S268" s="560"/>
      <c r="T268" s="560"/>
      <c r="U268" s="560"/>
      <c r="V268" s="561"/>
      <c r="W268" s="559"/>
      <c r="X268" s="560"/>
      <c r="Y268" s="560"/>
      <c r="Z268" s="560"/>
      <c r="AA268" s="560"/>
      <c r="AB268" s="560"/>
      <c r="AC268" s="560"/>
      <c r="AD268" s="560"/>
      <c r="AE268" s="560"/>
      <c r="AF268" s="560"/>
      <c r="AG268" s="560"/>
      <c r="AH268" s="560"/>
      <c r="AI268" s="560"/>
      <c r="AJ268" s="560"/>
      <c r="AK268" s="561"/>
    </row>
    <row r="270" spans="5:37" ht="15" customHeight="1">
      <c r="E270" s="283" t="s">
        <v>298</v>
      </c>
    </row>
    <row r="271" spans="5:37" ht="45" customHeight="1">
      <c r="F271" s="705" t="s">
        <v>196</v>
      </c>
      <c r="G271" s="706"/>
      <c r="H271" s="706"/>
      <c r="I271" s="707"/>
      <c r="J271" s="967"/>
      <c r="K271" s="967"/>
      <c r="L271" s="967"/>
      <c r="M271" s="967"/>
      <c r="N271" s="967"/>
      <c r="O271" s="967"/>
      <c r="P271" s="967"/>
      <c r="Q271" s="967"/>
      <c r="R271" s="967"/>
      <c r="S271" s="967"/>
      <c r="T271" s="967"/>
      <c r="U271" s="967"/>
      <c r="V271" s="967"/>
      <c r="W271" s="967"/>
      <c r="X271" s="967"/>
      <c r="Y271" s="967"/>
      <c r="Z271" s="967"/>
      <c r="AA271" s="967"/>
      <c r="AB271" s="967"/>
      <c r="AC271" s="967"/>
      <c r="AD271" s="967"/>
      <c r="AE271" s="967"/>
      <c r="AF271" s="967"/>
      <c r="AG271" s="967"/>
      <c r="AH271" s="967"/>
      <c r="AI271" s="967"/>
      <c r="AJ271" s="967"/>
      <c r="AK271" s="967"/>
    </row>
    <row r="272" spans="5:37" ht="15" customHeight="1">
      <c r="F272" s="681" t="s">
        <v>197</v>
      </c>
      <c r="G272" s="682"/>
      <c r="H272" s="682"/>
      <c r="I272" s="683"/>
      <c r="J272" s="574" t="s">
        <v>14</v>
      </c>
      <c r="K272" s="575"/>
      <c r="L272" s="575"/>
      <c r="M272" s="575"/>
      <c r="N272" s="575"/>
      <c r="O272" s="575"/>
      <c r="P272" s="575"/>
      <c r="Q272" s="575"/>
      <c r="R272" s="575"/>
      <c r="S272" s="575"/>
      <c r="T272" s="575"/>
      <c r="U272" s="575"/>
      <c r="V272" s="576"/>
      <c r="W272" s="762" t="s">
        <v>198</v>
      </c>
      <c r="X272" s="762"/>
      <c r="Y272" s="762"/>
      <c r="Z272" s="762"/>
      <c r="AA272" s="762"/>
      <c r="AB272" s="762"/>
      <c r="AC272" s="762"/>
      <c r="AD272" s="762"/>
      <c r="AE272" s="762"/>
      <c r="AF272" s="762"/>
      <c r="AG272" s="762"/>
      <c r="AH272" s="762"/>
      <c r="AI272" s="762"/>
      <c r="AJ272" s="762"/>
      <c r="AK272" s="762"/>
    </row>
    <row r="273" spans="5:37" ht="15" customHeight="1">
      <c r="F273" s="580" t="s">
        <v>199</v>
      </c>
      <c r="G273" s="581"/>
      <c r="H273" s="581"/>
      <c r="I273" s="582"/>
      <c r="J273" s="556"/>
      <c r="K273" s="557"/>
      <c r="L273" s="557"/>
      <c r="M273" s="557"/>
      <c r="N273" s="557"/>
      <c r="O273" s="557"/>
      <c r="P273" s="557"/>
      <c r="Q273" s="557"/>
      <c r="R273" s="557"/>
      <c r="S273" s="557"/>
      <c r="T273" s="557"/>
      <c r="U273" s="557"/>
      <c r="V273" s="558"/>
      <c r="W273" s="556"/>
      <c r="X273" s="557"/>
      <c r="Y273" s="557"/>
      <c r="Z273" s="557"/>
      <c r="AA273" s="557"/>
      <c r="AB273" s="557"/>
      <c r="AC273" s="557"/>
      <c r="AD273" s="557"/>
      <c r="AE273" s="557"/>
      <c r="AF273" s="557"/>
      <c r="AG273" s="557"/>
      <c r="AH273" s="557"/>
      <c r="AI273" s="557"/>
      <c r="AJ273" s="557"/>
      <c r="AK273" s="558"/>
    </row>
    <row r="274" spans="5:37" ht="15" customHeight="1">
      <c r="F274" s="986" t="str">
        <f>Q235</f>
        <v>(　　年)</v>
      </c>
      <c r="G274" s="987"/>
      <c r="H274" s="987"/>
      <c r="I274" s="988"/>
      <c r="J274" s="559"/>
      <c r="K274" s="560"/>
      <c r="L274" s="560"/>
      <c r="M274" s="560"/>
      <c r="N274" s="560"/>
      <c r="O274" s="560"/>
      <c r="P274" s="560"/>
      <c r="Q274" s="560"/>
      <c r="R274" s="560"/>
      <c r="S274" s="560"/>
      <c r="T274" s="560"/>
      <c r="U274" s="560"/>
      <c r="V274" s="561"/>
      <c r="W274" s="559"/>
      <c r="X274" s="560"/>
      <c r="Y274" s="560"/>
      <c r="Z274" s="560"/>
      <c r="AA274" s="560"/>
      <c r="AB274" s="560"/>
      <c r="AC274" s="560"/>
      <c r="AD274" s="560"/>
      <c r="AE274" s="560"/>
      <c r="AF274" s="560"/>
      <c r="AG274" s="560"/>
      <c r="AH274" s="560"/>
      <c r="AI274" s="560"/>
      <c r="AJ274" s="560"/>
      <c r="AK274" s="561"/>
    </row>
    <row r="275" spans="5:37" ht="15" customHeight="1">
      <c r="F275" s="580" t="s">
        <v>200</v>
      </c>
      <c r="G275" s="581"/>
      <c r="H275" s="581"/>
      <c r="I275" s="582"/>
      <c r="J275" s="556"/>
      <c r="K275" s="557"/>
      <c r="L275" s="557"/>
      <c r="M275" s="557"/>
      <c r="N275" s="557"/>
      <c r="O275" s="557"/>
      <c r="P275" s="557"/>
      <c r="Q275" s="557"/>
      <c r="R275" s="557"/>
      <c r="S275" s="557"/>
      <c r="T275" s="557"/>
      <c r="U275" s="557"/>
      <c r="V275" s="558"/>
      <c r="W275" s="556"/>
      <c r="X275" s="557"/>
      <c r="Y275" s="557"/>
      <c r="Z275" s="557"/>
      <c r="AA275" s="557"/>
      <c r="AB275" s="557"/>
      <c r="AC275" s="557"/>
      <c r="AD275" s="557"/>
      <c r="AE275" s="557"/>
      <c r="AF275" s="557"/>
      <c r="AG275" s="557"/>
      <c r="AH275" s="557"/>
      <c r="AI275" s="557"/>
      <c r="AJ275" s="557"/>
      <c r="AK275" s="558"/>
    </row>
    <row r="276" spans="5:37" ht="15" customHeight="1">
      <c r="F276" s="986" t="str">
        <f>T235</f>
        <v>(　　年)</v>
      </c>
      <c r="G276" s="987"/>
      <c r="H276" s="987"/>
      <c r="I276" s="988"/>
      <c r="J276" s="559"/>
      <c r="K276" s="560"/>
      <c r="L276" s="560"/>
      <c r="M276" s="560"/>
      <c r="N276" s="560"/>
      <c r="O276" s="560"/>
      <c r="P276" s="560"/>
      <c r="Q276" s="560"/>
      <c r="R276" s="560"/>
      <c r="S276" s="560"/>
      <c r="T276" s="560"/>
      <c r="U276" s="560"/>
      <c r="V276" s="561"/>
      <c r="W276" s="559"/>
      <c r="X276" s="560"/>
      <c r="Y276" s="560"/>
      <c r="Z276" s="560"/>
      <c r="AA276" s="560"/>
      <c r="AB276" s="560"/>
      <c r="AC276" s="560"/>
      <c r="AD276" s="560"/>
      <c r="AE276" s="560"/>
      <c r="AF276" s="560"/>
      <c r="AG276" s="560"/>
      <c r="AH276" s="560"/>
      <c r="AI276" s="560"/>
      <c r="AJ276" s="560"/>
      <c r="AK276" s="561"/>
    </row>
    <row r="277" spans="5:37" ht="15" customHeight="1">
      <c r="F277" s="580" t="s">
        <v>201</v>
      </c>
      <c r="G277" s="581"/>
      <c r="H277" s="581"/>
      <c r="I277" s="582"/>
      <c r="J277" s="556"/>
      <c r="K277" s="557"/>
      <c r="L277" s="557"/>
      <c r="M277" s="557"/>
      <c r="N277" s="557"/>
      <c r="O277" s="557"/>
      <c r="P277" s="557"/>
      <c r="Q277" s="557"/>
      <c r="R277" s="557"/>
      <c r="S277" s="557"/>
      <c r="T277" s="557"/>
      <c r="U277" s="557"/>
      <c r="V277" s="558"/>
      <c r="W277" s="556"/>
      <c r="X277" s="557"/>
      <c r="Y277" s="557"/>
      <c r="Z277" s="557"/>
      <c r="AA277" s="557"/>
      <c r="AB277" s="557"/>
      <c r="AC277" s="557"/>
      <c r="AD277" s="557"/>
      <c r="AE277" s="557"/>
      <c r="AF277" s="557"/>
      <c r="AG277" s="557"/>
      <c r="AH277" s="557"/>
      <c r="AI277" s="557"/>
      <c r="AJ277" s="557"/>
      <c r="AK277" s="558"/>
    </row>
    <row r="278" spans="5:37" ht="15" customHeight="1">
      <c r="F278" s="986" t="str">
        <f>W235</f>
        <v>(　　年)</v>
      </c>
      <c r="G278" s="987"/>
      <c r="H278" s="987"/>
      <c r="I278" s="988"/>
      <c r="J278" s="559"/>
      <c r="K278" s="560"/>
      <c r="L278" s="560"/>
      <c r="M278" s="560"/>
      <c r="N278" s="560"/>
      <c r="O278" s="560"/>
      <c r="P278" s="560"/>
      <c r="Q278" s="560"/>
      <c r="R278" s="560"/>
      <c r="S278" s="560"/>
      <c r="T278" s="560"/>
      <c r="U278" s="560"/>
      <c r="V278" s="561"/>
      <c r="W278" s="559"/>
      <c r="X278" s="560"/>
      <c r="Y278" s="560"/>
      <c r="Z278" s="560"/>
      <c r="AA278" s="560"/>
      <c r="AB278" s="560"/>
      <c r="AC278" s="560"/>
      <c r="AD278" s="560"/>
      <c r="AE278" s="560"/>
      <c r="AF278" s="560"/>
      <c r="AG278" s="560"/>
      <c r="AH278" s="560"/>
      <c r="AI278" s="560"/>
      <c r="AJ278" s="560"/>
      <c r="AK278" s="561"/>
    </row>
    <row r="279" spans="5:37" ht="15" customHeight="1">
      <c r="F279" s="580" t="s">
        <v>202</v>
      </c>
      <c r="G279" s="581"/>
      <c r="H279" s="581"/>
      <c r="I279" s="582"/>
      <c r="J279" s="556"/>
      <c r="K279" s="557"/>
      <c r="L279" s="557"/>
      <c r="M279" s="557"/>
      <c r="N279" s="557"/>
      <c r="O279" s="557"/>
      <c r="P279" s="557"/>
      <c r="Q279" s="557"/>
      <c r="R279" s="557"/>
      <c r="S279" s="557"/>
      <c r="T279" s="557"/>
      <c r="U279" s="557"/>
      <c r="V279" s="558"/>
      <c r="W279" s="556"/>
      <c r="X279" s="557"/>
      <c r="Y279" s="557"/>
      <c r="Z279" s="557"/>
      <c r="AA279" s="557"/>
      <c r="AB279" s="557"/>
      <c r="AC279" s="557"/>
      <c r="AD279" s="557"/>
      <c r="AE279" s="557"/>
      <c r="AF279" s="557"/>
      <c r="AG279" s="557"/>
      <c r="AH279" s="557"/>
      <c r="AI279" s="557"/>
      <c r="AJ279" s="557"/>
      <c r="AK279" s="558"/>
    </row>
    <row r="280" spans="5:37" ht="15" customHeight="1">
      <c r="F280" s="986" t="str">
        <f>Z235</f>
        <v>(　　年)</v>
      </c>
      <c r="G280" s="987"/>
      <c r="H280" s="987"/>
      <c r="I280" s="988"/>
      <c r="J280" s="559"/>
      <c r="K280" s="560"/>
      <c r="L280" s="560"/>
      <c r="M280" s="560"/>
      <c r="N280" s="560"/>
      <c r="O280" s="560"/>
      <c r="P280" s="560"/>
      <c r="Q280" s="560"/>
      <c r="R280" s="560"/>
      <c r="S280" s="560"/>
      <c r="T280" s="560"/>
      <c r="U280" s="560"/>
      <c r="V280" s="561"/>
      <c r="W280" s="559"/>
      <c r="X280" s="560"/>
      <c r="Y280" s="560"/>
      <c r="Z280" s="560"/>
      <c r="AA280" s="560"/>
      <c r="AB280" s="560"/>
      <c r="AC280" s="560"/>
      <c r="AD280" s="560"/>
      <c r="AE280" s="560"/>
      <c r="AF280" s="560"/>
      <c r="AG280" s="560"/>
      <c r="AH280" s="560"/>
      <c r="AI280" s="560"/>
      <c r="AJ280" s="560"/>
      <c r="AK280" s="561"/>
    </row>
    <row r="281" spans="5:37" ht="15" customHeight="1">
      <c r="F281" s="580" t="s">
        <v>203</v>
      </c>
      <c r="G281" s="581"/>
      <c r="H281" s="581"/>
      <c r="I281" s="582"/>
      <c r="J281" s="556"/>
      <c r="K281" s="557"/>
      <c r="L281" s="557"/>
      <c r="M281" s="557"/>
      <c r="N281" s="557"/>
      <c r="O281" s="557"/>
      <c r="P281" s="557"/>
      <c r="Q281" s="557"/>
      <c r="R281" s="557"/>
      <c r="S281" s="557"/>
      <c r="T281" s="557"/>
      <c r="U281" s="557"/>
      <c r="V281" s="558"/>
      <c r="W281" s="556"/>
      <c r="X281" s="557"/>
      <c r="Y281" s="557"/>
      <c r="Z281" s="557"/>
      <c r="AA281" s="557"/>
      <c r="AB281" s="557"/>
      <c r="AC281" s="557"/>
      <c r="AD281" s="557"/>
      <c r="AE281" s="557"/>
      <c r="AF281" s="557"/>
      <c r="AG281" s="557"/>
      <c r="AH281" s="557"/>
      <c r="AI281" s="557"/>
      <c r="AJ281" s="557"/>
      <c r="AK281" s="558"/>
    </row>
    <row r="282" spans="5:37" ht="15" customHeight="1">
      <c r="F282" s="986" t="str">
        <f>AC235</f>
        <v>(　　年)</v>
      </c>
      <c r="G282" s="987"/>
      <c r="H282" s="987"/>
      <c r="I282" s="988"/>
      <c r="J282" s="559"/>
      <c r="K282" s="560"/>
      <c r="L282" s="560"/>
      <c r="M282" s="560"/>
      <c r="N282" s="560"/>
      <c r="O282" s="560"/>
      <c r="P282" s="560"/>
      <c r="Q282" s="560"/>
      <c r="R282" s="560"/>
      <c r="S282" s="560"/>
      <c r="T282" s="560"/>
      <c r="U282" s="560"/>
      <c r="V282" s="561"/>
      <c r="W282" s="559"/>
      <c r="X282" s="560"/>
      <c r="Y282" s="560"/>
      <c r="Z282" s="560"/>
      <c r="AA282" s="560"/>
      <c r="AB282" s="560"/>
      <c r="AC282" s="560"/>
      <c r="AD282" s="560"/>
      <c r="AE282" s="560"/>
      <c r="AF282" s="560"/>
      <c r="AG282" s="560"/>
      <c r="AH282" s="560"/>
      <c r="AI282" s="560"/>
      <c r="AJ282" s="560"/>
      <c r="AK282" s="561"/>
    </row>
    <row r="283" spans="5:37" ht="15" customHeight="1">
      <c r="F283" s="376"/>
      <c r="G283" s="376"/>
      <c r="H283" s="376"/>
      <c r="I283" s="376"/>
      <c r="J283" s="244"/>
      <c r="K283" s="244"/>
      <c r="L283" s="244"/>
      <c r="M283" s="244"/>
      <c r="N283" s="244"/>
      <c r="O283" s="244"/>
      <c r="P283" s="244"/>
      <c r="Q283" s="244"/>
      <c r="R283" s="244"/>
      <c r="S283" s="244"/>
      <c r="T283" s="244"/>
      <c r="U283" s="244"/>
      <c r="V283" s="244"/>
      <c r="W283" s="244"/>
      <c r="X283" s="244"/>
      <c r="Y283" s="244"/>
      <c r="Z283" s="244"/>
      <c r="AA283" s="244"/>
      <c r="AB283" s="244"/>
      <c r="AC283" s="244"/>
      <c r="AD283" s="244"/>
      <c r="AE283" s="244"/>
      <c r="AF283" s="244"/>
      <c r="AG283" s="244"/>
      <c r="AH283" s="244"/>
      <c r="AI283" s="244"/>
      <c r="AJ283" s="244"/>
      <c r="AK283" s="244"/>
    </row>
    <row r="284" spans="5:37" ht="15" customHeight="1">
      <c r="E284" s="283" t="s">
        <v>980</v>
      </c>
    </row>
    <row r="285" spans="5:37" ht="45" customHeight="1">
      <c r="F285" s="1370" t="s">
        <v>196</v>
      </c>
      <c r="G285" s="1371"/>
      <c r="H285" s="1371"/>
      <c r="I285" s="1372"/>
      <c r="J285" s="1374"/>
      <c r="K285" s="1375"/>
      <c r="L285" s="1375"/>
      <c r="M285" s="1375"/>
      <c r="N285" s="1375"/>
      <c r="O285" s="1375"/>
      <c r="P285" s="1375"/>
      <c r="Q285" s="1375"/>
      <c r="R285" s="1375"/>
      <c r="S285" s="1375"/>
      <c r="T285" s="1375"/>
      <c r="U285" s="1375"/>
      <c r="V285" s="1375"/>
      <c r="W285" s="1375"/>
      <c r="X285" s="1375"/>
      <c r="Y285" s="1375"/>
      <c r="Z285" s="1375"/>
      <c r="AA285" s="1375"/>
      <c r="AB285" s="1375"/>
      <c r="AC285" s="1375"/>
      <c r="AD285" s="1375"/>
      <c r="AE285" s="1375"/>
      <c r="AF285" s="1375"/>
      <c r="AG285" s="1375"/>
      <c r="AH285" s="1375"/>
      <c r="AI285" s="1375"/>
      <c r="AJ285" s="1375"/>
      <c r="AK285" s="1376"/>
    </row>
    <row r="286" spans="5:37" ht="15" customHeight="1">
      <c r="F286" s="681" t="s">
        <v>197</v>
      </c>
      <c r="G286" s="682"/>
      <c r="H286" s="682"/>
      <c r="I286" s="683"/>
      <c r="J286" s="681" t="s">
        <v>14</v>
      </c>
      <c r="K286" s="682"/>
      <c r="L286" s="682"/>
      <c r="M286" s="682"/>
      <c r="N286" s="682"/>
      <c r="O286" s="682"/>
      <c r="P286" s="682"/>
      <c r="Q286" s="682"/>
      <c r="R286" s="682"/>
      <c r="S286" s="682"/>
      <c r="T286" s="682"/>
      <c r="U286" s="682"/>
      <c r="V286" s="683"/>
      <c r="W286" s="681" t="s">
        <v>198</v>
      </c>
      <c r="X286" s="682"/>
      <c r="Y286" s="682"/>
      <c r="Z286" s="682"/>
      <c r="AA286" s="682"/>
      <c r="AB286" s="682"/>
      <c r="AC286" s="682"/>
      <c r="AD286" s="682"/>
      <c r="AE286" s="682"/>
      <c r="AF286" s="682"/>
      <c r="AG286" s="682"/>
      <c r="AH286" s="682"/>
      <c r="AI286" s="682"/>
      <c r="AJ286" s="682"/>
      <c r="AK286" s="683"/>
    </row>
    <row r="287" spans="5:37" ht="15" customHeight="1">
      <c r="F287" s="580" t="s">
        <v>199</v>
      </c>
      <c r="G287" s="581"/>
      <c r="H287" s="581"/>
      <c r="I287" s="582"/>
      <c r="J287" s="556"/>
      <c r="K287" s="557"/>
      <c r="L287" s="557"/>
      <c r="M287" s="557"/>
      <c r="N287" s="557"/>
      <c r="O287" s="557"/>
      <c r="P287" s="557"/>
      <c r="Q287" s="557"/>
      <c r="R287" s="557"/>
      <c r="S287" s="557"/>
      <c r="T287" s="557"/>
      <c r="U287" s="557"/>
      <c r="V287" s="558"/>
      <c r="W287" s="556"/>
      <c r="X287" s="557"/>
      <c r="Y287" s="557"/>
      <c r="Z287" s="557"/>
      <c r="AA287" s="557"/>
      <c r="AB287" s="557"/>
      <c r="AC287" s="557"/>
      <c r="AD287" s="557"/>
      <c r="AE287" s="557"/>
      <c r="AF287" s="557"/>
      <c r="AG287" s="557"/>
      <c r="AH287" s="557"/>
      <c r="AI287" s="557"/>
      <c r="AJ287" s="557"/>
      <c r="AK287" s="558"/>
    </row>
    <row r="288" spans="5:37" ht="15" customHeight="1">
      <c r="F288" s="986" t="str">
        <f>Q235</f>
        <v>(　　年)</v>
      </c>
      <c r="G288" s="987"/>
      <c r="H288" s="987"/>
      <c r="I288" s="988"/>
      <c r="J288" s="559"/>
      <c r="K288" s="560"/>
      <c r="L288" s="560"/>
      <c r="M288" s="560"/>
      <c r="N288" s="560"/>
      <c r="O288" s="560"/>
      <c r="P288" s="560"/>
      <c r="Q288" s="560"/>
      <c r="R288" s="560"/>
      <c r="S288" s="560"/>
      <c r="T288" s="560"/>
      <c r="U288" s="560"/>
      <c r="V288" s="561"/>
      <c r="W288" s="559"/>
      <c r="X288" s="560"/>
      <c r="Y288" s="560"/>
      <c r="Z288" s="560"/>
      <c r="AA288" s="560"/>
      <c r="AB288" s="560"/>
      <c r="AC288" s="560"/>
      <c r="AD288" s="560"/>
      <c r="AE288" s="560"/>
      <c r="AF288" s="560"/>
      <c r="AG288" s="560"/>
      <c r="AH288" s="560"/>
      <c r="AI288" s="560"/>
      <c r="AJ288" s="560"/>
      <c r="AK288" s="561"/>
    </row>
    <row r="289" spans="5:37" ht="15" customHeight="1">
      <c r="F289" s="580" t="s">
        <v>200</v>
      </c>
      <c r="G289" s="581"/>
      <c r="H289" s="581"/>
      <c r="I289" s="582"/>
      <c r="J289" s="556"/>
      <c r="K289" s="557"/>
      <c r="L289" s="557"/>
      <c r="M289" s="557"/>
      <c r="N289" s="557"/>
      <c r="O289" s="557"/>
      <c r="P289" s="557"/>
      <c r="Q289" s="557"/>
      <c r="R289" s="557"/>
      <c r="S289" s="557"/>
      <c r="T289" s="557"/>
      <c r="U289" s="557"/>
      <c r="V289" s="558"/>
      <c r="W289" s="556"/>
      <c r="X289" s="557"/>
      <c r="Y289" s="557"/>
      <c r="Z289" s="557"/>
      <c r="AA289" s="557"/>
      <c r="AB289" s="557"/>
      <c r="AC289" s="557"/>
      <c r="AD289" s="557"/>
      <c r="AE289" s="557"/>
      <c r="AF289" s="557"/>
      <c r="AG289" s="557"/>
      <c r="AH289" s="557"/>
      <c r="AI289" s="557"/>
      <c r="AJ289" s="557"/>
      <c r="AK289" s="558"/>
    </row>
    <row r="290" spans="5:37" ht="15" customHeight="1">
      <c r="F290" s="986" t="str">
        <f>T235</f>
        <v>(　　年)</v>
      </c>
      <c r="G290" s="987"/>
      <c r="H290" s="987"/>
      <c r="I290" s="988"/>
      <c r="J290" s="559"/>
      <c r="K290" s="560"/>
      <c r="L290" s="560"/>
      <c r="M290" s="560"/>
      <c r="N290" s="560"/>
      <c r="O290" s="560"/>
      <c r="P290" s="560"/>
      <c r="Q290" s="560"/>
      <c r="R290" s="560"/>
      <c r="S290" s="560"/>
      <c r="T290" s="560"/>
      <c r="U290" s="560"/>
      <c r="V290" s="561"/>
      <c r="W290" s="559"/>
      <c r="X290" s="560"/>
      <c r="Y290" s="560"/>
      <c r="Z290" s="560"/>
      <c r="AA290" s="560"/>
      <c r="AB290" s="560"/>
      <c r="AC290" s="560"/>
      <c r="AD290" s="560"/>
      <c r="AE290" s="560"/>
      <c r="AF290" s="560"/>
      <c r="AG290" s="560"/>
      <c r="AH290" s="560"/>
      <c r="AI290" s="560"/>
      <c r="AJ290" s="560"/>
      <c r="AK290" s="561"/>
    </row>
    <row r="291" spans="5:37" ht="15" customHeight="1">
      <c r="F291" s="580" t="s">
        <v>201</v>
      </c>
      <c r="G291" s="581"/>
      <c r="H291" s="581"/>
      <c r="I291" s="582"/>
      <c r="J291" s="556"/>
      <c r="K291" s="557"/>
      <c r="L291" s="557"/>
      <c r="M291" s="557"/>
      <c r="N291" s="557"/>
      <c r="O291" s="557"/>
      <c r="P291" s="557"/>
      <c r="Q291" s="557"/>
      <c r="R291" s="557"/>
      <c r="S291" s="557"/>
      <c r="T291" s="557"/>
      <c r="U291" s="557"/>
      <c r="V291" s="558"/>
      <c r="W291" s="556"/>
      <c r="X291" s="557"/>
      <c r="Y291" s="557"/>
      <c r="Z291" s="557"/>
      <c r="AA291" s="557"/>
      <c r="AB291" s="557"/>
      <c r="AC291" s="557"/>
      <c r="AD291" s="557"/>
      <c r="AE291" s="557"/>
      <c r="AF291" s="557"/>
      <c r="AG291" s="557"/>
      <c r="AH291" s="557"/>
      <c r="AI291" s="557"/>
      <c r="AJ291" s="557"/>
      <c r="AK291" s="558"/>
    </row>
    <row r="292" spans="5:37" ht="15" customHeight="1">
      <c r="F292" s="986" t="str">
        <f>W235</f>
        <v>(　　年)</v>
      </c>
      <c r="G292" s="987"/>
      <c r="H292" s="987"/>
      <c r="I292" s="988"/>
      <c r="J292" s="559"/>
      <c r="K292" s="560"/>
      <c r="L292" s="560"/>
      <c r="M292" s="560"/>
      <c r="N292" s="560"/>
      <c r="O292" s="560"/>
      <c r="P292" s="560"/>
      <c r="Q292" s="560"/>
      <c r="R292" s="560"/>
      <c r="S292" s="560"/>
      <c r="T292" s="560"/>
      <c r="U292" s="560"/>
      <c r="V292" s="561"/>
      <c r="W292" s="559"/>
      <c r="X292" s="560"/>
      <c r="Y292" s="560"/>
      <c r="Z292" s="560"/>
      <c r="AA292" s="560"/>
      <c r="AB292" s="560"/>
      <c r="AC292" s="560"/>
      <c r="AD292" s="560"/>
      <c r="AE292" s="560"/>
      <c r="AF292" s="560"/>
      <c r="AG292" s="560"/>
      <c r="AH292" s="560"/>
      <c r="AI292" s="560"/>
      <c r="AJ292" s="560"/>
      <c r="AK292" s="561"/>
    </row>
    <row r="293" spans="5:37" ht="15" customHeight="1">
      <c r="F293" s="580" t="s">
        <v>202</v>
      </c>
      <c r="G293" s="581"/>
      <c r="H293" s="581"/>
      <c r="I293" s="582"/>
      <c r="J293" s="556"/>
      <c r="K293" s="557"/>
      <c r="L293" s="557"/>
      <c r="M293" s="557"/>
      <c r="N293" s="557"/>
      <c r="O293" s="557"/>
      <c r="P293" s="557"/>
      <c r="Q293" s="557"/>
      <c r="R293" s="557"/>
      <c r="S293" s="557"/>
      <c r="T293" s="557"/>
      <c r="U293" s="557"/>
      <c r="V293" s="558"/>
      <c r="W293" s="556"/>
      <c r="X293" s="557"/>
      <c r="Y293" s="557"/>
      <c r="Z293" s="557"/>
      <c r="AA293" s="557"/>
      <c r="AB293" s="557"/>
      <c r="AC293" s="557"/>
      <c r="AD293" s="557"/>
      <c r="AE293" s="557"/>
      <c r="AF293" s="557"/>
      <c r="AG293" s="557"/>
      <c r="AH293" s="557"/>
      <c r="AI293" s="557"/>
      <c r="AJ293" s="557"/>
      <c r="AK293" s="558"/>
    </row>
    <row r="294" spans="5:37" ht="15" customHeight="1">
      <c r="F294" s="986" t="str">
        <f>Z235</f>
        <v>(　　年)</v>
      </c>
      <c r="G294" s="987"/>
      <c r="H294" s="987"/>
      <c r="I294" s="988"/>
      <c r="J294" s="559"/>
      <c r="K294" s="560"/>
      <c r="L294" s="560"/>
      <c r="M294" s="560"/>
      <c r="N294" s="560"/>
      <c r="O294" s="560"/>
      <c r="P294" s="560"/>
      <c r="Q294" s="560"/>
      <c r="R294" s="560"/>
      <c r="S294" s="560"/>
      <c r="T294" s="560"/>
      <c r="U294" s="560"/>
      <c r="V294" s="561"/>
      <c r="W294" s="559"/>
      <c r="X294" s="560"/>
      <c r="Y294" s="560"/>
      <c r="Z294" s="560"/>
      <c r="AA294" s="560"/>
      <c r="AB294" s="560"/>
      <c r="AC294" s="560"/>
      <c r="AD294" s="560"/>
      <c r="AE294" s="560"/>
      <c r="AF294" s="560"/>
      <c r="AG294" s="560"/>
      <c r="AH294" s="560"/>
      <c r="AI294" s="560"/>
      <c r="AJ294" s="560"/>
      <c r="AK294" s="561"/>
    </row>
    <row r="295" spans="5:37" ht="15" customHeight="1">
      <c r="F295" s="580" t="s">
        <v>203</v>
      </c>
      <c r="G295" s="581"/>
      <c r="H295" s="581"/>
      <c r="I295" s="582"/>
      <c r="J295" s="556"/>
      <c r="K295" s="557"/>
      <c r="L295" s="557"/>
      <c r="M295" s="557"/>
      <c r="N295" s="557"/>
      <c r="O295" s="557"/>
      <c r="P295" s="557"/>
      <c r="Q295" s="557"/>
      <c r="R295" s="557"/>
      <c r="S295" s="557"/>
      <c r="T295" s="557"/>
      <c r="U295" s="557"/>
      <c r="V295" s="558"/>
      <c r="W295" s="556"/>
      <c r="X295" s="557"/>
      <c r="Y295" s="557"/>
      <c r="Z295" s="557"/>
      <c r="AA295" s="557"/>
      <c r="AB295" s="557"/>
      <c r="AC295" s="557"/>
      <c r="AD295" s="557"/>
      <c r="AE295" s="557"/>
      <c r="AF295" s="557"/>
      <c r="AG295" s="557"/>
      <c r="AH295" s="557"/>
      <c r="AI295" s="557"/>
      <c r="AJ295" s="557"/>
      <c r="AK295" s="558"/>
    </row>
    <row r="296" spans="5:37" ht="15" customHeight="1">
      <c r="F296" s="986" t="str">
        <f>AC235</f>
        <v>(　　年)</v>
      </c>
      <c r="G296" s="987"/>
      <c r="H296" s="987"/>
      <c r="I296" s="988"/>
      <c r="J296" s="559"/>
      <c r="K296" s="560"/>
      <c r="L296" s="560"/>
      <c r="M296" s="560"/>
      <c r="N296" s="560"/>
      <c r="O296" s="560"/>
      <c r="P296" s="560"/>
      <c r="Q296" s="560"/>
      <c r="R296" s="560"/>
      <c r="S296" s="560"/>
      <c r="T296" s="560"/>
      <c r="U296" s="560"/>
      <c r="V296" s="561"/>
      <c r="W296" s="559"/>
      <c r="X296" s="560"/>
      <c r="Y296" s="560"/>
      <c r="Z296" s="560"/>
      <c r="AA296" s="560"/>
      <c r="AB296" s="560"/>
      <c r="AC296" s="560"/>
      <c r="AD296" s="560"/>
      <c r="AE296" s="560"/>
      <c r="AF296" s="560"/>
      <c r="AG296" s="560"/>
      <c r="AH296" s="560"/>
      <c r="AI296" s="560"/>
      <c r="AJ296" s="560"/>
      <c r="AK296" s="561"/>
    </row>
    <row r="299" spans="5:37" ht="15" customHeight="1">
      <c r="E299" s="283" t="s">
        <v>981</v>
      </c>
    </row>
    <row r="300" spans="5:37" ht="45" customHeight="1">
      <c r="F300" s="705" t="s">
        <v>196</v>
      </c>
      <c r="G300" s="706"/>
      <c r="H300" s="706"/>
      <c r="I300" s="707"/>
      <c r="J300" s="967"/>
      <c r="K300" s="967"/>
      <c r="L300" s="967"/>
      <c r="M300" s="967"/>
      <c r="N300" s="967"/>
      <c r="O300" s="967"/>
      <c r="P300" s="967"/>
      <c r="Q300" s="967"/>
      <c r="R300" s="967"/>
      <c r="S300" s="967"/>
      <c r="T300" s="967"/>
      <c r="U300" s="967"/>
      <c r="V300" s="967"/>
      <c r="W300" s="967"/>
      <c r="X300" s="967"/>
      <c r="Y300" s="967"/>
      <c r="Z300" s="967"/>
      <c r="AA300" s="967"/>
      <c r="AB300" s="967"/>
      <c r="AC300" s="967"/>
      <c r="AD300" s="967"/>
      <c r="AE300" s="967"/>
      <c r="AF300" s="967"/>
      <c r="AG300" s="967"/>
      <c r="AH300" s="967"/>
      <c r="AI300" s="967"/>
      <c r="AJ300" s="967"/>
      <c r="AK300" s="967"/>
    </row>
    <row r="301" spans="5:37" ht="15" customHeight="1">
      <c r="F301" s="681" t="s">
        <v>197</v>
      </c>
      <c r="G301" s="682"/>
      <c r="H301" s="682"/>
      <c r="I301" s="683"/>
      <c r="J301" s="574" t="s">
        <v>14</v>
      </c>
      <c r="K301" s="575"/>
      <c r="L301" s="575"/>
      <c r="M301" s="575"/>
      <c r="N301" s="575"/>
      <c r="O301" s="575"/>
      <c r="P301" s="575"/>
      <c r="Q301" s="575"/>
      <c r="R301" s="575"/>
      <c r="S301" s="575"/>
      <c r="T301" s="575"/>
      <c r="U301" s="575"/>
      <c r="V301" s="576"/>
      <c r="W301" s="762" t="s">
        <v>198</v>
      </c>
      <c r="X301" s="762"/>
      <c r="Y301" s="762"/>
      <c r="Z301" s="762"/>
      <c r="AA301" s="762"/>
      <c r="AB301" s="762"/>
      <c r="AC301" s="762"/>
      <c r="AD301" s="762"/>
      <c r="AE301" s="762"/>
      <c r="AF301" s="762"/>
      <c r="AG301" s="762"/>
      <c r="AH301" s="762"/>
      <c r="AI301" s="762"/>
      <c r="AJ301" s="762"/>
      <c r="AK301" s="762"/>
    </row>
    <row r="302" spans="5:37" ht="15" customHeight="1">
      <c r="F302" s="580" t="s">
        <v>199</v>
      </c>
      <c r="G302" s="581"/>
      <c r="H302" s="581"/>
      <c r="I302" s="582"/>
      <c r="J302" s="556"/>
      <c r="K302" s="557"/>
      <c r="L302" s="557"/>
      <c r="M302" s="557"/>
      <c r="N302" s="557"/>
      <c r="O302" s="557"/>
      <c r="P302" s="557"/>
      <c r="Q302" s="557"/>
      <c r="R302" s="557"/>
      <c r="S302" s="557"/>
      <c r="T302" s="557"/>
      <c r="U302" s="557"/>
      <c r="V302" s="558"/>
      <c r="W302" s="556"/>
      <c r="X302" s="557"/>
      <c r="Y302" s="557"/>
      <c r="Z302" s="557"/>
      <c r="AA302" s="557"/>
      <c r="AB302" s="557"/>
      <c r="AC302" s="557"/>
      <c r="AD302" s="557"/>
      <c r="AE302" s="557"/>
      <c r="AF302" s="557"/>
      <c r="AG302" s="557"/>
      <c r="AH302" s="557"/>
      <c r="AI302" s="557"/>
      <c r="AJ302" s="557"/>
      <c r="AK302" s="558"/>
    </row>
    <row r="303" spans="5:37" ht="15" customHeight="1">
      <c r="F303" s="986" t="str">
        <f>Q235</f>
        <v>(　　年)</v>
      </c>
      <c r="G303" s="987"/>
      <c r="H303" s="987"/>
      <c r="I303" s="988"/>
      <c r="J303" s="559"/>
      <c r="K303" s="560"/>
      <c r="L303" s="560"/>
      <c r="M303" s="560"/>
      <c r="N303" s="560"/>
      <c r="O303" s="560"/>
      <c r="P303" s="560"/>
      <c r="Q303" s="560"/>
      <c r="R303" s="560"/>
      <c r="S303" s="560"/>
      <c r="T303" s="560"/>
      <c r="U303" s="560"/>
      <c r="V303" s="561"/>
      <c r="W303" s="559"/>
      <c r="X303" s="560"/>
      <c r="Y303" s="560"/>
      <c r="Z303" s="560"/>
      <c r="AA303" s="560"/>
      <c r="AB303" s="560"/>
      <c r="AC303" s="560"/>
      <c r="AD303" s="560"/>
      <c r="AE303" s="560"/>
      <c r="AF303" s="560"/>
      <c r="AG303" s="560"/>
      <c r="AH303" s="560"/>
      <c r="AI303" s="560"/>
      <c r="AJ303" s="560"/>
      <c r="AK303" s="561"/>
    </row>
    <row r="304" spans="5:37" ht="15" customHeight="1">
      <c r="F304" s="580" t="s">
        <v>200</v>
      </c>
      <c r="G304" s="581"/>
      <c r="H304" s="581"/>
      <c r="I304" s="582"/>
      <c r="J304" s="556"/>
      <c r="K304" s="557"/>
      <c r="L304" s="557"/>
      <c r="M304" s="557"/>
      <c r="N304" s="557"/>
      <c r="O304" s="557"/>
      <c r="P304" s="557"/>
      <c r="Q304" s="557"/>
      <c r="R304" s="557"/>
      <c r="S304" s="557"/>
      <c r="T304" s="557"/>
      <c r="U304" s="557"/>
      <c r="V304" s="558"/>
      <c r="W304" s="556"/>
      <c r="X304" s="557"/>
      <c r="Y304" s="557"/>
      <c r="Z304" s="557"/>
      <c r="AA304" s="557"/>
      <c r="AB304" s="557"/>
      <c r="AC304" s="557"/>
      <c r="AD304" s="557"/>
      <c r="AE304" s="557"/>
      <c r="AF304" s="557"/>
      <c r="AG304" s="557"/>
      <c r="AH304" s="557"/>
      <c r="AI304" s="557"/>
      <c r="AJ304" s="557"/>
      <c r="AK304" s="558"/>
    </row>
    <row r="305" spans="5:37" ht="15" customHeight="1">
      <c r="F305" s="986" t="str">
        <f>T235</f>
        <v>(　　年)</v>
      </c>
      <c r="G305" s="987"/>
      <c r="H305" s="987"/>
      <c r="I305" s="988"/>
      <c r="J305" s="559"/>
      <c r="K305" s="560"/>
      <c r="L305" s="560"/>
      <c r="M305" s="560"/>
      <c r="N305" s="560"/>
      <c r="O305" s="560"/>
      <c r="P305" s="560"/>
      <c r="Q305" s="560"/>
      <c r="R305" s="560"/>
      <c r="S305" s="560"/>
      <c r="T305" s="560"/>
      <c r="U305" s="560"/>
      <c r="V305" s="561"/>
      <c r="W305" s="559"/>
      <c r="X305" s="560"/>
      <c r="Y305" s="560"/>
      <c r="Z305" s="560"/>
      <c r="AA305" s="560"/>
      <c r="AB305" s="560"/>
      <c r="AC305" s="560"/>
      <c r="AD305" s="560"/>
      <c r="AE305" s="560"/>
      <c r="AF305" s="560"/>
      <c r="AG305" s="560"/>
      <c r="AH305" s="560"/>
      <c r="AI305" s="560"/>
      <c r="AJ305" s="560"/>
      <c r="AK305" s="561"/>
    </row>
    <row r="306" spans="5:37" ht="15" customHeight="1">
      <c r="F306" s="580" t="s">
        <v>201</v>
      </c>
      <c r="G306" s="581"/>
      <c r="H306" s="581"/>
      <c r="I306" s="582"/>
      <c r="J306" s="556"/>
      <c r="K306" s="557"/>
      <c r="L306" s="557"/>
      <c r="M306" s="557"/>
      <c r="N306" s="557"/>
      <c r="O306" s="557"/>
      <c r="P306" s="557"/>
      <c r="Q306" s="557"/>
      <c r="R306" s="557"/>
      <c r="S306" s="557"/>
      <c r="T306" s="557"/>
      <c r="U306" s="557"/>
      <c r="V306" s="558"/>
      <c r="W306" s="556"/>
      <c r="X306" s="557"/>
      <c r="Y306" s="557"/>
      <c r="Z306" s="557"/>
      <c r="AA306" s="557"/>
      <c r="AB306" s="557"/>
      <c r="AC306" s="557"/>
      <c r="AD306" s="557"/>
      <c r="AE306" s="557"/>
      <c r="AF306" s="557"/>
      <c r="AG306" s="557"/>
      <c r="AH306" s="557"/>
      <c r="AI306" s="557"/>
      <c r="AJ306" s="557"/>
      <c r="AK306" s="558"/>
    </row>
    <row r="307" spans="5:37" ht="15" customHeight="1">
      <c r="F307" s="986" t="str">
        <f>W235</f>
        <v>(　　年)</v>
      </c>
      <c r="G307" s="987"/>
      <c r="H307" s="987"/>
      <c r="I307" s="988"/>
      <c r="J307" s="559"/>
      <c r="K307" s="560"/>
      <c r="L307" s="560"/>
      <c r="M307" s="560"/>
      <c r="N307" s="560"/>
      <c r="O307" s="560"/>
      <c r="P307" s="560"/>
      <c r="Q307" s="560"/>
      <c r="R307" s="560"/>
      <c r="S307" s="560"/>
      <c r="T307" s="560"/>
      <c r="U307" s="560"/>
      <c r="V307" s="561"/>
      <c r="W307" s="559"/>
      <c r="X307" s="560"/>
      <c r="Y307" s="560"/>
      <c r="Z307" s="560"/>
      <c r="AA307" s="560"/>
      <c r="AB307" s="560"/>
      <c r="AC307" s="560"/>
      <c r="AD307" s="560"/>
      <c r="AE307" s="560"/>
      <c r="AF307" s="560"/>
      <c r="AG307" s="560"/>
      <c r="AH307" s="560"/>
      <c r="AI307" s="560"/>
      <c r="AJ307" s="560"/>
      <c r="AK307" s="561"/>
    </row>
    <row r="308" spans="5:37" ht="15" customHeight="1">
      <c r="F308" s="580" t="s">
        <v>202</v>
      </c>
      <c r="G308" s="581"/>
      <c r="H308" s="581"/>
      <c r="I308" s="582"/>
      <c r="J308" s="556"/>
      <c r="K308" s="557"/>
      <c r="L308" s="557"/>
      <c r="M308" s="557"/>
      <c r="N308" s="557"/>
      <c r="O308" s="557"/>
      <c r="P308" s="557"/>
      <c r="Q308" s="557"/>
      <c r="R308" s="557"/>
      <c r="S308" s="557"/>
      <c r="T308" s="557"/>
      <c r="U308" s="557"/>
      <c r="V308" s="558"/>
      <c r="W308" s="556"/>
      <c r="X308" s="557"/>
      <c r="Y308" s="557"/>
      <c r="Z308" s="557"/>
      <c r="AA308" s="557"/>
      <c r="AB308" s="557"/>
      <c r="AC308" s="557"/>
      <c r="AD308" s="557"/>
      <c r="AE308" s="557"/>
      <c r="AF308" s="557"/>
      <c r="AG308" s="557"/>
      <c r="AH308" s="557"/>
      <c r="AI308" s="557"/>
      <c r="AJ308" s="557"/>
      <c r="AK308" s="558"/>
    </row>
    <row r="309" spans="5:37" ht="15" customHeight="1">
      <c r="F309" s="986" t="str">
        <f>Z235</f>
        <v>(　　年)</v>
      </c>
      <c r="G309" s="987"/>
      <c r="H309" s="987"/>
      <c r="I309" s="988"/>
      <c r="J309" s="559"/>
      <c r="K309" s="560"/>
      <c r="L309" s="560"/>
      <c r="M309" s="560"/>
      <c r="N309" s="560"/>
      <c r="O309" s="560"/>
      <c r="P309" s="560"/>
      <c r="Q309" s="560"/>
      <c r="R309" s="560"/>
      <c r="S309" s="560"/>
      <c r="T309" s="560"/>
      <c r="U309" s="560"/>
      <c r="V309" s="561"/>
      <c r="W309" s="559"/>
      <c r="X309" s="560"/>
      <c r="Y309" s="560"/>
      <c r="Z309" s="560"/>
      <c r="AA309" s="560"/>
      <c r="AB309" s="560"/>
      <c r="AC309" s="560"/>
      <c r="AD309" s="560"/>
      <c r="AE309" s="560"/>
      <c r="AF309" s="560"/>
      <c r="AG309" s="560"/>
      <c r="AH309" s="560"/>
      <c r="AI309" s="560"/>
      <c r="AJ309" s="560"/>
      <c r="AK309" s="561"/>
    </row>
    <row r="310" spans="5:37" ht="15" customHeight="1">
      <c r="F310" s="580" t="s">
        <v>203</v>
      </c>
      <c r="G310" s="581"/>
      <c r="H310" s="581"/>
      <c r="I310" s="582"/>
      <c r="J310" s="556"/>
      <c r="K310" s="557"/>
      <c r="L310" s="557"/>
      <c r="M310" s="557"/>
      <c r="N310" s="557"/>
      <c r="O310" s="557"/>
      <c r="P310" s="557"/>
      <c r="Q310" s="557"/>
      <c r="R310" s="557"/>
      <c r="S310" s="557"/>
      <c r="T310" s="557"/>
      <c r="U310" s="557"/>
      <c r="V310" s="558"/>
      <c r="W310" s="556"/>
      <c r="X310" s="557"/>
      <c r="Y310" s="557"/>
      <c r="Z310" s="557"/>
      <c r="AA310" s="557"/>
      <c r="AB310" s="557"/>
      <c r="AC310" s="557"/>
      <c r="AD310" s="557"/>
      <c r="AE310" s="557"/>
      <c r="AF310" s="557"/>
      <c r="AG310" s="557"/>
      <c r="AH310" s="557"/>
      <c r="AI310" s="557"/>
      <c r="AJ310" s="557"/>
      <c r="AK310" s="558"/>
    </row>
    <row r="311" spans="5:37" ht="15" customHeight="1">
      <c r="F311" s="986" t="str">
        <f>AC235</f>
        <v>(　　年)</v>
      </c>
      <c r="G311" s="987"/>
      <c r="H311" s="987"/>
      <c r="I311" s="988"/>
      <c r="J311" s="559"/>
      <c r="K311" s="560"/>
      <c r="L311" s="560"/>
      <c r="M311" s="560"/>
      <c r="N311" s="560"/>
      <c r="O311" s="560"/>
      <c r="P311" s="560"/>
      <c r="Q311" s="560"/>
      <c r="R311" s="560"/>
      <c r="S311" s="560"/>
      <c r="T311" s="560"/>
      <c r="U311" s="560"/>
      <c r="V311" s="561"/>
      <c r="W311" s="559"/>
      <c r="X311" s="560"/>
      <c r="Y311" s="560"/>
      <c r="Z311" s="560"/>
      <c r="AA311" s="560"/>
      <c r="AB311" s="560"/>
      <c r="AC311" s="560"/>
      <c r="AD311" s="560"/>
      <c r="AE311" s="560"/>
      <c r="AF311" s="560"/>
      <c r="AG311" s="560"/>
      <c r="AH311" s="560"/>
      <c r="AI311" s="560"/>
      <c r="AJ311" s="560"/>
      <c r="AK311" s="561"/>
    </row>
    <row r="313" spans="5:37" ht="15" customHeight="1">
      <c r="E313" s="283" t="s">
        <v>982</v>
      </c>
    </row>
    <row r="314" spans="5:37" ht="45" customHeight="1">
      <c r="F314" s="705" t="s">
        <v>196</v>
      </c>
      <c r="G314" s="706"/>
      <c r="H314" s="706"/>
      <c r="I314" s="707"/>
      <c r="J314" s="967"/>
      <c r="K314" s="967"/>
      <c r="L314" s="967"/>
      <c r="M314" s="967"/>
      <c r="N314" s="967"/>
      <c r="O314" s="967"/>
      <c r="P314" s="967"/>
      <c r="Q314" s="967"/>
      <c r="R314" s="967"/>
      <c r="S314" s="967"/>
      <c r="T314" s="967"/>
      <c r="U314" s="967"/>
      <c r="V314" s="967"/>
      <c r="W314" s="967"/>
      <c r="X314" s="967"/>
      <c r="Y314" s="967"/>
      <c r="Z314" s="967"/>
      <c r="AA314" s="967"/>
      <c r="AB314" s="967"/>
      <c r="AC314" s="967"/>
      <c r="AD314" s="967"/>
      <c r="AE314" s="967"/>
      <c r="AF314" s="967"/>
      <c r="AG314" s="967"/>
      <c r="AH314" s="967"/>
      <c r="AI314" s="967"/>
      <c r="AJ314" s="967"/>
      <c r="AK314" s="967"/>
    </row>
    <row r="315" spans="5:37" ht="15" customHeight="1">
      <c r="F315" s="681" t="s">
        <v>197</v>
      </c>
      <c r="G315" s="682"/>
      <c r="H315" s="682"/>
      <c r="I315" s="683"/>
      <c r="J315" s="574" t="s">
        <v>14</v>
      </c>
      <c r="K315" s="575"/>
      <c r="L315" s="575"/>
      <c r="M315" s="575"/>
      <c r="N315" s="575"/>
      <c r="O315" s="575"/>
      <c r="P315" s="575"/>
      <c r="Q315" s="575"/>
      <c r="R315" s="575"/>
      <c r="S315" s="575"/>
      <c r="T315" s="575"/>
      <c r="U315" s="575"/>
      <c r="V315" s="576"/>
      <c r="W315" s="762" t="s">
        <v>198</v>
      </c>
      <c r="X315" s="762"/>
      <c r="Y315" s="762"/>
      <c r="Z315" s="762"/>
      <c r="AA315" s="762"/>
      <c r="AB315" s="762"/>
      <c r="AC315" s="762"/>
      <c r="AD315" s="762"/>
      <c r="AE315" s="762"/>
      <c r="AF315" s="762"/>
      <c r="AG315" s="762"/>
      <c r="AH315" s="762"/>
      <c r="AI315" s="762"/>
      <c r="AJ315" s="762"/>
      <c r="AK315" s="762"/>
    </row>
    <row r="316" spans="5:37" ht="15" customHeight="1">
      <c r="F316" s="580" t="s">
        <v>199</v>
      </c>
      <c r="G316" s="581"/>
      <c r="H316" s="581"/>
      <c r="I316" s="582"/>
      <c r="J316" s="556"/>
      <c r="K316" s="557"/>
      <c r="L316" s="557"/>
      <c r="M316" s="557"/>
      <c r="N316" s="557"/>
      <c r="O316" s="557"/>
      <c r="P316" s="557"/>
      <c r="Q316" s="557"/>
      <c r="R316" s="557"/>
      <c r="S316" s="557"/>
      <c r="T316" s="557"/>
      <c r="U316" s="557"/>
      <c r="V316" s="558"/>
      <c r="W316" s="556"/>
      <c r="X316" s="557"/>
      <c r="Y316" s="557"/>
      <c r="Z316" s="557"/>
      <c r="AA316" s="557"/>
      <c r="AB316" s="557"/>
      <c r="AC316" s="557"/>
      <c r="AD316" s="557"/>
      <c r="AE316" s="557"/>
      <c r="AF316" s="557"/>
      <c r="AG316" s="557"/>
      <c r="AH316" s="557"/>
      <c r="AI316" s="557"/>
      <c r="AJ316" s="557"/>
      <c r="AK316" s="558"/>
    </row>
    <row r="317" spans="5:37" ht="15" customHeight="1">
      <c r="F317" s="986" t="str">
        <f>Q235</f>
        <v>(　　年)</v>
      </c>
      <c r="G317" s="987"/>
      <c r="H317" s="987"/>
      <c r="I317" s="988"/>
      <c r="J317" s="559"/>
      <c r="K317" s="560"/>
      <c r="L317" s="560"/>
      <c r="M317" s="560"/>
      <c r="N317" s="560"/>
      <c r="O317" s="560"/>
      <c r="P317" s="560"/>
      <c r="Q317" s="560"/>
      <c r="R317" s="560"/>
      <c r="S317" s="560"/>
      <c r="T317" s="560"/>
      <c r="U317" s="560"/>
      <c r="V317" s="561"/>
      <c r="W317" s="559"/>
      <c r="X317" s="560"/>
      <c r="Y317" s="560"/>
      <c r="Z317" s="560"/>
      <c r="AA317" s="560"/>
      <c r="AB317" s="560"/>
      <c r="AC317" s="560"/>
      <c r="AD317" s="560"/>
      <c r="AE317" s="560"/>
      <c r="AF317" s="560"/>
      <c r="AG317" s="560"/>
      <c r="AH317" s="560"/>
      <c r="AI317" s="560"/>
      <c r="AJ317" s="560"/>
      <c r="AK317" s="561"/>
    </row>
    <row r="318" spans="5:37" ht="15" customHeight="1">
      <c r="F318" s="580" t="s">
        <v>200</v>
      </c>
      <c r="G318" s="581"/>
      <c r="H318" s="581"/>
      <c r="I318" s="582"/>
      <c r="J318" s="556"/>
      <c r="K318" s="557"/>
      <c r="L318" s="557"/>
      <c r="M318" s="557"/>
      <c r="N318" s="557"/>
      <c r="O318" s="557"/>
      <c r="P318" s="557"/>
      <c r="Q318" s="557"/>
      <c r="R318" s="557"/>
      <c r="S318" s="557"/>
      <c r="T318" s="557"/>
      <c r="U318" s="557"/>
      <c r="V318" s="558"/>
      <c r="W318" s="556"/>
      <c r="X318" s="557"/>
      <c r="Y318" s="557"/>
      <c r="Z318" s="557"/>
      <c r="AA318" s="557"/>
      <c r="AB318" s="557"/>
      <c r="AC318" s="557"/>
      <c r="AD318" s="557"/>
      <c r="AE318" s="557"/>
      <c r="AF318" s="557"/>
      <c r="AG318" s="557"/>
      <c r="AH318" s="557"/>
      <c r="AI318" s="557"/>
      <c r="AJ318" s="557"/>
      <c r="AK318" s="558"/>
    </row>
    <row r="319" spans="5:37" ht="15" customHeight="1">
      <c r="F319" s="986" t="str">
        <f>T235</f>
        <v>(　　年)</v>
      </c>
      <c r="G319" s="987"/>
      <c r="H319" s="987"/>
      <c r="I319" s="988"/>
      <c r="J319" s="559"/>
      <c r="K319" s="560"/>
      <c r="L319" s="560"/>
      <c r="M319" s="560"/>
      <c r="N319" s="560"/>
      <c r="O319" s="560"/>
      <c r="P319" s="560"/>
      <c r="Q319" s="560"/>
      <c r="R319" s="560"/>
      <c r="S319" s="560"/>
      <c r="T319" s="560"/>
      <c r="U319" s="560"/>
      <c r="V319" s="561"/>
      <c r="W319" s="559"/>
      <c r="X319" s="560"/>
      <c r="Y319" s="560"/>
      <c r="Z319" s="560"/>
      <c r="AA319" s="560"/>
      <c r="AB319" s="560"/>
      <c r="AC319" s="560"/>
      <c r="AD319" s="560"/>
      <c r="AE319" s="560"/>
      <c r="AF319" s="560"/>
      <c r="AG319" s="560"/>
      <c r="AH319" s="560"/>
      <c r="AI319" s="560"/>
      <c r="AJ319" s="560"/>
      <c r="AK319" s="561"/>
    </row>
    <row r="320" spans="5:37" ht="15" customHeight="1">
      <c r="F320" s="580" t="s">
        <v>201</v>
      </c>
      <c r="G320" s="581"/>
      <c r="H320" s="581"/>
      <c r="I320" s="582"/>
      <c r="J320" s="556"/>
      <c r="K320" s="557"/>
      <c r="L320" s="557"/>
      <c r="M320" s="557"/>
      <c r="N320" s="557"/>
      <c r="O320" s="557"/>
      <c r="P320" s="557"/>
      <c r="Q320" s="557"/>
      <c r="R320" s="557"/>
      <c r="S320" s="557"/>
      <c r="T320" s="557"/>
      <c r="U320" s="557"/>
      <c r="V320" s="558"/>
      <c r="W320" s="556"/>
      <c r="X320" s="557"/>
      <c r="Y320" s="557"/>
      <c r="Z320" s="557"/>
      <c r="AA320" s="557"/>
      <c r="AB320" s="557"/>
      <c r="AC320" s="557"/>
      <c r="AD320" s="557"/>
      <c r="AE320" s="557"/>
      <c r="AF320" s="557"/>
      <c r="AG320" s="557"/>
      <c r="AH320" s="557"/>
      <c r="AI320" s="557"/>
      <c r="AJ320" s="557"/>
      <c r="AK320" s="558"/>
    </row>
    <row r="321" spans="5:37" ht="15" customHeight="1">
      <c r="F321" s="986" t="str">
        <f>W235</f>
        <v>(　　年)</v>
      </c>
      <c r="G321" s="987"/>
      <c r="H321" s="987"/>
      <c r="I321" s="988"/>
      <c r="J321" s="559"/>
      <c r="K321" s="560"/>
      <c r="L321" s="560"/>
      <c r="M321" s="560"/>
      <c r="N321" s="560"/>
      <c r="O321" s="560"/>
      <c r="P321" s="560"/>
      <c r="Q321" s="560"/>
      <c r="R321" s="560"/>
      <c r="S321" s="560"/>
      <c r="T321" s="560"/>
      <c r="U321" s="560"/>
      <c r="V321" s="561"/>
      <c r="W321" s="559"/>
      <c r="X321" s="560"/>
      <c r="Y321" s="560"/>
      <c r="Z321" s="560"/>
      <c r="AA321" s="560"/>
      <c r="AB321" s="560"/>
      <c r="AC321" s="560"/>
      <c r="AD321" s="560"/>
      <c r="AE321" s="560"/>
      <c r="AF321" s="560"/>
      <c r="AG321" s="560"/>
      <c r="AH321" s="560"/>
      <c r="AI321" s="560"/>
      <c r="AJ321" s="560"/>
      <c r="AK321" s="561"/>
    </row>
    <row r="322" spans="5:37" ht="15" customHeight="1">
      <c r="F322" s="580" t="s">
        <v>202</v>
      </c>
      <c r="G322" s="581"/>
      <c r="H322" s="581"/>
      <c r="I322" s="582"/>
      <c r="J322" s="556"/>
      <c r="K322" s="557"/>
      <c r="L322" s="557"/>
      <c r="M322" s="557"/>
      <c r="N322" s="557"/>
      <c r="O322" s="557"/>
      <c r="P322" s="557"/>
      <c r="Q322" s="557"/>
      <c r="R322" s="557"/>
      <c r="S322" s="557"/>
      <c r="T322" s="557"/>
      <c r="U322" s="557"/>
      <c r="V322" s="558"/>
      <c r="W322" s="556"/>
      <c r="X322" s="557"/>
      <c r="Y322" s="557"/>
      <c r="Z322" s="557"/>
      <c r="AA322" s="557"/>
      <c r="AB322" s="557"/>
      <c r="AC322" s="557"/>
      <c r="AD322" s="557"/>
      <c r="AE322" s="557"/>
      <c r="AF322" s="557"/>
      <c r="AG322" s="557"/>
      <c r="AH322" s="557"/>
      <c r="AI322" s="557"/>
      <c r="AJ322" s="557"/>
      <c r="AK322" s="558"/>
    </row>
    <row r="323" spans="5:37" ht="15" customHeight="1">
      <c r="F323" s="986" t="str">
        <f>Z235</f>
        <v>(　　年)</v>
      </c>
      <c r="G323" s="987"/>
      <c r="H323" s="987"/>
      <c r="I323" s="988"/>
      <c r="J323" s="559"/>
      <c r="K323" s="560"/>
      <c r="L323" s="560"/>
      <c r="M323" s="560"/>
      <c r="N323" s="560"/>
      <c r="O323" s="560"/>
      <c r="P323" s="560"/>
      <c r="Q323" s="560"/>
      <c r="R323" s="560"/>
      <c r="S323" s="560"/>
      <c r="T323" s="560"/>
      <c r="U323" s="560"/>
      <c r="V323" s="561"/>
      <c r="W323" s="559"/>
      <c r="X323" s="560"/>
      <c r="Y323" s="560"/>
      <c r="Z323" s="560"/>
      <c r="AA323" s="560"/>
      <c r="AB323" s="560"/>
      <c r="AC323" s="560"/>
      <c r="AD323" s="560"/>
      <c r="AE323" s="560"/>
      <c r="AF323" s="560"/>
      <c r="AG323" s="560"/>
      <c r="AH323" s="560"/>
      <c r="AI323" s="560"/>
      <c r="AJ323" s="560"/>
      <c r="AK323" s="561"/>
    </row>
    <row r="324" spans="5:37" ht="15" customHeight="1">
      <c r="F324" s="580" t="s">
        <v>203</v>
      </c>
      <c r="G324" s="581"/>
      <c r="H324" s="581"/>
      <c r="I324" s="582"/>
      <c r="J324" s="556"/>
      <c r="K324" s="557"/>
      <c r="L324" s="557"/>
      <c r="M324" s="557"/>
      <c r="N324" s="557"/>
      <c r="O324" s="557"/>
      <c r="P324" s="557"/>
      <c r="Q324" s="557"/>
      <c r="R324" s="557"/>
      <c r="S324" s="557"/>
      <c r="T324" s="557"/>
      <c r="U324" s="557"/>
      <c r="V324" s="558"/>
      <c r="W324" s="556"/>
      <c r="X324" s="557"/>
      <c r="Y324" s="557"/>
      <c r="Z324" s="557"/>
      <c r="AA324" s="557"/>
      <c r="AB324" s="557"/>
      <c r="AC324" s="557"/>
      <c r="AD324" s="557"/>
      <c r="AE324" s="557"/>
      <c r="AF324" s="557"/>
      <c r="AG324" s="557"/>
      <c r="AH324" s="557"/>
      <c r="AI324" s="557"/>
      <c r="AJ324" s="557"/>
      <c r="AK324" s="558"/>
    </row>
    <row r="325" spans="5:37" ht="15" customHeight="1">
      <c r="F325" s="986" t="str">
        <f>AC235</f>
        <v>(　　年)</v>
      </c>
      <c r="G325" s="987"/>
      <c r="H325" s="987"/>
      <c r="I325" s="988"/>
      <c r="J325" s="559"/>
      <c r="K325" s="560"/>
      <c r="L325" s="560"/>
      <c r="M325" s="560"/>
      <c r="N325" s="560"/>
      <c r="O325" s="560"/>
      <c r="P325" s="560"/>
      <c r="Q325" s="560"/>
      <c r="R325" s="560"/>
      <c r="S325" s="560"/>
      <c r="T325" s="560"/>
      <c r="U325" s="560"/>
      <c r="V325" s="561"/>
      <c r="W325" s="559"/>
      <c r="X325" s="560"/>
      <c r="Y325" s="560"/>
      <c r="Z325" s="560"/>
      <c r="AA325" s="560"/>
      <c r="AB325" s="560"/>
      <c r="AC325" s="560"/>
      <c r="AD325" s="560"/>
      <c r="AE325" s="560"/>
      <c r="AF325" s="560"/>
      <c r="AG325" s="560"/>
      <c r="AH325" s="560"/>
      <c r="AI325" s="560"/>
      <c r="AJ325" s="560"/>
      <c r="AK325" s="561"/>
    </row>
    <row r="327" spans="5:37" ht="15" customHeight="1">
      <c r="E327" s="283" t="s">
        <v>983</v>
      </c>
    </row>
    <row r="328" spans="5:37" ht="45" customHeight="1">
      <c r="F328" s="705" t="s">
        <v>196</v>
      </c>
      <c r="G328" s="706"/>
      <c r="H328" s="706"/>
      <c r="I328" s="707"/>
      <c r="J328" s="967"/>
      <c r="K328" s="967"/>
      <c r="L328" s="967"/>
      <c r="M328" s="967"/>
      <c r="N328" s="967"/>
      <c r="O328" s="967"/>
      <c r="P328" s="967"/>
      <c r="Q328" s="967"/>
      <c r="R328" s="967"/>
      <c r="S328" s="967"/>
      <c r="T328" s="967"/>
      <c r="U328" s="967"/>
      <c r="V328" s="967"/>
      <c r="W328" s="967"/>
      <c r="X328" s="967"/>
      <c r="Y328" s="967"/>
      <c r="Z328" s="967"/>
      <c r="AA328" s="967"/>
      <c r="AB328" s="967"/>
      <c r="AC328" s="967"/>
      <c r="AD328" s="967"/>
      <c r="AE328" s="967"/>
      <c r="AF328" s="967"/>
      <c r="AG328" s="967"/>
      <c r="AH328" s="967"/>
      <c r="AI328" s="967"/>
      <c r="AJ328" s="967"/>
      <c r="AK328" s="967"/>
    </row>
    <row r="329" spans="5:37" ht="15" customHeight="1">
      <c r="F329" s="681" t="s">
        <v>197</v>
      </c>
      <c r="G329" s="682"/>
      <c r="H329" s="682"/>
      <c r="I329" s="683"/>
      <c r="J329" s="574" t="s">
        <v>14</v>
      </c>
      <c r="K329" s="575"/>
      <c r="L329" s="575"/>
      <c r="M329" s="575"/>
      <c r="N329" s="575"/>
      <c r="O329" s="575"/>
      <c r="P329" s="575"/>
      <c r="Q329" s="575"/>
      <c r="R329" s="575"/>
      <c r="S329" s="575"/>
      <c r="T329" s="575"/>
      <c r="U329" s="575"/>
      <c r="V329" s="576"/>
      <c r="W329" s="762" t="s">
        <v>198</v>
      </c>
      <c r="X329" s="762"/>
      <c r="Y329" s="762"/>
      <c r="Z329" s="762"/>
      <c r="AA329" s="762"/>
      <c r="AB329" s="762"/>
      <c r="AC329" s="762"/>
      <c r="AD329" s="762"/>
      <c r="AE329" s="762"/>
      <c r="AF329" s="762"/>
      <c r="AG329" s="762"/>
      <c r="AH329" s="762"/>
      <c r="AI329" s="762"/>
      <c r="AJ329" s="762"/>
      <c r="AK329" s="762"/>
    </row>
    <row r="330" spans="5:37" ht="15" customHeight="1">
      <c r="F330" s="580" t="s">
        <v>199</v>
      </c>
      <c r="G330" s="581"/>
      <c r="H330" s="581"/>
      <c r="I330" s="582"/>
      <c r="J330" s="556"/>
      <c r="K330" s="557"/>
      <c r="L330" s="557"/>
      <c r="M330" s="557"/>
      <c r="N330" s="557"/>
      <c r="O330" s="557"/>
      <c r="P330" s="557"/>
      <c r="Q330" s="557"/>
      <c r="R330" s="557"/>
      <c r="S330" s="557"/>
      <c r="T330" s="557"/>
      <c r="U330" s="557"/>
      <c r="V330" s="558"/>
      <c r="W330" s="556"/>
      <c r="X330" s="557"/>
      <c r="Y330" s="557"/>
      <c r="Z330" s="557"/>
      <c r="AA330" s="557"/>
      <c r="AB330" s="557"/>
      <c r="AC330" s="557"/>
      <c r="AD330" s="557"/>
      <c r="AE330" s="557"/>
      <c r="AF330" s="557"/>
      <c r="AG330" s="557"/>
      <c r="AH330" s="557"/>
      <c r="AI330" s="557"/>
      <c r="AJ330" s="557"/>
      <c r="AK330" s="558"/>
    </row>
    <row r="331" spans="5:37" ht="15" customHeight="1">
      <c r="F331" s="986" t="str">
        <f>Q235</f>
        <v>(　　年)</v>
      </c>
      <c r="G331" s="987"/>
      <c r="H331" s="987"/>
      <c r="I331" s="988"/>
      <c r="J331" s="559"/>
      <c r="K331" s="560"/>
      <c r="L331" s="560"/>
      <c r="M331" s="560"/>
      <c r="N331" s="560"/>
      <c r="O331" s="560"/>
      <c r="P331" s="560"/>
      <c r="Q331" s="560"/>
      <c r="R331" s="560"/>
      <c r="S331" s="560"/>
      <c r="T331" s="560"/>
      <c r="U331" s="560"/>
      <c r="V331" s="561"/>
      <c r="W331" s="559"/>
      <c r="X331" s="560"/>
      <c r="Y331" s="560"/>
      <c r="Z331" s="560"/>
      <c r="AA331" s="560"/>
      <c r="AB331" s="560"/>
      <c r="AC331" s="560"/>
      <c r="AD331" s="560"/>
      <c r="AE331" s="560"/>
      <c r="AF331" s="560"/>
      <c r="AG331" s="560"/>
      <c r="AH331" s="560"/>
      <c r="AI331" s="560"/>
      <c r="AJ331" s="560"/>
      <c r="AK331" s="561"/>
    </row>
    <row r="332" spans="5:37" ht="15" customHeight="1">
      <c r="F332" s="580" t="s">
        <v>200</v>
      </c>
      <c r="G332" s="581"/>
      <c r="H332" s="581"/>
      <c r="I332" s="582"/>
      <c r="J332" s="556"/>
      <c r="K332" s="557"/>
      <c r="L332" s="557"/>
      <c r="M332" s="557"/>
      <c r="N332" s="557"/>
      <c r="O332" s="557"/>
      <c r="P332" s="557"/>
      <c r="Q332" s="557"/>
      <c r="R332" s="557"/>
      <c r="S332" s="557"/>
      <c r="T332" s="557"/>
      <c r="U332" s="557"/>
      <c r="V332" s="558"/>
      <c r="W332" s="556"/>
      <c r="X332" s="557"/>
      <c r="Y332" s="557"/>
      <c r="Z332" s="557"/>
      <c r="AA332" s="557"/>
      <c r="AB332" s="557"/>
      <c r="AC332" s="557"/>
      <c r="AD332" s="557"/>
      <c r="AE332" s="557"/>
      <c r="AF332" s="557"/>
      <c r="AG332" s="557"/>
      <c r="AH332" s="557"/>
      <c r="AI332" s="557"/>
      <c r="AJ332" s="557"/>
      <c r="AK332" s="558"/>
    </row>
    <row r="333" spans="5:37" ht="15" customHeight="1">
      <c r="F333" s="986" t="str">
        <f>T235</f>
        <v>(　　年)</v>
      </c>
      <c r="G333" s="987"/>
      <c r="H333" s="987"/>
      <c r="I333" s="988"/>
      <c r="J333" s="559"/>
      <c r="K333" s="560"/>
      <c r="L333" s="560"/>
      <c r="M333" s="560"/>
      <c r="N333" s="560"/>
      <c r="O333" s="560"/>
      <c r="P333" s="560"/>
      <c r="Q333" s="560"/>
      <c r="R333" s="560"/>
      <c r="S333" s="560"/>
      <c r="T333" s="560"/>
      <c r="U333" s="560"/>
      <c r="V333" s="561"/>
      <c r="W333" s="559"/>
      <c r="X333" s="560"/>
      <c r="Y333" s="560"/>
      <c r="Z333" s="560"/>
      <c r="AA333" s="560"/>
      <c r="AB333" s="560"/>
      <c r="AC333" s="560"/>
      <c r="AD333" s="560"/>
      <c r="AE333" s="560"/>
      <c r="AF333" s="560"/>
      <c r="AG333" s="560"/>
      <c r="AH333" s="560"/>
      <c r="AI333" s="560"/>
      <c r="AJ333" s="560"/>
      <c r="AK333" s="561"/>
    </row>
    <row r="334" spans="5:37" ht="15" customHeight="1">
      <c r="F334" s="580" t="s">
        <v>201</v>
      </c>
      <c r="G334" s="581"/>
      <c r="H334" s="581"/>
      <c r="I334" s="582"/>
      <c r="J334" s="556"/>
      <c r="K334" s="557"/>
      <c r="L334" s="557"/>
      <c r="M334" s="557"/>
      <c r="N334" s="557"/>
      <c r="O334" s="557"/>
      <c r="P334" s="557"/>
      <c r="Q334" s="557"/>
      <c r="R334" s="557"/>
      <c r="S334" s="557"/>
      <c r="T334" s="557"/>
      <c r="U334" s="557"/>
      <c r="V334" s="558"/>
      <c r="W334" s="556"/>
      <c r="X334" s="557"/>
      <c r="Y334" s="557"/>
      <c r="Z334" s="557"/>
      <c r="AA334" s="557"/>
      <c r="AB334" s="557"/>
      <c r="AC334" s="557"/>
      <c r="AD334" s="557"/>
      <c r="AE334" s="557"/>
      <c r="AF334" s="557"/>
      <c r="AG334" s="557"/>
      <c r="AH334" s="557"/>
      <c r="AI334" s="557"/>
      <c r="AJ334" s="557"/>
      <c r="AK334" s="558"/>
    </row>
    <row r="335" spans="5:37" ht="15" customHeight="1">
      <c r="F335" s="986" t="str">
        <f>W235</f>
        <v>(　　年)</v>
      </c>
      <c r="G335" s="987"/>
      <c r="H335" s="987"/>
      <c r="I335" s="988"/>
      <c r="J335" s="559"/>
      <c r="K335" s="560"/>
      <c r="L335" s="560"/>
      <c r="M335" s="560"/>
      <c r="N335" s="560"/>
      <c r="O335" s="560"/>
      <c r="P335" s="560"/>
      <c r="Q335" s="560"/>
      <c r="R335" s="560"/>
      <c r="S335" s="560"/>
      <c r="T335" s="560"/>
      <c r="U335" s="560"/>
      <c r="V335" s="561"/>
      <c r="W335" s="559"/>
      <c r="X335" s="560"/>
      <c r="Y335" s="560"/>
      <c r="Z335" s="560"/>
      <c r="AA335" s="560"/>
      <c r="AB335" s="560"/>
      <c r="AC335" s="560"/>
      <c r="AD335" s="560"/>
      <c r="AE335" s="560"/>
      <c r="AF335" s="560"/>
      <c r="AG335" s="560"/>
      <c r="AH335" s="560"/>
      <c r="AI335" s="560"/>
      <c r="AJ335" s="560"/>
      <c r="AK335" s="561"/>
    </row>
    <row r="336" spans="5:37" ht="15" customHeight="1">
      <c r="F336" s="580" t="s">
        <v>202</v>
      </c>
      <c r="G336" s="581"/>
      <c r="H336" s="581"/>
      <c r="I336" s="582"/>
      <c r="J336" s="556"/>
      <c r="K336" s="557"/>
      <c r="L336" s="557"/>
      <c r="M336" s="557"/>
      <c r="N336" s="557"/>
      <c r="O336" s="557"/>
      <c r="P336" s="557"/>
      <c r="Q336" s="557"/>
      <c r="R336" s="557"/>
      <c r="S336" s="557"/>
      <c r="T336" s="557"/>
      <c r="U336" s="557"/>
      <c r="V336" s="558"/>
      <c r="W336" s="556"/>
      <c r="X336" s="557"/>
      <c r="Y336" s="557"/>
      <c r="Z336" s="557"/>
      <c r="AA336" s="557"/>
      <c r="AB336" s="557"/>
      <c r="AC336" s="557"/>
      <c r="AD336" s="557"/>
      <c r="AE336" s="557"/>
      <c r="AF336" s="557"/>
      <c r="AG336" s="557"/>
      <c r="AH336" s="557"/>
      <c r="AI336" s="557"/>
      <c r="AJ336" s="557"/>
      <c r="AK336" s="558"/>
    </row>
    <row r="337" spans="4:37" ht="15" customHeight="1">
      <c r="F337" s="986" t="str">
        <f>Z235</f>
        <v>(　　年)</v>
      </c>
      <c r="G337" s="987"/>
      <c r="H337" s="987"/>
      <c r="I337" s="988"/>
      <c r="J337" s="559"/>
      <c r="K337" s="560"/>
      <c r="L337" s="560"/>
      <c r="M337" s="560"/>
      <c r="N337" s="560"/>
      <c r="O337" s="560"/>
      <c r="P337" s="560"/>
      <c r="Q337" s="560"/>
      <c r="R337" s="560"/>
      <c r="S337" s="560"/>
      <c r="T337" s="560"/>
      <c r="U337" s="560"/>
      <c r="V337" s="561"/>
      <c r="W337" s="559"/>
      <c r="X337" s="560"/>
      <c r="Y337" s="560"/>
      <c r="Z337" s="560"/>
      <c r="AA337" s="560"/>
      <c r="AB337" s="560"/>
      <c r="AC337" s="560"/>
      <c r="AD337" s="560"/>
      <c r="AE337" s="560"/>
      <c r="AF337" s="560"/>
      <c r="AG337" s="560"/>
      <c r="AH337" s="560"/>
      <c r="AI337" s="560"/>
      <c r="AJ337" s="560"/>
      <c r="AK337" s="561"/>
    </row>
    <row r="338" spans="4:37" ht="15" customHeight="1">
      <c r="F338" s="580" t="s">
        <v>203</v>
      </c>
      <c r="G338" s="581"/>
      <c r="H338" s="581"/>
      <c r="I338" s="582"/>
      <c r="J338" s="556"/>
      <c r="K338" s="557"/>
      <c r="L338" s="557"/>
      <c r="M338" s="557"/>
      <c r="N338" s="557"/>
      <c r="O338" s="557"/>
      <c r="P338" s="557"/>
      <c r="Q338" s="557"/>
      <c r="R338" s="557"/>
      <c r="S338" s="557"/>
      <c r="T338" s="557"/>
      <c r="U338" s="557"/>
      <c r="V338" s="558"/>
      <c r="W338" s="556"/>
      <c r="X338" s="557"/>
      <c r="Y338" s="557"/>
      <c r="Z338" s="557"/>
      <c r="AA338" s="557"/>
      <c r="AB338" s="557"/>
      <c r="AC338" s="557"/>
      <c r="AD338" s="557"/>
      <c r="AE338" s="557"/>
      <c r="AF338" s="557"/>
      <c r="AG338" s="557"/>
      <c r="AH338" s="557"/>
      <c r="AI338" s="557"/>
      <c r="AJ338" s="557"/>
      <c r="AK338" s="558"/>
    </row>
    <row r="339" spans="4:37" ht="15" customHeight="1">
      <c r="F339" s="986" t="str">
        <f>AC235</f>
        <v>(　　年)</v>
      </c>
      <c r="G339" s="987"/>
      <c r="H339" s="987"/>
      <c r="I339" s="988"/>
      <c r="J339" s="559"/>
      <c r="K339" s="560"/>
      <c r="L339" s="560"/>
      <c r="M339" s="560"/>
      <c r="N339" s="560"/>
      <c r="O339" s="560"/>
      <c r="P339" s="560"/>
      <c r="Q339" s="560"/>
      <c r="R339" s="560"/>
      <c r="S339" s="560"/>
      <c r="T339" s="560"/>
      <c r="U339" s="560"/>
      <c r="V339" s="561"/>
      <c r="W339" s="559"/>
      <c r="X339" s="560"/>
      <c r="Y339" s="560"/>
      <c r="Z339" s="560"/>
      <c r="AA339" s="560"/>
      <c r="AB339" s="560"/>
      <c r="AC339" s="560"/>
      <c r="AD339" s="560"/>
      <c r="AE339" s="560"/>
      <c r="AF339" s="560"/>
      <c r="AG339" s="560"/>
      <c r="AH339" s="560"/>
      <c r="AI339" s="560"/>
      <c r="AJ339" s="560"/>
      <c r="AK339" s="561"/>
    </row>
    <row r="341" spans="4:37" ht="15" customHeight="1">
      <c r="D341" s="211" t="s">
        <v>204</v>
      </c>
      <c r="F341" s="272" t="s">
        <v>170</v>
      </c>
    </row>
    <row r="342" spans="4:37" ht="15" customHeight="1">
      <c r="E342" s="283" t="s">
        <v>299</v>
      </c>
    </row>
    <row r="343" spans="4:37" ht="45" customHeight="1">
      <c r="F343" s="705" t="s">
        <v>196</v>
      </c>
      <c r="G343" s="706"/>
      <c r="H343" s="706"/>
      <c r="I343" s="707"/>
      <c r="J343" s="967"/>
      <c r="K343" s="967"/>
      <c r="L343" s="967"/>
      <c r="M343" s="967"/>
      <c r="N343" s="967"/>
      <c r="O343" s="967"/>
      <c r="P343" s="967"/>
      <c r="Q343" s="967"/>
      <c r="R343" s="967"/>
      <c r="S343" s="967"/>
      <c r="T343" s="967"/>
      <c r="U343" s="967"/>
      <c r="V343" s="967"/>
      <c r="W343" s="967"/>
      <c r="X343" s="967"/>
      <c r="Y343" s="967"/>
      <c r="Z343" s="967"/>
      <c r="AA343" s="967"/>
      <c r="AB343" s="967"/>
      <c r="AC343" s="967"/>
      <c r="AD343" s="967"/>
      <c r="AE343" s="967"/>
      <c r="AF343" s="967"/>
      <c r="AG343" s="967"/>
      <c r="AH343" s="967"/>
      <c r="AI343" s="967"/>
      <c r="AJ343" s="967"/>
      <c r="AK343" s="967"/>
    </row>
    <row r="344" spans="4:37" ht="15" customHeight="1">
      <c r="F344" s="681" t="s">
        <v>197</v>
      </c>
      <c r="G344" s="682"/>
      <c r="H344" s="682"/>
      <c r="I344" s="683"/>
      <c r="J344" s="574" t="s">
        <v>14</v>
      </c>
      <c r="K344" s="575"/>
      <c r="L344" s="575"/>
      <c r="M344" s="575"/>
      <c r="N344" s="575"/>
      <c r="O344" s="575"/>
      <c r="P344" s="575"/>
      <c r="Q344" s="575"/>
      <c r="R344" s="575"/>
      <c r="S344" s="575"/>
      <c r="T344" s="575"/>
      <c r="U344" s="575"/>
      <c r="V344" s="576"/>
      <c r="W344" s="762" t="s">
        <v>198</v>
      </c>
      <c r="X344" s="762"/>
      <c r="Y344" s="762"/>
      <c r="Z344" s="762"/>
      <c r="AA344" s="762"/>
      <c r="AB344" s="762"/>
      <c r="AC344" s="762"/>
      <c r="AD344" s="762"/>
      <c r="AE344" s="762"/>
      <c r="AF344" s="762"/>
      <c r="AG344" s="762"/>
      <c r="AH344" s="762"/>
      <c r="AI344" s="762"/>
      <c r="AJ344" s="762"/>
      <c r="AK344" s="762"/>
    </row>
    <row r="345" spans="4:37" ht="15" customHeight="1">
      <c r="F345" s="580" t="s">
        <v>199</v>
      </c>
      <c r="G345" s="581"/>
      <c r="H345" s="581"/>
      <c r="I345" s="582"/>
      <c r="J345" s="556"/>
      <c r="K345" s="557"/>
      <c r="L345" s="557"/>
      <c r="M345" s="557"/>
      <c r="N345" s="557"/>
      <c r="O345" s="557"/>
      <c r="P345" s="557"/>
      <c r="Q345" s="557"/>
      <c r="R345" s="557"/>
      <c r="S345" s="557"/>
      <c r="T345" s="557"/>
      <c r="U345" s="557"/>
      <c r="V345" s="558"/>
      <c r="W345" s="556"/>
      <c r="X345" s="557"/>
      <c r="Y345" s="557"/>
      <c r="Z345" s="557"/>
      <c r="AA345" s="557"/>
      <c r="AB345" s="557"/>
      <c r="AC345" s="557"/>
      <c r="AD345" s="557"/>
      <c r="AE345" s="557"/>
      <c r="AF345" s="557"/>
      <c r="AG345" s="557"/>
      <c r="AH345" s="557"/>
      <c r="AI345" s="557"/>
      <c r="AJ345" s="557"/>
      <c r="AK345" s="558"/>
    </row>
    <row r="346" spans="4:37" ht="15" customHeight="1">
      <c r="F346" s="986" t="str">
        <f>Q235</f>
        <v>(　　年)</v>
      </c>
      <c r="G346" s="987"/>
      <c r="H346" s="987"/>
      <c r="I346" s="988"/>
      <c r="J346" s="559"/>
      <c r="K346" s="560"/>
      <c r="L346" s="560"/>
      <c r="M346" s="560"/>
      <c r="N346" s="560"/>
      <c r="O346" s="560"/>
      <c r="P346" s="560"/>
      <c r="Q346" s="560"/>
      <c r="R346" s="560"/>
      <c r="S346" s="560"/>
      <c r="T346" s="560"/>
      <c r="U346" s="560"/>
      <c r="V346" s="561"/>
      <c r="W346" s="559"/>
      <c r="X346" s="560"/>
      <c r="Y346" s="560"/>
      <c r="Z346" s="560"/>
      <c r="AA346" s="560"/>
      <c r="AB346" s="560"/>
      <c r="AC346" s="560"/>
      <c r="AD346" s="560"/>
      <c r="AE346" s="560"/>
      <c r="AF346" s="560"/>
      <c r="AG346" s="560"/>
      <c r="AH346" s="560"/>
      <c r="AI346" s="560"/>
      <c r="AJ346" s="560"/>
      <c r="AK346" s="561"/>
    </row>
    <row r="347" spans="4:37" ht="15" customHeight="1">
      <c r="F347" s="580" t="s">
        <v>200</v>
      </c>
      <c r="G347" s="581"/>
      <c r="H347" s="581"/>
      <c r="I347" s="582"/>
      <c r="J347" s="556"/>
      <c r="K347" s="557"/>
      <c r="L347" s="557"/>
      <c r="M347" s="557"/>
      <c r="N347" s="557"/>
      <c r="O347" s="557"/>
      <c r="P347" s="557"/>
      <c r="Q347" s="557"/>
      <c r="R347" s="557"/>
      <c r="S347" s="557"/>
      <c r="T347" s="557"/>
      <c r="U347" s="557"/>
      <c r="V347" s="558"/>
      <c r="W347" s="556"/>
      <c r="X347" s="557"/>
      <c r="Y347" s="557"/>
      <c r="Z347" s="557"/>
      <c r="AA347" s="557"/>
      <c r="AB347" s="557"/>
      <c r="AC347" s="557"/>
      <c r="AD347" s="557"/>
      <c r="AE347" s="557"/>
      <c r="AF347" s="557"/>
      <c r="AG347" s="557"/>
      <c r="AH347" s="557"/>
      <c r="AI347" s="557"/>
      <c r="AJ347" s="557"/>
      <c r="AK347" s="558"/>
    </row>
    <row r="348" spans="4:37" ht="15" customHeight="1">
      <c r="F348" s="986" t="str">
        <f>T235</f>
        <v>(　　年)</v>
      </c>
      <c r="G348" s="987"/>
      <c r="H348" s="987"/>
      <c r="I348" s="988"/>
      <c r="J348" s="559"/>
      <c r="K348" s="560"/>
      <c r="L348" s="560"/>
      <c r="M348" s="560"/>
      <c r="N348" s="560"/>
      <c r="O348" s="560"/>
      <c r="P348" s="560"/>
      <c r="Q348" s="560"/>
      <c r="R348" s="560"/>
      <c r="S348" s="560"/>
      <c r="T348" s="560"/>
      <c r="U348" s="560"/>
      <c r="V348" s="561"/>
      <c r="W348" s="559"/>
      <c r="X348" s="560"/>
      <c r="Y348" s="560"/>
      <c r="Z348" s="560"/>
      <c r="AA348" s="560"/>
      <c r="AB348" s="560"/>
      <c r="AC348" s="560"/>
      <c r="AD348" s="560"/>
      <c r="AE348" s="560"/>
      <c r="AF348" s="560"/>
      <c r="AG348" s="560"/>
      <c r="AH348" s="560"/>
      <c r="AI348" s="560"/>
      <c r="AJ348" s="560"/>
      <c r="AK348" s="561"/>
    </row>
    <row r="349" spans="4:37" ht="15" customHeight="1">
      <c r="F349" s="580" t="s">
        <v>201</v>
      </c>
      <c r="G349" s="581"/>
      <c r="H349" s="581"/>
      <c r="I349" s="582"/>
      <c r="J349" s="556"/>
      <c r="K349" s="557"/>
      <c r="L349" s="557"/>
      <c r="M349" s="557"/>
      <c r="N349" s="557"/>
      <c r="O349" s="557"/>
      <c r="P349" s="557"/>
      <c r="Q349" s="557"/>
      <c r="R349" s="557"/>
      <c r="S349" s="557"/>
      <c r="T349" s="557"/>
      <c r="U349" s="557"/>
      <c r="V349" s="558"/>
      <c r="W349" s="556"/>
      <c r="X349" s="557"/>
      <c r="Y349" s="557"/>
      <c r="Z349" s="557"/>
      <c r="AA349" s="557"/>
      <c r="AB349" s="557"/>
      <c r="AC349" s="557"/>
      <c r="AD349" s="557"/>
      <c r="AE349" s="557"/>
      <c r="AF349" s="557"/>
      <c r="AG349" s="557"/>
      <c r="AH349" s="557"/>
      <c r="AI349" s="557"/>
      <c r="AJ349" s="557"/>
      <c r="AK349" s="558"/>
    </row>
    <row r="350" spans="4:37" ht="15" customHeight="1">
      <c r="F350" s="986" t="str">
        <f>W235</f>
        <v>(　　年)</v>
      </c>
      <c r="G350" s="987"/>
      <c r="H350" s="987"/>
      <c r="I350" s="988"/>
      <c r="J350" s="559"/>
      <c r="K350" s="560"/>
      <c r="L350" s="560"/>
      <c r="M350" s="560"/>
      <c r="N350" s="560"/>
      <c r="O350" s="560"/>
      <c r="P350" s="560"/>
      <c r="Q350" s="560"/>
      <c r="R350" s="560"/>
      <c r="S350" s="560"/>
      <c r="T350" s="560"/>
      <c r="U350" s="560"/>
      <c r="V350" s="561"/>
      <c r="W350" s="559"/>
      <c r="X350" s="560"/>
      <c r="Y350" s="560"/>
      <c r="Z350" s="560"/>
      <c r="AA350" s="560"/>
      <c r="AB350" s="560"/>
      <c r="AC350" s="560"/>
      <c r="AD350" s="560"/>
      <c r="AE350" s="560"/>
      <c r="AF350" s="560"/>
      <c r="AG350" s="560"/>
      <c r="AH350" s="560"/>
      <c r="AI350" s="560"/>
      <c r="AJ350" s="560"/>
      <c r="AK350" s="561"/>
    </row>
    <row r="351" spans="4:37" ht="15" customHeight="1">
      <c r="F351" s="580" t="s">
        <v>202</v>
      </c>
      <c r="G351" s="581"/>
      <c r="H351" s="581"/>
      <c r="I351" s="582"/>
      <c r="J351" s="556"/>
      <c r="K351" s="557"/>
      <c r="L351" s="557"/>
      <c r="M351" s="557"/>
      <c r="N351" s="557"/>
      <c r="O351" s="557"/>
      <c r="P351" s="557"/>
      <c r="Q351" s="557"/>
      <c r="R351" s="557"/>
      <c r="S351" s="557"/>
      <c r="T351" s="557"/>
      <c r="U351" s="557"/>
      <c r="V351" s="558"/>
      <c r="W351" s="556"/>
      <c r="X351" s="557"/>
      <c r="Y351" s="557"/>
      <c r="Z351" s="557"/>
      <c r="AA351" s="557"/>
      <c r="AB351" s="557"/>
      <c r="AC351" s="557"/>
      <c r="AD351" s="557"/>
      <c r="AE351" s="557"/>
      <c r="AF351" s="557"/>
      <c r="AG351" s="557"/>
      <c r="AH351" s="557"/>
      <c r="AI351" s="557"/>
      <c r="AJ351" s="557"/>
      <c r="AK351" s="558"/>
    </row>
    <row r="352" spans="4:37" ht="15" customHeight="1">
      <c r="F352" s="986" t="str">
        <f>Z235</f>
        <v>(　　年)</v>
      </c>
      <c r="G352" s="987"/>
      <c r="H352" s="987"/>
      <c r="I352" s="988"/>
      <c r="J352" s="559"/>
      <c r="K352" s="560"/>
      <c r="L352" s="560"/>
      <c r="M352" s="560"/>
      <c r="N352" s="560"/>
      <c r="O352" s="560"/>
      <c r="P352" s="560"/>
      <c r="Q352" s="560"/>
      <c r="R352" s="560"/>
      <c r="S352" s="560"/>
      <c r="T352" s="560"/>
      <c r="U352" s="560"/>
      <c r="V352" s="561"/>
      <c r="W352" s="559"/>
      <c r="X352" s="560"/>
      <c r="Y352" s="560"/>
      <c r="Z352" s="560"/>
      <c r="AA352" s="560"/>
      <c r="AB352" s="560"/>
      <c r="AC352" s="560"/>
      <c r="AD352" s="560"/>
      <c r="AE352" s="560"/>
      <c r="AF352" s="560"/>
      <c r="AG352" s="560"/>
      <c r="AH352" s="560"/>
      <c r="AI352" s="560"/>
      <c r="AJ352" s="560"/>
      <c r="AK352" s="561"/>
    </row>
    <row r="353" spans="1:44" ht="15" customHeight="1">
      <c r="F353" s="580" t="s">
        <v>203</v>
      </c>
      <c r="G353" s="581"/>
      <c r="H353" s="581"/>
      <c r="I353" s="582"/>
      <c r="J353" s="556"/>
      <c r="K353" s="557"/>
      <c r="L353" s="557"/>
      <c r="M353" s="557"/>
      <c r="N353" s="557"/>
      <c r="O353" s="557"/>
      <c r="P353" s="557"/>
      <c r="Q353" s="557"/>
      <c r="R353" s="557"/>
      <c r="S353" s="557"/>
      <c r="T353" s="557"/>
      <c r="U353" s="557"/>
      <c r="V353" s="558"/>
      <c r="W353" s="556"/>
      <c r="X353" s="557"/>
      <c r="Y353" s="557"/>
      <c r="Z353" s="557"/>
      <c r="AA353" s="557"/>
      <c r="AB353" s="557"/>
      <c r="AC353" s="557"/>
      <c r="AD353" s="557"/>
      <c r="AE353" s="557"/>
      <c r="AF353" s="557"/>
      <c r="AG353" s="557"/>
      <c r="AH353" s="557"/>
      <c r="AI353" s="557"/>
      <c r="AJ353" s="557"/>
      <c r="AK353" s="558"/>
    </row>
    <row r="354" spans="1:44" ht="15" customHeight="1">
      <c r="F354" s="986" t="str">
        <f>AC235</f>
        <v>(　　年)</v>
      </c>
      <c r="G354" s="987"/>
      <c r="H354" s="987"/>
      <c r="I354" s="988"/>
      <c r="J354" s="559"/>
      <c r="K354" s="560"/>
      <c r="L354" s="560"/>
      <c r="M354" s="560"/>
      <c r="N354" s="560"/>
      <c r="O354" s="560"/>
      <c r="P354" s="560"/>
      <c r="Q354" s="560"/>
      <c r="R354" s="560"/>
      <c r="S354" s="560"/>
      <c r="T354" s="560"/>
      <c r="U354" s="560"/>
      <c r="V354" s="561"/>
      <c r="W354" s="559"/>
      <c r="X354" s="560"/>
      <c r="Y354" s="560"/>
      <c r="Z354" s="560"/>
      <c r="AA354" s="560"/>
      <c r="AB354" s="560"/>
      <c r="AC354" s="560"/>
      <c r="AD354" s="560"/>
      <c r="AE354" s="560"/>
      <c r="AF354" s="560"/>
      <c r="AG354" s="560"/>
      <c r="AH354" s="560"/>
      <c r="AI354" s="560"/>
      <c r="AJ354" s="560"/>
      <c r="AK354" s="561"/>
    </row>
    <row r="356" spans="1:44" ht="15" customHeight="1">
      <c r="F356" s="272" t="s">
        <v>524</v>
      </c>
    </row>
    <row r="357" spans="1:44" ht="15" customHeight="1">
      <c r="F357" s="762" t="s">
        <v>6</v>
      </c>
      <c r="G357" s="762"/>
      <c r="H357" s="762"/>
      <c r="I357" s="762"/>
      <c r="J357" s="762"/>
      <c r="K357" s="762"/>
      <c r="L357" s="762"/>
      <c r="M357" s="681" t="s">
        <v>205</v>
      </c>
      <c r="N357" s="682"/>
      <c r="O357" s="682"/>
      <c r="P357" s="682"/>
      <c r="Q357" s="682"/>
      <c r="R357" s="682"/>
      <c r="S357" s="682"/>
      <c r="T357" s="682"/>
      <c r="U357" s="682"/>
      <c r="V357" s="683"/>
      <c r="W357" s="997" t="s">
        <v>206</v>
      </c>
      <c r="X357" s="997"/>
      <c r="Y357" s="997"/>
      <c r="Z357" s="997"/>
      <c r="AA357" s="997"/>
      <c r="AB357" s="997"/>
      <c r="AC357" s="997"/>
      <c r="AD357" s="997"/>
      <c r="AE357" s="893" t="s">
        <v>192</v>
      </c>
      <c r="AF357" s="894"/>
      <c r="AG357" s="894"/>
      <c r="AH357" s="894"/>
      <c r="AI357" s="894"/>
      <c r="AJ357" s="894"/>
      <c r="AK357" s="895"/>
    </row>
    <row r="358" spans="1:44" ht="45" customHeight="1">
      <c r="F358" s="377" t="s">
        <v>145</v>
      </c>
      <c r="G358" s="378" t="s">
        <v>78</v>
      </c>
      <c r="H358" s="378"/>
      <c r="I358" s="379" t="s">
        <v>146</v>
      </c>
      <c r="J358" s="378" t="s">
        <v>147</v>
      </c>
      <c r="K358" s="378"/>
      <c r="L358" s="380"/>
      <c r="M358" s="1374"/>
      <c r="N358" s="1375"/>
      <c r="O358" s="1375"/>
      <c r="P358" s="1375"/>
      <c r="Q358" s="1375"/>
      <c r="R358" s="1375"/>
      <c r="S358" s="1375"/>
      <c r="T358" s="1375"/>
      <c r="U358" s="1375"/>
      <c r="V358" s="1376"/>
      <c r="W358" s="1374"/>
      <c r="X358" s="1375"/>
      <c r="Y358" s="1375"/>
      <c r="Z358" s="1375"/>
      <c r="AA358" s="1375"/>
      <c r="AB358" s="1375"/>
      <c r="AC358" s="1375"/>
      <c r="AD358" s="1376"/>
      <c r="AE358" s="1377"/>
      <c r="AF358" s="1378"/>
      <c r="AG358" s="1378"/>
      <c r="AH358" s="1378"/>
      <c r="AI358" s="1378"/>
      <c r="AJ358" s="1378"/>
      <c r="AK358" s="1379"/>
    </row>
    <row r="359" spans="1:44" ht="45" customHeight="1">
      <c r="F359" s="305" t="s">
        <v>114</v>
      </c>
      <c r="G359" s="306"/>
      <c r="H359" s="306"/>
      <c r="I359" s="306" t="s">
        <v>63</v>
      </c>
      <c r="J359" s="306"/>
      <c r="K359" s="306"/>
      <c r="L359" s="380"/>
      <c r="M359" s="1374"/>
      <c r="N359" s="1375"/>
      <c r="O359" s="1375"/>
      <c r="P359" s="1375"/>
      <c r="Q359" s="1375"/>
      <c r="R359" s="1375"/>
      <c r="S359" s="1375"/>
      <c r="T359" s="1375"/>
      <c r="U359" s="1375"/>
      <c r="V359" s="1376"/>
      <c r="W359" s="967"/>
      <c r="X359" s="967"/>
      <c r="Y359" s="967"/>
      <c r="Z359" s="967"/>
      <c r="AA359" s="967"/>
      <c r="AB359" s="967"/>
      <c r="AC359" s="967"/>
      <c r="AD359" s="967"/>
      <c r="AE359" s="1377"/>
      <c r="AF359" s="1378"/>
      <c r="AG359" s="1378"/>
      <c r="AH359" s="1378"/>
      <c r="AI359" s="1378"/>
      <c r="AJ359" s="1378"/>
      <c r="AK359" s="1379"/>
    </row>
    <row r="360" spans="1:44" ht="45" customHeight="1">
      <c r="F360" s="345" t="s">
        <v>148</v>
      </c>
      <c r="G360" s="346" t="s">
        <v>5</v>
      </c>
      <c r="H360" s="346" t="s">
        <v>97</v>
      </c>
      <c r="I360" s="346" t="s">
        <v>142</v>
      </c>
      <c r="J360" s="346" t="s">
        <v>132</v>
      </c>
      <c r="K360" s="346" t="s">
        <v>63</v>
      </c>
      <c r="L360" s="381"/>
      <c r="M360" s="1374"/>
      <c r="N360" s="1375"/>
      <c r="O360" s="1375"/>
      <c r="P360" s="1375"/>
      <c r="Q360" s="1375"/>
      <c r="R360" s="1375"/>
      <c r="S360" s="1375"/>
      <c r="T360" s="1375"/>
      <c r="U360" s="1375"/>
      <c r="V360" s="1376"/>
      <c r="W360" s="967"/>
      <c r="X360" s="967"/>
      <c r="Y360" s="967"/>
      <c r="Z360" s="967"/>
      <c r="AA360" s="967"/>
      <c r="AB360" s="967"/>
      <c r="AC360" s="967"/>
      <c r="AD360" s="967"/>
      <c r="AE360" s="1377"/>
      <c r="AF360" s="1378"/>
      <c r="AG360" s="1378"/>
      <c r="AH360" s="1378"/>
      <c r="AI360" s="1378"/>
      <c r="AJ360" s="1378"/>
      <c r="AK360" s="1379"/>
    </row>
    <row r="361" spans="1:44" s="314" customFormat="1" ht="15" customHeight="1">
      <c r="A361" s="211"/>
      <c r="B361" s="211"/>
      <c r="C361" s="211"/>
      <c r="D361" s="211"/>
      <c r="E361" s="211"/>
      <c r="F361" s="211"/>
      <c r="G361" s="272" t="s">
        <v>422</v>
      </c>
      <c r="H361" s="211"/>
      <c r="I361" s="211"/>
      <c r="J361" s="211"/>
      <c r="K361" s="211"/>
      <c r="L361" s="211"/>
      <c r="M361" s="211"/>
      <c r="N361" s="211"/>
      <c r="O361" s="211"/>
      <c r="P361" s="211"/>
      <c r="Q361" s="211"/>
      <c r="R361" s="211"/>
      <c r="S361" s="211"/>
      <c r="T361" s="211"/>
      <c r="U361" s="211"/>
      <c r="V361" s="211"/>
      <c r="W361" s="211"/>
      <c r="X361" s="211"/>
      <c r="Y361" s="211"/>
      <c r="Z361" s="211"/>
      <c r="AA361" s="211"/>
      <c r="AB361" s="211"/>
      <c r="AC361" s="211"/>
      <c r="AD361" s="211"/>
      <c r="AE361" s="211"/>
      <c r="AF361" s="211"/>
      <c r="AG361" s="211"/>
      <c r="AH361" s="211"/>
      <c r="AI361" s="211"/>
      <c r="AJ361" s="211"/>
      <c r="AK361" s="211"/>
      <c r="AL361" s="211"/>
      <c r="AM361" s="211"/>
      <c r="AN361" s="66"/>
      <c r="AO361" s="66"/>
      <c r="AP361" s="66"/>
      <c r="AQ361" s="66"/>
    </row>
    <row r="362" spans="1:44" ht="15" customHeight="1">
      <c r="G362" s="272"/>
    </row>
    <row r="363" spans="1:44" ht="15" customHeight="1">
      <c r="F363" s="272" t="s">
        <v>523</v>
      </c>
      <c r="AK363" s="382"/>
    </row>
    <row r="364" spans="1:44" ht="30" customHeight="1">
      <c r="F364" s="1406" t="s">
        <v>207</v>
      </c>
      <c r="G364" s="1407"/>
      <c r="H364" s="1407"/>
      <c r="I364" s="1407"/>
      <c r="J364" s="1407"/>
      <c r="K364" s="1407"/>
      <c r="L364" s="1408"/>
      <c r="M364" s="503" t="s">
        <v>631</v>
      </c>
      <c r="N364" s="1383"/>
      <c r="O364" s="1383"/>
      <c r="P364" s="1383"/>
      <c r="Q364" s="1384"/>
      <c r="R364" s="1373" t="s">
        <v>7</v>
      </c>
      <c r="S364" s="508"/>
      <c r="T364" s="508"/>
      <c r="U364" s="508"/>
      <c r="V364" s="508" t="s">
        <v>8</v>
      </c>
      <c r="W364" s="508"/>
      <c r="X364" s="508"/>
      <c r="Y364" s="508"/>
      <c r="Z364" s="508" t="s">
        <v>9</v>
      </c>
      <c r="AA364" s="508"/>
      <c r="AB364" s="508"/>
      <c r="AC364" s="508"/>
      <c r="AD364" s="508" t="s">
        <v>10</v>
      </c>
      <c r="AE364" s="508"/>
      <c r="AF364" s="508"/>
      <c r="AG364" s="508"/>
      <c r="AH364" s="508" t="s">
        <v>1014</v>
      </c>
      <c r="AI364" s="508"/>
      <c r="AJ364" s="508"/>
      <c r="AK364" s="509"/>
      <c r="AL364" s="383"/>
      <c r="AN364" s="211"/>
      <c r="AR364" s="65"/>
    </row>
    <row r="365" spans="1:44" ht="21" customHeight="1">
      <c r="F365" s="1409"/>
      <c r="G365" s="1410"/>
      <c r="H365" s="1410"/>
      <c r="I365" s="1410"/>
      <c r="J365" s="1410"/>
      <c r="K365" s="1410"/>
      <c r="L365" s="1411"/>
      <c r="M365" s="1385"/>
      <c r="N365" s="1386"/>
      <c r="O365" s="1386"/>
      <c r="P365" s="1386"/>
      <c r="Q365" s="1387"/>
      <c r="R365" s="1447" t="str">
        <f>Q235</f>
        <v>(　　年)</v>
      </c>
      <c r="S365" s="510"/>
      <c r="T365" s="510"/>
      <c r="U365" s="510"/>
      <c r="V365" s="510" t="str">
        <f>T235</f>
        <v>(　　年)</v>
      </c>
      <c r="W365" s="510"/>
      <c r="X365" s="510"/>
      <c r="Y365" s="510"/>
      <c r="Z365" s="510" t="str">
        <f>W235</f>
        <v>(　　年)</v>
      </c>
      <c r="AA365" s="510"/>
      <c r="AB365" s="510"/>
      <c r="AC365" s="510"/>
      <c r="AD365" s="510" t="str">
        <f>Z235</f>
        <v>(　　年)</v>
      </c>
      <c r="AE365" s="510"/>
      <c r="AF365" s="510"/>
      <c r="AG365" s="510"/>
      <c r="AH365" s="1400" t="str">
        <f>AC235</f>
        <v>(　　年)</v>
      </c>
      <c r="AI365" s="987"/>
      <c r="AJ365" s="987"/>
      <c r="AK365" s="988"/>
      <c r="AL365" s="384"/>
      <c r="AN365" s="211"/>
      <c r="AR365" s="65"/>
    </row>
    <row r="366" spans="1:44" ht="21" customHeight="1">
      <c r="F366" s="1428" t="s">
        <v>1003</v>
      </c>
      <c r="G366" s="997" t="s">
        <v>531</v>
      </c>
      <c r="H366" s="997"/>
      <c r="I366" s="997"/>
      <c r="J366" s="997"/>
      <c r="K366" s="493" t="s">
        <v>986</v>
      </c>
      <c r="L366" s="493"/>
      <c r="M366" s="456" t="str">
        <f>IF(S126=0,"",S126)</f>
        <v/>
      </c>
      <c r="N366" s="457"/>
      <c r="O366" s="457"/>
      <c r="P366" s="457"/>
      <c r="Q366" s="458"/>
      <c r="R366" s="459"/>
      <c r="S366" s="460"/>
      <c r="T366" s="460"/>
      <c r="U366" s="460"/>
      <c r="V366" s="461"/>
      <c r="W366" s="462"/>
      <c r="X366" s="462"/>
      <c r="Y366" s="463"/>
      <c r="Z366" s="461"/>
      <c r="AA366" s="462"/>
      <c r="AB366" s="462"/>
      <c r="AC366" s="463"/>
      <c r="AD366" s="461"/>
      <c r="AE366" s="462"/>
      <c r="AF366" s="462"/>
      <c r="AG366" s="463"/>
      <c r="AH366" s="461"/>
      <c r="AI366" s="462"/>
      <c r="AJ366" s="462"/>
      <c r="AK366" s="475"/>
      <c r="AL366" s="254"/>
      <c r="AN366" s="211"/>
      <c r="AR366" s="65"/>
    </row>
    <row r="367" spans="1:44" ht="21" customHeight="1">
      <c r="F367" s="1429"/>
      <c r="G367" s="997"/>
      <c r="H367" s="997"/>
      <c r="I367" s="997"/>
      <c r="J367" s="997"/>
      <c r="K367" s="494" t="s">
        <v>987</v>
      </c>
      <c r="L367" s="494"/>
      <c r="M367" s="499" t="str">
        <f>IF(Y126=0,"",Y126)</f>
        <v/>
      </c>
      <c r="N367" s="500"/>
      <c r="O367" s="500"/>
      <c r="P367" s="500"/>
      <c r="Q367" s="501"/>
      <c r="R367" s="473"/>
      <c r="S367" s="474"/>
      <c r="T367" s="474"/>
      <c r="U367" s="474"/>
      <c r="V367" s="445"/>
      <c r="W367" s="446"/>
      <c r="X367" s="446"/>
      <c r="Y367" s="447"/>
      <c r="Z367" s="445"/>
      <c r="AA367" s="446"/>
      <c r="AB367" s="446"/>
      <c r="AC367" s="447"/>
      <c r="AD367" s="445"/>
      <c r="AE367" s="446"/>
      <c r="AF367" s="446"/>
      <c r="AG367" s="447"/>
      <c r="AH367" s="445"/>
      <c r="AI367" s="446"/>
      <c r="AJ367" s="446"/>
      <c r="AK367" s="476"/>
      <c r="AL367" s="254"/>
      <c r="AN367" s="211"/>
      <c r="AR367" s="65"/>
    </row>
    <row r="368" spans="1:44" ht="21" customHeight="1">
      <c r="F368" s="1429"/>
      <c r="G368" s="997"/>
      <c r="H368" s="997"/>
      <c r="I368" s="997"/>
      <c r="J368" s="997"/>
      <c r="K368" s="448" t="s">
        <v>988</v>
      </c>
      <c r="L368" s="448"/>
      <c r="M368" s="449" t="str">
        <f>IF(AE126=0,"",AE126)</f>
        <v/>
      </c>
      <c r="N368" s="450"/>
      <c r="O368" s="450"/>
      <c r="P368" s="450"/>
      <c r="Q368" s="451"/>
      <c r="R368" s="449" t="str">
        <f t="shared" ref="R368" si="22">IF(R366+R367=0,"",R366+R367)</f>
        <v/>
      </c>
      <c r="S368" s="450"/>
      <c r="T368" s="450"/>
      <c r="U368" s="455"/>
      <c r="V368" s="454" t="str">
        <f t="shared" ref="V368" si="23">IF(V366+V367=0,"",V366+V367)</f>
        <v/>
      </c>
      <c r="W368" s="450"/>
      <c r="X368" s="450"/>
      <c r="Y368" s="455"/>
      <c r="Z368" s="454" t="str">
        <f t="shared" ref="Z368" si="24">IF(Z366+Z367=0,"",Z366+Z367)</f>
        <v/>
      </c>
      <c r="AA368" s="450"/>
      <c r="AB368" s="450"/>
      <c r="AC368" s="455"/>
      <c r="AD368" s="454" t="str">
        <f t="shared" ref="AD368" si="25">IF(AD366+AD367=0,"",AD366+AD367)</f>
        <v/>
      </c>
      <c r="AE368" s="450"/>
      <c r="AF368" s="450"/>
      <c r="AG368" s="455"/>
      <c r="AH368" s="454" t="str">
        <f>IF(AH366+AH367=0,"",AH366+AH367)</f>
        <v/>
      </c>
      <c r="AI368" s="450"/>
      <c r="AJ368" s="450"/>
      <c r="AK368" s="451"/>
      <c r="AL368" s="254"/>
      <c r="AN368" s="211"/>
      <c r="AR368" s="65"/>
    </row>
    <row r="369" spans="6:44" ht="21" customHeight="1">
      <c r="F369" s="1429"/>
      <c r="G369" s="484" t="s">
        <v>532</v>
      </c>
      <c r="H369" s="485"/>
      <c r="I369" s="485"/>
      <c r="J369" s="486"/>
      <c r="K369" s="493" t="s">
        <v>986</v>
      </c>
      <c r="L369" s="493"/>
      <c r="M369" s="456" t="str">
        <f>IF(S127=0,"",S127)</f>
        <v/>
      </c>
      <c r="N369" s="457"/>
      <c r="O369" s="457"/>
      <c r="P369" s="457"/>
      <c r="Q369" s="458"/>
      <c r="R369" s="459"/>
      <c r="S369" s="460"/>
      <c r="T369" s="460"/>
      <c r="U369" s="460"/>
      <c r="V369" s="461"/>
      <c r="W369" s="462"/>
      <c r="X369" s="462"/>
      <c r="Y369" s="463"/>
      <c r="Z369" s="461"/>
      <c r="AA369" s="462"/>
      <c r="AB369" s="462"/>
      <c r="AC369" s="463"/>
      <c r="AD369" s="461"/>
      <c r="AE369" s="462"/>
      <c r="AF369" s="462"/>
      <c r="AG369" s="463"/>
      <c r="AH369" s="461"/>
      <c r="AI369" s="462"/>
      <c r="AJ369" s="462"/>
      <c r="AK369" s="475"/>
      <c r="AL369" s="254"/>
      <c r="AN369" s="211"/>
      <c r="AR369" s="65"/>
    </row>
    <row r="370" spans="6:44" ht="21" customHeight="1">
      <c r="F370" s="1429"/>
      <c r="G370" s="487"/>
      <c r="H370" s="488"/>
      <c r="I370" s="488"/>
      <c r="J370" s="489"/>
      <c r="K370" s="494" t="s">
        <v>987</v>
      </c>
      <c r="L370" s="494"/>
      <c r="M370" s="499" t="str">
        <f>IF(Y127=0,"",Y127)</f>
        <v/>
      </c>
      <c r="N370" s="500"/>
      <c r="O370" s="500"/>
      <c r="P370" s="500"/>
      <c r="Q370" s="501"/>
      <c r="R370" s="473"/>
      <c r="S370" s="474"/>
      <c r="T370" s="474"/>
      <c r="U370" s="474"/>
      <c r="V370" s="445"/>
      <c r="W370" s="446"/>
      <c r="X370" s="446"/>
      <c r="Y370" s="447"/>
      <c r="Z370" s="445"/>
      <c r="AA370" s="446"/>
      <c r="AB370" s="446"/>
      <c r="AC370" s="447"/>
      <c r="AD370" s="445"/>
      <c r="AE370" s="446"/>
      <c r="AF370" s="446"/>
      <c r="AG370" s="447"/>
      <c r="AH370" s="445"/>
      <c r="AI370" s="446"/>
      <c r="AJ370" s="446"/>
      <c r="AK370" s="476"/>
      <c r="AL370" s="254"/>
      <c r="AN370" s="211"/>
      <c r="AR370" s="65"/>
    </row>
    <row r="371" spans="6:44" ht="21" customHeight="1">
      <c r="F371" s="1429"/>
      <c r="G371" s="490"/>
      <c r="H371" s="491"/>
      <c r="I371" s="491"/>
      <c r="J371" s="492"/>
      <c r="K371" s="448" t="s">
        <v>988</v>
      </c>
      <c r="L371" s="448"/>
      <c r="M371" s="449" t="str">
        <f>IF(AE127=0,"",AE127)</f>
        <v/>
      </c>
      <c r="N371" s="450"/>
      <c r="O371" s="450"/>
      <c r="P371" s="450"/>
      <c r="Q371" s="451"/>
      <c r="R371" s="449" t="str">
        <f t="shared" ref="R371" si="26">IF(R369+R370=0,"",R369+R370)</f>
        <v/>
      </c>
      <c r="S371" s="450"/>
      <c r="T371" s="450"/>
      <c r="U371" s="455"/>
      <c r="V371" s="454" t="str">
        <f t="shared" ref="V371" si="27">IF(V369+V370=0,"",V369+V370)</f>
        <v/>
      </c>
      <c r="W371" s="450"/>
      <c r="X371" s="450"/>
      <c r="Y371" s="455"/>
      <c r="Z371" s="454" t="str">
        <f t="shared" ref="Z371" si="28">IF(Z369+Z370=0,"",Z369+Z370)</f>
        <v/>
      </c>
      <c r="AA371" s="450"/>
      <c r="AB371" s="450"/>
      <c r="AC371" s="455"/>
      <c r="AD371" s="454" t="str">
        <f t="shared" ref="AD371" si="29">IF(AD369+AD370=0,"",AD369+AD370)</f>
        <v/>
      </c>
      <c r="AE371" s="450"/>
      <c r="AF371" s="450"/>
      <c r="AG371" s="455"/>
      <c r="AH371" s="454" t="str">
        <f>IF(AH369+AH370=0,"",AH369+AH370)</f>
        <v/>
      </c>
      <c r="AI371" s="450"/>
      <c r="AJ371" s="450"/>
      <c r="AK371" s="451"/>
      <c r="AL371" s="254"/>
      <c r="AN371" s="211"/>
      <c r="AR371" s="65"/>
    </row>
    <row r="372" spans="6:44" ht="21" customHeight="1">
      <c r="F372" s="1429"/>
      <c r="G372" s="484" t="s">
        <v>12</v>
      </c>
      <c r="H372" s="485"/>
      <c r="I372" s="485"/>
      <c r="J372" s="486"/>
      <c r="K372" s="493" t="s">
        <v>986</v>
      </c>
      <c r="L372" s="493"/>
      <c r="M372" s="456" t="str">
        <f>IFERROR(M366+M369,"")</f>
        <v/>
      </c>
      <c r="N372" s="457"/>
      <c r="O372" s="457"/>
      <c r="P372" s="457"/>
      <c r="Q372" s="458"/>
      <c r="R372" s="1047" t="str">
        <f>IF(R366+R369=0,"",R366+R369)</f>
        <v/>
      </c>
      <c r="S372" s="1048"/>
      <c r="T372" s="1048"/>
      <c r="U372" s="1048"/>
      <c r="V372" s="562" t="str">
        <f t="shared" ref="V372" si="30">IF(V366+V369=0,"",V366+V369)</f>
        <v/>
      </c>
      <c r="W372" s="563"/>
      <c r="X372" s="563"/>
      <c r="Y372" s="564"/>
      <c r="Z372" s="562" t="str">
        <f t="shared" ref="Z372" si="31">IF(Z366+Z369=0,"",Z366+Z369)</f>
        <v/>
      </c>
      <c r="AA372" s="563"/>
      <c r="AB372" s="563"/>
      <c r="AC372" s="564"/>
      <c r="AD372" s="562" t="str">
        <f t="shared" ref="AD372" si="32">IF(AD366+AD369=0,"",AD366+AD369)</f>
        <v/>
      </c>
      <c r="AE372" s="563"/>
      <c r="AF372" s="563"/>
      <c r="AG372" s="564"/>
      <c r="AH372" s="562" t="str">
        <f t="shared" ref="AH372" si="33">IF(AH366+AH369=0,"",AH366+AH369)</f>
        <v/>
      </c>
      <c r="AI372" s="563"/>
      <c r="AJ372" s="563"/>
      <c r="AK372" s="1401"/>
      <c r="AL372" s="254"/>
      <c r="AN372" s="211"/>
      <c r="AR372" s="65"/>
    </row>
    <row r="373" spans="6:44" ht="21" customHeight="1">
      <c r="F373" s="1429"/>
      <c r="G373" s="487"/>
      <c r="H373" s="488"/>
      <c r="I373" s="488"/>
      <c r="J373" s="489"/>
      <c r="K373" s="494" t="s">
        <v>987</v>
      </c>
      <c r="L373" s="494"/>
      <c r="M373" s="464" t="str">
        <f t="shared" ref="M373" si="34">IFERROR(M367+M370,"")</f>
        <v/>
      </c>
      <c r="N373" s="465"/>
      <c r="O373" s="465"/>
      <c r="P373" s="465"/>
      <c r="Q373" s="466"/>
      <c r="R373" s="495" t="str">
        <f>IF(R367+R370=0,"",R367+R370)</f>
        <v/>
      </c>
      <c r="S373" s="496"/>
      <c r="T373" s="496"/>
      <c r="U373" s="497"/>
      <c r="V373" s="498" t="str">
        <f t="shared" ref="V373" si="35">IF(V367+V370=0,"",V367+V370)</f>
        <v/>
      </c>
      <c r="W373" s="496"/>
      <c r="X373" s="496"/>
      <c r="Y373" s="497"/>
      <c r="Z373" s="498" t="str">
        <f t="shared" ref="Z373" si="36">IF(Z367+Z370=0,"",Z367+Z370)</f>
        <v/>
      </c>
      <c r="AA373" s="496"/>
      <c r="AB373" s="496"/>
      <c r="AC373" s="497"/>
      <c r="AD373" s="498" t="str">
        <f t="shared" ref="AD373" si="37">IF(AD367+AD370=0,"",AD367+AD370)</f>
        <v/>
      </c>
      <c r="AE373" s="496"/>
      <c r="AF373" s="496"/>
      <c r="AG373" s="497"/>
      <c r="AH373" s="498" t="str">
        <f t="shared" ref="AH373" si="38">IF(AH367+AH370=0,"",AH367+AH370)</f>
        <v/>
      </c>
      <c r="AI373" s="496"/>
      <c r="AJ373" s="496"/>
      <c r="AK373" s="1402"/>
      <c r="AL373" s="254"/>
      <c r="AN373" s="211"/>
      <c r="AR373" s="65"/>
    </row>
    <row r="374" spans="6:44" ht="21" customHeight="1">
      <c r="F374" s="1430"/>
      <c r="G374" s="490"/>
      <c r="H374" s="491"/>
      <c r="I374" s="491"/>
      <c r="J374" s="492"/>
      <c r="K374" s="448" t="s">
        <v>988</v>
      </c>
      <c r="L374" s="448"/>
      <c r="M374" s="449" t="str">
        <f>IFERROR(M368+M371,"")</f>
        <v/>
      </c>
      <c r="N374" s="450"/>
      <c r="O374" s="450"/>
      <c r="P374" s="450"/>
      <c r="Q374" s="451"/>
      <c r="R374" s="452" t="str">
        <f>IF(R366+R367+R369+R370=0,"",R366+R367+R369+R370)</f>
        <v/>
      </c>
      <c r="S374" s="453"/>
      <c r="T374" s="453"/>
      <c r="U374" s="453"/>
      <c r="V374" s="454" t="str">
        <f t="shared" ref="V374" si="39">IF(V366+V367+V369+V370=0,"",V366+V367+V369+V370)</f>
        <v/>
      </c>
      <c r="W374" s="450"/>
      <c r="X374" s="450"/>
      <c r="Y374" s="455"/>
      <c r="Z374" s="454" t="str">
        <f t="shared" ref="Z374" si="40">IF(Z366+Z367+Z369+Z370=0,"",Z366+Z367+Z369+Z370)</f>
        <v/>
      </c>
      <c r="AA374" s="450"/>
      <c r="AB374" s="450"/>
      <c r="AC374" s="455"/>
      <c r="AD374" s="454" t="str">
        <f t="shared" ref="AD374" si="41">IF(AD366+AD367+AD369+AD370=0,"",AD366+AD367+AD369+AD370)</f>
        <v/>
      </c>
      <c r="AE374" s="450"/>
      <c r="AF374" s="450"/>
      <c r="AG374" s="455"/>
      <c r="AH374" s="454" t="str">
        <f t="shared" ref="AH374" si="42">IF(AH366+AH367+AH369+AH370=0,"",AH366+AH367+AH369+AH370)</f>
        <v/>
      </c>
      <c r="AI374" s="450"/>
      <c r="AJ374" s="450"/>
      <c r="AK374" s="451"/>
      <c r="AL374" s="254"/>
      <c r="AN374" s="211"/>
      <c r="AR374" s="65"/>
    </row>
    <row r="375" spans="6:44" ht="21" customHeight="1">
      <c r="F375" s="1428" t="s">
        <v>999</v>
      </c>
      <c r="G375" s="484" t="s">
        <v>533</v>
      </c>
      <c r="H375" s="485"/>
      <c r="I375" s="485"/>
      <c r="J375" s="486"/>
      <c r="K375" s="493" t="s">
        <v>986</v>
      </c>
      <c r="L375" s="493"/>
      <c r="M375" s="456" t="str">
        <f>IF(S129=0,"",S129)</f>
        <v/>
      </c>
      <c r="N375" s="457"/>
      <c r="O375" s="457"/>
      <c r="P375" s="457"/>
      <c r="Q375" s="458"/>
      <c r="R375" s="459"/>
      <c r="S375" s="460"/>
      <c r="T375" s="460"/>
      <c r="U375" s="460"/>
      <c r="V375" s="461"/>
      <c r="W375" s="462"/>
      <c r="X375" s="462"/>
      <c r="Y375" s="463"/>
      <c r="Z375" s="461"/>
      <c r="AA375" s="462"/>
      <c r="AB375" s="462"/>
      <c r="AC375" s="463"/>
      <c r="AD375" s="461"/>
      <c r="AE375" s="462"/>
      <c r="AF375" s="462"/>
      <c r="AG375" s="463"/>
      <c r="AH375" s="461"/>
      <c r="AI375" s="462"/>
      <c r="AJ375" s="462"/>
      <c r="AK375" s="475"/>
      <c r="AL375" s="254"/>
      <c r="AN375" s="211"/>
      <c r="AR375" s="65"/>
    </row>
    <row r="376" spans="6:44" ht="21" customHeight="1">
      <c r="F376" s="1429"/>
      <c r="G376" s="487"/>
      <c r="H376" s="488"/>
      <c r="I376" s="488"/>
      <c r="J376" s="489"/>
      <c r="K376" s="494" t="s">
        <v>987</v>
      </c>
      <c r="L376" s="494"/>
      <c r="M376" s="499" t="str">
        <f>IF(Y129=0,"",Y129)</f>
        <v/>
      </c>
      <c r="N376" s="500"/>
      <c r="O376" s="500"/>
      <c r="P376" s="500"/>
      <c r="Q376" s="501"/>
      <c r="R376" s="473"/>
      <c r="S376" s="474"/>
      <c r="T376" s="474"/>
      <c r="U376" s="474"/>
      <c r="V376" s="445"/>
      <c r="W376" s="446"/>
      <c r="X376" s="446"/>
      <c r="Y376" s="447"/>
      <c r="Z376" s="445"/>
      <c r="AA376" s="446"/>
      <c r="AB376" s="446"/>
      <c r="AC376" s="447"/>
      <c r="AD376" s="445"/>
      <c r="AE376" s="446"/>
      <c r="AF376" s="446"/>
      <c r="AG376" s="447"/>
      <c r="AH376" s="445"/>
      <c r="AI376" s="446"/>
      <c r="AJ376" s="446"/>
      <c r="AK376" s="476"/>
      <c r="AL376" s="254"/>
      <c r="AN376" s="211"/>
      <c r="AR376" s="65"/>
    </row>
    <row r="377" spans="6:44" ht="21" customHeight="1">
      <c r="F377" s="1429"/>
      <c r="G377" s="490"/>
      <c r="H377" s="491"/>
      <c r="I377" s="491"/>
      <c r="J377" s="492"/>
      <c r="K377" s="448" t="s">
        <v>988</v>
      </c>
      <c r="L377" s="448"/>
      <c r="M377" s="449" t="str">
        <f>IF(AE129=0,"",AE129)</f>
        <v/>
      </c>
      <c r="N377" s="450"/>
      <c r="O377" s="450"/>
      <c r="P377" s="450"/>
      <c r="Q377" s="451"/>
      <c r="R377" s="449" t="str">
        <f t="shared" ref="R377" si="43">IF(R375+R376=0,"",R375+R376)</f>
        <v/>
      </c>
      <c r="S377" s="450"/>
      <c r="T377" s="450"/>
      <c r="U377" s="455"/>
      <c r="V377" s="454" t="str">
        <f t="shared" ref="V377" si="44">IF(V375+V376=0,"",V375+V376)</f>
        <v/>
      </c>
      <c r="W377" s="450"/>
      <c r="X377" s="450"/>
      <c r="Y377" s="455"/>
      <c r="Z377" s="454" t="str">
        <f t="shared" ref="Z377" si="45">IF(Z375+Z376=0,"",Z375+Z376)</f>
        <v/>
      </c>
      <c r="AA377" s="450"/>
      <c r="AB377" s="450"/>
      <c r="AC377" s="455"/>
      <c r="AD377" s="454" t="str">
        <f t="shared" ref="AD377" si="46">IF(AD375+AD376=0,"",AD375+AD376)</f>
        <v/>
      </c>
      <c r="AE377" s="450"/>
      <c r="AF377" s="450"/>
      <c r="AG377" s="455"/>
      <c r="AH377" s="454" t="str">
        <f>IF(AH375+AH376=0,"",AH375+AH376)</f>
        <v/>
      </c>
      <c r="AI377" s="450"/>
      <c r="AJ377" s="450"/>
      <c r="AK377" s="451"/>
      <c r="AL377" s="254"/>
      <c r="AN377" s="211"/>
      <c r="AR377" s="65"/>
    </row>
    <row r="378" spans="6:44" ht="21" customHeight="1">
      <c r="F378" s="1429"/>
      <c r="G378" s="503" t="s">
        <v>534</v>
      </c>
      <c r="H378" s="1383"/>
      <c r="I378" s="1383"/>
      <c r="J378" s="1383"/>
      <c r="K378" s="493" t="s">
        <v>986</v>
      </c>
      <c r="L378" s="493"/>
      <c r="M378" s="456" t="str">
        <f>IF(S130=0,"",S130)</f>
        <v/>
      </c>
      <c r="N378" s="457"/>
      <c r="O378" s="457"/>
      <c r="P378" s="457"/>
      <c r="Q378" s="458"/>
      <c r="R378" s="459"/>
      <c r="S378" s="460"/>
      <c r="T378" s="460"/>
      <c r="U378" s="460"/>
      <c r="V378" s="461"/>
      <c r="W378" s="462"/>
      <c r="X378" s="462"/>
      <c r="Y378" s="463"/>
      <c r="Z378" s="461"/>
      <c r="AA378" s="462"/>
      <c r="AB378" s="462"/>
      <c r="AC378" s="463"/>
      <c r="AD378" s="461"/>
      <c r="AE378" s="462"/>
      <c r="AF378" s="462"/>
      <c r="AG378" s="463"/>
      <c r="AH378" s="461"/>
      <c r="AI378" s="462"/>
      <c r="AJ378" s="462"/>
      <c r="AK378" s="475"/>
      <c r="AL378" s="254"/>
      <c r="AN378" s="211"/>
      <c r="AR378" s="65"/>
    </row>
    <row r="379" spans="6:44" ht="21" customHeight="1">
      <c r="F379" s="1429"/>
      <c r="G379" s="1499"/>
      <c r="H379" s="1500"/>
      <c r="I379" s="1500"/>
      <c r="J379" s="1500"/>
      <c r="K379" s="494" t="s">
        <v>987</v>
      </c>
      <c r="L379" s="494"/>
      <c r="M379" s="499" t="str">
        <f>IF(Y130=0,"",Y130)</f>
        <v/>
      </c>
      <c r="N379" s="500"/>
      <c r="O379" s="500"/>
      <c r="P379" s="500"/>
      <c r="Q379" s="501"/>
      <c r="R379" s="473"/>
      <c r="S379" s="474"/>
      <c r="T379" s="474"/>
      <c r="U379" s="474"/>
      <c r="V379" s="445"/>
      <c r="W379" s="446"/>
      <c r="X379" s="446"/>
      <c r="Y379" s="447"/>
      <c r="Z379" s="445"/>
      <c r="AA379" s="446"/>
      <c r="AB379" s="446"/>
      <c r="AC379" s="447"/>
      <c r="AD379" s="445"/>
      <c r="AE379" s="446"/>
      <c r="AF379" s="446"/>
      <c r="AG379" s="447"/>
      <c r="AH379" s="445"/>
      <c r="AI379" s="446"/>
      <c r="AJ379" s="446"/>
      <c r="AK379" s="476"/>
      <c r="AL379" s="254"/>
      <c r="AN379" s="211"/>
      <c r="AR379" s="65"/>
    </row>
    <row r="380" spans="6:44" ht="21" customHeight="1">
      <c r="F380" s="1429"/>
      <c r="G380" s="1385"/>
      <c r="H380" s="1386"/>
      <c r="I380" s="1386"/>
      <c r="J380" s="1386"/>
      <c r="K380" s="448" t="s">
        <v>988</v>
      </c>
      <c r="L380" s="448"/>
      <c r="M380" s="449" t="str">
        <f>IF(AE130=0,"",AE130)</f>
        <v/>
      </c>
      <c r="N380" s="450"/>
      <c r="O380" s="450"/>
      <c r="P380" s="450"/>
      <c r="Q380" s="451"/>
      <c r="R380" s="449" t="str">
        <f t="shared" ref="R380" si="47">IF(R378+R379=0,"",R378+R379)</f>
        <v/>
      </c>
      <c r="S380" s="450"/>
      <c r="T380" s="450"/>
      <c r="U380" s="455"/>
      <c r="V380" s="454" t="str">
        <f t="shared" ref="V380" si="48">IF(V378+V379=0,"",V378+V379)</f>
        <v/>
      </c>
      <c r="W380" s="450"/>
      <c r="X380" s="450"/>
      <c r="Y380" s="455"/>
      <c r="Z380" s="454" t="str">
        <f t="shared" ref="Z380" si="49">IF(Z378+Z379=0,"",Z378+Z379)</f>
        <v/>
      </c>
      <c r="AA380" s="450"/>
      <c r="AB380" s="450"/>
      <c r="AC380" s="455"/>
      <c r="AD380" s="454" t="str">
        <f t="shared" ref="AD380" si="50">IF(AD378+AD379=0,"",AD378+AD379)</f>
        <v/>
      </c>
      <c r="AE380" s="450"/>
      <c r="AF380" s="450"/>
      <c r="AG380" s="455"/>
      <c r="AH380" s="454" t="str">
        <f>IF(AH378+AH379=0,"",AH378+AH379)</f>
        <v/>
      </c>
      <c r="AI380" s="450"/>
      <c r="AJ380" s="450"/>
      <c r="AK380" s="451"/>
      <c r="AL380" s="254"/>
      <c r="AN380" s="211"/>
      <c r="AR380" s="65"/>
    </row>
    <row r="381" spans="6:44" ht="21" customHeight="1">
      <c r="F381" s="1429"/>
      <c r="G381" s="1428" t="s">
        <v>13</v>
      </c>
      <c r="H381" s="1493" t="str">
        <f>IF(N150="","",N150)</f>
        <v>除間伐</v>
      </c>
      <c r="I381" s="1493"/>
      <c r="J381" s="1493"/>
      <c r="K381" s="493" t="s">
        <v>986</v>
      </c>
      <c r="L381" s="493"/>
      <c r="M381" s="456" t="str">
        <f>IF(S131=0,"",S131)</f>
        <v/>
      </c>
      <c r="N381" s="457"/>
      <c r="O381" s="457"/>
      <c r="P381" s="457"/>
      <c r="Q381" s="458"/>
      <c r="R381" s="459"/>
      <c r="S381" s="460"/>
      <c r="T381" s="460"/>
      <c r="U381" s="460"/>
      <c r="V381" s="461"/>
      <c r="W381" s="462"/>
      <c r="X381" s="462"/>
      <c r="Y381" s="463"/>
      <c r="Z381" s="461"/>
      <c r="AA381" s="462"/>
      <c r="AB381" s="462"/>
      <c r="AC381" s="463"/>
      <c r="AD381" s="461"/>
      <c r="AE381" s="462"/>
      <c r="AF381" s="462"/>
      <c r="AG381" s="463"/>
      <c r="AH381" s="461"/>
      <c r="AI381" s="462"/>
      <c r="AJ381" s="462"/>
      <c r="AK381" s="475"/>
      <c r="AL381" s="254"/>
      <c r="AN381" s="211"/>
      <c r="AR381" s="65"/>
    </row>
    <row r="382" spans="6:44" ht="21" customHeight="1">
      <c r="F382" s="1429"/>
      <c r="G382" s="1429"/>
      <c r="H382" s="502" t="str">
        <f>IF(Q131="","",Q131)</f>
        <v>(ha)</v>
      </c>
      <c r="I382" s="502"/>
      <c r="J382" s="385"/>
      <c r="K382" s="494" t="s">
        <v>987</v>
      </c>
      <c r="L382" s="494"/>
      <c r="M382" s="499" t="str">
        <f>IF(Y131=0,"",Y131)</f>
        <v/>
      </c>
      <c r="N382" s="500"/>
      <c r="O382" s="500"/>
      <c r="P382" s="500"/>
      <c r="Q382" s="501"/>
      <c r="R382" s="473"/>
      <c r="S382" s="474"/>
      <c r="T382" s="474"/>
      <c r="U382" s="474"/>
      <c r="V382" s="445"/>
      <c r="W382" s="446"/>
      <c r="X382" s="446"/>
      <c r="Y382" s="447"/>
      <c r="Z382" s="445"/>
      <c r="AA382" s="446"/>
      <c r="AB382" s="446"/>
      <c r="AC382" s="447"/>
      <c r="AD382" s="445"/>
      <c r="AE382" s="446"/>
      <c r="AF382" s="446"/>
      <c r="AG382" s="447"/>
      <c r="AH382" s="445"/>
      <c r="AI382" s="446"/>
      <c r="AJ382" s="446"/>
      <c r="AK382" s="476"/>
      <c r="AL382" s="254"/>
      <c r="AN382" s="211"/>
      <c r="AR382" s="65"/>
    </row>
    <row r="383" spans="6:44" ht="21" customHeight="1">
      <c r="F383" s="1429"/>
      <c r="G383" s="1429"/>
      <c r="H383" s="386"/>
      <c r="I383" s="387"/>
      <c r="J383" s="388"/>
      <c r="K383" s="448" t="s">
        <v>988</v>
      </c>
      <c r="L383" s="448"/>
      <c r="M383" s="449" t="str">
        <f>IF(AE131=0,"",AE131)</f>
        <v/>
      </c>
      <c r="N383" s="450"/>
      <c r="O383" s="450"/>
      <c r="P383" s="450"/>
      <c r="Q383" s="451"/>
      <c r="R383" s="449" t="str">
        <f>IF(R381+R382=0,"",R381+R382)</f>
        <v/>
      </c>
      <c r="S383" s="450"/>
      <c r="T383" s="450"/>
      <c r="U383" s="455"/>
      <c r="V383" s="454" t="str">
        <f t="shared" ref="V383" si="51">IF(V381+V382=0,"",V381+V382)</f>
        <v/>
      </c>
      <c r="W383" s="450"/>
      <c r="X383" s="450"/>
      <c r="Y383" s="455"/>
      <c r="Z383" s="454" t="str">
        <f t="shared" ref="Z383" si="52">IF(Z381+Z382=0,"",Z381+Z382)</f>
        <v/>
      </c>
      <c r="AA383" s="450"/>
      <c r="AB383" s="450"/>
      <c r="AC383" s="455"/>
      <c r="AD383" s="454" t="str">
        <f t="shared" ref="AD383" si="53">IF(AD381+AD382=0,"",AD381+AD382)</f>
        <v/>
      </c>
      <c r="AE383" s="450"/>
      <c r="AF383" s="450"/>
      <c r="AG383" s="455"/>
      <c r="AH383" s="454" t="str">
        <f>IF(AH381+AH382=0,"",AH381+AH382)</f>
        <v/>
      </c>
      <c r="AI383" s="450"/>
      <c r="AJ383" s="450"/>
      <c r="AK383" s="451"/>
      <c r="AL383" s="254"/>
      <c r="AN383" s="211"/>
      <c r="AR383" s="65"/>
    </row>
    <row r="384" spans="6:44" ht="21" customHeight="1">
      <c r="F384" s="1429"/>
      <c r="G384" s="1429"/>
      <c r="H384" s="1494" t="str">
        <f>IF(N151="","",N151)</f>
        <v>枝打</v>
      </c>
      <c r="I384" s="1494"/>
      <c r="J384" s="1494"/>
      <c r="K384" s="1424" t="s">
        <v>986</v>
      </c>
      <c r="L384" s="1424"/>
      <c r="M384" s="456" t="str">
        <f>IF(S132=0,"",S132)</f>
        <v/>
      </c>
      <c r="N384" s="457"/>
      <c r="O384" s="457"/>
      <c r="P384" s="457"/>
      <c r="Q384" s="458"/>
      <c r="R384" s="459"/>
      <c r="S384" s="460"/>
      <c r="T384" s="460"/>
      <c r="U384" s="460"/>
      <c r="V384" s="461"/>
      <c r="W384" s="462"/>
      <c r="X384" s="462"/>
      <c r="Y384" s="463"/>
      <c r="Z384" s="461"/>
      <c r="AA384" s="462"/>
      <c r="AB384" s="462"/>
      <c r="AC384" s="463"/>
      <c r="AD384" s="461"/>
      <c r="AE384" s="462"/>
      <c r="AF384" s="462"/>
      <c r="AG384" s="463"/>
      <c r="AH384" s="461"/>
      <c r="AI384" s="462"/>
      <c r="AJ384" s="462"/>
      <c r="AK384" s="475"/>
      <c r="AL384" s="254"/>
      <c r="AN384" s="211"/>
      <c r="AR384" s="65"/>
    </row>
    <row r="385" spans="6:44" ht="21" customHeight="1">
      <c r="F385" s="1429"/>
      <c r="G385" s="1429"/>
      <c r="H385" s="502" t="str">
        <f>IF(Q132="","",Q132)</f>
        <v>(ha)</v>
      </c>
      <c r="I385" s="502"/>
      <c r="J385" s="385"/>
      <c r="K385" s="494" t="s">
        <v>987</v>
      </c>
      <c r="L385" s="494"/>
      <c r="M385" s="499" t="str">
        <f>IF(Y132=0,"",Y132)</f>
        <v/>
      </c>
      <c r="N385" s="500"/>
      <c r="O385" s="500"/>
      <c r="P385" s="500"/>
      <c r="Q385" s="501"/>
      <c r="R385" s="473"/>
      <c r="S385" s="474"/>
      <c r="T385" s="474"/>
      <c r="U385" s="474"/>
      <c r="V385" s="445"/>
      <c r="W385" s="446"/>
      <c r="X385" s="446"/>
      <c r="Y385" s="447"/>
      <c r="Z385" s="445"/>
      <c r="AA385" s="446"/>
      <c r="AB385" s="446"/>
      <c r="AC385" s="447"/>
      <c r="AD385" s="445"/>
      <c r="AE385" s="446"/>
      <c r="AF385" s="446"/>
      <c r="AG385" s="447"/>
      <c r="AH385" s="445"/>
      <c r="AI385" s="446"/>
      <c r="AJ385" s="446"/>
      <c r="AK385" s="476"/>
      <c r="AL385" s="254"/>
      <c r="AN385" s="211"/>
      <c r="AR385" s="65"/>
    </row>
    <row r="386" spans="6:44" ht="21" customHeight="1">
      <c r="F386" s="1429"/>
      <c r="G386" s="1429"/>
      <c r="H386" s="386"/>
      <c r="I386" s="387"/>
      <c r="J386" s="387"/>
      <c r="K386" s="1495" t="s">
        <v>988</v>
      </c>
      <c r="L386" s="1495"/>
      <c r="M386" s="449" t="str">
        <f>IF(AE132=0,"",AE132)</f>
        <v/>
      </c>
      <c r="N386" s="450"/>
      <c r="O386" s="450"/>
      <c r="P386" s="450"/>
      <c r="Q386" s="451"/>
      <c r="R386" s="449" t="str">
        <f>IF(R384+R385=0,"",R384+R385)</f>
        <v/>
      </c>
      <c r="S386" s="450"/>
      <c r="T386" s="450"/>
      <c r="U386" s="455"/>
      <c r="V386" s="454" t="str">
        <f t="shared" ref="V386" si="54">IF(V384+V385=0,"",V384+V385)</f>
        <v/>
      </c>
      <c r="W386" s="450"/>
      <c r="X386" s="450"/>
      <c r="Y386" s="455"/>
      <c r="Z386" s="454" t="str">
        <f t="shared" ref="Z386" si="55">IF(Z384+Z385=0,"",Z384+Z385)</f>
        <v/>
      </c>
      <c r="AA386" s="450"/>
      <c r="AB386" s="450"/>
      <c r="AC386" s="455"/>
      <c r="AD386" s="454" t="str">
        <f t="shared" ref="AD386" si="56">IF(AD384+AD385=0,"",AD384+AD385)</f>
        <v/>
      </c>
      <c r="AE386" s="450"/>
      <c r="AF386" s="450"/>
      <c r="AG386" s="455"/>
      <c r="AH386" s="454" t="str">
        <f>IF(AH384+AH385=0,"",AH384+AH385)</f>
        <v/>
      </c>
      <c r="AI386" s="450"/>
      <c r="AJ386" s="450"/>
      <c r="AK386" s="451"/>
      <c r="AL386" s="254"/>
      <c r="AN386" s="211"/>
      <c r="AR386" s="65"/>
    </row>
    <row r="387" spans="6:44" ht="21" customHeight="1">
      <c r="F387" s="1429"/>
      <c r="G387" s="1429"/>
      <c r="H387" s="1494" t="str">
        <f>IF(N152="","",N152)</f>
        <v/>
      </c>
      <c r="I387" s="1494"/>
      <c r="J387" s="1494"/>
      <c r="K387" s="1424" t="s">
        <v>986</v>
      </c>
      <c r="L387" s="1424"/>
      <c r="M387" s="456" t="str">
        <f>IF(S133=0,"",S133)</f>
        <v/>
      </c>
      <c r="N387" s="457"/>
      <c r="O387" s="457"/>
      <c r="P387" s="457"/>
      <c r="Q387" s="458"/>
      <c r="R387" s="459"/>
      <c r="S387" s="460"/>
      <c r="T387" s="460"/>
      <c r="U387" s="460"/>
      <c r="V387" s="461"/>
      <c r="W387" s="462"/>
      <c r="X387" s="462"/>
      <c r="Y387" s="463"/>
      <c r="Z387" s="461"/>
      <c r="AA387" s="462"/>
      <c r="AB387" s="462"/>
      <c r="AC387" s="463"/>
      <c r="AD387" s="461"/>
      <c r="AE387" s="462"/>
      <c r="AF387" s="462"/>
      <c r="AG387" s="463"/>
      <c r="AH387" s="461"/>
      <c r="AI387" s="462"/>
      <c r="AJ387" s="462"/>
      <c r="AK387" s="475"/>
      <c r="AL387" s="254"/>
      <c r="AN387" s="211"/>
      <c r="AR387" s="65"/>
    </row>
    <row r="388" spans="6:44" ht="21" customHeight="1">
      <c r="F388" s="1429"/>
      <c r="G388" s="1429"/>
      <c r="H388" s="502" t="str">
        <f>IF(Q133="","",Q133)</f>
        <v/>
      </c>
      <c r="I388" s="502"/>
      <c r="J388" s="385"/>
      <c r="K388" s="494" t="s">
        <v>987</v>
      </c>
      <c r="L388" s="494"/>
      <c r="M388" s="499" t="str">
        <f>IF(Y133=0,"",Y133)</f>
        <v/>
      </c>
      <c r="N388" s="500"/>
      <c r="O388" s="500"/>
      <c r="P388" s="500"/>
      <c r="Q388" s="501"/>
      <c r="R388" s="473"/>
      <c r="S388" s="474"/>
      <c r="T388" s="474"/>
      <c r="U388" s="474"/>
      <c r="V388" s="445"/>
      <c r="W388" s="446"/>
      <c r="X388" s="446"/>
      <c r="Y388" s="447"/>
      <c r="Z388" s="445"/>
      <c r="AA388" s="446"/>
      <c r="AB388" s="446"/>
      <c r="AC388" s="447"/>
      <c r="AD388" s="445"/>
      <c r="AE388" s="446"/>
      <c r="AF388" s="446"/>
      <c r="AG388" s="447"/>
      <c r="AH388" s="445"/>
      <c r="AI388" s="446"/>
      <c r="AJ388" s="446"/>
      <c r="AK388" s="476"/>
      <c r="AL388" s="254"/>
      <c r="AN388" s="211"/>
      <c r="AR388" s="65"/>
    </row>
    <row r="389" spans="6:44" ht="21" customHeight="1">
      <c r="F389" s="1429"/>
      <c r="G389" s="1430"/>
      <c r="H389" s="389"/>
      <c r="I389" s="389"/>
      <c r="J389" s="389"/>
      <c r="K389" s="1495" t="s">
        <v>988</v>
      </c>
      <c r="L389" s="1495"/>
      <c r="M389" s="449" t="str">
        <f>IF(AE133=0,"",AE133)</f>
        <v/>
      </c>
      <c r="N389" s="450"/>
      <c r="O389" s="450"/>
      <c r="P389" s="450"/>
      <c r="Q389" s="451"/>
      <c r="R389" s="449" t="str">
        <f>IF(R387+R388=0,"",R387+R388)</f>
        <v/>
      </c>
      <c r="S389" s="450"/>
      <c r="T389" s="450"/>
      <c r="U389" s="455"/>
      <c r="V389" s="454" t="str">
        <f t="shared" ref="V389" si="57">IF(V387+V388=0,"",V387+V388)</f>
        <v/>
      </c>
      <c r="W389" s="450"/>
      <c r="X389" s="450"/>
      <c r="Y389" s="455"/>
      <c r="Z389" s="454" t="str">
        <f t="shared" ref="Z389" si="58">IF(Z387+Z388=0,"",Z387+Z388)</f>
        <v/>
      </c>
      <c r="AA389" s="450"/>
      <c r="AB389" s="450"/>
      <c r="AC389" s="455"/>
      <c r="AD389" s="454" t="str">
        <f t="shared" ref="AD389" si="59">IF(AD387+AD388=0,"",AD387+AD388)</f>
        <v/>
      </c>
      <c r="AE389" s="450"/>
      <c r="AF389" s="450"/>
      <c r="AG389" s="455"/>
      <c r="AH389" s="454" t="str">
        <f>IF(AH387+AH388=0,"",AH387+AH388)</f>
        <v/>
      </c>
      <c r="AI389" s="450"/>
      <c r="AJ389" s="450"/>
      <c r="AK389" s="451"/>
      <c r="AL389" s="254"/>
      <c r="AN389" s="211"/>
      <c r="AR389" s="65"/>
    </row>
    <row r="390" spans="6:44" ht="21" customHeight="1">
      <c r="F390" s="390"/>
      <c r="G390" s="484" t="s">
        <v>12</v>
      </c>
      <c r="H390" s="485"/>
      <c r="I390" s="485"/>
      <c r="J390" s="486"/>
      <c r="K390" s="493" t="s">
        <v>986</v>
      </c>
      <c r="L390" s="493"/>
      <c r="M390" s="456" t="str">
        <f>IF(S134=0,"",S134)</f>
        <v/>
      </c>
      <c r="N390" s="457"/>
      <c r="O390" s="457"/>
      <c r="P390" s="457"/>
      <c r="Q390" s="458"/>
      <c r="R390" s="1047" t="str">
        <f>IF(R375+R378+R381+R384+R387=0,"",R375+R378+R381+R384+R387)</f>
        <v/>
      </c>
      <c r="S390" s="1048"/>
      <c r="T390" s="1048"/>
      <c r="U390" s="1048"/>
      <c r="V390" s="562" t="str">
        <f t="shared" ref="V390" si="60">IF(V375+V378+V381+V384+V387=0,"",V375+V378+V381+V384+V387)</f>
        <v/>
      </c>
      <c r="W390" s="563"/>
      <c r="X390" s="563"/>
      <c r="Y390" s="564"/>
      <c r="Z390" s="562" t="str">
        <f t="shared" ref="Z390" si="61">IF(Z375+Z378+Z381+Z384+Z387=0,"",Z375+Z378+Z381+Z384+Z387)</f>
        <v/>
      </c>
      <c r="AA390" s="563"/>
      <c r="AB390" s="563"/>
      <c r="AC390" s="564"/>
      <c r="AD390" s="562" t="str">
        <f t="shared" ref="AD390" si="62">IF(AD375+AD378+AD381+AD384+AD387=0,"",AD375+AD378+AD381+AD384+AD387)</f>
        <v/>
      </c>
      <c r="AE390" s="563"/>
      <c r="AF390" s="563"/>
      <c r="AG390" s="564"/>
      <c r="AH390" s="562" t="str">
        <f t="shared" ref="AH390" si="63">IF(AH375+AH378+AH381+AH384+AH387=0,"",AH375+AH378+AH381+AH384+AH387)</f>
        <v/>
      </c>
      <c r="AI390" s="563"/>
      <c r="AJ390" s="563"/>
      <c r="AK390" s="1401"/>
      <c r="AL390" s="254"/>
      <c r="AN390" s="211"/>
      <c r="AR390" s="65"/>
    </row>
    <row r="391" spans="6:44" ht="21" customHeight="1">
      <c r="F391" s="390"/>
      <c r="G391" s="487"/>
      <c r="H391" s="488"/>
      <c r="I391" s="488"/>
      <c r="J391" s="489"/>
      <c r="K391" s="494" t="s">
        <v>987</v>
      </c>
      <c r="L391" s="494"/>
      <c r="M391" s="464" t="str">
        <f>IF(Y134=0,"",Y134)</f>
        <v/>
      </c>
      <c r="N391" s="465"/>
      <c r="O391" s="465"/>
      <c r="P391" s="465"/>
      <c r="Q391" s="466"/>
      <c r="R391" s="495" t="str">
        <f>IF(R376+R379+R382+R385+R388=0,"",R376+R379+R382+R385+R388)</f>
        <v/>
      </c>
      <c r="S391" s="496"/>
      <c r="T391" s="496"/>
      <c r="U391" s="497"/>
      <c r="V391" s="498" t="str">
        <f t="shared" ref="V391" si="64">IF(V376+V379+V382+V385+V388=0,"",V376+V379+V382+V385+V388)</f>
        <v/>
      </c>
      <c r="W391" s="496"/>
      <c r="X391" s="496"/>
      <c r="Y391" s="497"/>
      <c r="Z391" s="498" t="str">
        <f t="shared" ref="Z391" si="65">IF(Z376+Z379+Z382+Z385+Z388=0,"",Z376+Z379+Z382+Z385+Z388)</f>
        <v/>
      </c>
      <c r="AA391" s="496"/>
      <c r="AB391" s="496"/>
      <c r="AC391" s="497"/>
      <c r="AD391" s="498" t="str">
        <f t="shared" ref="AD391" si="66">IF(AD376+AD379+AD382+AD385+AD388=0,"",AD376+AD379+AD382+AD385+AD388)</f>
        <v/>
      </c>
      <c r="AE391" s="496"/>
      <c r="AF391" s="496"/>
      <c r="AG391" s="497"/>
      <c r="AH391" s="498" t="str">
        <f t="shared" ref="AH391" si="67">IF(AH376+AH379+AH382+AH385+AH388=0,"",AH376+AH379+AH382+AH385+AH388)</f>
        <v/>
      </c>
      <c r="AI391" s="496"/>
      <c r="AJ391" s="496"/>
      <c r="AK391" s="1402"/>
      <c r="AL391" s="254"/>
      <c r="AN391" s="211"/>
      <c r="AR391" s="65"/>
    </row>
    <row r="392" spans="6:44" ht="21" customHeight="1">
      <c r="F392" s="390"/>
      <c r="G392" s="490"/>
      <c r="H392" s="491"/>
      <c r="I392" s="491"/>
      <c r="J392" s="492"/>
      <c r="K392" s="448" t="s">
        <v>988</v>
      </c>
      <c r="L392" s="448"/>
      <c r="M392" s="449" t="str">
        <f>IF(AE134=0,"",AE134)</f>
        <v/>
      </c>
      <c r="N392" s="450"/>
      <c r="O392" s="450"/>
      <c r="P392" s="450"/>
      <c r="Q392" s="451"/>
      <c r="R392" s="452" t="str">
        <f>IF(R375+R376+R378+R379+R381+R382+R384+R385+R387+R388=0,"",R375+R376+R378+R379+R381+R382+R384+R385+R387+R388)</f>
        <v/>
      </c>
      <c r="S392" s="453"/>
      <c r="T392" s="453"/>
      <c r="U392" s="453"/>
      <c r="V392" s="454" t="str">
        <f>IF(V375+V376+V378+V379+V381+V382+V384+V385+V387+V388=0,"",V375+V376+V378+V379+V381+V382+V384+V385+V387+V388)</f>
        <v/>
      </c>
      <c r="W392" s="450"/>
      <c r="X392" s="450"/>
      <c r="Y392" s="455"/>
      <c r="Z392" s="454" t="str">
        <f t="shared" ref="Z392" si="68">IF(Z375+Z376+Z378+Z379+Z381+Z382+Z384+Z385+Z387+Z388=0,"",Z375+Z376+Z378+Z379+Z381+Z382+Z384+Z385+Z387+Z388)</f>
        <v/>
      </c>
      <c r="AA392" s="450"/>
      <c r="AB392" s="450"/>
      <c r="AC392" s="455"/>
      <c r="AD392" s="454" t="str">
        <f t="shared" ref="AD392" si="69">IF(AD375+AD376+AD378+AD379+AD381+AD382+AD384+AD385+AD387+AD388=0,"",AD375+AD376+AD378+AD379+AD381+AD382+AD384+AD385+AD387+AD388)</f>
        <v/>
      </c>
      <c r="AE392" s="450"/>
      <c r="AF392" s="450"/>
      <c r="AG392" s="455"/>
      <c r="AH392" s="454" t="str">
        <f t="shared" ref="AH392" si="70">IF(AH375+AH376+AH378+AH379+AH381+AH382+AH384+AH385+AH387+AH388=0,"",AH375+AH376+AH378+AH379+AH381+AH382+AH384+AH385+AH387+AH388)</f>
        <v/>
      </c>
      <c r="AI392" s="450"/>
      <c r="AJ392" s="450"/>
      <c r="AK392" s="451"/>
      <c r="AL392" s="254"/>
      <c r="AN392" s="211"/>
      <c r="AR392" s="65"/>
    </row>
    <row r="393" spans="6:44" ht="21" customHeight="1">
      <c r="F393" s="503" t="s">
        <v>1010</v>
      </c>
      <c r="G393" s="485"/>
      <c r="H393" s="485"/>
      <c r="I393" s="485"/>
      <c r="J393" s="486"/>
      <c r="K393" s="493" t="s">
        <v>986</v>
      </c>
      <c r="L393" s="493"/>
      <c r="M393" s="456" t="str">
        <f>IF(S135=0,"",S135)</f>
        <v/>
      </c>
      <c r="N393" s="457"/>
      <c r="O393" s="457"/>
      <c r="P393" s="457"/>
      <c r="Q393" s="458"/>
      <c r="R393" s="459"/>
      <c r="S393" s="460"/>
      <c r="T393" s="460"/>
      <c r="U393" s="460"/>
      <c r="V393" s="461"/>
      <c r="W393" s="462"/>
      <c r="X393" s="462"/>
      <c r="Y393" s="463"/>
      <c r="Z393" s="461"/>
      <c r="AA393" s="462"/>
      <c r="AB393" s="462"/>
      <c r="AC393" s="463"/>
      <c r="AD393" s="461"/>
      <c r="AE393" s="462"/>
      <c r="AF393" s="462"/>
      <c r="AG393" s="463"/>
      <c r="AH393" s="461"/>
      <c r="AI393" s="462"/>
      <c r="AJ393" s="462"/>
      <c r="AK393" s="475"/>
      <c r="AL393" s="254"/>
      <c r="AN393" s="211"/>
      <c r="AR393" s="65"/>
    </row>
    <row r="394" spans="6:44" ht="21" customHeight="1">
      <c r="F394" s="487"/>
      <c r="G394" s="488"/>
      <c r="H394" s="488"/>
      <c r="I394" s="488"/>
      <c r="J394" s="489"/>
      <c r="K394" s="494" t="s">
        <v>987</v>
      </c>
      <c r="L394" s="494"/>
      <c r="M394" s="499" t="str">
        <f>IF(Y135=0,"",Y135)</f>
        <v/>
      </c>
      <c r="N394" s="500"/>
      <c r="O394" s="500"/>
      <c r="P394" s="500"/>
      <c r="Q394" s="501"/>
      <c r="R394" s="473"/>
      <c r="S394" s="474"/>
      <c r="T394" s="474"/>
      <c r="U394" s="474"/>
      <c r="V394" s="445"/>
      <c r="W394" s="446"/>
      <c r="X394" s="446"/>
      <c r="Y394" s="447"/>
      <c r="Z394" s="445"/>
      <c r="AA394" s="446"/>
      <c r="AB394" s="446"/>
      <c r="AC394" s="447"/>
      <c r="AD394" s="445"/>
      <c r="AE394" s="446"/>
      <c r="AF394" s="446"/>
      <c r="AG394" s="447"/>
      <c r="AH394" s="445"/>
      <c r="AI394" s="446"/>
      <c r="AJ394" s="446"/>
      <c r="AK394" s="476"/>
      <c r="AL394" s="254"/>
      <c r="AN394" s="211"/>
      <c r="AR394" s="65"/>
    </row>
    <row r="395" spans="6:44" ht="21" customHeight="1">
      <c r="F395" s="490"/>
      <c r="G395" s="491"/>
      <c r="H395" s="491"/>
      <c r="I395" s="491"/>
      <c r="J395" s="492"/>
      <c r="K395" s="448" t="s">
        <v>988</v>
      </c>
      <c r="L395" s="448"/>
      <c r="M395" s="449" t="str">
        <f>IF(AE135=0,"",AE135)</f>
        <v/>
      </c>
      <c r="N395" s="450"/>
      <c r="O395" s="450"/>
      <c r="P395" s="450"/>
      <c r="Q395" s="451"/>
      <c r="R395" s="452" t="str">
        <f>IF(R393+R394=0,"",R393+R394)</f>
        <v/>
      </c>
      <c r="S395" s="453"/>
      <c r="T395" s="453"/>
      <c r="U395" s="453"/>
      <c r="V395" s="454" t="str">
        <f t="shared" ref="V395" si="71">IF(V393+V394=0,"",V393+V394)</f>
        <v/>
      </c>
      <c r="W395" s="450"/>
      <c r="X395" s="450"/>
      <c r="Y395" s="455"/>
      <c r="Z395" s="454" t="str">
        <f t="shared" ref="Z395" si="72">IF(Z393+Z394=0,"",Z393+Z394)</f>
        <v/>
      </c>
      <c r="AA395" s="450"/>
      <c r="AB395" s="450"/>
      <c r="AC395" s="455"/>
      <c r="AD395" s="454" t="str">
        <f t="shared" ref="AD395" si="73">IF(AD393+AD394=0,"",AD393+AD394)</f>
        <v/>
      </c>
      <c r="AE395" s="450"/>
      <c r="AF395" s="450"/>
      <c r="AG395" s="455"/>
      <c r="AH395" s="454" t="str">
        <f t="shared" ref="AH395" si="74">IF(AH393+AH394=0,"",AH393+AH394)</f>
        <v/>
      </c>
      <c r="AI395" s="450"/>
      <c r="AJ395" s="450"/>
      <c r="AK395" s="451"/>
      <c r="AL395" s="254"/>
      <c r="AN395" s="211"/>
      <c r="AR395" s="65"/>
    </row>
    <row r="396" spans="6:44" ht="21" customHeight="1">
      <c r="F396" s="503" t="s">
        <v>1011</v>
      </c>
      <c r="G396" s="485"/>
      <c r="H396" s="485"/>
      <c r="I396" s="485"/>
      <c r="J396" s="486"/>
      <c r="K396" s="493" t="s">
        <v>986</v>
      </c>
      <c r="L396" s="493"/>
      <c r="M396" s="456" t="str">
        <f>IF(S136=0,"",S136)</f>
        <v/>
      </c>
      <c r="N396" s="457"/>
      <c r="O396" s="457"/>
      <c r="P396" s="457"/>
      <c r="Q396" s="458"/>
      <c r="R396" s="459"/>
      <c r="S396" s="460"/>
      <c r="T396" s="460"/>
      <c r="U396" s="460"/>
      <c r="V396" s="461"/>
      <c r="W396" s="462"/>
      <c r="X396" s="462"/>
      <c r="Y396" s="463"/>
      <c r="Z396" s="461"/>
      <c r="AA396" s="462"/>
      <c r="AB396" s="462"/>
      <c r="AC396" s="463"/>
      <c r="AD396" s="461"/>
      <c r="AE396" s="462"/>
      <c r="AF396" s="462"/>
      <c r="AG396" s="463"/>
      <c r="AH396" s="461"/>
      <c r="AI396" s="462"/>
      <c r="AJ396" s="462"/>
      <c r="AK396" s="475"/>
      <c r="AL396" s="254"/>
      <c r="AN396" s="211"/>
      <c r="AR396" s="65"/>
    </row>
    <row r="397" spans="6:44" ht="21" customHeight="1">
      <c r="F397" s="487"/>
      <c r="G397" s="488"/>
      <c r="H397" s="488"/>
      <c r="I397" s="488"/>
      <c r="J397" s="489"/>
      <c r="K397" s="494" t="s">
        <v>987</v>
      </c>
      <c r="L397" s="494"/>
      <c r="M397" s="499" t="str">
        <f>IF(Y136=0,"",Y136)</f>
        <v/>
      </c>
      <c r="N397" s="500"/>
      <c r="O397" s="500"/>
      <c r="P397" s="500"/>
      <c r="Q397" s="501"/>
      <c r="R397" s="473"/>
      <c r="S397" s="474"/>
      <c r="T397" s="474"/>
      <c r="U397" s="474"/>
      <c r="V397" s="445"/>
      <c r="W397" s="446"/>
      <c r="X397" s="446"/>
      <c r="Y397" s="447"/>
      <c r="Z397" s="445"/>
      <c r="AA397" s="446"/>
      <c r="AB397" s="446"/>
      <c r="AC397" s="447"/>
      <c r="AD397" s="445"/>
      <c r="AE397" s="446"/>
      <c r="AF397" s="446"/>
      <c r="AG397" s="447"/>
      <c r="AH397" s="445"/>
      <c r="AI397" s="446"/>
      <c r="AJ397" s="446"/>
      <c r="AK397" s="476"/>
      <c r="AL397" s="254"/>
      <c r="AN397" s="211"/>
      <c r="AR397" s="65"/>
    </row>
    <row r="398" spans="6:44" ht="21" customHeight="1">
      <c r="F398" s="490"/>
      <c r="G398" s="491"/>
      <c r="H398" s="491"/>
      <c r="I398" s="491"/>
      <c r="J398" s="492"/>
      <c r="K398" s="448" t="s">
        <v>988</v>
      </c>
      <c r="L398" s="448"/>
      <c r="M398" s="449" t="str">
        <f>IF(AE136=0,"",AE136)</f>
        <v/>
      </c>
      <c r="N398" s="450"/>
      <c r="O398" s="450"/>
      <c r="P398" s="450"/>
      <c r="Q398" s="451"/>
      <c r="R398" s="452" t="str">
        <f>IF(R396+R397=0,"",R396+R397)</f>
        <v/>
      </c>
      <c r="S398" s="453"/>
      <c r="T398" s="453"/>
      <c r="U398" s="453"/>
      <c r="V398" s="454" t="str">
        <f t="shared" ref="V398" si="75">IF(V396+V397=0,"",V396+V397)</f>
        <v/>
      </c>
      <c r="W398" s="450"/>
      <c r="X398" s="450"/>
      <c r="Y398" s="455"/>
      <c r="Z398" s="454" t="str">
        <f t="shared" ref="Z398" si="76">IF(Z396+Z397=0,"",Z396+Z397)</f>
        <v/>
      </c>
      <c r="AA398" s="450"/>
      <c r="AB398" s="450"/>
      <c r="AC398" s="455"/>
      <c r="AD398" s="454" t="str">
        <f t="shared" ref="AD398" si="77">IF(AD396+AD397=0,"",AD396+AD397)</f>
        <v/>
      </c>
      <c r="AE398" s="450"/>
      <c r="AF398" s="450"/>
      <c r="AG398" s="455"/>
      <c r="AH398" s="454" t="str">
        <f t="shared" ref="AH398" si="78">IF(AH396+AH397=0,"",AH396+AH397)</f>
        <v/>
      </c>
      <c r="AI398" s="450"/>
      <c r="AJ398" s="450"/>
      <c r="AK398" s="451"/>
      <c r="AL398" s="254"/>
      <c r="AN398" s="211"/>
      <c r="AR398" s="65"/>
    </row>
    <row r="400" spans="6:44" ht="15" customHeight="1">
      <c r="F400" s="399" t="s">
        <v>1062</v>
      </c>
      <c r="AK400" s="304" t="s">
        <v>488</v>
      </c>
    </row>
    <row r="401" spans="5:44" ht="30" customHeight="1">
      <c r="F401" s="1406" t="s">
        <v>207</v>
      </c>
      <c r="G401" s="1407"/>
      <c r="H401" s="1407"/>
      <c r="I401" s="1407"/>
      <c r="J401" s="1407"/>
      <c r="K401" s="1407"/>
      <c r="L401" s="1408"/>
      <c r="M401" s="503" t="s">
        <v>631</v>
      </c>
      <c r="N401" s="1383"/>
      <c r="O401" s="1383"/>
      <c r="P401" s="1383"/>
      <c r="Q401" s="1384"/>
      <c r="R401" s="1373" t="s">
        <v>7</v>
      </c>
      <c r="S401" s="508"/>
      <c r="T401" s="508"/>
      <c r="U401" s="508"/>
      <c r="V401" s="508" t="s">
        <v>8</v>
      </c>
      <c r="W401" s="508"/>
      <c r="X401" s="508"/>
      <c r="Y401" s="508"/>
      <c r="Z401" s="508" t="s">
        <v>9</v>
      </c>
      <c r="AA401" s="508"/>
      <c r="AB401" s="508"/>
      <c r="AC401" s="508"/>
      <c r="AD401" s="508" t="s">
        <v>10</v>
      </c>
      <c r="AE401" s="508"/>
      <c r="AF401" s="508"/>
      <c r="AG401" s="508"/>
      <c r="AH401" s="1502" t="s">
        <v>1015</v>
      </c>
      <c r="AI401" s="508"/>
      <c r="AJ401" s="508"/>
      <c r="AK401" s="509"/>
      <c r="AL401" s="391"/>
      <c r="AN401" s="211"/>
      <c r="AR401" s="65"/>
    </row>
    <row r="402" spans="5:44" ht="13.5">
      <c r="F402" s="1409"/>
      <c r="G402" s="1410"/>
      <c r="H402" s="1410"/>
      <c r="I402" s="1410"/>
      <c r="J402" s="1410"/>
      <c r="K402" s="1410"/>
      <c r="L402" s="1411"/>
      <c r="M402" s="1385"/>
      <c r="N402" s="1386"/>
      <c r="O402" s="1386"/>
      <c r="P402" s="1386"/>
      <c r="Q402" s="1387"/>
      <c r="R402" s="1447" t="str">
        <f>Q235</f>
        <v>(　　年)</v>
      </c>
      <c r="S402" s="510"/>
      <c r="T402" s="510"/>
      <c r="U402" s="510"/>
      <c r="V402" s="510" t="str">
        <f>T235</f>
        <v>(　　年)</v>
      </c>
      <c r="W402" s="510"/>
      <c r="X402" s="510"/>
      <c r="Y402" s="510"/>
      <c r="Z402" s="510" t="str">
        <f>W235</f>
        <v>(　　年)</v>
      </c>
      <c r="AA402" s="510"/>
      <c r="AB402" s="510"/>
      <c r="AC402" s="510"/>
      <c r="AD402" s="510" t="str">
        <f>Z235</f>
        <v>(　　年)</v>
      </c>
      <c r="AE402" s="510"/>
      <c r="AF402" s="510"/>
      <c r="AG402" s="510"/>
      <c r="AH402" s="510" t="str">
        <f>AC235</f>
        <v>(　　年)</v>
      </c>
      <c r="AI402" s="510"/>
      <c r="AJ402" s="510"/>
      <c r="AK402" s="1400"/>
      <c r="AL402" s="392"/>
      <c r="AN402" s="211"/>
      <c r="AR402" s="65"/>
    </row>
    <row r="403" spans="5:44" ht="21" customHeight="1">
      <c r="F403" s="1428" t="s">
        <v>1003</v>
      </c>
      <c r="G403" s="1397" t="s">
        <v>208</v>
      </c>
      <c r="H403" s="1397"/>
      <c r="I403" s="1397"/>
      <c r="J403" s="1397"/>
      <c r="K403" s="1397"/>
      <c r="L403" s="1397"/>
      <c r="M403" s="456" t="str">
        <f t="shared" ref="M403:M414" si="79">IF(S145=0,"",S145)</f>
        <v/>
      </c>
      <c r="N403" s="457"/>
      <c r="O403" s="457"/>
      <c r="P403" s="457"/>
      <c r="Q403" s="458"/>
      <c r="R403" s="459"/>
      <c r="S403" s="460"/>
      <c r="T403" s="460"/>
      <c r="U403" s="460"/>
      <c r="V403" s="461"/>
      <c r="W403" s="462"/>
      <c r="X403" s="462"/>
      <c r="Y403" s="463"/>
      <c r="Z403" s="461"/>
      <c r="AA403" s="462"/>
      <c r="AB403" s="462"/>
      <c r="AC403" s="463"/>
      <c r="AD403" s="461"/>
      <c r="AE403" s="462"/>
      <c r="AF403" s="462"/>
      <c r="AG403" s="463"/>
      <c r="AH403" s="461"/>
      <c r="AI403" s="462"/>
      <c r="AJ403" s="462"/>
      <c r="AK403" s="475"/>
      <c r="AL403" s="255"/>
    </row>
    <row r="404" spans="5:44" ht="21" customHeight="1">
      <c r="F404" s="1429"/>
      <c r="G404" s="1498" t="s">
        <v>209</v>
      </c>
      <c r="H404" s="1498"/>
      <c r="I404" s="1498"/>
      <c r="J404" s="1498"/>
      <c r="K404" s="1498"/>
      <c r="L404" s="1498"/>
      <c r="M404" s="449" t="str">
        <f t="shared" si="79"/>
        <v/>
      </c>
      <c r="N404" s="450"/>
      <c r="O404" s="450"/>
      <c r="P404" s="450"/>
      <c r="Q404" s="451"/>
      <c r="R404" s="1287"/>
      <c r="S404" s="1288"/>
      <c r="T404" s="1288"/>
      <c r="U404" s="1288"/>
      <c r="V404" s="467"/>
      <c r="W404" s="468"/>
      <c r="X404" s="468"/>
      <c r="Y404" s="469"/>
      <c r="Z404" s="467"/>
      <c r="AA404" s="468"/>
      <c r="AB404" s="468"/>
      <c r="AC404" s="469"/>
      <c r="AD404" s="467"/>
      <c r="AE404" s="468"/>
      <c r="AF404" s="468"/>
      <c r="AG404" s="469"/>
      <c r="AH404" s="467"/>
      <c r="AI404" s="468"/>
      <c r="AJ404" s="468"/>
      <c r="AK404" s="1503"/>
      <c r="AL404" s="255"/>
    </row>
    <row r="405" spans="5:44" ht="21" customHeight="1">
      <c r="F405" s="1430"/>
      <c r="G405" s="1397" t="s">
        <v>12</v>
      </c>
      <c r="H405" s="1397"/>
      <c r="I405" s="1397"/>
      <c r="J405" s="1397"/>
      <c r="K405" s="1397"/>
      <c r="L405" s="1397"/>
      <c r="M405" s="470" t="str">
        <f t="shared" si="79"/>
        <v/>
      </c>
      <c r="N405" s="471"/>
      <c r="O405" s="471"/>
      <c r="P405" s="471"/>
      <c r="Q405" s="472"/>
      <c r="R405" s="1302" t="str">
        <f>IF(SUM(R403:U404)=0,"",SUM(R403:U404))</f>
        <v/>
      </c>
      <c r="S405" s="555"/>
      <c r="T405" s="555"/>
      <c r="U405" s="555"/>
      <c r="V405" s="555" t="str">
        <f>IF(SUM(V403:Y404)=0,"",SUM(V403:Y404))</f>
        <v/>
      </c>
      <c r="W405" s="555"/>
      <c r="X405" s="555"/>
      <c r="Y405" s="555"/>
      <c r="Z405" s="555" t="str">
        <f>IF(SUM(Z403:AC404)=0,"",SUM(Z403:AC404))</f>
        <v/>
      </c>
      <c r="AA405" s="555"/>
      <c r="AB405" s="555"/>
      <c r="AC405" s="555"/>
      <c r="AD405" s="555" t="str">
        <f>IF(SUM(AD403:AG404)=0,"",SUM(AD403:AG404))</f>
        <v/>
      </c>
      <c r="AE405" s="555"/>
      <c r="AF405" s="555"/>
      <c r="AG405" s="555"/>
      <c r="AH405" s="555" t="str">
        <f>IF(SUM(AH403:AK404)=0,"",SUM(AH403:AK404))</f>
        <v/>
      </c>
      <c r="AI405" s="555"/>
      <c r="AJ405" s="555"/>
      <c r="AK405" s="1016"/>
      <c r="AL405" s="255"/>
    </row>
    <row r="406" spans="5:44" ht="21" customHeight="1">
      <c r="F406" s="1428" t="s">
        <v>999</v>
      </c>
      <c r="G406" s="1496" t="s">
        <v>210</v>
      </c>
      <c r="H406" s="1496"/>
      <c r="I406" s="1496"/>
      <c r="J406" s="1496"/>
      <c r="K406" s="1496"/>
      <c r="L406" s="1496"/>
      <c r="M406" s="456" t="str">
        <f t="shared" si="79"/>
        <v/>
      </c>
      <c r="N406" s="457"/>
      <c r="O406" s="457"/>
      <c r="P406" s="457"/>
      <c r="Q406" s="458"/>
      <c r="R406" s="459"/>
      <c r="S406" s="460"/>
      <c r="T406" s="460"/>
      <c r="U406" s="460"/>
      <c r="V406" s="461"/>
      <c r="W406" s="462"/>
      <c r="X406" s="462"/>
      <c r="Y406" s="463"/>
      <c r="Z406" s="461"/>
      <c r="AA406" s="462"/>
      <c r="AB406" s="462"/>
      <c r="AC406" s="463"/>
      <c r="AD406" s="461"/>
      <c r="AE406" s="462"/>
      <c r="AF406" s="462"/>
      <c r="AG406" s="463"/>
      <c r="AH406" s="461"/>
      <c r="AI406" s="462"/>
      <c r="AJ406" s="462"/>
      <c r="AK406" s="475"/>
      <c r="AL406" s="255"/>
    </row>
    <row r="407" spans="5:44" ht="21" customHeight="1">
      <c r="F407" s="1429"/>
      <c r="G407" s="1497" t="s">
        <v>211</v>
      </c>
      <c r="H407" s="1497"/>
      <c r="I407" s="1497"/>
      <c r="J407" s="1497"/>
      <c r="K407" s="1497"/>
      <c r="L407" s="1497"/>
      <c r="M407" s="464" t="str">
        <f t="shared" si="79"/>
        <v/>
      </c>
      <c r="N407" s="465"/>
      <c r="O407" s="465"/>
      <c r="P407" s="465"/>
      <c r="Q407" s="466"/>
      <c r="R407" s="473"/>
      <c r="S407" s="474"/>
      <c r="T407" s="474"/>
      <c r="U407" s="474"/>
      <c r="V407" s="445"/>
      <c r="W407" s="446"/>
      <c r="X407" s="446"/>
      <c r="Y407" s="447"/>
      <c r="Z407" s="445"/>
      <c r="AA407" s="446"/>
      <c r="AB407" s="446"/>
      <c r="AC407" s="447"/>
      <c r="AD407" s="445"/>
      <c r="AE407" s="446"/>
      <c r="AF407" s="446"/>
      <c r="AG407" s="447"/>
      <c r="AH407" s="445"/>
      <c r="AI407" s="446"/>
      <c r="AJ407" s="446"/>
      <c r="AK407" s="476"/>
      <c r="AL407" s="255"/>
    </row>
    <row r="408" spans="5:44" ht="21" customHeight="1">
      <c r="F408" s="1429"/>
      <c r="G408" s="477" t="s">
        <v>13</v>
      </c>
      <c r="H408" s="479" t="s">
        <v>1022</v>
      </c>
      <c r="I408" s="480"/>
      <c r="J408" s="480"/>
      <c r="K408" s="480"/>
      <c r="L408" s="480"/>
      <c r="M408" s="464" t="str">
        <f t="shared" si="79"/>
        <v/>
      </c>
      <c r="N408" s="465"/>
      <c r="O408" s="465"/>
      <c r="P408" s="465"/>
      <c r="Q408" s="466"/>
      <c r="R408" s="473"/>
      <c r="S408" s="474"/>
      <c r="T408" s="474"/>
      <c r="U408" s="474"/>
      <c r="V408" s="445"/>
      <c r="W408" s="446"/>
      <c r="X408" s="446"/>
      <c r="Y408" s="447"/>
      <c r="Z408" s="445"/>
      <c r="AA408" s="446"/>
      <c r="AB408" s="446"/>
      <c r="AC408" s="447"/>
      <c r="AD408" s="445"/>
      <c r="AE408" s="446"/>
      <c r="AF408" s="446"/>
      <c r="AG408" s="447"/>
      <c r="AH408" s="445"/>
      <c r="AI408" s="446"/>
      <c r="AJ408" s="446"/>
      <c r="AK408" s="476"/>
      <c r="AL408" s="255"/>
    </row>
    <row r="409" spans="5:44" ht="21" customHeight="1">
      <c r="F409" s="1429"/>
      <c r="G409" s="477"/>
      <c r="H409" s="479" t="s">
        <v>1024</v>
      </c>
      <c r="I409" s="480"/>
      <c r="J409" s="480"/>
      <c r="K409" s="480"/>
      <c r="L409" s="480"/>
      <c r="M409" s="464" t="str">
        <f t="shared" si="79"/>
        <v/>
      </c>
      <c r="N409" s="465"/>
      <c r="O409" s="465"/>
      <c r="P409" s="465"/>
      <c r="Q409" s="466"/>
      <c r="R409" s="473"/>
      <c r="S409" s="474"/>
      <c r="T409" s="474"/>
      <c r="U409" s="474"/>
      <c r="V409" s="445"/>
      <c r="W409" s="446"/>
      <c r="X409" s="446"/>
      <c r="Y409" s="447"/>
      <c r="Z409" s="445"/>
      <c r="AA409" s="446"/>
      <c r="AB409" s="446"/>
      <c r="AC409" s="447"/>
      <c r="AD409" s="445"/>
      <c r="AE409" s="446"/>
      <c r="AF409" s="446"/>
      <c r="AG409" s="447"/>
      <c r="AH409" s="445"/>
      <c r="AI409" s="446"/>
      <c r="AJ409" s="446"/>
      <c r="AK409" s="476"/>
      <c r="AL409" s="255"/>
    </row>
    <row r="410" spans="5:44" ht="21" customHeight="1">
      <c r="F410" s="1429"/>
      <c r="G410" s="478"/>
      <c r="H410" s="737" t="str">
        <f>IF(N133=0,"",N133)</f>
        <v/>
      </c>
      <c r="I410" s="737"/>
      <c r="J410" s="737"/>
      <c r="K410" s="737"/>
      <c r="L410" s="738"/>
      <c r="M410" s="449" t="str">
        <f t="shared" si="79"/>
        <v/>
      </c>
      <c r="N410" s="450"/>
      <c r="O410" s="450"/>
      <c r="P410" s="450"/>
      <c r="Q410" s="451"/>
      <c r="R410" s="1287"/>
      <c r="S410" s="1288"/>
      <c r="T410" s="1288"/>
      <c r="U410" s="1288"/>
      <c r="V410" s="467"/>
      <c r="W410" s="468"/>
      <c r="X410" s="468"/>
      <c r="Y410" s="469"/>
      <c r="Z410" s="467"/>
      <c r="AA410" s="468"/>
      <c r="AB410" s="468"/>
      <c r="AC410" s="469"/>
      <c r="AD410" s="467"/>
      <c r="AE410" s="468"/>
      <c r="AF410" s="468"/>
      <c r="AG410" s="469"/>
      <c r="AH410" s="467"/>
      <c r="AI410" s="468"/>
      <c r="AJ410" s="468"/>
      <c r="AK410" s="1503"/>
      <c r="AL410" s="255"/>
    </row>
    <row r="411" spans="5:44" ht="21" customHeight="1">
      <c r="F411" s="1430"/>
      <c r="G411" s="1326" t="s">
        <v>12</v>
      </c>
      <c r="H411" s="1326"/>
      <c r="I411" s="1326"/>
      <c r="J411" s="1326"/>
      <c r="K411" s="1326"/>
      <c r="L411" s="1326"/>
      <c r="M411" s="470" t="str">
        <f t="shared" si="79"/>
        <v/>
      </c>
      <c r="N411" s="471"/>
      <c r="O411" s="471"/>
      <c r="P411" s="471"/>
      <c r="Q411" s="472"/>
      <c r="R411" s="1302" t="str">
        <f>IF(SUM(R406:U410)=0,"",SUM(R406:U410))</f>
        <v/>
      </c>
      <c r="S411" s="555"/>
      <c r="T411" s="555"/>
      <c r="U411" s="555"/>
      <c r="V411" s="1016" t="str">
        <f t="shared" ref="V411" si="80">IF(SUM(V406:Y410)=0,"",SUM(V406:Y410))</f>
        <v/>
      </c>
      <c r="W411" s="471"/>
      <c r="X411" s="471"/>
      <c r="Y411" s="1017"/>
      <c r="Z411" s="1016" t="str">
        <f t="shared" ref="Z411" si="81">IF(SUM(Z406:AC410)=0,"",SUM(Z406:AC410))</f>
        <v/>
      </c>
      <c r="AA411" s="471"/>
      <c r="AB411" s="471"/>
      <c r="AC411" s="1017"/>
      <c r="AD411" s="1016" t="str">
        <f t="shared" ref="AD411" si="82">IF(SUM(AD406:AG410)=0,"",SUM(AD406:AG410))</f>
        <v/>
      </c>
      <c r="AE411" s="471"/>
      <c r="AF411" s="471"/>
      <c r="AG411" s="1017"/>
      <c r="AH411" s="1016" t="str">
        <f t="shared" ref="AH411" si="83">IF(SUM(AH406:AK410)=0,"",SUM(AH406:AK410))</f>
        <v/>
      </c>
      <c r="AI411" s="471"/>
      <c r="AJ411" s="471"/>
      <c r="AK411" s="472"/>
      <c r="AL411" s="255"/>
    </row>
    <row r="412" spans="5:44" ht="21" customHeight="1">
      <c r="F412" s="1323" t="s">
        <v>1040</v>
      </c>
      <c r="G412" s="1324"/>
      <c r="H412" s="1324"/>
      <c r="I412" s="1324"/>
      <c r="J412" s="1324"/>
      <c r="K412" s="1324"/>
      <c r="L412" s="1325"/>
      <c r="M412" s="470" t="str">
        <f t="shared" si="79"/>
        <v/>
      </c>
      <c r="N412" s="471"/>
      <c r="O412" s="471"/>
      <c r="P412" s="471"/>
      <c r="Q412" s="472"/>
      <c r="R412" s="1398"/>
      <c r="S412" s="1399"/>
      <c r="T412" s="1399"/>
      <c r="U412" s="1399"/>
      <c r="V412" s="1394"/>
      <c r="W412" s="1395"/>
      <c r="X412" s="1395"/>
      <c r="Y412" s="1396"/>
      <c r="Z412" s="1394"/>
      <c r="AA412" s="1395"/>
      <c r="AB412" s="1395"/>
      <c r="AC412" s="1396"/>
      <c r="AD412" s="1394"/>
      <c r="AE412" s="1395"/>
      <c r="AF412" s="1395"/>
      <c r="AG412" s="1396"/>
      <c r="AH412" s="1394"/>
      <c r="AI412" s="1395"/>
      <c r="AJ412" s="1395"/>
      <c r="AK412" s="1431"/>
      <c r="AL412" s="255"/>
    </row>
    <row r="413" spans="5:44" ht="21" customHeight="1">
      <c r="F413" s="1323" t="s">
        <v>545</v>
      </c>
      <c r="G413" s="1324"/>
      <c r="H413" s="1324"/>
      <c r="I413" s="1324"/>
      <c r="J413" s="1324"/>
      <c r="K413" s="1324"/>
      <c r="L413" s="1325"/>
      <c r="M413" s="470" t="str">
        <f t="shared" si="79"/>
        <v/>
      </c>
      <c r="N413" s="471"/>
      <c r="O413" s="471"/>
      <c r="P413" s="471"/>
      <c r="Q413" s="472"/>
      <c r="R413" s="1398"/>
      <c r="S413" s="1399"/>
      <c r="T413" s="1399"/>
      <c r="U413" s="1399"/>
      <c r="V413" s="1394"/>
      <c r="W413" s="1395"/>
      <c r="X413" s="1395"/>
      <c r="Y413" s="1396"/>
      <c r="Z413" s="1394"/>
      <c r="AA413" s="1395"/>
      <c r="AB413" s="1395"/>
      <c r="AC413" s="1396"/>
      <c r="AD413" s="1394"/>
      <c r="AE413" s="1395"/>
      <c r="AF413" s="1395"/>
      <c r="AG413" s="1396"/>
      <c r="AH413" s="1394"/>
      <c r="AI413" s="1395"/>
      <c r="AJ413" s="1395"/>
      <c r="AK413" s="1431"/>
      <c r="AL413" s="255"/>
    </row>
    <row r="414" spans="5:44" ht="21" customHeight="1">
      <c r="F414" s="893" t="s">
        <v>304</v>
      </c>
      <c r="G414" s="894"/>
      <c r="H414" s="894"/>
      <c r="I414" s="894"/>
      <c r="J414" s="894"/>
      <c r="K414" s="894"/>
      <c r="L414" s="895"/>
      <c r="M414" s="470" t="str">
        <f t="shared" si="79"/>
        <v/>
      </c>
      <c r="N414" s="471"/>
      <c r="O414" s="471"/>
      <c r="P414" s="471"/>
      <c r="Q414" s="472"/>
      <c r="R414" s="1302" t="str">
        <f>IF(SUM(R405,R411,R412,R413)=0,"",SUM(R405,R411,R412,R413))</f>
        <v/>
      </c>
      <c r="S414" s="555"/>
      <c r="T414" s="555"/>
      <c r="U414" s="555"/>
      <c r="V414" s="1016" t="str">
        <f t="shared" ref="V414" si="84">IF(SUM(V405,V411,V412,V413)=0,"",SUM(V405,V411,V412,V413))</f>
        <v/>
      </c>
      <c r="W414" s="471"/>
      <c r="X414" s="471"/>
      <c r="Y414" s="1017"/>
      <c r="Z414" s="1016" t="str">
        <f t="shared" ref="Z414" si="85">IF(SUM(Z405,Z411,Z412,Z413)=0,"",SUM(Z405,Z411,Z412,Z413))</f>
        <v/>
      </c>
      <c r="AA414" s="471"/>
      <c r="AB414" s="471"/>
      <c r="AC414" s="1017"/>
      <c r="AD414" s="1016" t="str">
        <f t="shared" ref="AD414" si="86">IF(SUM(AD405,AD411,AD412,AD413)=0,"",SUM(AD405,AD411,AD412,AD413))</f>
        <v/>
      </c>
      <c r="AE414" s="471"/>
      <c r="AF414" s="471"/>
      <c r="AG414" s="1017"/>
      <c r="AH414" s="1016" t="str">
        <f t="shared" ref="AH414" si="87">IF(SUM(AH405,AH411,AH412,AH413)=0,"",SUM(AH405,AH411,AH412,AH413))</f>
        <v/>
      </c>
      <c r="AI414" s="471"/>
      <c r="AJ414" s="471"/>
      <c r="AK414" s="472"/>
      <c r="AL414" s="255"/>
      <c r="AN414" s="211"/>
      <c r="AR414" s="65"/>
    </row>
    <row r="416" spans="5:44" ht="15" customHeight="1">
      <c r="E416" s="283" t="s">
        <v>300</v>
      </c>
    </row>
    <row r="417" spans="6:44" ht="45" customHeight="1">
      <c r="F417" s="705" t="s">
        <v>196</v>
      </c>
      <c r="G417" s="706"/>
      <c r="H417" s="706"/>
      <c r="I417" s="707"/>
      <c r="J417" s="967"/>
      <c r="K417" s="967"/>
      <c r="L417" s="967"/>
      <c r="M417" s="967"/>
      <c r="N417" s="967"/>
      <c r="O417" s="967"/>
      <c r="P417" s="967"/>
      <c r="Q417" s="967"/>
      <c r="R417" s="967"/>
      <c r="S417" s="967"/>
      <c r="T417" s="967"/>
      <c r="U417" s="967"/>
      <c r="V417" s="967"/>
      <c r="W417" s="967"/>
      <c r="X417" s="967"/>
      <c r="Y417" s="967"/>
      <c r="Z417" s="967"/>
      <c r="AA417" s="967"/>
      <c r="AB417" s="967"/>
      <c r="AC417" s="967"/>
      <c r="AD417" s="967"/>
      <c r="AE417" s="967"/>
      <c r="AF417" s="967"/>
      <c r="AG417" s="967"/>
      <c r="AH417" s="967"/>
      <c r="AI417" s="967"/>
      <c r="AJ417" s="967"/>
      <c r="AK417" s="967"/>
    </row>
    <row r="418" spans="6:44" ht="15" customHeight="1">
      <c r="F418" s="681" t="s">
        <v>197</v>
      </c>
      <c r="G418" s="682"/>
      <c r="H418" s="682"/>
      <c r="I418" s="683"/>
      <c r="J418" s="574" t="s">
        <v>14</v>
      </c>
      <c r="K418" s="575"/>
      <c r="L418" s="575"/>
      <c r="M418" s="575"/>
      <c r="N418" s="575"/>
      <c r="O418" s="575"/>
      <c r="P418" s="575"/>
      <c r="Q418" s="575"/>
      <c r="R418" s="575"/>
      <c r="S418" s="575"/>
      <c r="T418" s="575"/>
      <c r="U418" s="575"/>
      <c r="V418" s="576"/>
      <c r="W418" s="762" t="s">
        <v>198</v>
      </c>
      <c r="X418" s="762"/>
      <c r="Y418" s="762"/>
      <c r="Z418" s="762"/>
      <c r="AA418" s="762"/>
      <c r="AB418" s="762"/>
      <c r="AC418" s="762"/>
      <c r="AD418" s="762"/>
      <c r="AE418" s="762"/>
      <c r="AF418" s="762"/>
      <c r="AG418" s="762"/>
      <c r="AH418" s="762"/>
      <c r="AI418" s="762"/>
      <c r="AJ418" s="762"/>
      <c r="AK418" s="762"/>
    </row>
    <row r="419" spans="6:44" ht="15" customHeight="1">
      <c r="F419" s="580" t="s">
        <v>199</v>
      </c>
      <c r="G419" s="581"/>
      <c r="H419" s="581"/>
      <c r="I419" s="582"/>
      <c r="J419" s="556"/>
      <c r="K419" s="557"/>
      <c r="L419" s="557"/>
      <c r="M419" s="557"/>
      <c r="N419" s="557"/>
      <c r="O419" s="557"/>
      <c r="P419" s="557"/>
      <c r="Q419" s="557"/>
      <c r="R419" s="557"/>
      <c r="S419" s="557"/>
      <c r="T419" s="557"/>
      <c r="U419" s="557"/>
      <c r="V419" s="558"/>
      <c r="W419" s="556"/>
      <c r="X419" s="557"/>
      <c r="Y419" s="557"/>
      <c r="Z419" s="557"/>
      <c r="AA419" s="557"/>
      <c r="AB419" s="557"/>
      <c r="AC419" s="557"/>
      <c r="AD419" s="557"/>
      <c r="AE419" s="557"/>
      <c r="AF419" s="557"/>
      <c r="AG419" s="557"/>
      <c r="AH419" s="557"/>
      <c r="AI419" s="557"/>
      <c r="AJ419" s="557"/>
      <c r="AK419" s="558"/>
    </row>
    <row r="420" spans="6:44" ht="15" customHeight="1">
      <c r="F420" s="986" t="str">
        <f>Q235</f>
        <v>(　　年)</v>
      </c>
      <c r="G420" s="987"/>
      <c r="H420" s="987"/>
      <c r="I420" s="988"/>
      <c r="J420" s="559"/>
      <c r="K420" s="560"/>
      <c r="L420" s="560"/>
      <c r="M420" s="560"/>
      <c r="N420" s="560"/>
      <c r="O420" s="560"/>
      <c r="P420" s="560"/>
      <c r="Q420" s="560"/>
      <c r="R420" s="560"/>
      <c r="S420" s="560"/>
      <c r="T420" s="560"/>
      <c r="U420" s="560"/>
      <c r="V420" s="561"/>
      <c r="W420" s="559"/>
      <c r="X420" s="560"/>
      <c r="Y420" s="560"/>
      <c r="Z420" s="560"/>
      <c r="AA420" s="560"/>
      <c r="AB420" s="560"/>
      <c r="AC420" s="560"/>
      <c r="AD420" s="560"/>
      <c r="AE420" s="560"/>
      <c r="AF420" s="560"/>
      <c r="AG420" s="560"/>
      <c r="AH420" s="560"/>
      <c r="AI420" s="560"/>
      <c r="AJ420" s="560"/>
      <c r="AK420" s="561"/>
    </row>
    <row r="421" spans="6:44" ht="15" customHeight="1">
      <c r="F421" s="580" t="s">
        <v>200</v>
      </c>
      <c r="G421" s="581"/>
      <c r="H421" s="581"/>
      <c r="I421" s="582"/>
      <c r="J421" s="556"/>
      <c r="K421" s="557"/>
      <c r="L421" s="557"/>
      <c r="M421" s="557"/>
      <c r="N421" s="557"/>
      <c r="O421" s="557"/>
      <c r="P421" s="557"/>
      <c r="Q421" s="557"/>
      <c r="R421" s="557"/>
      <c r="S421" s="557"/>
      <c r="T421" s="557"/>
      <c r="U421" s="557"/>
      <c r="V421" s="558"/>
      <c r="W421" s="556"/>
      <c r="X421" s="557"/>
      <c r="Y421" s="557"/>
      <c r="Z421" s="557"/>
      <c r="AA421" s="557"/>
      <c r="AB421" s="557"/>
      <c r="AC421" s="557"/>
      <c r="AD421" s="557"/>
      <c r="AE421" s="557"/>
      <c r="AF421" s="557"/>
      <c r="AG421" s="557"/>
      <c r="AH421" s="557"/>
      <c r="AI421" s="557"/>
      <c r="AJ421" s="557"/>
      <c r="AK421" s="558"/>
    </row>
    <row r="422" spans="6:44" ht="15" customHeight="1">
      <c r="F422" s="986" t="str">
        <f>T235</f>
        <v>(　　年)</v>
      </c>
      <c r="G422" s="987"/>
      <c r="H422" s="987"/>
      <c r="I422" s="988"/>
      <c r="J422" s="559"/>
      <c r="K422" s="560"/>
      <c r="L422" s="560"/>
      <c r="M422" s="560"/>
      <c r="N422" s="560"/>
      <c r="O422" s="560"/>
      <c r="P422" s="560"/>
      <c r="Q422" s="560"/>
      <c r="R422" s="560"/>
      <c r="S422" s="560"/>
      <c r="T422" s="560"/>
      <c r="U422" s="560"/>
      <c r="V422" s="561"/>
      <c r="W422" s="559"/>
      <c r="X422" s="560"/>
      <c r="Y422" s="560"/>
      <c r="Z422" s="560"/>
      <c r="AA422" s="560"/>
      <c r="AB422" s="560"/>
      <c r="AC422" s="560"/>
      <c r="AD422" s="560"/>
      <c r="AE422" s="560"/>
      <c r="AF422" s="560"/>
      <c r="AG422" s="560"/>
      <c r="AH422" s="560"/>
      <c r="AI422" s="560"/>
      <c r="AJ422" s="560"/>
      <c r="AK422" s="561"/>
    </row>
    <row r="423" spans="6:44" ht="15" customHeight="1">
      <c r="F423" s="580" t="s">
        <v>201</v>
      </c>
      <c r="G423" s="581"/>
      <c r="H423" s="581"/>
      <c r="I423" s="582"/>
      <c r="J423" s="556"/>
      <c r="K423" s="557"/>
      <c r="L423" s="557"/>
      <c r="M423" s="557"/>
      <c r="N423" s="557"/>
      <c r="O423" s="557"/>
      <c r="P423" s="557"/>
      <c r="Q423" s="557"/>
      <c r="R423" s="557"/>
      <c r="S423" s="557"/>
      <c r="T423" s="557"/>
      <c r="U423" s="557"/>
      <c r="V423" s="558"/>
      <c r="W423" s="556"/>
      <c r="X423" s="557"/>
      <c r="Y423" s="557"/>
      <c r="Z423" s="557"/>
      <c r="AA423" s="557"/>
      <c r="AB423" s="557"/>
      <c r="AC423" s="557"/>
      <c r="AD423" s="557"/>
      <c r="AE423" s="557"/>
      <c r="AF423" s="557"/>
      <c r="AG423" s="557"/>
      <c r="AH423" s="557"/>
      <c r="AI423" s="557"/>
      <c r="AJ423" s="557"/>
      <c r="AK423" s="558"/>
    </row>
    <row r="424" spans="6:44" ht="15" customHeight="1">
      <c r="F424" s="986" t="str">
        <f>W235</f>
        <v>(　　年)</v>
      </c>
      <c r="G424" s="987"/>
      <c r="H424" s="987"/>
      <c r="I424" s="988"/>
      <c r="J424" s="559"/>
      <c r="K424" s="560"/>
      <c r="L424" s="560"/>
      <c r="M424" s="560"/>
      <c r="N424" s="560"/>
      <c r="O424" s="560"/>
      <c r="P424" s="560"/>
      <c r="Q424" s="560"/>
      <c r="R424" s="560"/>
      <c r="S424" s="560"/>
      <c r="T424" s="560"/>
      <c r="U424" s="560"/>
      <c r="V424" s="561"/>
      <c r="W424" s="559"/>
      <c r="X424" s="560"/>
      <c r="Y424" s="560"/>
      <c r="Z424" s="560"/>
      <c r="AA424" s="560"/>
      <c r="AB424" s="560"/>
      <c r="AC424" s="560"/>
      <c r="AD424" s="560"/>
      <c r="AE424" s="560"/>
      <c r="AF424" s="560"/>
      <c r="AG424" s="560"/>
      <c r="AH424" s="560"/>
      <c r="AI424" s="560"/>
      <c r="AJ424" s="560"/>
      <c r="AK424" s="561"/>
    </row>
    <row r="425" spans="6:44" ht="15" customHeight="1">
      <c r="F425" s="580" t="s">
        <v>202</v>
      </c>
      <c r="G425" s="581"/>
      <c r="H425" s="581"/>
      <c r="I425" s="582"/>
      <c r="J425" s="556"/>
      <c r="K425" s="557"/>
      <c r="L425" s="557"/>
      <c r="M425" s="557"/>
      <c r="N425" s="557"/>
      <c r="O425" s="557"/>
      <c r="P425" s="557"/>
      <c r="Q425" s="557"/>
      <c r="R425" s="557"/>
      <c r="S425" s="557"/>
      <c r="T425" s="557"/>
      <c r="U425" s="557"/>
      <c r="V425" s="558"/>
      <c r="W425" s="556"/>
      <c r="X425" s="557"/>
      <c r="Y425" s="557"/>
      <c r="Z425" s="557"/>
      <c r="AA425" s="557"/>
      <c r="AB425" s="557"/>
      <c r="AC425" s="557"/>
      <c r="AD425" s="557"/>
      <c r="AE425" s="557"/>
      <c r="AF425" s="557"/>
      <c r="AG425" s="557"/>
      <c r="AH425" s="557"/>
      <c r="AI425" s="557"/>
      <c r="AJ425" s="557"/>
      <c r="AK425" s="558"/>
    </row>
    <row r="426" spans="6:44" ht="15" customHeight="1">
      <c r="F426" s="986" t="str">
        <f>Z235</f>
        <v>(　　年)</v>
      </c>
      <c r="G426" s="987"/>
      <c r="H426" s="987"/>
      <c r="I426" s="988"/>
      <c r="J426" s="559"/>
      <c r="K426" s="560"/>
      <c r="L426" s="560"/>
      <c r="M426" s="560"/>
      <c r="N426" s="560"/>
      <c r="O426" s="560"/>
      <c r="P426" s="560"/>
      <c r="Q426" s="560"/>
      <c r="R426" s="560"/>
      <c r="S426" s="560"/>
      <c r="T426" s="560"/>
      <c r="U426" s="560"/>
      <c r="V426" s="561"/>
      <c r="W426" s="559"/>
      <c r="X426" s="560"/>
      <c r="Y426" s="560"/>
      <c r="Z426" s="560"/>
      <c r="AA426" s="560"/>
      <c r="AB426" s="560"/>
      <c r="AC426" s="560"/>
      <c r="AD426" s="560"/>
      <c r="AE426" s="560"/>
      <c r="AF426" s="560"/>
      <c r="AG426" s="560"/>
      <c r="AH426" s="560"/>
      <c r="AI426" s="560"/>
      <c r="AJ426" s="560"/>
      <c r="AK426" s="561"/>
    </row>
    <row r="427" spans="6:44" ht="15" customHeight="1">
      <c r="F427" s="580" t="s">
        <v>203</v>
      </c>
      <c r="G427" s="581"/>
      <c r="H427" s="581"/>
      <c r="I427" s="582"/>
      <c r="J427" s="556"/>
      <c r="K427" s="557"/>
      <c r="L427" s="557"/>
      <c r="M427" s="557"/>
      <c r="N427" s="557"/>
      <c r="O427" s="557"/>
      <c r="P427" s="557"/>
      <c r="Q427" s="557"/>
      <c r="R427" s="557"/>
      <c r="S427" s="557"/>
      <c r="T427" s="557"/>
      <c r="U427" s="557"/>
      <c r="V427" s="558"/>
      <c r="W427" s="556"/>
      <c r="X427" s="557"/>
      <c r="Y427" s="557"/>
      <c r="Z427" s="557"/>
      <c r="AA427" s="557"/>
      <c r="AB427" s="557"/>
      <c r="AC427" s="557"/>
      <c r="AD427" s="557"/>
      <c r="AE427" s="557"/>
      <c r="AF427" s="557"/>
      <c r="AG427" s="557"/>
      <c r="AH427" s="557"/>
      <c r="AI427" s="557"/>
      <c r="AJ427" s="557"/>
      <c r="AK427" s="558"/>
    </row>
    <row r="428" spans="6:44" ht="15" customHeight="1">
      <c r="F428" s="986" t="str">
        <f>AC235</f>
        <v>(　　年)</v>
      </c>
      <c r="G428" s="987"/>
      <c r="H428" s="987"/>
      <c r="I428" s="988"/>
      <c r="J428" s="559"/>
      <c r="K428" s="560"/>
      <c r="L428" s="560"/>
      <c r="M428" s="560"/>
      <c r="N428" s="560"/>
      <c r="O428" s="560"/>
      <c r="P428" s="560"/>
      <c r="Q428" s="560"/>
      <c r="R428" s="560"/>
      <c r="S428" s="560"/>
      <c r="T428" s="560"/>
      <c r="U428" s="560"/>
      <c r="V428" s="561"/>
      <c r="W428" s="559"/>
      <c r="X428" s="560"/>
      <c r="Y428" s="560"/>
      <c r="Z428" s="560"/>
      <c r="AA428" s="560"/>
      <c r="AB428" s="560"/>
      <c r="AC428" s="560"/>
      <c r="AD428" s="560"/>
      <c r="AE428" s="560"/>
      <c r="AF428" s="560"/>
      <c r="AG428" s="560"/>
      <c r="AH428" s="560"/>
      <c r="AI428" s="560"/>
      <c r="AJ428" s="560"/>
      <c r="AK428" s="561"/>
    </row>
    <row r="430" spans="6:44" ht="15" customHeight="1">
      <c r="F430" s="272" t="s">
        <v>1043</v>
      </c>
    </row>
    <row r="431" spans="6:44" ht="30" customHeight="1">
      <c r="F431" s="1406" t="s">
        <v>207</v>
      </c>
      <c r="G431" s="1407"/>
      <c r="H431" s="1407"/>
      <c r="I431" s="1407"/>
      <c r="J431" s="1407"/>
      <c r="K431" s="1407"/>
      <c r="L431" s="1408"/>
      <c r="M431" s="503" t="s">
        <v>631</v>
      </c>
      <c r="N431" s="1383"/>
      <c r="O431" s="1383"/>
      <c r="P431" s="1383"/>
      <c r="Q431" s="1384"/>
      <c r="R431" s="1373" t="s">
        <v>7</v>
      </c>
      <c r="S431" s="508"/>
      <c r="T431" s="508"/>
      <c r="U431" s="508"/>
      <c r="V431" s="508" t="s">
        <v>8</v>
      </c>
      <c r="W431" s="508"/>
      <c r="X431" s="508"/>
      <c r="Y431" s="508"/>
      <c r="Z431" s="508" t="s">
        <v>9</v>
      </c>
      <c r="AA431" s="508"/>
      <c r="AB431" s="508"/>
      <c r="AC431" s="508"/>
      <c r="AD431" s="508" t="s">
        <v>10</v>
      </c>
      <c r="AE431" s="508"/>
      <c r="AF431" s="508"/>
      <c r="AG431" s="508"/>
      <c r="AH431" s="508" t="s">
        <v>11</v>
      </c>
      <c r="AI431" s="508"/>
      <c r="AJ431" s="508"/>
      <c r="AK431" s="509"/>
      <c r="AL431" s="383"/>
      <c r="AN431" s="211"/>
      <c r="AR431" s="65"/>
    </row>
    <row r="432" spans="6:44" ht="15" customHeight="1">
      <c r="F432" s="1409"/>
      <c r="G432" s="1410"/>
      <c r="H432" s="1410"/>
      <c r="I432" s="1410"/>
      <c r="J432" s="1410"/>
      <c r="K432" s="1410"/>
      <c r="L432" s="1411"/>
      <c r="M432" s="1385"/>
      <c r="N432" s="1386"/>
      <c r="O432" s="1386"/>
      <c r="P432" s="1386"/>
      <c r="Q432" s="1387"/>
      <c r="R432" s="1447" t="str">
        <f>Q235</f>
        <v>(　　年)</v>
      </c>
      <c r="S432" s="510"/>
      <c r="T432" s="510"/>
      <c r="U432" s="510"/>
      <c r="V432" s="510" t="str">
        <f>T235</f>
        <v>(　　年)</v>
      </c>
      <c r="W432" s="510"/>
      <c r="X432" s="510"/>
      <c r="Y432" s="510"/>
      <c r="Z432" s="510" t="str">
        <f>W235</f>
        <v>(　　年)</v>
      </c>
      <c r="AA432" s="510"/>
      <c r="AB432" s="510"/>
      <c r="AC432" s="510"/>
      <c r="AD432" s="510" t="str">
        <f>Z235</f>
        <v>(　　年)</v>
      </c>
      <c r="AE432" s="510"/>
      <c r="AF432" s="510"/>
      <c r="AG432" s="510"/>
      <c r="AH432" s="510" t="str">
        <f>AC235</f>
        <v>(　　年)</v>
      </c>
      <c r="AI432" s="510"/>
      <c r="AJ432" s="510"/>
      <c r="AK432" s="511"/>
      <c r="AL432" s="376"/>
      <c r="AN432" s="211"/>
      <c r="AR432" s="65"/>
    </row>
    <row r="433" spans="6:43" ht="23.1" customHeight="1">
      <c r="F433" s="1428" t="s">
        <v>1003</v>
      </c>
      <c r="G433" s="1441" t="s">
        <v>556</v>
      </c>
      <c r="H433" s="1442"/>
      <c r="I433" s="1442"/>
      <c r="J433" s="1442"/>
      <c r="K433" s="1442"/>
      <c r="L433" s="1443"/>
      <c r="M433" s="1432" t="str">
        <f t="shared" ref="M433:M440" si="88">AB145</f>
        <v/>
      </c>
      <c r="N433" s="1433"/>
      <c r="O433" s="1433"/>
      <c r="P433" s="1433"/>
      <c r="Q433" s="1434"/>
      <c r="R433" s="546" t="str">
        <f>IF(R403="","",ROUND(R366/R403,1))</f>
        <v/>
      </c>
      <c r="S433" s="547"/>
      <c r="T433" s="547"/>
      <c r="U433" s="547"/>
      <c r="V433" s="547" t="str">
        <f>IF(V403="","",ROUND(V366/V403,1))</f>
        <v/>
      </c>
      <c r="W433" s="547"/>
      <c r="X433" s="547"/>
      <c r="Y433" s="547"/>
      <c r="Z433" s="547" t="str">
        <f>IF(Z403="","",ROUND(Z366/Z403,1))</f>
        <v/>
      </c>
      <c r="AA433" s="547"/>
      <c r="AB433" s="547"/>
      <c r="AC433" s="547"/>
      <c r="AD433" s="547" t="str">
        <f>IF(AD403="","",ROUND(AD366/AD403,1))</f>
        <v/>
      </c>
      <c r="AE433" s="547"/>
      <c r="AF433" s="547"/>
      <c r="AG433" s="547"/>
      <c r="AH433" s="547" t="str">
        <f>IF(AH403="","",ROUND(AH366/AH403,1))</f>
        <v/>
      </c>
      <c r="AI433" s="547"/>
      <c r="AJ433" s="547"/>
      <c r="AK433" s="1437"/>
      <c r="AL433" s="393"/>
    </row>
    <row r="434" spans="6:43" ht="23.1" customHeight="1">
      <c r="F434" s="1429"/>
      <c r="G434" s="1425" t="s">
        <v>557</v>
      </c>
      <c r="H434" s="1426"/>
      <c r="I434" s="1426"/>
      <c r="J434" s="1426"/>
      <c r="K434" s="1426"/>
      <c r="L434" s="1427"/>
      <c r="M434" s="1435" t="str">
        <f t="shared" si="88"/>
        <v/>
      </c>
      <c r="N434" s="1404"/>
      <c r="O434" s="1404"/>
      <c r="P434" s="1404"/>
      <c r="Q434" s="1436"/>
      <c r="R434" s="1045" t="str">
        <f>IF(R404="","",ROUND(R369/R404,1))</f>
        <v/>
      </c>
      <c r="S434" s="1046"/>
      <c r="T434" s="1046"/>
      <c r="U434" s="1046"/>
      <c r="V434" s="1046" t="str">
        <f>IF(V404="","",ROUND(V369/V404,1))</f>
        <v/>
      </c>
      <c r="W434" s="1046"/>
      <c r="X434" s="1046"/>
      <c r="Y434" s="1046"/>
      <c r="Z434" s="1046" t="str">
        <f>IF(Z404="","",ROUND(Z369/Z404,1))</f>
        <v/>
      </c>
      <c r="AA434" s="1046"/>
      <c r="AB434" s="1046"/>
      <c r="AC434" s="1046"/>
      <c r="AD434" s="1046" t="str">
        <f>IF(AD404="","",ROUND(AD369/AD404,1))</f>
        <v/>
      </c>
      <c r="AE434" s="1046"/>
      <c r="AF434" s="1046"/>
      <c r="AG434" s="1046"/>
      <c r="AH434" s="1046" t="str">
        <f>IF(AH404="","",ROUND(AH369/AH404,1))</f>
        <v/>
      </c>
      <c r="AI434" s="1046"/>
      <c r="AJ434" s="1046"/>
      <c r="AK434" s="1444"/>
      <c r="AL434" s="393"/>
    </row>
    <row r="435" spans="6:43" ht="23.1" customHeight="1">
      <c r="F435" s="1430"/>
      <c r="G435" s="1397" t="s">
        <v>12</v>
      </c>
      <c r="H435" s="1397"/>
      <c r="I435" s="1397"/>
      <c r="J435" s="1397"/>
      <c r="K435" s="1397"/>
      <c r="L435" s="1397"/>
      <c r="M435" s="1289" t="str">
        <f t="shared" si="88"/>
        <v/>
      </c>
      <c r="N435" s="1186"/>
      <c r="O435" s="1186"/>
      <c r="P435" s="1186"/>
      <c r="Q435" s="1187"/>
      <c r="R435" s="546" t="str">
        <f>IFERROR(R372/R405,"")</f>
        <v/>
      </c>
      <c r="S435" s="547"/>
      <c r="T435" s="547"/>
      <c r="U435" s="547"/>
      <c r="V435" s="1185" t="str">
        <f>IFERROR(V372/V405,"")</f>
        <v/>
      </c>
      <c r="W435" s="1186"/>
      <c r="X435" s="1186"/>
      <c r="Y435" s="1451"/>
      <c r="Z435" s="1185" t="str">
        <f t="shared" ref="Z435" si="89">IFERROR(Z372/Z405,"")</f>
        <v/>
      </c>
      <c r="AA435" s="1186"/>
      <c r="AB435" s="1186"/>
      <c r="AC435" s="1451"/>
      <c r="AD435" s="1185" t="str">
        <f>IFERROR(AD372/AD405,"")</f>
        <v/>
      </c>
      <c r="AE435" s="1186"/>
      <c r="AF435" s="1186"/>
      <c r="AG435" s="1451"/>
      <c r="AH435" s="1185" t="str">
        <f>IFERROR(AH372/AH405,"")</f>
        <v/>
      </c>
      <c r="AI435" s="1186"/>
      <c r="AJ435" s="1186"/>
      <c r="AK435" s="1187"/>
      <c r="AL435" s="393"/>
    </row>
    <row r="436" spans="6:43" ht="20.100000000000001" customHeight="1">
      <c r="F436" s="1428" t="s">
        <v>999</v>
      </c>
      <c r="G436" s="1137" t="s">
        <v>971</v>
      </c>
      <c r="H436" s="1138"/>
      <c r="I436" s="1138"/>
      <c r="J436" s="1138"/>
      <c r="K436" s="1138"/>
      <c r="L436" s="1139"/>
      <c r="M436" s="1432" t="str">
        <f t="shared" si="88"/>
        <v/>
      </c>
      <c r="N436" s="1433"/>
      <c r="O436" s="1433"/>
      <c r="P436" s="1433"/>
      <c r="Q436" s="1434"/>
      <c r="R436" s="546" t="str">
        <f>IF(R406="","",ROUND(R375/R406,1))</f>
        <v/>
      </c>
      <c r="S436" s="547"/>
      <c r="T436" s="547"/>
      <c r="U436" s="547"/>
      <c r="V436" s="1445" t="str">
        <f t="shared" ref="V436" si="90">IF(V406="","",ROUND(V375/V406,1))</f>
        <v/>
      </c>
      <c r="W436" s="1433"/>
      <c r="X436" s="1433"/>
      <c r="Y436" s="1452"/>
      <c r="Z436" s="1445" t="str">
        <f t="shared" ref="Z436" si="91">IF(Z406="","",ROUND(Z375/Z406,1))</f>
        <v/>
      </c>
      <c r="AA436" s="1433"/>
      <c r="AB436" s="1433"/>
      <c r="AC436" s="1452"/>
      <c r="AD436" s="1445" t="str">
        <f t="shared" ref="AD436" si="92">IF(AD406="","",ROUND(AD375/AD406,1))</f>
        <v/>
      </c>
      <c r="AE436" s="1433"/>
      <c r="AF436" s="1433"/>
      <c r="AG436" s="1452"/>
      <c r="AH436" s="1445" t="str">
        <f t="shared" ref="AH436" si="93">IF(AH406="","",ROUND(AH375/AH406,1))</f>
        <v/>
      </c>
      <c r="AI436" s="1433"/>
      <c r="AJ436" s="1433"/>
      <c r="AK436" s="1434"/>
      <c r="AL436" s="393"/>
    </row>
    <row r="437" spans="6:43" ht="20.100000000000001" customHeight="1">
      <c r="F437" s="1429"/>
      <c r="G437" s="1438" t="s">
        <v>558</v>
      </c>
      <c r="H437" s="1439"/>
      <c r="I437" s="1439"/>
      <c r="J437" s="1439"/>
      <c r="K437" s="1439"/>
      <c r="L437" s="1440"/>
      <c r="M437" s="548" t="str">
        <f t="shared" si="88"/>
        <v/>
      </c>
      <c r="N437" s="549"/>
      <c r="O437" s="549"/>
      <c r="P437" s="549"/>
      <c r="Q437" s="550"/>
      <c r="R437" s="1448" t="str">
        <f>IF(R407="","",ROUND(R378/R407,1))</f>
        <v/>
      </c>
      <c r="S437" s="1449"/>
      <c r="T437" s="1449"/>
      <c r="U437" s="1449"/>
      <c r="V437" s="1446" t="str">
        <f t="shared" ref="V437" si="94">IF(V407="","",ROUND(V378/V407,1))</f>
        <v/>
      </c>
      <c r="W437" s="549"/>
      <c r="X437" s="549"/>
      <c r="Y437" s="1450"/>
      <c r="Z437" s="1446" t="str">
        <f t="shared" ref="Z437" si="95">IF(Z407="","",ROUND(Z378/Z407,1))</f>
        <v/>
      </c>
      <c r="AA437" s="549"/>
      <c r="AB437" s="549"/>
      <c r="AC437" s="1450"/>
      <c r="AD437" s="1446" t="str">
        <f t="shared" ref="AD437" si="96">IF(AD407="","",ROUND(AD378/AD407,1))</f>
        <v/>
      </c>
      <c r="AE437" s="549"/>
      <c r="AF437" s="549"/>
      <c r="AG437" s="1450"/>
      <c r="AH437" s="1446" t="str">
        <f t="shared" ref="AH437" si="97">IF(AH407="","",ROUND(AH378/AH407,1))</f>
        <v/>
      </c>
      <c r="AI437" s="549"/>
      <c r="AJ437" s="549"/>
      <c r="AK437" s="550"/>
      <c r="AL437" s="393"/>
    </row>
    <row r="438" spans="6:43" ht="20.100000000000001" customHeight="1">
      <c r="F438" s="1429"/>
      <c r="G438" s="477" t="s">
        <v>13</v>
      </c>
      <c r="H438" s="1422" t="s">
        <v>1022</v>
      </c>
      <c r="I438" s="1423"/>
      <c r="J438" s="1423"/>
      <c r="K438" s="1341" t="s">
        <v>636</v>
      </c>
      <c r="L438" s="1342"/>
      <c r="M438" s="548" t="str">
        <f t="shared" si="88"/>
        <v/>
      </c>
      <c r="N438" s="549"/>
      <c r="O438" s="549"/>
      <c r="P438" s="549"/>
      <c r="Q438" s="550"/>
      <c r="R438" s="1448" t="str">
        <f>IF(R408="","",ROUND(R381/R408,1))</f>
        <v/>
      </c>
      <c r="S438" s="1449"/>
      <c r="T438" s="1449"/>
      <c r="U438" s="1449"/>
      <c r="V438" s="1446" t="str">
        <f t="shared" ref="V438" si="98">IF(V408="","",ROUND(V381/V408,1))</f>
        <v/>
      </c>
      <c r="W438" s="549"/>
      <c r="X438" s="549"/>
      <c r="Y438" s="1450"/>
      <c r="Z438" s="1446" t="str">
        <f t="shared" ref="Z438" si="99">IF(Z408="","",ROUND(Z381/Z408,1))</f>
        <v/>
      </c>
      <c r="AA438" s="549"/>
      <c r="AB438" s="549"/>
      <c r="AC438" s="1450"/>
      <c r="AD438" s="1446" t="str">
        <f t="shared" ref="AD438" si="100">IF(AD408="","",ROUND(AD381/AD408,1))</f>
        <v/>
      </c>
      <c r="AE438" s="549"/>
      <c r="AF438" s="549"/>
      <c r="AG438" s="1450"/>
      <c r="AH438" s="1446" t="str">
        <f t="shared" ref="AH438" si="101">IF(AH408="","",ROUND(AH381/AH408,1))</f>
        <v/>
      </c>
      <c r="AI438" s="549"/>
      <c r="AJ438" s="549"/>
      <c r="AK438" s="550"/>
      <c r="AL438" s="393"/>
    </row>
    <row r="439" spans="6:43" ht="20.100000000000001" customHeight="1">
      <c r="F439" s="1429"/>
      <c r="G439" s="477"/>
      <c r="H439" s="1422" t="s">
        <v>1024</v>
      </c>
      <c r="I439" s="1423"/>
      <c r="J439" s="1423"/>
      <c r="K439" s="1341" t="s">
        <v>636</v>
      </c>
      <c r="L439" s="1342"/>
      <c r="M439" s="548" t="str">
        <f t="shared" si="88"/>
        <v/>
      </c>
      <c r="N439" s="549"/>
      <c r="O439" s="549"/>
      <c r="P439" s="549"/>
      <c r="Q439" s="550"/>
      <c r="R439" s="1448" t="str">
        <f>IF(R409="","",ROUND(R384/R409,1))</f>
        <v/>
      </c>
      <c r="S439" s="1449"/>
      <c r="T439" s="1449"/>
      <c r="U439" s="1449"/>
      <c r="V439" s="1446" t="str">
        <f t="shared" ref="V439" si="102">IF(V409="","",ROUND(V384/V409,1))</f>
        <v/>
      </c>
      <c r="W439" s="549"/>
      <c r="X439" s="549"/>
      <c r="Y439" s="1450"/>
      <c r="Z439" s="1446" t="str">
        <f t="shared" ref="Z439" si="103">IF(Z409="","",ROUND(Z384/Z409,1))</f>
        <v/>
      </c>
      <c r="AA439" s="549"/>
      <c r="AB439" s="549"/>
      <c r="AC439" s="1450"/>
      <c r="AD439" s="1446" t="str">
        <f t="shared" ref="AD439" si="104">IF(AD409="","",ROUND(AD384/AD409,1))</f>
        <v/>
      </c>
      <c r="AE439" s="549"/>
      <c r="AF439" s="549"/>
      <c r="AG439" s="1450"/>
      <c r="AH439" s="1446" t="str">
        <f t="shared" ref="AH439" si="105">IF(AH409="","",ROUND(AH384/AH409,1))</f>
        <v/>
      </c>
      <c r="AI439" s="549"/>
      <c r="AJ439" s="549"/>
      <c r="AK439" s="550"/>
      <c r="AL439" s="393"/>
    </row>
    <row r="440" spans="6:43" ht="20.100000000000001" customHeight="1">
      <c r="F440" s="1429"/>
      <c r="G440" s="478"/>
      <c r="H440" s="1339" t="str">
        <f>IF(N133=0,"",N133)</f>
        <v/>
      </c>
      <c r="I440" s="1340"/>
      <c r="J440" s="1340"/>
      <c r="K440" s="1343"/>
      <c r="L440" s="1344"/>
      <c r="M440" s="1435" t="str">
        <f t="shared" si="88"/>
        <v/>
      </c>
      <c r="N440" s="1404"/>
      <c r="O440" s="1404"/>
      <c r="P440" s="1404"/>
      <c r="Q440" s="1436"/>
      <c r="R440" s="1435" t="str">
        <f>IF(R410="","",ROUND(R385/R410,1))</f>
        <v/>
      </c>
      <c r="S440" s="1404"/>
      <c r="T440" s="1404"/>
      <c r="U440" s="1405"/>
      <c r="V440" s="1403" t="str">
        <f t="shared" ref="V440" si="106">IF(V410="","",ROUND(V385/V410,1))</f>
        <v/>
      </c>
      <c r="W440" s="1404"/>
      <c r="X440" s="1404"/>
      <c r="Y440" s="1405"/>
      <c r="Z440" s="1403" t="str">
        <f t="shared" ref="Z440" si="107">IF(Z410="","",ROUND(Z385/Z410,1))</f>
        <v/>
      </c>
      <c r="AA440" s="1404"/>
      <c r="AB440" s="1404"/>
      <c r="AC440" s="1405"/>
      <c r="AD440" s="1403" t="str">
        <f t="shared" ref="AD440" si="108">IF(AD410="","",ROUND(AD385/AD410,1))</f>
        <v/>
      </c>
      <c r="AE440" s="1404"/>
      <c r="AF440" s="1404"/>
      <c r="AG440" s="1405"/>
      <c r="AH440" s="1403" t="str">
        <f t="shared" ref="AH440" si="109">IF(AH410="","",ROUND(AH385/AH410,1))</f>
        <v/>
      </c>
      <c r="AI440" s="1404"/>
      <c r="AJ440" s="1404"/>
      <c r="AK440" s="1436"/>
      <c r="AL440" s="393"/>
    </row>
    <row r="441" spans="6:43" ht="30" customHeight="1">
      <c r="F441" s="1501" t="s">
        <v>1063</v>
      </c>
      <c r="G441" s="1324"/>
      <c r="H441" s="1324"/>
      <c r="I441" s="1324"/>
      <c r="J441" s="1324"/>
      <c r="K441" s="1324"/>
      <c r="L441" s="1325"/>
      <c r="M441" s="1289" t="str">
        <f>AB154</f>
        <v/>
      </c>
      <c r="N441" s="1186"/>
      <c r="O441" s="1186"/>
      <c r="P441" s="1186"/>
      <c r="Q441" s="1187"/>
      <c r="R441" s="1289" t="str">
        <f>IF(R412="","",ROUND(R393/R412,1))</f>
        <v/>
      </c>
      <c r="S441" s="1186"/>
      <c r="T441" s="1186"/>
      <c r="U441" s="1451"/>
      <c r="V441" s="1185" t="str">
        <f t="shared" ref="V441" si="110">IF(V412="","",ROUND(V393/V412,1))</f>
        <v/>
      </c>
      <c r="W441" s="1186"/>
      <c r="X441" s="1186"/>
      <c r="Y441" s="1451"/>
      <c r="Z441" s="1185" t="str">
        <f t="shared" ref="Z441" si="111">IF(Z412="","",ROUND(Z393/Z412,1))</f>
        <v/>
      </c>
      <c r="AA441" s="1186"/>
      <c r="AB441" s="1186"/>
      <c r="AC441" s="1451"/>
      <c r="AD441" s="1185" t="str">
        <f t="shared" ref="AD441" si="112">IF(AD412="","",ROUND(AD393/AD412,1))</f>
        <v/>
      </c>
      <c r="AE441" s="1186"/>
      <c r="AF441" s="1186"/>
      <c r="AG441" s="1451"/>
      <c r="AH441" s="1185" t="str">
        <f t="shared" ref="AH441" si="113">IF(AH412="","",ROUND(AH393/AH412,1))</f>
        <v/>
      </c>
      <c r="AI441" s="1186"/>
      <c r="AJ441" s="1186"/>
      <c r="AK441" s="1187"/>
      <c r="AL441" s="393"/>
    </row>
    <row r="442" spans="6:43" ht="30" customHeight="1">
      <c r="F442" s="1323" t="s">
        <v>545</v>
      </c>
      <c r="G442" s="1324"/>
      <c r="H442" s="1324"/>
      <c r="I442" s="1324"/>
      <c r="J442" s="1324"/>
      <c r="K442" s="1324"/>
      <c r="L442" s="1325"/>
      <c r="M442" s="1289" t="str">
        <f>AB155</f>
        <v/>
      </c>
      <c r="N442" s="1186"/>
      <c r="O442" s="1186"/>
      <c r="P442" s="1186"/>
      <c r="Q442" s="1187"/>
      <c r="R442" s="1289" t="str">
        <f>IF(R413="","",ROUND(R396/R413,1))</f>
        <v/>
      </c>
      <c r="S442" s="1186"/>
      <c r="T442" s="1186"/>
      <c r="U442" s="1451"/>
      <c r="V442" s="1185" t="str">
        <f t="shared" ref="V442" si="114">IF(V413="","",ROUND(V396/V413,1))</f>
        <v/>
      </c>
      <c r="W442" s="1186"/>
      <c r="X442" s="1186"/>
      <c r="Y442" s="1451"/>
      <c r="Z442" s="1185" t="str">
        <f t="shared" ref="Z442" si="115">IF(Z413="","",ROUND(Z396/Z413,1))</f>
        <v/>
      </c>
      <c r="AA442" s="1186"/>
      <c r="AB442" s="1186"/>
      <c r="AC442" s="1451"/>
      <c r="AD442" s="1185" t="str">
        <f t="shared" ref="AD442" si="116">IF(AD413="","",ROUND(AD396/AD413,1))</f>
        <v/>
      </c>
      <c r="AE442" s="1186"/>
      <c r="AF442" s="1186"/>
      <c r="AG442" s="1451"/>
      <c r="AH442" s="1185" t="str">
        <f t="shared" ref="AH442" si="117">IF(AH413="","",ROUND(AH396/AH413,1))</f>
        <v/>
      </c>
      <c r="AI442" s="1186"/>
      <c r="AJ442" s="1186"/>
      <c r="AK442" s="1187"/>
      <c r="AL442" s="393"/>
    </row>
    <row r="444" spans="6:43" ht="15" customHeight="1">
      <c r="F444" s="272" t="s">
        <v>525</v>
      </c>
      <c r="AK444" s="304" t="s">
        <v>485</v>
      </c>
    </row>
    <row r="445" spans="6:43" ht="15" customHeight="1">
      <c r="F445" s="580" t="s">
        <v>212</v>
      </c>
      <c r="G445" s="581"/>
      <c r="H445" s="581"/>
      <c r="I445" s="581"/>
      <c r="J445" s="581"/>
      <c r="K445" s="582"/>
      <c r="L445" s="580" t="s">
        <v>629</v>
      </c>
      <c r="M445" s="581"/>
      <c r="N445" s="582"/>
      <c r="O445" s="681" t="s">
        <v>213</v>
      </c>
      <c r="P445" s="682"/>
      <c r="Q445" s="682"/>
      <c r="R445" s="682"/>
      <c r="S445" s="682"/>
      <c r="T445" s="682"/>
      <c r="U445" s="682"/>
      <c r="V445" s="682"/>
      <c r="W445" s="682"/>
      <c r="X445" s="682"/>
      <c r="Y445" s="682"/>
      <c r="Z445" s="682"/>
      <c r="AA445" s="682"/>
      <c r="AB445" s="682"/>
      <c r="AC445" s="682"/>
      <c r="AD445" s="705" t="s">
        <v>630</v>
      </c>
      <c r="AE445" s="706"/>
      <c r="AF445" s="706"/>
      <c r="AG445" s="707"/>
      <c r="AH445" s="1453" t="s">
        <v>638</v>
      </c>
      <c r="AI445" s="1454"/>
      <c r="AJ445" s="1454"/>
      <c r="AK445" s="1454"/>
      <c r="AL445" s="1455"/>
    </row>
    <row r="446" spans="6:43" ht="15" customHeight="1">
      <c r="F446" s="583"/>
      <c r="G446" s="584"/>
      <c r="H446" s="584"/>
      <c r="I446" s="584"/>
      <c r="J446" s="584"/>
      <c r="K446" s="585"/>
      <c r="L446" s="583"/>
      <c r="M446" s="584"/>
      <c r="N446" s="585"/>
      <c r="O446" s="1253" t="s">
        <v>7</v>
      </c>
      <c r="P446" s="1254"/>
      <c r="Q446" s="1254"/>
      <c r="R446" s="1254" t="s">
        <v>8</v>
      </c>
      <c r="S446" s="1254"/>
      <c r="T446" s="1254"/>
      <c r="U446" s="1254" t="s">
        <v>9</v>
      </c>
      <c r="V446" s="1254"/>
      <c r="W446" s="1254"/>
      <c r="X446" s="1254" t="s">
        <v>10</v>
      </c>
      <c r="Y446" s="1254"/>
      <c r="Z446" s="1254"/>
      <c r="AA446" s="1254" t="s">
        <v>11</v>
      </c>
      <c r="AB446" s="1254"/>
      <c r="AC446" s="1462"/>
      <c r="AD446" s="825"/>
      <c r="AE446" s="826"/>
      <c r="AF446" s="826"/>
      <c r="AG446" s="827"/>
      <c r="AH446" s="1456"/>
      <c r="AI446" s="1457"/>
      <c r="AJ446" s="1457"/>
      <c r="AK446" s="1457"/>
      <c r="AL446" s="1458"/>
      <c r="AQ446" s="274"/>
    </row>
    <row r="447" spans="6:43" ht="15" customHeight="1">
      <c r="F447" s="574"/>
      <c r="G447" s="575"/>
      <c r="H447" s="575"/>
      <c r="I447" s="575"/>
      <c r="J447" s="575"/>
      <c r="K447" s="576"/>
      <c r="L447" s="574"/>
      <c r="M447" s="575"/>
      <c r="N447" s="576"/>
      <c r="O447" s="1331" t="str">
        <f>Q235</f>
        <v>(　　年)</v>
      </c>
      <c r="P447" s="1027"/>
      <c r="Q447" s="1027"/>
      <c r="R447" s="1027" t="str">
        <f>T235</f>
        <v>(　　年)</v>
      </c>
      <c r="S447" s="1027"/>
      <c r="T447" s="1027"/>
      <c r="U447" s="1027" t="str">
        <f>W235</f>
        <v>(　　年)</v>
      </c>
      <c r="V447" s="1027"/>
      <c r="W447" s="1027"/>
      <c r="X447" s="1027" t="str">
        <f>Z235</f>
        <v>(　　年)</v>
      </c>
      <c r="Y447" s="1027"/>
      <c r="Z447" s="1027"/>
      <c r="AA447" s="1027" t="str">
        <f>AC235</f>
        <v>(　　年)</v>
      </c>
      <c r="AB447" s="1027"/>
      <c r="AC447" s="1393"/>
      <c r="AD447" s="708"/>
      <c r="AE447" s="709"/>
      <c r="AF447" s="709"/>
      <c r="AG447" s="710"/>
      <c r="AH447" s="1459"/>
      <c r="AI447" s="1460"/>
      <c r="AJ447" s="1460"/>
      <c r="AK447" s="1460"/>
      <c r="AL447" s="1461"/>
      <c r="AQ447" s="274"/>
    </row>
    <row r="448" spans="6:43" ht="15" customHeight="1">
      <c r="F448" s="1290" t="str">
        <f>F163</f>
        <v>フェラーバンチャ</v>
      </c>
      <c r="G448" s="1291"/>
      <c r="H448" s="1291"/>
      <c r="I448" s="1291"/>
      <c r="J448" s="1291"/>
      <c r="K448" s="1292"/>
      <c r="L448" s="1463" t="str">
        <f>IF(M163=0,"",M163)</f>
        <v/>
      </c>
      <c r="M448" s="1464"/>
      <c r="N448" s="1465"/>
      <c r="O448" s="686"/>
      <c r="P448" s="687"/>
      <c r="Q448" s="687"/>
      <c r="R448" s="542"/>
      <c r="S448" s="543"/>
      <c r="T448" s="544"/>
      <c r="U448" s="542"/>
      <c r="V448" s="543"/>
      <c r="W448" s="544"/>
      <c r="X448" s="542"/>
      <c r="Y448" s="543"/>
      <c r="Z448" s="544"/>
      <c r="AA448" s="542"/>
      <c r="AB448" s="543"/>
      <c r="AC448" s="545"/>
      <c r="AD448" s="1184"/>
      <c r="AE448" s="543"/>
      <c r="AF448" s="543"/>
      <c r="AG448" s="545"/>
      <c r="AH448" s="1345" t="str">
        <f>IF(SUM(L448:AC448)-AD448=0,"",SUM(L448:AC448)-AD448)</f>
        <v/>
      </c>
      <c r="AI448" s="1346"/>
      <c r="AJ448" s="1346"/>
      <c r="AK448" s="1346"/>
      <c r="AL448" s="1347"/>
    </row>
    <row r="449" spans="6:38" ht="15" customHeight="1">
      <c r="F449" s="1293"/>
      <c r="G449" s="1294"/>
      <c r="H449" s="1294"/>
      <c r="I449" s="1294"/>
      <c r="J449" s="1294"/>
      <c r="K449" s="1295"/>
      <c r="L449" s="529" t="str">
        <f>IF(P163=0,"",P163)</f>
        <v/>
      </c>
      <c r="M449" s="530"/>
      <c r="N449" s="531"/>
      <c r="O449" s="551"/>
      <c r="P449" s="536"/>
      <c r="Q449" s="538"/>
      <c r="R449" s="535"/>
      <c r="S449" s="536"/>
      <c r="T449" s="538"/>
      <c r="U449" s="535"/>
      <c r="V449" s="536"/>
      <c r="W449" s="538"/>
      <c r="X449" s="535"/>
      <c r="Y449" s="536"/>
      <c r="Z449" s="538"/>
      <c r="AA449" s="535"/>
      <c r="AB449" s="536"/>
      <c r="AC449" s="537"/>
      <c r="AD449" s="529"/>
      <c r="AE449" s="530"/>
      <c r="AF449" s="530"/>
      <c r="AG449" s="531"/>
      <c r="AH449" s="1348"/>
      <c r="AI449" s="1349"/>
      <c r="AJ449" s="1349"/>
      <c r="AK449" s="1349"/>
      <c r="AL449" s="1350"/>
    </row>
    <row r="450" spans="6:38" ht="15" customHeight="1">
      <c r="F450" s="1257" t="str">
        <f>F164</f>
        <v>プロセッサ</v>
      </c>
      <c r="G450" s="1258"/>
      <c r="H450" s="1258"/>
      <c r="I450" s="1258"/>
      <c r="J450" s="1258"/>
      <c r="K450" s="1259"/>
      <c r="L450" s="1078" t="str">
        <f>IF(M164=0,"",M164)</f>
        <v/>
      </c>
      <c r="M450" s="1079"/>
      <c r="N450" s="1080"/>
      <c r="O450" s="1140"/>
      <c r="P450" s="527"/>
      <c r="Q450" s="528"/>
      <c r="R450" s="526"/>
      <c r="S450" s="527"/>
      <c r="T450" s="528"/>
      <c r="U450" s="526"/>
      <c r="V450" s="527"/>
      <c r="W450" s="528"/>
      <c r="X450" s="526"/>
      <c r="Y450" s="527"/>
      <c r="Z450" s="528"/>
      <c r="AA450" s="526"/>
      <c r="AB450" s="527"/>
      <c r="AC450" s="539"/>
      <c r="AD450" s="532"/>
      <c r="AE450" s="533"/>
      <c r="AF450" s="533"/>
      <c r="AG450" s="534"/>
      <c r="AH450" s="1127" t="str">
        <f t="shared" ref="AH450" si="118">IF(SUM(L450:AC450)-AD450=0,"",SUM(L450:AC450)-AD450)</f>
        <v/>
      </c>
      <c r="AI450" s="1128"/>
      <c r="AJ450" s="1128"/>
      <c r="AK450" s="1128"/>
      <c r="AL450" s="1129"/>
    </row>
    <row r="451" spans="6:38" ht="15" customHeight="1">
      <c r="F451" s="1260"/>
      <c r="G451" s="1261"/>
      <c r="H451" s="1261"/>
      <c r="I451" s="1261"/>
      <c r="J451" s="1261"/>
      <c r="K451" s="1262"/>
      <c r="L451" s="529" t="str">
        <f>IF(P164=0,"",P164)</f>
        <v/>
      </c>
      <c r="M451" s="530"/>
      <c r="N451" s="531"/>
      <c r="O451" s="551"/>
      <c r="P451" s="536"/>
      <c r="Q451" s="538"/>
      <c r="R451" s="535"/>
      <c r="S451" s="536"/>
      <c r="T451" s="538"/>
      <c r="U451" s="535"/>
      <c r="V451" s="536"/>
      <c r="W451" s="538"/>
      <c r="X451" s="535"/>
      <c r="Y451" s="536"/>
      <c r="Z451" s="538"/>
      <c r="AA451" s="535"/>
      <c r="AB451" s="536"/>
      <c r="AC451" s="537"/>
      <c r="AD451" s="529"/>
      <c r="AE451" s="530"/>
      <c r="AF451" s="530"/>
      <c r="AG451" s="531"/>
      <c r="AH451" s="1133"/>
      <c r="AI451" s="1134"/>
      <c r="AJ451" s="1134"/>
      <c r="AK451" s="1134"/>
      <c r="AL451" s="1135"/>
    </row>
    <row r="452" spans="6:38" ht="15" customHeight="1">
      <c r="F452" s="1293" t="str">
        <f>F165</f>
        <v>ハーベスタ</v>
      </c>
      <c r="G452" s="1294"/>
      <c r="H452" s="1294"/>
      <c r="I452" s="1294"/>
      <c r="J452" s="1294"/>
      <c r="K452" s="1295"/>
      <c r="L452" s="1078" t="str">
        <f>IF(M165=0,"",M165)</f>
        <v/>
      </c>
      <c r="M452" s="1079"/>
      <c r="N452" s="1080"/>
      <c r="O452" s="1140"/>
      <c r="P452" s="527"/>
      <c r="Q452" s="528"/>
      <c r="R452" s="526"/>
      <c r="S452" s="527"/>
      <c r="T452" s="528"/>
      <c r="U452" s="526"/>
      <c r="V452" s="527"/>
      <c r="W452" s="528"/>
      <c r="X452" s="526"/>
      <c r="Y452" s="527"/>
      <c r="Z452" s="528"/>
      <c r="AA452" s="526"/>
      <c r="AB452" s="527"/>
      <c r="AC452" s="539"/>
      <c r="AD452" s="532"/>
      <c r="AE452" s="533"/>
      <c r="AF452" s="533"/>
      <c r="AG452" s="534"/>
      <c r="AH452" s="1127" t="str">
        <f t="shared" ref="AH452" si="119">IF(SUM(L452:AC452)-AD452=0,"",SUM(L452:AC452)-AD452)</f>
        <v/>
      </c>
      <c r="AI452" s="1128"/>
      <c r="AJ452" s="1128"/>
      <c r="AK452" s="1128"/>
      <c r="AL452" s="1129"/>
    </row>
    <row r="453" spans="6:38" ht="15" customHeight="1">
      <c r="F453" s="1293"/>
      <c r="G453" s="1294"/>
      <c r="H453" s="1294"/>
      <c r="I453" s="1294"/>
      <c r="J453" s="1294"/>
      <c r="K453" s="1295"/>
      <c r="L453" s="529" t="str">
        <f>IF(P165=0,"",P165)</f>
        <v/>
      </c>
      <c r="M453" s="530"/>
      <c r="N453" s="531"/>
      <c r="O453" s="551"/>
      <c r="P453" s="536"/>
      <c r="Q453" s="538"/>
      <c r="R453" s="535"/>
      <c r="S453" s="536"/>
      <c r="T453" s="538"/>
      <c r="U453" s="535"/>
      <c r="V453" s="536"/>
      <c r="W453" s="538"/>
      <c r="X453" s="535"/>
      <c r="Y453" s="536"/>
      <c r="Z453" s="538"/>
      <c r="AA453" s="535"/>
      <c r="AB453" s="536"/>
      <c r="AC453" s="537"/>
      <c r="AD453" s="529"/>
      <c r="AE453" s="530"/>
      <c r="AF453" s="530"/>
      <c r="AG453" s="531"/>
      <c r="AH453" s="1133"/>
      <c r="AI453" s="1134"/>
      <c r="AJ453" s="1134"/>
      <c r="AK453" s="1134"/>
      <c r="AL453" s="1135"/>
    </row>
    <row r="454" spans="6:38" ht="15" customHeight="1">
      <c r="F454" s="1257" t="str">
        <f>F166</f>
        <v>フォワーダ</v>
      </c>
      <c r="G454" s="1258"/>
      <c r="H454" s="1258"/>
      <c r="I454" s="1258"/>
      <c r="J454" s="1258"/>
      <c r="K454" s="1259"/>
      <c r="L454" s="1078" t="str">
        <f>IF(M166=0,"",M166)</f>
        <v/>
      </c>
      <c r="M454" s="1079"/>
      <c r="N454" s="1080"/>
      <c r="O454" s="1140"/>
      <c r="P454" s="527"/>
      <c r="Q454" s="528"/>
      <c r="R454" s="526"/>
      <c r="S454" s="527"/>
      <c r="T454" s="528"/>
      <c r="U454" s="526"/>
      <c r="V454" s="527"/>
      <c r="W454" s="528"/>
      <c r="X454" s="526"/>
      <c r="Y454" s="527"/>
      <c r="Z454" s="528"/>
      <c r="AA454" s="526"/>
      <c r="AB454" s="527"/>
      <c r="AC454" s="539"/>
      <c r="AD454" s="532"/>
      <c r="AE454" s="533"/>
      <c r="AF454" s="533"/>
      <c r="AG454" s="534"/>
      <c r="AH454" s="1127" t="str">
        <f t="shared" ref="AH454" si="120">IF(SUM(L454:AC454)-AD454=0,"",SUM(L454:AC454)-AD454)</f>
        <v/>
      </c>
      <c r="AI454" s="1128"/>
      <c r="AJ454" s="1128"/>
      <c r="AK454" s="1128"/>
      <c r="AL454" s="1129"/>
    </row>
    <row r="455" spans="6:38" ht="15" customHeight="1">
      <c r="F455" s="1260"/>
      <c r="G455" s="1261"/>
      <c r="H455" s="1261"/>
      <c r="I455" s="1261"/>
      <c r="J455" s="1261"/>
      <c r="K455" s="1262"/>
      <c r="L455" s="529" t="str">
        <f>IF(P166=0,"",P166)</f>
        <v/>
      </c>
      <c r="M455" s="530"/>
      <c r="N455" s="531"/>
      <c r="O455" s="551"/>
      <c r="P455" s="536"/>
      <c r="Q455" s="538"/>
      <c r="R455" s="535"/>
      <c r="S455" s="536"/>
      <c r="T455" s="538"/>
      <c r="U455" s="535"/>
      <c r="V455" s="536"/>
      <c r="W455" s="538"/>
      <c r="X455" s="535"/>
      <c r="Y455" s="536"/>
      <c r="Z455" s="538"/>
      <c r="AA455" s="535"/>
      <c r="AB455" s="536"/>
      <c r="AC455" s="537"/>
      <c r="AD455" s="529"/>
      <c r="AE455" s="530"/>
      <c r="AF455" s="530"/>
      <c r="AG455" s="531"/>
      <c r="AH455" s="1133"/>
      <c r="AI455" s="1134"/>
      <c r="AJ455" s="1134"/>
      <c r="AK455" s="1134"/>
      <c r="AL455" s="1135"/>
    </row>
    <row r="456" spans="6:38" ht="15" customHeight="1">
      <c r="F456" s="1293" t="str">
        <f>F167</f>
        <v>タワーヤーダ</v>
      </c>
      <c r="G456" s="1294"/>
      <c r="H456" s="1294"/>
      <c r="I456" s="1294"/>
      <c r="J456" s="1294"/>
      <c r="K456" s="1295"/>
      <c r="L456" s="1078" t="str">
        <f>IF(M167=0,"",M167)</f>
        <v/>
      </c>
      <c r="M456" s="1079"/>
      <c r="N456" s="1080"/>
      <c r="O456" s="1140"/>
      <c r="P456" s="527"/>
      <c r="Q456" s="528"/>
      <c r="R456" s="526"/>
      <c r="S456" s="527"/>
      <c r="T456" s="528"/>
      <c r="U456" s="526"/>
      <c r="V456" s="527"/>
      <c r="W456" s="528"/>
      <c r="X456" s="526"/>
      <c r="Y456" s="527"/>
      <c r="Z456" s="528"/>
      <c r="AA456" s="526"/>
      <c r="AB456" s="527"/>
      <c r="AC456" s="539"/>
      <c r="AD456" s="532"/>
      <c r="AE456" s="533"/>
      <c r="AF456" s="533"/>
      <c r="AG456" s="534"/>
      <c r="AH456" s="1127" t="str">
        <f t="shared" ref="AH456" si="121">IF(SUM(L456:AC456)-AD456=0,"",SUM(L456:AC456)-AD456)</f>
        <v/>
      </c>
      <c r="AI456" s="1128"/>
      <c r="AJ456" s="1128"/>
      <c r="AK456" s="1128"/>
      <c r="AL456" s="1129"/>
    </row>
    <row r="457" spans="6:38" ht="15" customHeight="1">
      <c r="F457" s="1293"/>
      <c r="G457" s="1294"/>
      <c r="H457" s="1294"/>
      <c r="I457" s="1294"/>
      <c r="J457" s="1294"/>
      <c r="K457" s="1295"/>
      <c r="L457" s="529" t="str">
        <f>IF(P167=0,"",P167)</f>
        <v/>
      </c>
      <c r="M457" s="530"/>
      <c r="N457" s="531"/>
      <c r="O457" s="551"/>
      <c r="P457" s="536"/>
      <c r="Q457" s="538"/>
      <c r="R457" s="535"/>
      <c r="S457" s="536"/>
      <c r="T457" s="538"/>
      <c r="U457" s="535"/>
      <c r="V457" s="536"/>
      <c r="W457" s="538"/>
      <c r="X457" s="535"/>
      <c r="Y457" s="536"/>
      <c r="Z457" s="538"/>
      <c r="AA457" s="535"/>
      <c r="AB457" s="536"/>
      <c r="AC457" s="537"/>
      <c r="AD457" s="529"/>
      <c r="AE457" s="530"/>
      <c r="AF457" s="530"/>
      <c r="AG457" s="531"/>
      <c r="AH457" s="1133"/>
      <c r="AI457" s="1134"/>
      <c r="AJ457" s="1134"/>
      <c r="AK457" s="1134"/>
      <c r="AL457" s="1135"/>
    </row>
    <row r="458" spans="6:38" ht="15" customHeight="1">
      <c r="F458" s="1472" t="str">
        <f>F168</f>
        <v>スイングヤーダ</v>
      </c>
      <c r="G458" s="1473"/>
      <c r="H458" s="1473"/>
      <c r="I458" s="1473"/>
      <c r="J458" s="1473"/>
      <c r="K458" s="1474"/>
      <c r="L458" s="1078" t="str">
        <f>IF(M168=0,"",M168)</f>
        <v/>
      </c>
      <c r="M458" s="1079"/>
      <c r="N458" s="1080"/>
      <c r="O458" s="1140"/>
      <c r="P458" s="527"/>
      <c r="Q458" s="528"/>
      <c r="R458" s="526"/>
      <c r="S458" s="527"/>
      <c r="T458" s="528"/>
      <c r="U458" s="526"/>
      <c r="V458" s="527"/>
      <c r="W458" s="528"/>
      <c r="X458" s="526"/>
      <c r="Y458" s="527"/>
      <c r="Z458" s="528"/>
      <c r="AA458" s="526"/>
      <c r="AB458" s="527"/>
      <c r="AC458" s="539"/>
      <c r="AD458" s="532"/>
      <c r="AE458" s="533"/>
      <c r="AF458" s="533"/>
      <c r="AG458" s="534"/>
      <c r="AH458" s="1127" t="str">
        <f t="shared" ref="AH458" si="122">IF(SUM(L458:AC458)-AD458=0,"",SUM(L458:AC458)-AD458)</f>
        <v/>
      </c>
      <c r="AI458" s="1128"/>
      <c r="AJ458" s="1128"/>
      <c r="AK458" s="1128"/>
      <c r="AL458" s="1129"/>
    </row>
    <row r="459" spans="6:38" ht="15" customHeight="1">
      <c r="F459" s="1475"/>
      <c r="G459" s="1476"/>
      <c r="H459" s="1476"/>
      <c r="I459" s="1476"/>
      <c r="J459" s="1476"/>
      <c r="K459" s="1477"/>
      <c r="L459" s="529" t="str">
        <f>IF(P168=0,"",P168)</f>
        <v/>
      </c>
      <c r="M459" s="530"/>
      <c r="N459" s="531"/>
      <c r="O459" s="551"/>
      <c r="P459" s="536"/>
      <c r="Q459" s="538"/>
      <c r="R459" s="535"/>
      <c r="S459" s="536"/>
      <c r="T459" s="538"/>
      <c r="U459" s="535"/>
      <c r="V459" s="536"/>
      <c r="W459" s="538"/>
      <c r="X459" s="535"/>
      <c r="Y459" s="536"/>
      <c r="Z459" s="538"/>
      <c r="AA459" s="535"/>
      <c r="AB459" s="536"/>
      <c r="AC459" s="537"/>
      <c r="AD459" s="529"/>
      <c r="AE459" s="530"/>
      <c r="AF459" s="530"/>
      <c r="AG459" s="531"/>
      <c r="AH459" s="1133"/>
      <c r="AI459" s="1134"/>
      <c r="AJ459" s="1134"/>
      <c r="AK459" s="1134"/>
      <c r="AL459" s="1135"/>
    </row>
    <row r="460" spans="6:38" ht="15" customHeight="1">
      <c r="F460" s="1293" t="str">
        <f>F169</f>
        <v>グラップル</v>
      </c>
      <c r="G460" s="1294"/>
      <c r="H460" s="1294"/>
      <c r="I460" s="1294"/>
      <c r="J460" s="1294"/>
      <c r="K460" s="1295"/>
      <c r="L460" s="1078" t="str">
        <f>IF(M169=0,"",M169)</f>
        <v/>
      </c>
      <c r="M460" s="1079"/>
      <c r="N460" s="1080"/>
      <c r="O460" s="1140"/>
      <c r="P460" s="527"/>
      <c r="Q460" s="528"/>
      <c r="R460" s="526"/>
      <c r="S460" s="527"/>
      <c r="T460" s="528"/>
      <c r="U460" s="526"/>
      <c r="V460" s="527"/>
      <c r="W460" s="528"/>
      <c r="X460" s="526"/>
      <c r="Y460" s="527"/>
      <c r="Z460" s="528"/>
      <c r="AA460" s="526"/>
      <c r="AB460" s="527"/>
      <c r="AC460" s="539"/>
      <c r="AD460" s="532"/>
      <c r="AE460" s="533"/>
      <c r="AF460" s="533"/>
      <c r="AG460" s="534"/>
      <c r="AH460" s="1127" t="str">
        <f t="shared" ref="AH460" si="123">IF(SUM(L460:AC460)-AD460=0,"",SUM(L460:AC460)-AD460)</f>
        <v/>
      </c>
      <c r="AI460" s="1128"/>
      <c r="AJ460" s="1128"/>
      <c r="AK460" s="1128"/>
      <c r="AL460" s="1129"/>
    </row>
    <row r="461" spans="6:38" ht="15" customHeight="1">
      <c r="F461" s="1293"/>
      <c r="G461" s="1294"/>
      <c r="H461" s="1294"/>
      <c r="I461" s="1294"/>
      <c r="J461" s="1294"/>
      <c r="K461" s="1295"/>
      <c r="L461" s="529" t="str">
        <f>IF(P169=0,"",P169)</f>
        <v/>
      </c>
      <c r="M461" s="530"/>
      <c r="N461" s="531"/>
      <c r="O461" s="551"/>
      <c r="P461" s="536"/>
      <c r="Q461" s="538"/>
      <c r="R461" s="535"/>
      <c r="S461" s="536"/>
      <c r="T461" s="538"/>
      <c r="U461" s="535"/>
      <c r="V461" s="536"/>
      <c r="W461" s="538"/>
      <c r="X461" s="535"/>
      <c r="Y461" s="536"/>
      <c r="Z461" s="538"/>
      <c r="AA461" s="535"/>
      <c r="AB461" s="536"/>
      <c r="AC461" s="537"/>
      <c r="AD461" s="529"/>
      <c r="AE461" s="530"/>
      <c r="AF461" s="530"/>
      <c r="AG461" s="531"/>
      <c r="AH461" s="1133"/>
      <c r="AI461" s="1134"/>
      <c r="AJ461" s="1134"/>
      <c r="AK461" s="1134"/>
      <c r="AL461" s="1135"/>
    </row>
    <row r="462" spans="6:38" ht="15" customHeight="1">
      <c r="F462" s="1257" t="str">
        <f>F170</f>
        <v>クローラー</v>
      </c>
      <c r="G462" s="1258"/>
      <c r="H462" s="1258"/>
      <c r="I462" s="1258"/>
      <c r="J462" s="1258"/>
      <c r="K462" s="1259"/>
      <c r="L462" s="1078" t="str">
        <f>IF(M170=0,"",M170)</f>
        <v/>
      </c>
      <c r="M462" s="1079"/>
      <c r="N462" s="1080"/>
      <c r="O462" s="1140"/>
      <c r="P462" s="527"/>
      <c r="Q462" s="528"/>
      <c r="R462" s="526"/>
      <c r="S462" s="527"/>
      <c r="T462" s="528"/>
      <c r="U462" s="526"/>
      <c r="V462" s="527"/>
      <c r="W462" s="528"/>
      <c r="X462" s="526"/>
      <c r="Y462" s="527"/>
      <c r="Z462" s="528"/>
      <c r="AA462" s="526"/>
      <c r="AB462" s="527"/>
      <c r="AC462" s="539"/>
      <c r="AD462" s="532"/>
      <c r="AE462" s="533"/>
      <c r="AF462" s="533"/>
      <c r="AG462" s="534"/>
      <c r="AH462" s="1127" t="str">
        <f>IF(SUM(L462:AC462)-AD462=0,"",SUM(L462:AC462)-AD462)</f>
        <v/>
      </c>
      <c r="AI462" s="1128"/>
      <c r="AJ462" s="1128"/>
      <c r="AK462" s="1128"/>
      <c r="AL462" s="1129"/>
    </row>
    <row r="463" spans="6:38" ht="15" customHeight="1">
      <c r="F463" s="1260"/>
      <c r="G463" s="1261"/>
      <c r="H463" s="1261"/>
      <c r="I463" s="1261"/>
      <c r="J463" s="1261"/>
      <c r="K463" s="1262"/>
      <c r="L463" s="529" t="str">
        <f>IF(P170=0,"",P170)</f>
        <v/>
      </c>
      <c r="M463" s="530"/>
      <c r="N463" s="531"/>
      <c r="O463" s="551"/>
      <c r="P463" s="536"/>
      <c r="Q463" s="538"/>
      <c r="R463" s="535"/>
      <c r="S463" s="536"/>
      <c r="T463" s="538"/>
      <c r="U463" s="535"/>
      <c r="V463" s="536"/>
      <c r="W463" s="538"/>
      <c r="X463" s="535"/>
      <c r="Y463" s="536"/>
      <c r="Z463" s="538"/>
      <c r="AA463" s="535"/>
      <c r="AB463" s="536"/>
      <c r="AC463" s="537"/>
      <c r="AD463" s="529"/>
      <c r="AE463" s="530"/>
      <c r="AF463" s="530"/>
      <c r="AG463" s="531"/>
      <c r="AH463" s="1133"/>
      <c r="AI463" s="1134"/>
      <c r="AJ463" s="1134"/>
      <c r="AK463" s="1134"/>
      <c r="AL463" s="1135"/>
    </row>
    <row r="464" spans="6:38" ht="15" customHeight="1">
      <c r="F464" s="1296" t="str">
        <f>F171</f>
        <v>バックホウ</v>
      </c>
      <c r="G464" s="1297"/>
      <c r="H464" s="1297"/>
      <c r="I464" s="1297"/>
      <c r="J464" s="1297"/>
      <c r="K464" s="1298"/>
      <c r="L464" s="1078" t="str">
        <f>IF(M171=0,"",M171)</f>
        <v/>
      </c>
      <c r="M464" s="1079"/>
      <c r="N464" s="1080"/>
      <c r="O464" s="1140"/>
      <c r="P464" s="527"/>
      <c r="Q464" s="528"/>
      <c r="R464" s="526"/>
      <c r="S464" s="527"/>
      <c r="T464" s="528"/>
      <c r="U464" s="526"/>
      <c r="V464" s="527"/>
      <c r="W464" s="528"/>
      <c r="X464" s="526"/>
      <c r="Y464" s="527"/>
      <c r="Z464" s="528"/>
      <c r="AA464" s="526"/>
      <c r="AB464" s="527"/>
      <c r="AC464" s="539"/>
      <c r="AD464" s="532"/>
      <c r="AE464" s="533"/>
      <c r="AF464" s="533"/>
      <c r="AG464" s="534"/>
      <c r="AH464" s="1127" t="str">
        <f t="shared" ref="AH464" si="124">IF(SUM(L464:AC464)-AD464=0,"",SUM(L464:AC464)-AD464)</f>
        <v/>
      </c>
      <c r="AI464" s="1128"/>
      <c r="AJ464" s="1128"/>
      <c r="AK464" s="1128"/>
      <c r="AL464" s="1129"/>
    </row>
    <row r="465" spans="1:43" ht="15" customHeight="1">
      <c r="F465" s="1296"/>
      <c r="G465" s="1297"/>
      <c r="H465" s="1297"/>
      <c r="I465" s="1297"/>
      <c r="J465" s="1297"/>
      <c r="K465" s="1298"/>
      <c r="L465" s="529" t="str">
        <f>IF(P171=0,"",P171)</f>
        <v/>
      </c>
      <c r="M465" s="530"/>
      <c r="N465" s="531"/>
      <c r="O465" s="551"/>
      <c r="P465" s="536"/>
      <c r="Q465" s="538"/>
      <c r="R465" s="535"/>
      <c r="S465" s="536"/>
      <c r="T465" s="538"/>
      <c r="U465" s="535"/>
      <c r="V465" s="536"/>
      <c r="W465" s="538"/>
      <c r="X465" s="535"/>
      <c r="Y465" s="536"/>
      <c r="Z465" s="538"/>
      <c r="AA465" s="535"/>
      <c r="AB465" s="536"/>
      <c r="AC465" s="537"/>
      <c r="AD465" s="529"/>
      <c r="AE465" s="530"/>
      <c r="AF465" s="530"/>
      <c r="AG465" s="531"/>
      <c r="AH465" s="1133"/>
      <c r="AI465" s="1134"/>
      <c r="AJ465" s="1134"/>
      <c r="AK465" s="1134"/>
      <c r="AL465" s="1135"/>
    </row>
    <row r="466" spans="1:43" ht="15" customHeight="1">
      <c r="F466" s="1351" t="str">
        <f>F172</f>
        <v>林内作業車</v>
      </c>
      <c r="G466" s="1352"/>
      <c r="H466" s="1352"/>
      <c r="I466" s="1352"/>
      <c r="J466" s="1352"/>
      <c r="K466" s="1353"/>
      <c r="L466" s="1078" t="str">
        <f>IF(M172=0,"",M172)</f>
        <v/>
      </c>
      <c r="M466" s="1079"/>
      <c r="N466" s="1080"/>
      <c r="O466" s="1140"/>
      <c r="P466" s="527"/>
      <c r="Q466" s="528"/>
      <c r="R466" s="526"/>
      <c r="S466" s="527"/>
      <c r="T466" s="528"/>
      <c r="U466" s="526"/>
      <c r="V466" s="527"/>
      <c r="W466" s="528"/>
      <c r="X466" s="526"/>
      <c r="Y466" s="527"/>
      <c r="Z466" s="528"/>
      <c r="AA466" s="526"/>
      <c r="AB466" s="527"/>
      <c r="AC466" s="539"/>
      <c r="AD466" s="532"/>
      <c r="AE466" s="533"/>
      <c r="AF466" s="533"/>
      <c r="AG466" s="534"/>
      <c r="AH466" s="1127" t="str">
        <f t="shared" ref="AH466" si="125">IF(SUM(L466:AC466)-AD466=0,"",SUM(L466:AC466)-AD466)</f>
        <v/>
      </c>
      <c r="AI466" s="1128"/>
      <c r="AJ466" s="1128"/>
      <c r="AK466" s="1128"/>
      <c r="AL466" s="1129"/>
    </row>
    <row r="467" spans="1:43" ht="15" customHeight="1">
      <c r="F467" s="1354"/>
      <c r="G467" s="1355"/>
      <c r="H467" s="1355"/>
      <c r="I467" s="1355"/>
      <c r="J467" s="1355"/>
      <c r="K467" s="1356"/>
      <c r="L467" s="529" t="str">
        <f>IF(P172=0,"",P172)</f>
        <v/>
      </c>
      <c r="M467" s="530"/>
      <c r="N467" s="531"/>
      <c r="O467" s="551"/>
      <c r="P467" s="536"/>
      <c r="Q467" s="538"/>
      <c r="R467" s="535"/>
      <c r="S467" s="536"/>
      <c r="T467" s="538"/>
      <c r="U467" s="535"/>
      <c r="V467" s="536"/>
      <c r="W467" s="538"/>
      <c r="X467" s="535"/>
      <c r="Y467" s="536"/>
      <c r="Z467" s="538"/>
      <c r="AA467" s="535"/>
      <c r="AB467" s="536"/>
      <c r="AC467" s="537"/>
      <c r="AD467" s="529"/>
      <c r="AE467" s="530"/>
      <c r="AF467" s="530"/>
      <c r="AG467" s="531"/>
      <c r="AH467" s="1133"/>
      <c r="AI467" s="1134"/>
      <c r="AJ467" s="1134"/>
      <c r="AK467" s="1134"/>
      <c r="AL467" s="1135"/>
    </row>
    <row r="468" spans="1:43" ht="15" customHeight="1">
      <c r="F468" s="1296" t="str">
        <f>IF(F173="","",F173)</f>
        <v/>
      </c>
      <c r="G468" s="1297"/>
      <c r="H468" s="1297"/>
      <c r="I468" s="1297"/>
      <c r="J468" s="1297"/>
      <c r="K468" s="1298"/>
      <c r="L468" s="1078" t="str">
        <f>IF(M173=0,"",M173)</f>
        <v/>
      </c>
      <c r="M468" s="1079"/>
      <c r="N468" s="1080"/>
      <c r="O468" s="1140"/>
      <c r="P468" s="527"/>
      <c r="Q468" s="528"/>
      <c r="R468" s="526"/>
      <c r="S468" s="527"/>
      <c r="T468" s="528"/>
      <c r="U468" s="526"/>
      <c r="V468" s="527"/>
      <c r="W468" s="528"/>
      <c r="X468" s="526"/>
      <c r="Y468" s="527"/>
      <c r="Z468" s="528"/>
      <c r="AA468" s="526"/>
      <c r="AB468" s="527"/>
      <c r="AC468" s="539"/>
      <c r="AD468" s="532"/>
      <c r="AE468" s="533"/>
      <c r="AF468" s="533"/>
      <c r="AG468" s="534"/>
      <c r="AH468" s="1127" t="str">
        <f t="shared" ref="AH468" si="126">IF(SUM(L468:AC468)-AD468=0,"",SUM(L468:AC468)-AD468)</f>
        <v/>
      </c>
      <c r="AI468" s="1128"/>
      <c r="AJ468" s="1128"/>
      <c r="AK468" s="1128"/>
      <c r="AL468" s="1129"/>
    </row>
    <row r="469" spans="1:43" ht="15" customHeight="1">
      <c r="F469" s="1299"/>
      <c r="G469" s="1300"/>
      <c r="H469" s="1300"/>
      <c r="I469" s="1300"/>
      <c r="J469" s="1300"/>
      <c r="K469" s="1301"/>
      <c r="L469" s="552" t="str">
        <f>IF(P173=0,"",P173)</f>
        <v/>
      </c>
      <c r="M469" s="553"/>
      <c r="N469" s="554"/>
      <c r="O469" s="1357"/>
      <c r="P469" s="506"/>
      <c r="Q469" s="507"/>
      <c r="R469" s="505"/>
      <c r="S469" s="506"/>
      <c r="T469" s="507"/>
      <c r="U469" s="505"/>
      <c r="V469" s="506"/>
      <c r="W469" s="507"/>
      <c r="X469" s="505"/>
      <c r="Y469" s="506"/>
      <c r="Z469" s="507"/>
      <c r="AA469" s="505"/>
      <c r="AB469" s="506"/>
      <c r="AC469" s="540"/>
      <c r="AD469" s="529"/>
      <c r="AE469" s="530"/>
      <c r="AF469" s="530"/>
      <c r="AG469" s="531"/>
      <c r="AH469" s="1130"/>
      <c r="AI469" s="1131"/>
      <c r="AJ469" s="1131"/>
      <c r="AK469" s="1131"/>
      <c r="AL469" s="1132"/>
    </row>
    <row r="470" spans="1:43" s="372" customFormat="1" ht="15" customHeight="1">
      <c r="A470" s="370"/>
      <c r="B470" s="370"/>
      <c r="C470" s="370"/>
      <c r="D470" s="370"/>
      <c r="E470" s="370"/>
      <c r="F470" s="1467" t="s">
        <v>143</v>
      </c>
      <c r="G470" s="1468"/>
      <c r="H470" s="1468"/>
      <c r="I470" s="1468"/>
      <c r="J470" s="1468"/>
      <c r="K470" s="1469"/>
      <c r="L470" s="1314" t="str">
        <f>IF(M174=0,"",M174)</f>
        <v/>
      </c>
      <c r="M470" s="1315"/>
      <c r="N470" s="1316"/>
      <c r="O470" s="1157" t="str">
        <f>+IF((O448+O450+O452+O454+O456+O458+O460+O462+O468+O464+O466)=0,"",O448+O450+O452+O454+O456+O458+O460+O462+O468+O464+O466)</f>
        <v/>
      </c>
      <c r="P470" s="504"/>
      <c r="Q470" s="504"/>
      <c r="R470" s="504" t="str">
        <f t="shared" ref="R470" si="127">+IF((R448+R450+R452+R454+R456+R458+R460+R462+R468+R464+R466)=0,"",R448+R450+R452+R454+R456+R458+R460+R462+R468+R464+R466)</f>
        <v/>
      </c>
      <c r="S470" s="504"/>
      <c r="T470" s="504"/>
      <c r="U470" s="504" t="str">
        <f>+IF((U448+U450+U452+U454+U456+U458+U460+U462+U468+U464+U466)=0,"",U448+U450+U452+U454+U456+U458+U460+U462+U468+U464+U466)</f>
        <v/>
      </c>
      <c r="V470" s="504"/>
      <c r="W470" s="504"/>
      <c r="X470" s="504" t="str">
        <f t="shared" ref="X470" si="128">+IF((X448+X450+X452+X454+X456+X458+X460+X462+X468+X464+X466)=0,"",X448+X450+X452+X454+X456+X458+X460+X462+X468+X464+X466)</f>
        <v/>
      </c>
      <c r="Y470" s="504"/>
      <c r="Z470" s="504"/>
      <c r="AA470" s="504" t="str">
        <f t="shared" ref="AA470" si="129">+IF((AA448+AA450+AA452+AA454+AA456+AA458+AA460+AA462+AA468+AA464+AA466)=0,"",AA448+AA450+AA452+AA454+AA456+AA458+AA460+AA462+AA468+AA464+AA466)</f>
        <v/>
      </c>
      <c r="AB470" s="504"/>
      <c r="AC470" s="1466"/>
      <c r="AD470" s="1177" t="str">
        <f>IF(SUM(AD448:AG469)=0,"",SUM(AD448:AG469))</f>
        <v/>
      </c>
      <c r="AE470" s="1178"/>
      <c r="AF470" s="1178"/>
      <c r="AG470" s="1179"/>
      <c r="AH470" s="1124" t="str">
        <f>+IFERROR((AH448+AH450+AH452+AH454+AH456+AH458+AH460+AH462+AH468+AH464+AH466),"")</f>
        <v/>
      </c>
      <c r="AI470" s="1125"/>
      <c r="AJ470" s="1125"/>
      <c r="AK470" s="1125"/>
      <c r="AL470" s="1126"/>
      <c r="AM470" s="370"/>
      <c r="AN470" s="64"/>
      <c r="AO470" s="64"/>
      <c r="AP470" s="64"/>
      <c r="AQ470" s="64"/>
    </row>
    <row r="471" spans="1:43" s="372" customFormat="1" ht="15" customHeight="1">
      <c r="A471" s="370"/>
      <c r="B471" s="370"/>
      <c r="C471" s="370"/>
      <c r="D471" s="370"/>
      <c r="E471" s="370"/>
      <c r="F471" s="1470"/>
      <c r="G471" s="643"/>
      <c r="H471" s="643"/>
      <c r="I471" s="643"/>
      <c r="J471" s="643"/>
      <c r="K471" s="1471"/>
      <c r="L471" s="1180" t="str">
        <f>IF(P174=0,"",P174)</f>
        <v/>
      </c>
      <c r="M471" s="1181"/>
      <c r="N471" s="1182"/>
      <c r="O471" s="1136" t="str">
        <f>+IF((O449+O451+O453+O455+O457+O459+O461+O463+O469+O465+O467)=0,"",O449+O451+O453+O455+O457+O459+O461+O463+O469+O465+O467)</f>
        <v/>
      </c>
      <c r="P471" s="525"/>
      <c r="Q471" s="525"/>
      <c r="R471" s="525" t="str">
        <f t="shared" ref="R471" si="130">+IF((R449+R451+R453+R455+R457+R459+R461+R463+R469+R465+R467)=0,"",R449+R451+R453+R455+R457+R459+R461+R463+R469+R465+R467)</f>
        <v/>
      </c>
      <c r="S471" s="525"/>
      <c r="T471" s="525"/>
      <c r="U471" s="525" t="str">
        <f>+IF((U449+U451+U453+U455+U457+U459+U461+U463+U469+U465+U467)=0,"",U449+U451+U453+U455+U457+U459+U461+U463+U469+U465+U467)</f>
        <v/>
      </c>
      <c r="V471" s="525"/>
      <c r="W471" s="525"/>
      <c r="X471" s="525" t="str">
        <f t="shared" ref="X471" si="131">+IF((X449+X451+X453+X455+X457+X459+X461+X463+X469+X465+X467)=0,"",X449+X451+X453+X455+X457+X459+X461+X463+X469+X465+X467)</f>
        <v/>
      </c>
      <c r="Y471" s="525"/>
      <c r="Z471" s="525"/>
      <c r="AA471" s="525" t="str">
        <f t="shared" ref="AA471" si="132">+IF((AA449+AA451+AA453+AA455+AA457+AA459+AA461+AA463+AA469+AA465+AA467)=0,"",AA449+AA451+AA453+AA455+AA457+AA459+AA461+AA463+AA469+AA465+AA467)</f>
        <v/>
      </c>
      <c r="AB471" s="525"/>
      <c r="AC471" s="541"/>
      <c r="AD471" s="1180"/>
      <c r="AE471" s="1181"/>
      <c r="AF471" s="1181"/>
      <c r="AG471" s="1182"/>
      <c r="AH471" s="1124"/>
      <c r="AI471" s="1125"/>
      <c r="AJ471" s="1125"/>
      <c r="AK471" s="1125"/>
      <c r="AL471" s="1126"/>
      <c r="AM471" s="370"/>
      <c r="AN471" s="64"/>
      <c r="AO471" s="64"/>
      <c r="AP471" s="64"/>
      <c r="AQ471" s="64"/>
    </row>
    <row r="472" spans="1:43" ht="15" customHeight="1">
      <c r="F472" s="272" t="s">
        <v>704</v>
      </c>
      <c r="G472" s="272"/>
      <c r="H472" s="272"/>
      <c r="I472" s="272"/>
      <c r="J472" s="272"/>
    </row>
    <row r="473" spans="1:43" s="314" customFormat="1" ht="15" customHeight="1">
      <c r="A473" s="211"/>
      <c r="B473" s="211"/>
      <c r="C473" s="211"/>
      <c r="D473" s="211"/>
      <c r="E473" s="211"/>
      <c r="F473" s="272" t="s">
        <v>703</v>
      </c>
      <c r="G473" s="272"/>
      <c r="H473" s="272"/>
      <c r="I473" s="272"/>
      <c r="J473" s="272"/>
      <c r="K473" s="211"/>
      <c r="L473" s="211"/>
      <c r="M473" s="283"/>
      <c r="N473" s="211"/>
      <c r="O473" s="211"/>
      <c r="P473" s="211"/>
      <c r="Q473" s="211"/>
      <c r="R473" s="211"/>
      <c r="S473" s="211"/>
      <c r="T473" s="211"/>
      <c r="U473" s="211"/>
      <c r="V473" s="211"/>
      <c r="W473" s="211"/>
      <c r="X473" s="211"/>
      <c r="Y473" s="211"/>
      <c r="Z473" s="211"/>
      <c r="AA473" s="211"/>
      <c r="AB473" s="211"/>
      <c r="AC473" s="211"/>
      <c r="AD473" s="211"/>
      <c r="AE473" s="211"/>
      <c r="AF473" s="211"/>
      <c r="AG473" s="211"/>
      <c r="AH473" s="211"/>
      <c r="AI473" s="211"/>
      <c r="AJ473" s="211"/>
      <c r="AK473" s="211"/>
      <c r="AL473" s="211"/>
      <c r="AM473" s="211"/>
      <c r="AN473" s="66"/>
      <c r="AO473" s="66"/>
      <c r="AP473" s="66"/>
      <c r="AQ473" s="66"/>
    </row>
    <row r="474" spans="1:43" s="314" customFormat="1" ht="15" customHeight="1">
      <c r="A474" s="211"/>
      <c r="B474" s="211"/>
      <c r="C474" s="211"/>
      <c r="D474" s="211"/>
      <c r="E474" s="211"/>
      <c r="F474" s="272" t="s">
        <v>528</v>
      </c>
      <c r="G474" s="272"/>
      <c r="H474" s="272"/>
      <c r="I474" s="272"/>
      <c r="J474" s="272"/>
      <c r="K474" s="211"/>
      <c r="L474" s="211"/>
      <c r="M474" s="211"/>
      <c r="N474" s="211"/>
      <c r="O474" s="211"/>
      <c r="P474" s="211"/>
      <c r="Q474" s="211"/>
      <c r="R474" s="211"/>
      <c r="S474" s="211"/>
      <c r="T474" s="211"/>
      <c r="U474" s="211"/>
      <c r="V474" s="394"/>
      <c r="W474" s="394"/>
      <c r="X474" s="394"/>
      <c r="Y474" s="394"/>
      <c r="Z474" s="394"/>
      <c r="AA474" s="394"/>
      <c r="AB474" s="394"/>
      <c r="AC474" s="394"/>
      <c r="AD474" s="211"/>
      <c r="AE474" s="211"/>
      <c r="AF474" s="211"/>
      <c r="AG474" s="211"/>
      <c r="AH474" s="211"/>
      <c r="AI474" s="211"/>
      <c r="AJ474" s="211"/>
      <c r="AK474" s="211"/>
      <c r="AL474" s="211"/>
      <c r="AM474" s="211"/>
      <c r="AN474" s="66"/>
      <c r="AO474" s="66"/>
      <c r="AP474" s="66"/>
      <c r="AQ474" s="66"/>
    </row>
    <row r="475" spans="1:43" s="314" customFormat="1" ht="15" customHeight="1">
      <c r="A475" s="211"/>
      <c r="B475" s="211"/>
      <c r="C475" s="211"/>
      <c r="D475" s="211"/>
      <c r="E475" s="211"/>
      <c r="F475" s="272" t="s">
        <v>529</v>
      </c>
      <c r="G475" s="272"/>
      <c r="H475" s="272"/>
      <c r="I475" s="272"/>
      <c r="J475" s="272"/>
      <c r="K475" s="211"/>
      <c r="L475" s="211"/>
      <c r="M475" s="211"/>
      <c r="N475" s="211"/>
      <c r="O475" s="211"/>
      <c r="P475" s="211"/>
      <c r="Q475" s="211"/>
      <c r="R475" s="211"/>
      <c r="S475" s="211"/>
      <c r="T475" s="211"/>
      <c r="U475" s="211"/>
      <c r="V475" s="394"/>
      <c r="W475" s="394"/>
      <c r="X475" s="394"/>
      <c r="Y475" s="394"/>
      <c r="Z475" s="394"/>
      <c r="AA475" s="394"/>
      <c r="AB475" s="394"/>
      <c r="AC475" s="394"/>
      <c r="AD475" s="211"/>
      <c r="AE475" s="211"/>
      <c r="AF475" s="211"/>
      <c r="AG475" s="211"/>
      <c r="AH475" s="211"/>
      <c r="AI475" s="211"/>
      <c r="AJ475" s="211"/>
      <c r="AK475" s="211"/>
      <c r="AL475" s="211"/>
      <c r="AM475" s="211"/>
      <c r="AN475" s="66"/>
      <c r="AO475" s="66"/>
      <c r="AP475" s="66"/>
      <c r="AQ475" s="66"/>
    </row>
    <row r="477" spans="1:43" ht="15" customHeight="1">
      <c r="E477" s="283" t="s">
        <v>984</v>
      </c>
    </row>
    <row r="478" spans="1:43" ht="45" customHeight="1">
      <c r="F478" s="705" t="s">
        <v>196</v>
      </c>
      <c r="G478" s="706"/>
      <c r="H478" s="706"/>
      <c r="I478" s="707"/>
      <c r="J478" s="967"/>
      <c r="K478" s="967"/>
      <c r="L478" s="967"/>
      <c r="M478" s="967"/>
      <c r="N478" s="967"/>
      <c r="O478" s="967"/>
      <c r="P478" s="967"/>
      <c r="Q478" s="967"/>
      <c r="R478" s="967"/>
      <c r="S478" s="967"/>
      <c r="T478" s="967"/>
      <c r="U478" s="967"/>
      <c r="V478" s="967"/>
      <c r="W478" s="967"/>
      <c r="X478" s="967"/>
      <c r="Y478" s="967"/>
      <c r="Z478" s="967"/>
      <c r="AA478" s="967"/>
      <c r="AB478" s="967"/>
      <c r="AC478" s="967"/>
      <c r="AD478" s="967"/>
      <c r="AE478" s="967"/>
      <c r="AF478" s="967"/>
      <c r="AG478" s="967"/>
      <c r="AH478" s="967"/>
      <c r="AI478" s="967"/>
      <c r="AJ478" s="967"/>
      <c r="AK478" s="967"/>
    </row>
    <row r="479" spans="1:43" ht="15" customHeight="1">
      <c r="F479" s="681" t="s">
        <v>197</v>
      </c>
      <c r="G479" s="682"/>
      <c r="H479" s="682"/>
      <c r="I479" s="683"/>
      <c r="J479" s="574" t="s">
        <v>14</v>
      </c>
      <c r="K479" s="575"/>
      <c r="L479" s="575"/>
      <c r="M479" s="575"/>
      <c r="N479" s="575"/>
      <c r="O479" s="575"/>
      <c r="P479" s="575"/>
      <c r="Q479" s="575"/>
      <c r="R479" s="575"/>
      <c r="S479" s="575"/>
      <c r="T479" s="575"/>
      <c r="U479" s="575"/>
      <c r="V479" s="576"/>
      <c r="W479" s="762" t="s">
        <v>198</v>
      </c>
      <c r="X479" s="762"/>
      <c r="Y479" s="762"/>
      <c r="Z479" s="762"/>
      <c r="AA479" s="762"/>
      <c r="AB479" s="762"/>
      <c r="AC479" s="762"/>
      <c r="AD479" s="762"/>
      <c r="AE479" s="762"/>
      <c r="AF479" s="762"/>
      <c r="AG479" s="762"/>
      <c r="AH479" s="762"/>
      <c r="AI479" s="762"/>
      <c r="AJ479" s="762"/>
      <c r="AK479" s="762"/>
    </row>
    <row r="480" spans="1:43" ht="15" customHeight="1">
      <c r="F480" s="580" t="s">
        <v>199</v>
      </c>
      <c r="G480" s="581"/>
      <c r="H480" s="581"/>
      <c r="I480" s="582"/>
      <c r="J480" s="556"/>
      <c r="K480" s="557"/>
      <c r="L480" s="557"/>
      <c r="M480" s="557"/>
      <c r="N480" s="557"/>
      <c r="O480" s="557"/>
      <c r="P480" s="557"/>
      <c r="Q480" s="557"/>
      <c r="R480" s="557"/>
      <c r="S480" s="557"/>
      <c r="T480" s="557"/>
      <c r="U480" s="557"/>
      <c r="V480" s="558"/>
      <c r="W480" s="556"/>
      <c r="X480" s="557"/>
      <c r="Y480" s="557"/>
      <c r="Z480" s="557"/>
      <c r="AA480" s="557"/>
      <c r="AB480" s="557"/>
      <c r="AC480" s="557"/>
      <c r="AD480" s="557"/>
      <c r="AE480" s="557"/>
      <c r="AF480" s="557"/>
      <c r="AG480" s="557"/>
      <c r="AH480" s="557"/>
      <c r="AI480" s="557"/>
      <c r="AJ480" s="557"/>
      <c r="AK480" s="558"/>
    </row>
    <row r="481" spans="6:44" ht="15" customHeight="1">
      <c r="F481" s="986" t="str">
        <f>Q235</f>
        <v>(　　年)</v>
      </c>
      <c r="G481" s="987"/>
      <c r="H481" s="987"/>
      <c r="I481" s="988"/>
      <c r="J481" s="559"/>
      <c r="K481" s="560"/>
      <c r="L481" s="560"/>
      <c r="M481" s="560"/>
      <c r="N481" s="560"/>
      <c r="O481" s="560"/>
      <c r="P481" s="560"/>
      <c r="Q481" s="560"/>
      <c r="R481" s="560"/>
      <c r="S481" s="560"/>
      <c r="T481" s="560"/>
      <c r="U481" s="560"/>
      <c r="V481" s="561"/>
      <c r="W481" s="559"/>
      <c r="X481" s="560"/>
      <c r="Y481" s="560"/>
      <c r="Z481" s="560"/>
      <c r="AA481" s="560"/>
      <c r="AB481" s="560"/>
      <c r="AC481" s="560"/>
      <c r="AD481" s="560"/>
      <c r="AE481" s="560"/>
      <c r="AF481" s="560"/>
      <c r="AG481" s="560"/>
      <c r="AH481" s="560"/>
      <c r="AI481" s="560"/>
      <c r="AJ481" s="560"/>
      <c r="AK481" s="561"/>
    </row>
    <row r="482" spans="6:44" ht="15" customHeight="1">
      <c r="F482" s="580" t="s">
        <v>200</v>
      </c>
      <c r="G482" s="581"/>
      <c r="H482" s="581"/>
      <c r="I482" s="582"/>
      <c r="J482" s="556"/>
      <c r="K482" s="557"/>
      <c r="L482" s="557"/>
      <c r="M482" s="557"/>
      <c r="N482" s="557"/>
      <c r="O482" s="557"/>
      <c r="P482" s="557"/>
      <c r="Q482" s="557"/>
      <c r="R482" s="557"/>
      <c r="S482" s="557"/>
      <c r="T482" s="557"/>
      <c r="U482" s="557"/>
      <c r="V482" s="558"/>
      <c r="W482" s="556"/>
      <c r="X482" s="557"/>
      <c r="Y482" s="557"/>
      <c r="Z482" s="557"/>
      <c r="AA482" s="557"/>
      <c r="AB482" s="557"/>
      <c r="AC482" s="557"/>
      <c r="AD482" s="557"/>
      <c r="AE482" s="557"/>
      <c r="AF482" s="557"/>
      <c r="AG482" s="557"/>
      <c r="AH482" s="557"/>
      <c r="AI482" s="557"/>
      <c r="AJ482" s="557"/>
      <c r="AK482" s="558"/>
    </row>
    <row r="483" spans="6:44" ht="15" customHeight="1">
      <c r="F483" s="986" t="str">
        <f>T235</f>
        <v>(　　年)</v>
      </c>
      <c r="G483" s="987"/>
      <c r="H483" s="987"/>
      <c r="I483" s="988"/>
      <c r="J483" s="559"/>
      <c r="K483" s="560"/>
      <c r="L483" s="560"/>
      <c r="M483" s="560"/>
      <c r="N483" s="560"/>
      <c r="O483" s="560"/>
      <c r="P483" s="560"/>
      <c r="Q483" s="560"/>
      <c r="R483" s="560"/>
      <c r="S483" s="560"/>
      <c r="T483" s="560"/>
      <c r="U483" s="560"/>
      <c r="V483" s="561"/>
      <c r="W483" s="559"/>
      <c r="X483" s="560"/>
      <c r="Y483" s="560"/>
      <c r="Z483" s="560"/>
      <c r="AA483" s="560"/>
      <c r="AB483" s="560"/>
      <c r="AC483" s="560"/>
      <c r="AD483" s="560"/>
      <c r="AE483" s="560"/>
      <c r="AF483" s="560"/>
      <c r="AG483" s="560"/>
      <c r="AH483" s="560"/>
      <c r="AI483" s="560"/>
      <c r="AJ483" s="560"/>
      <c r="AK483" s="561"/>
    </row>
    <row r="484" spans="6:44" ht="15" customHeight="1">
      <c r="F484" s="580" t="s">
        <v>201</v>
      </c>
      <c r="G484" s="581"/>
      <c r="H484" s="581"/>
      <c r="I484" s="582"/>
      <c r="J484" s="556"/>
      <c r="K484" s="557"/>
      <c r="L484" s="557"/>
      <c r="M484" s="557"/>
      <c r="N484" s="557"/>
      <c r="O484" s="557"/>
      <c r="P484" s="557"/>
      <c r="Q484" s="557"/>
      <c r="R484" s="557"/>
      <c r="S484" s="557"/>
      <c r="T484" s="557"/>
      <c r="U484" s="557"/>
      <c r="V484" s="558"/>
      <c r="W484" s="556"/>
      <c r="X484" s="557"/>
      <c r="Y484" s="557"/>
      <c r="Z484" s="557"/>
      <c r="AA484" s="557"/>
      <c r="AB484" s="557"/>
      <c r="AC484" s="557"/>
      <c r="AD484" s="557"/>
      <c r="AE484" s="557"/>
      <c r="AF484" s="557"/>
      <c r="AG484" s="557"/>
      <c r="AH484" s="557"/>
      <c r="AI484" s="557"/>
      <c r="AJ484" s="557"/>
      <c r="AK484" s="558"/>
    </row>
    <row r="485" spans="6:44" ht="15" customHeight="1">
      <c r="F485" s="986" t="str">
        <f>W235</f>
        <v>(　　年)</v>
      </c>
      <c r="G485" s="987"/>
      <c r="H485" s="987"/>
      <c r="I485" s="988"/>
      <c r="J485" s="559"/>
      <c r="K485" s="560"/>
      <c r="L485" s="560"/>
      <c r="M485" s="560"/>
      <c r="N485" s="560"/>
      <c r="O485" s="560"/>
      <c r="P485" s="560"/>
      <c r="Q485" s="560"/>
      <c r="R485" s="560"/>
      <c r="S485" s="560"/>
      <c r="T485" s="560"/>
      <c r="U485" s="560"/>
      <c r="V485" s="561"/>
      <c r="W485" s="559"/>
      <c r="X485" s="560"/>
      <c r="Y485" s="560"/>
      <c r="Z485" s="560"/>
      <c r="AA485" s="560"/>
      <c r="AB485" s="560"/>
      <c r="AC485" s="560"/>
      <c r="AD485" s="560"/>
      <c r="AE485" s="560"/>
      <c r="AF485" s="560"/>
      <c r="AG485" s="560"/>
      <c r="AH485" s="560"/>
      <c r="AI485" s="560"/>
      <c r="AJ485" s="560"/>
      <c r="AK485" s="561"/>
    </row>
    <row r="486" spans="6:44" ht="15" customHeight="1">
      <c r="F486" s="580" t="s">
        <v>202</v>
      </c>
      <c r="G486" s="581"/>
      <c r="H486" s="581"/>
      <c r="I486" s="582"/>
      <c r="J486" s="556"/>
      <c r="K486" s="557"/>
      <c r="L486" s="557"/>
      <c r="M486" s="557"/>
      <c r="N486" s="557"/>
      <c r="O486" s="557"/>
      <c r="P486" s="557"/>
      <c r="Q486" s="557"/>
      <c r="R486" s="557"/>
      <c r="S486" s="557"/>
      <c r="T486" s="557"/>
      <c r="U486" s="557"/>
      <c r="V486" s="558"/>
      <c r="W486" s="556"/>
      <c r="X486" s="557"/>
      <c r="Y486" s="557"/>
      <c r="Z486" s="557"/>
      <c r="AA486" s="557"/>
      <c r="AB486" s="557"/>
      <c r="AC486" s="557"/>
      <c r="AD486" s="557"/>
      <c r="AE486" s="557"/>
      <c r="AF486" s="557"/>
      <c r="AG486" s="557"/>
      <c r="AH486" s="557"/>
      <c r="AI486" s="557"/>
      <c r="AJ486" s="557"/>
      <c r="AK486" s="558"/>
    </row>
    <row r="487" spans="6:44" ht="15" customHeight="1">
      <c r="F487" s="986" t="str">
        <f>Z235</f>
        <v>(　　年)</v>
      </c>
      <c r="G487" s="987"/>
      <c r="H487" s="987"/>
      <c r="I487" s="988"/>
      <c r="J487" s="559"/>
      <c r="K487" s="560"/>
      <c r="L487" s="560"/>
      <c r="M487" s="560"/>
      <c r="N487" s="560"/>
      <c r="O487" s="560"/>
      <c r="P487" s="560"/>
      <c r="Q487" s="560"/>
      <c r="R487" s="560"/>
      <c r="S487" s="560"/>
      <c r="T487" s="560"/>
      <c r="U487" s="560"/>
      <c r="V487" s="561"/>
      <c r="W487" s="559"/>
      <c r="X487" s="560"/>
      <c r="Y487" s="560"/>
      <c r="Z487" s="560"/>
      <c r="AA487" s="560"/>
      <c r="AB487" s="560"/>
      <c r="AC487" s="560"/>
      <c r="AD487" s="560"/>
      <c r="AE487" s="560"/>
      <c r="AF487" s="560"/>
      <c r="AG487" s="560"/>
      <c r="AH487" s="560"/>
      <c r="AI487" s="560"/>
      <c r="AJ487" s="560"/>
      <c r="AK487" s="561"/>
    </row>
    <row r="488" spans="6:44" ht="15" customHeight="1">
      <c r="F488" s="580" t="s">
        <v>203</v>
      </c>
      <c r="G488" s="581"/>
      <c r="H488" s="581"/>
      <c r="I488" s="582"/>
      <c r="J488" s="556"/>
      <c r="K488" s="557"/>
      <c r="L488" s="557"/>
      <c r="M488" s="557"/>
      <c r="N488" s="557"/>
      <c r="O488" s="557"/>
      <c r="P488" s="557"/>
      <c r="Q488" s="557"/>
      <c r="R488" s="557"/>
      <c r="S488" s="557"/>
      <c r="T488" s="557"/>
      <c r="U488" s="557"/>
      <c r="V488" s="558"/>
      <c r="W488" s="556"/>
      <c r="X488" s="557"/>
      <c r="Y488" s="557"/>
      <c r="Z488" s="557"/>
      <c r="AA488" s="557"/>
      <c r="AB488" s="557"/>
      <c r="AC488" s="557"/>
      <c r="AD488" s="557"/>
      <c r="AE488" s="557"/>
      <c r="AF488" s="557"/>
      <c r="AG488" s="557"/>
      <c r="AH488" s="557"/>
      <c r="AI488" s="557"/>
      <c r="AJ488" s="557"/>
      <c r="AK488" s="558"/>
    </row>
    <row r="489" spans="6:44" ht="15" customHeight="1">
      <c r="F489" s="986" t="str">
        <f>AC235</f>
        <v>(　　年)</v>
      </c>
      <c r="G489" s="987"/>
      <c r="H489" s="987"/>
      <c r="I489" s="988"/>
      <c r="J489" s="559"/>
      <c r="K489" s="560"/>
      <c r="L489" s="560"/>
      <c r="M489" s="560"/>
      <c r="N489" s="560"/>
      <c r="O489" s="560"/>
      <c r="P489" s="560"/>
      <c r="Q489" s="560"/>
      <c r="R489" s="560"/>
      <c r="S489" s="560"/>
      <c r="T489" s="560"/>
      <c r="U489" s="560"/>
      <c r="V489" s="561"/>
      <c r="W489" s="559"/>
      <c r="X489" s="560"/>
      <c r="Y489" s="560"/>
      <c r="Z489" s="560"/>
      <c r="AA489" s="560"/>
      <c r="AB489" s="560"/>
      <c r="AC489" s="560"/>
      <c r="AD489" s="560"/>
      <c r="AE489" s="560"/>
      <c r="AF489" s="560"/>
      <c r="AG489" s="560"/>
      <c r="AH489" s="560"/>
      <c r="AI489" s="560"/>
      <c r="AJ489" s="560"/>
      <c r="AK489" s="561"/>
    </row>
    <row r="492" spans="6:44" ht="15" customHeight="1">
      <c r="F492" s="272" t="s">
        <v>526</v>
      </c>
      <c r="AK492" s="304" t="s">
        <v>484</v>
      </c>
    </row>
    <row r="493" spans="6:44" ht="15" customHeight="1">
      <c r="F493" s="580" t="s">
        <v>154</v>
      </c>
      <c r="G493" s="581"/>
      <c r="H493" s="581"/>
      <c r="I493" s="581"/>
      <c r="J493" s="581"/>
      <c r="K493" s="581"/>
      <c r="L493" s="581"/>
      <c r="M493" s="582"/>
      <c r="N493" s="580" t="s">
        <v>629</v>
      </c>
      <c r="O493" s="581"/>
      <c r="P493" s="582"/>
      <c r="Q493" s="681" t="s">
        <v>214</v>
      </c>
      <c r="R493" s="682"/>
      <c r="S493" s="682"/>
      <c r="T493" s="682"/>
      <c r="U493" s="682"/>
      <c r="V493" s="682"/>
      <c r="W493" s="682"/>
      <c r="X493" s="682"/>
      <c r="Y493" s="682"/>
      <c r="Z493" s="682"/>
      <c r="AA493" s="682"/>
      <c r="AB493" s="682"/>
      <c r="AC493" s="682"/>
      <c r="AD493" s="682"/>
      <c r="AE493" s="683"/>
      <c r="AF493" s="705" t="s">
        <v>641</v>
      </c>
      <c r="AG493" s="706"/>
      <c r="AH493" s="707"/>
      <c r="AI493" s="705" t="s">
        <v>215</v>
      </c>
      <c r="AJ493" s="706"/>
      <c r="AK493" s="706"/>
      <c r="AL493" s="707"/>
      <c r="AN493" s="211"/>
      <c r="AR493" s="65"/>
    </row>
    <row r="494" spans="6:44" ht="15" customHeight="1">
      <c r="F494" s="583"/>
      <c r="G494" s="584"/>
      <c r="H494" s="584"/>
      <c r="I494" s="584"/>
      <c r="J494" s="584"/>
      <c r="K494" s="584"/>
      <c r="L494" s="584"/>
      <c r="M494" s="585"/>
      <c r="N494" s="583"/>
      <c r="O494" s="584"/>
      <c r="P494" s="585"/>
      <c r="Q494" s="1253" t="s">
        <v>7</v>
      </c>
      <c r="R494" s="1254"/>
      <c r="S494" s="1254"/>
      <c r="T494" s="1254" t="s">
        <v>8</v>
      </c>
      <c r="U494" s="1254"/>
      <c r="V494" s="1254"/>
      <c r="W494" s="1254" t="s">
        <v>9</v>
      </c>
      <c r="X494" s="1254"/>
      <c r="Y494" s="1254"/>
      <c r="Z494" s="1254" t="s">
        <v>10</v>
      </c>
      <c r="AA494" s="1254"/>
      <c r="AB494" s="1254"/>
      <c r="AC494" s="1254" t="s">
        <v>11</v>
      </c>
      <c r="AD494" s="1254"/>
      <c r="AE494" s="1462"/>
      <c r="AF494" s="825"/>
      <c r="AG494" s="826"/>
      <c r="AH494" s="827"/>
      <c r="AI494" s="825"/>
      <c r="AJ494" s="826"/>
      <c r="AK494" s="826"/>
      <c r="AL494" s="827"/>
      <c r="AN494" s="211"/>
      <c r="AR494" s="274"/>
    </row>
    <row r="495" spans="6:44" ht="15" customHeight="1">
      <c r="F495" s="574"/>
      <c r="G495" s="575"/>
      <c r="H495" s="575"/>
      <c r="I495" s="575"/>
      <c r="J495" s="575"/>
      <c r="K495" s="575"/>
      <c r="L495" s="575"/>
      <c r="M495" s="576"/>
      <c r="N495" s="574"/>
      <c r="O495" s="575"/>
      <c r="P495" s="576"/>
      <c r="Q495" s="1331" t="str">
        <f>Q235</f>
        <v>(　　年)</v>
      </c>
      <c r="R495" s="1027"/>
      <c r="S495" s="1027"/>
      <c r="T495" s="1027" t="str">
        <f>T235</f>
        <v>(　　年)</v>
      </c>
      <c r="U495" s="1027"/>
      <c r="V495" s="1027"/>
      <c r="W495" s="1027" t="str">
        <f>W235</f>
        <v>(　　年)</v>
      </c>
      <c r="X495" s="1027"/>
      <c r="Y495" s="1027"/>
      <c r="Z495" s="1027" t="str">
        <f>Z235</f>
        <v>(　　年)</v>
      </c>
      <c r="AA495" s="1027"/>
      <c r="AB495" s="1027"/>
      <c r="AC495" s="1027" t="str">
        <f>AC235</f>
        <v>(　　年)</v>
      </c>
      <c r="AD495" s="1027"/>
      <c r="AE495" s="1393"/>
      <c r="AF495" s="708"/>
      <c r="AG495" s="709"/>
      <c r="AH495" s="710"/>
      <c r="AI495" s="708"/>
      <c r="AJ495" s="709"/>
      <c r="AK495" s="709"/>
      <c r="AL495" s="710"/>
      <c r="AN495" s="211"/>
      <c r="AR495" s="274"/>
    </row>
    <row r="496" spans="6:44" ht="30" customHeight="1">
      <c r="F496" s="1075" t="s">
        <v>1028</v>
      </c>
      <c r="G496" s="1076"/>
      <c r="H496" s="1076"/>
      <c r="I496" s="1076"/>
      <c r="J496" s="1076"/>
      <c r="K496" s="1076"/>
      <c r="L496" s="1076"/>
      <c r="M496" s="1077"/>
      <c r="N496" s="1283" t="str">
        <f t="shared" ref="N496:N505" si="133">IF(U179=0,"",U179)</f>
        <v/>
      </c>
      <c r="O496" s="1284"/>
      <c r="P496" s="1285"/>
      <c r="Q496" s="1255"/>
      <c r="R496" s="1256"/>
      <c r="S496" s="1256"/>
      <c r="T496" s="1154"/>
      <c r="U496" s="1155"/>
      <c r="V496" s="1156"/>
      <c r="W496" s="1154"/>
      <c r="X496" s="1155"/>
      <c r="Y496" s="1156"/>
      <c r="Z496" s="1154"/>
      <c r="AA496" s="1155"/>
      <c r="AB496" s="1156"/>
      <c r="AC496" s="1154"/>
      <c r="AD496" s="1155"/>
      <c r="AE496" s="1389"/>
      <c r="AF496" s="1388"/>
      <c r="AG496" s="1155"/>
      <c r="AH496" s="1389"/>
      <c r="AI496" s="1380" t="str">
        <f>IF(SUM(N496:AE496)-AF496=0,"",SUM(N496:AE496)-AF496)</f>
        <v/>
      </c>
      <c r="AJ496" s="1381"/>
      <c r="AK496" s="1381"/>
      <c r="AL496" s="1382"/>
      <c r="AN496" s="211"/>
      <c r="AR496" s="274"/>
    </row>
    <row r="497" spans="1:44" ht="30" customHeight="1">
      <c r="F497" s="1151" t="s">
        <v>1029</v>
      </c>
      <c r="G497" s="1152"/>
      <c r="H497" s="1152"/>
      <c r="I497" s="1152"/>
      <c r="J497" s="1152"/>
      <c r="K497" s="1152"/>
      <c r="L497" s="1152"/>
      <c r="M497" s="1153"/>
      <c r="N497" s="1113" t="str">
        <f t="shared" si="133"/>
        <v/>
      </c>
      <c r="O497" s="1114"/>
      <c r="P497" s="1115"/>
      <c r="Q497" s="1119"/>
      <c r="R497" s="1120"/>
      <c r="S497" s="1120"/>
      <c r="T497" s="1090"/>
      <c r="U497" s="482"/>
      <c r="V497" s="1091"/>
      <c r="W497" s="1090"/>
      <c r="X497" s="482"/>
      <c r="Y497" s="1091"/>
      <c r="Z497" s="1090"/>
      <c r="AA497" s="482"/>
      <c r="AB497" s="1091"/>
      <c r="AC497" s="1090"/>
      <c r="AD497" s="482"/>
      <c r="AE497" s="483"/>
      <c r="AF497" s="481"/>
      <c r="AG497" s="482"/>
      <c r="AH497" s="483"/>
      <c r="AI497" s="1059" t="str">
        <f t="shared" ref="AI497:AI505" si="134">IF(SUM(N497:AE497)-AF497=0,"",SUM(N497:AE497)-AF497)</f>
        <v/>
      </c>
      <c r="AJ497" s="1060"/>
      <c r="AK497" s="1060"/>
      <c r="AL497" s="1061"/>
      <c r="AN497" s="211"/>
      <c r="AR497" s="65"/>
    </row>
    <row r="498" spans="1:44" ht="30" customHeight="1">
      <c r="F498" s="1121" t="s">
        <v>1030</v>
      </c>
      <c r="G498" s="1122"/>
      <c r="H498" s="1122"/>
      <c r="I498" s="1122"/>
      <c r="J498" s="1122"/>
      <c r="K498" s="1122"/>
      <c r="L498" s="1122"/>
      <c r="M498" s="1123"/>
      <c r="N498" s="1113" t="str">
        <f t="shared" si="133"/>
        <v/>
      </c>
      <c r="O498" s="1114"/>
      <c r="P498" s="1115"/>
      <c r="Q498" s="1119"/>
      <c r="R498" s="1120"/>
      <c r="S498" s="1120"/>
      <c r="T498" s="1090"/>
      <c r="U498" s="482"/>
      <c r="V498" s="1091"/>
      <c r="W498" s="1090"/>
      <c r="X498" s="482"/>
      <c r="Y498" s="1091"/>
      <c r="Z498" s="1090"/>
      <c r="AA498" s="482"/>
      <c r="AB498" s="1091"/>
      <c r="AC498" s="1090"/>
      <c r="AD498" s="482"/>
      <c r="AE498" s="483"/>
      <c r="AF498" s="481"/>
      <c r="AG498" s="482"/>
      <c r="AH498" s="483"/>
      <c r="AI498" s="1059" t="str">
        <f t="shared" si="134"/>
        <v/>
      </c>
      <c r="AJ498" s="1060"/>
      <c r="AK498" s="1060"/>
      <c r="AL498" s="1061"/>
      <c r="AN498" s="211"/>
      <c r="AR498" s="65"/>
    </row>
    <row r="499" spans="1:44" ht="30" customHeight="1">
      <c r="F499" s="1151" t="s">
        <v>1031</v>
      </c>
      <c r="G499" s="1152"/>
      <c r="H499" s="1152"/>
      <c r="I499" s="1152"/>
      <c r="J499" s="1152"/>
      <c r="K499" s="1152"/>
      <c r="L499" s="1152"/>
      <c r="M499" s="1153"/>
      <c r="N499" s="1113" t="str">
        <f t="shared" si="133"/>
        <v/>
      </c>
      <c r="O499" s="1114"/>
      <c r="P499" s="1115"/>
      <c r="Q499" s="1119"/>
      <c r="R499" s="1120"/>
      <c r="S499" s="1120"/>
      <c r="T499" s="1090"/>
      <c r="U499" s="482"/>
      <c r="V499" s="1091"/>
      <c r="W499" s="1090"/>
      <c r="X499" s="482"/>
      <c r="Y499" s="1091"/>
      <c r="Z499" s="1090"/>
      <c r="AA499" s="482"/>
      <c r="AB499" s="1091"/>
      <c r="AC499" s="1090"/>
      <c r="AD499" s="482"/>
      <c r="AE499" s="483"/>
      <c r="AF499" s="481"/>
      <c r="AG499" s="482"/>
      <c r="AH499" s="483"/>
      <c r="AI499" s="1059" t="str">
        <f t="shared" si="134"/>
        <v/>
      </c>
      <c r="AJ499" s="1060"/>
      <c r="AK499" s="1060"/>
      <c r="AL499" s="1061"/>
      <c r="AN499" s="211"/>
      <c r="AR499" s="65"/>
    </row>
    <row r="500" spans="1:44" ht="30" customHeight="1">
      <c r="F500" s="1151" t="s">
        <v>1032</v>
      </c>
      <c r="G500" s="1152"/>
      <c r="H500" s="1152"/>
      <c r="I500" s="1152"/>
      <c r="J500" s="1152"/>
      <c r="K500" s="1152"/>
      <c r="L500" s="1152"/>
      <c r="M500" s="1153"/>
      <c r="N500" s="1113" t="str">
        <f t="shared" si="133"/>
        <v/>
      </c>
      <c r="O500" s="1114"/>
      <c r="P500" s="1115"/>
      <c r="Q500" s="1119"/>
      <c r="R500" s="1120"/>
      <c r="S500" s="1120"/>
      <c r="T500" s="1090"/>
      <c r="U500" s="482"/>
      <c r="V500" s="1091"/>
      <c r="W500" s="1090"/>
      <c r="X500" s="482"/>
      <c r="Y500" s="1091"/>
      <c r="Z500" s="1090"/>
      <c r="AA500" s="482"/>
      <c r="AB500" s="1091"/>
      <c r="AC500" s="1090"/>
      <c r="AD500" s="482"/>
      <c r="AE500" s="483"/>
      <c r="AF500" s="481"/>
      <c r="AG500" s="482"/>
      <c r="AH500" s="483"/>
      <c r="AI500" s="1059" t="str">
        <f t="shared" si="134"/>
        <v/>
      </c>
      <c r="AJ500" s="1060"/>
      <c r="AK500" s="1060"/>
      <c r="AL500" s="1061"/>
      <c r="AN500" s="211"/>
      <c r="AR500" s="65"/>
    </row>
    <row r="501" spans="1:44" ht="30" customHeight="1">
      <c r="F501" s="1151" t="s">
        <v>1037</v>
      </c>
      <c r="G501" s="1152"/>
      <c r="H501" s="1152"/>
      <c r="I501" s="1152"/>
      <c r="J501" s="1152"/>
      <c r="K501" s="1152"/>
      <c r="L501" s="1152"/>
      <c r="M501" s="1153"/>
      <c r="N501" s="1113" t="str">
        <f t="shared" si="133"/>
        <v/>
      </c>
      <c r="O501" s="1114"/>
      <c r="P501" s="1115"/>
      <c r="Q501" s="1119"/>
      <c r="R501" s="1120"/>
      <c r="S501" s="1120"/>
      <c r="T501" s="1090"/>
      <c r="U501" s="482"/>
      <c r="V501" s="1091"/>
      <c r="W501" s="1090"/>
      <c r="X501" s="482"/>
      <c r="Y501" s="1091"/>
      <c r="Z501" s="1090"/>
      <c r="AA501" s="482"/>
      <c r="AB501" s="1091"/>
      <c r="AC501" s="1090"/>
      <c r="AD501" s="482"/>
      <c r="AE501" s="483"/>
      <c r="AF501" s="481"/>
      <c r="AG501" s="482"/>
      <c r="AH501" s="483"/>
      <c r="AI501" s="1059" t="str">
        <f t="shared" si="134"/>
        <v/>
      </c>
      <c r="AJ501" s="1060"/>
      <c r="AK501" s="1060"/>
      <c r="AL501" s="1061"/>
      <c r="AN501" s="211"/>
      <c r="AR501" s="65"/>
    </row>
    <row r="502" spans="1:44" ht="30" customHeight="1">
      <c r="F502" s="1151" t="s">
        <v>1033</v>
      </c>
      <c r="G502" s="1152"/>
      <c r="H502" s="1152"/>
      <c r="I502" s="1152"/>
      <c r="J502" s="1152"/>
      <c r="K502" s="1152"/>
      <c r="L502" s="1152"/>
      <c r="M502" s="1153"/>
      <c r="N502" s="1113" t="str">
        <f t="shared" si="133"/>
        <v/>
      </c>
      <c r="O502" s="1114"/>
      <c r="P502" s="1115"/>
      <c r="Q502" s="1119"/>
      <c r="R502" s="1120"/>
      <c r="S502" s="1120"/>
      <c r="T502" s="1090"/>
      <c r="U502" s="482"/>
      <c r="V502" s="1091"/>
      <c r="W502" s="1090"/>
      <c r="X502" s="482"/>
      <c r="Y502" s="1091"/>
      <c r="Z502" s="1090"/>
      <c r="AA502" s="482"/>
      <c r="AB502" s="1091"/>
      <c r="AC502" s="1090"/>
      <c r="AD502" s="482"/>
      <c r="AE502" s="483"/>
      <c r="AF502" s="481"/>
      <c r="AG502" s="482"/>
      <c r="AH502" s="483"/>
      <c r="AI502" s="1059" t="str">
        <f t="shared" si="134"/>
        <v/>
      </c>
      <c r="AJ502" s="1060"/>
      <c r="AK502" s="1060"/>
      <c r="AL502" s="1061"/>
      <c r="AN502" s="211"/>
      <c r="AR502" s="65"/>
    </row>
    <row r="503" spans="1:44" ht="30" customHeight="1">
      <c r="F503" s="1151" t="s">
        <v>1034</v>
      </c>
      <c r="G503" s="1152"/>
      <c r="H503" s="1152"/>
      <c r="I503" s="1152"/>
      <c r="J503" s="1152"/>
      <c r="K503" s="1152"/>
      <c r="L503" s="1152"/>
      <c r="M503" s="1153"/>
      <c r="N503" s="1113" t="str">
        <f t="shared" si="133"/>
        <v/>
      </c>
      <c r="O503" s="1114"/>
      <c r="P503" s="1115"/>
      <c r="Q503" s="1119"/>
      <c r="R503" s="1120"/>
      <c r="S503" s="1120"/>
      <c r="T503" s="1090"/>
      <c r="U503" s="482"/>
      <c r="V503" s="1091"/>
      <c r="W503" s="1090"/>
      <c r="X503" s="482"/>
      <c r="Y503" s="1091"/>
      <c r="Z503" s="1090"/>
      <c r="AA503" s="482"/>
      <c r="AB503" s="1091"/>
      <c r="AC503" s="1090"/>
      <c r="AD503" s="482"/>
      <c r="AE503" s="483"/>
      <c r="AF503" s="481"/>
      <c r="AG503" s="482"/>
      <c r="AH503" s="483"/>
      <c r="AI503" s="1059" t="str">
        <f t="shared" si="134"/>
        <v/>
      </c>
      <c r="AJ503" s="1060"/>
      <c r="AK503" s="1060"/>
      <c r="AL503" s="1061"/>
      <c r="AN503" s="211"/>
      <c r="AR503" s="65"/>
    </row>
    <row r="504" spans="1:44" ht="30" customHeight="1">
      <c r="F504" s="1308" t="s">
        <v>1035</v>
      </c>
      <c r="G504" s="1309"/>
      <c r="H504" s="1309"/>
      <c r="I504" s="1309"/>
      <c r="J504" s="1309"/>
      <c r="K504" s="1309"/>
      <c r="L504" s="1309"/>
      <c r="M504" s="1310"/>
      <c r="N504" s="1113" t="str">
        <f t="shared" si="133"/>
        <v/>
      </c>
      <c r="O504" s="1114"/>
      <c r="P504" s="1115"/>
      <c r="Q504" s="1311"/>
      <c r="R504" s="1312"/>
      <c r="S504" s="1312"/>
      <c r="T504" s="1090"/>
      <c r="U504" s="482"/>
      <c r="V504" s="1091"/>
      <c r="W504" s="1090"/>
      <c r="X504" s="482"/>
      <c r="Y504" s="1091"/>
      <c r="Z504" s="1090"/>
      <c r="AA504" s="482"/>
      <c r="AB504" s="1091"/>
      <c r="AC504" s="1090"/>
      <c r="AD504" s="482"/>
      <c r="AE504" s="483"/>
      <c r="AF504" s="1390"/>
      <c r="AG504" s="1391"/>
      <c r="AH504" s="1392"/>
      <c r="AI504" s="1059" t="str">
        <f t="shared" si="134"/>
        <v/>
      </c>
      <c r="AJ504" s="1060"/>
      <c r="AK504" s="1060"/>
      <c r="AL504" s="1061"/>
      <c r="AN504" s="211"/>
      <c r="AR504" s="65"/>
    </row>
    <row r="505" spans="1:44" ht="30" customHeight="1">
      <c r="F505" s="1320" t="s">
        <v>1036</v>
      </c>
      <c r="G505" s="1321"/>
      <c r="H505" s="1321"/>
      <c r="I505" s="1321"/>
      <c r="J505" s="1321"/>
      <c r="K505" s="1321"/>
      <c r="L505" s="1321"/>
      <c r="M505" s="1322"/>
      <c r="N505" s="1332" t="str">
        <f t="shared" si="133"/>
        <v/>
      </c>
      <c r="O505" s="1333"/>
      <c r="P505" s="1334"/>
      <c r="Q505" s="1317"/>
      <c r="R505" s="1318"/>
      <c r="S505" s="1318"/>
      <c r="T505" s="1062"/>
      <c r="U505" s="1063"/>
      <c r="V505" s="1064"/>
      <c r="W505" s="1062"/>
      <c r="X505" s="1063"/>
      <c r="Y505" s="1064"/>
      <c r="Z505" s="1062"/>
      <c r="AA505" s="1063"/>
      <c r="AB505" s="1064"/>
      <c r="AC505" s="1062"/>
      <c r="AD505" s="1063"/>
      <c r="AE505" s="1183"/>
      <c r="AF505" s="1338"/>
      <c r="AG505" s="1063"/>
      <c r="AH505" s="1183"/>
      <c r="AI505" s="1335" t="str">
        <f t="shared" si="134"/>
        <v/>
      </c>
      <c r="AJ505" s="1336"/>
      <c r="AK505" s="1336"/>
      <c r="AL505" s="1337"/>
      <c r="AN505" s="211"/>
      <c r="AR505" s="65"/>
    </row>
    <row r="506" spans="1:44" s="372" customFormat="1" ht="30" customHeight="1">
      <c r="A506" s="370"/>
      <c r="B506" s="370"/>
      <c r="C506" s="370"/>
      <c r="D506" s="370"/>
      <c r="E506" s="370"/>
      <c r="F506" s="997" t="s">
        <v>143</v>
      </c>
      <c r="G506" s="997"/>
      <c r="H506" s="997"/>
      <c r="I506" s="997"/>
      <c r="J506" s="997"/>
      <c r="K506" s="997"/>
      <c r="L506" s="997"/>
      <c r="M506" s="997"/>
      <c r="N506" s="1057" t="str">
        <f>IF(SUM(N496:O505)=0,"",SUM(N496:O505))</f>
        <v/>
      </c>
      <c r="O506" s="755"/>
      <c r="P506" s="756"/>
      <c r="Q506" s="1319" t="str">
        <f>IF(SUM(Q496:R505)=0,"",SUM(Q496:R505))</f>
        <v/>
      </c>
      <c r="R506" s="1118"/>
      <c r="S506" s="1118"/>
      <c r="T506" s="1118" t="str">
        <f>IF(SUM(T496:U505)=0,"",SUM(T496:U505))</f>
        <v/>
      </c>
      <c r="U506" s="1118"/>
      <c r="V506" s="1118"/>
      <c r="W506" s="1118" t="str">
        <f>IF(SUM(W496:X505)=0,"",SUM(W496:X505))</f>
        <v/>
      </c>
      <c r="X506" s="1118"/>
      <c r="Y506" s="1118"/>
      <c r="Z506" s="1118" t="str">
        <f t="shared" ref="Z506" si="135">IF(SUM(Z496:AA505)=0,"",SUM(Z496:AA505))</f>
        <v/>
      </c>
      <c r="AA506" s="1118"/>
      <c r="AB506" s="1118"/>
      <c r="AC506" s="1118" t="str">
        <f>IF(SUM(AC496:AD505)=0,"",SUM(AC496:AD505))</f>
        <v/>
      </c>
      <c r="AD506" s="1118"/>
      <c r="AE506" s="1327"/>
      <c r="AF506" s="1057" t="str">
        <f>IF(SUM(AF496:AG505)=0,"",SUM(AF496:AG505))</f>
        <v/>
      </c>
      <c r="AG506" s="755"/>
      <c r="AH506" s="756"/>
      <c r="AI506" s="1057" t="str">
        <f>IF(SUM(AI496:AJ505)=0,"",SUM(AI496:AJ505))</f>
        <v/>
      </c>
      <c r="AJ506" s="755"/>
      <c r="AK506" s="755"/>
      <c r="AL506" s="756"/>
      <c r="AM506" s="370"/>
      <c r="AN506" s="370"/>
      <c r="AO506" s="64"/>
      <c r="AP506" s="64"/>
      <c r="AQ506" s="64"/>
      <c r="AR506" s="64"/>
    </row>
    <row r="507" spans="1:44" s="314" customFormat="1" ht="15" customHeight="1">
      <c r="A507" s="211"/>
      <c r="B507" s="211"/>
      <c r="C507" s="211"/>
      <c r="D507" s="211"/>
      <c r="E507" s="211"/>
      <c r="F507" s="272" t="s">
        <v>530</v>
      </c>
      <c r="G507" s="272"/>
      <c r="H507" s="211"/>
      <c r="I507" s="211"/>
      <c r="J507" s="211"/>
      <c r="K507" s="211"/>
      <c r="L507" s="211"/>
      <c r="M507" s="211"/>
      <c r="N507" s="211"/>
      <c r="O507" s="211"/>
      <c r="P507" s="211"/>
      <c r="Q507" s="211"/>
      <c r="R507" s="211"/>
      <c r="S507" s="211"/>
      <c r="T507" s="211"/>
      <c r="U507" s="211"/>
      <c r="V507" s="211"/>
      <c r="W507" s="211"/>
      <c r="X507" s="283"/>
      <c r="Y507" s="211"/>
      <c r="Z507" s="211"/>
      <c r="AA507" s="211"/>
      <c r="AB507" s="211"/>
      <c r="AC507" s="211"/>
      <c r="AD507" s="211"/>
      <c r="AE507" s="211"/>
      <c r="AF507" s="211"/>
      <c r="AG507" s="211"/>
      <c r="AH507" s="211"/>
      <c r="AI507" s="211"/>
      <c r="AJ507" s="211"/>
      <c r="AK507" s="211"/>
      <c r="AL507" s="211"/>
      <c r="AM507" s="211"/>
      <c r="AN507" s="66"/>
      <c r="AO507" s="66"/>
      <c r="AP507" s="66"/>
      <c r="AQ507" s="66"/>
    </row>
    <row r="509" spans="1:44" ht="15" customHeight="1">
      <c r="E509" s="283" t="s">
        <v>301</v>
      </c>
    </row>
    <row r="510" spans="1:44" ht="45" customHeight="1">
      <c r="F510" s="705" t="s">
        <v>196</v>
      </c>
      <c r="G510" s="706"/>
      <c r="H510" s="706"/>
      <c r="I510" s="707"/>
      <c r="J510" s="967"/>
      <c r="K510" s="967"/>
      <c r="L510" s="967"/>
      <c r="M510" s="967"/>
      <c r="N510" s="967"/>
      <c r="O510" s="967"/>
      <c r="P510" s="967"/>
      <c r="Q510" s="967"/>
      <c r="R510" s="967"/>
      <c r="S510" s="967"/>
      <c r="T510" s="967"/>
      <c r="U510" s="967"/>
      <c r="V510" s="967"/>
      <c r="W510" s="967"/>
      <c r="X510" s="967"/>
      <c r="Y510" s="967"/>
      <c r="Z510" s="967"/>
      <c r="AA510" s="967"/>
      <c r="AB510" s="967"/>
      <c r="AC510" s="967"/>
      <c r="AD510" s="967"/>
      <c r="AE510" s="967"/>
      <c r="AF510" s="967"/>
      <c r="AG510" s="967"/>
      <c r="AH510" s="967"/>
      <c r="AI510" s="967"/>
      <c r="AJ510" s="967"/>
      <c r="AK510" s="967"/>
    </row>
    <row r="511" spans="1:44" ht="15" customHeight="1">
      <c r="F511" s="681" t="s">
        <v>197</v>
      </c>
      <c r="G511" s="682"/>
      <c r="H511" s="682"/>
      <c r="I511" s="683"/>
      <c r="J511" s="574" t="s">
        <v>14</v>
      </c>
      <c r="K511" s="575"/>
      <c r="L511" s="575"/>
      <c r="M511" s="575"/>
      <c r="N511" s="575"/>
      <c r="O511" s="575"/>
      <c r="P511" s="575"/>
      <c r="Q511" s="575"/>
      <c r="R511" s="575"/>
      <c r="S511" s="575"/>
      <c r="T511" s="575"/>
      <c r="U511" s="575"/>
      <c r="V511" s="576"/>
      <c r="W511" s="762" t="s">
        <v>198</v>
      </c>
      <c r="X511" s="762"/>
      <c r="Y511" s="762"/>
      <c r="Z511" s="762"/>
      <c r="AA511" s="762"/>
      <c r="AB511" s="762"/>
      <c r="AC511" s="762"/>
      <c r="AD511" s="762"/>
      <c r="AE511" s="762"/>
      <c r="AF511" s="762"/>
      <c r="AG511" s="762"/>
      <c r="AH511" s="762"/>
      <c r="AI511" s="762"/>
      <c r="AJ511" s="762"/>
      <c r="AK511" s="762"/>
    </row>
    <row r="512" spans="1:44" ht="15" customHeight="1">
      <c r="F512" s="580" t="s">
        <v>199</v>
      </c>
      <c r="G512" s="581"/>
      <c r="H512" s="581"/>
      <c r="I512" s="582"/>
      <c r="J512" s="556"/>
      <c r="K512" s="557"/>
      <c r="L512" s="557"/>
      <c r="M512" s="557"/>
      <c r="N512" s="557"/>
      <c r="O512" s="557"/>
      <c r="P512" s="557"/>
      <c r="Q512" s="557"/>
      <c r="R512" s="557"/>
      <c r="S512" s="557"/>
      <c r="T512" s="557"/>
      <c r="U512" s="557"/>
      <c r="V512" s="558"/>
      <c r="W512" s="556"/>
      <c r="X512" s="557"/>
      <c r="Y512" s="557"/>
      <c r="Z512" s="557"/>
      <c r="AA512" s="557"/>
      <c r="AB512" s="557"/>
      <c r="AC512" s="557"/>
      <c r="AD512" s="557"/>
      <c r="AE512" s="557"/>
      <c r="AF512" s="557"/>
      <c r="AG512" s="557"/>
      <c r="AH512" s="557"/>
      <c r="AI512" s="557"/>
      <c r="AJ512" s="557"/>
      <c r="AK512" s="558"/>
    </row>
    <row r="513" spans="1:44" ht="15" customHeight="1">
      <c r="F513" s="986" t="str">
        <f>Q235</f>
        <v>(　　年)</v>
      </c>
      <c r="G513" s="987"/>
      <c r="H513" s="987"/>
      <c r="I513" s="988"/>
      <c r="J513" s="559"/>
      <c r="K513" s="560"/>
      <c r="L513" s="560"/>
      <c r="M513" s="560"/>
      <c r="N513" s="560"/>
      <c r="O513" s="560"/>
      <c r="P513" s="560"/>
      <c r="Q513" s="560"/>
      <c r="R513" s="560"/>
      <c r="S513" s="560"/>
      <c r="T513" s="560"/>
      <c r="U513" s="560"/>
      <c r="V513" s="561"/>
      <c r="W513" s="559"/>
      <c r="X513" s="560"/>
      <c r="Y513" s="560"/>
      <c r="Z513" s="560"/>
      <c r="AA513" s="560"/>
      <c r="AB513" s="560"/>
      <c r="AC513" s="560"/>
      <c r="AD513" s="560"/>
      <c r="AE513" s="560"/>
      <c r="AF513" s="560"/>
      <c r="AG513" s="560"/>
      <c r="AH513" s="560"/>
      <c r="AI513" s="560"/>
      <c r="AJ513" s="560"/>
      <c r="AK513" s="561"/>
    </row>
    <row r="514" spans="1:44" ht="15" customHeight="1">
      <c r="F514" s="580" t="s">
        <v>200</v>
      </c>
      <c r="G514" s="581"/>
      <c r="H514" s="581"/>
      <c r="I514" s="582"/>
      <c r="J514" s="556"/>
      <c r="K514" s="557"/>
      <c r="L514" s="557"/>
      <c r="M514" s="557"/>
      <c r="N514" s="557"/>
      <c r="O514" s="557"/>
      <c r="P514" s="557"/>
      <c r="Q514" s="557"/>
      <c r="R514" s="557"/>
      <c r="S514" s="557"/>
      <c r="T514" s="557"/>
      <c r="U514" s="557"/>
      <c r="V514" s="558"/>
      <c r="W514" s="556"/>
      <c r="X514" s="557"/>
      <c r="Y514" s="557"/>
      <c r="Z514" s="557"/>
      <c r="AA514" s="557"/>
      <c r="AB514" s="557"/>
      <c r="AC514" s="557"/>
      <c r="AD514" s="557"/>
      <c r="AE514" s="557"/>
      <c r="AF514" s="557"/>
      <c r="AG514" s="557"/>
      <c r="AH514" s="557"/>
      <c r="AI514" s="557"/>
      <c r="AJ514" s="557"/>
      <c r="AK514" s="558"/>
    </row>
    <row r="515" spans="1:44" ht="15" customHeight="1">
      <c r="F515" s="986" t="str">
        <f>T235</f>
        <v>(　　年)</v>
      </c>
      <c r="G515" s="987"/>
      <c r="H515" s="987"/>
      <c r="I515" s="988"/>
      <c r="J515" s="559"/>
      <c r="K515" s="560"/>
      <c r="L515" s="560"/>
      <c r="M515" s="560"/>
      <c r="N515" s="560"/>
      <c r="O515" s="560"/>
      <c r="P515" s="560"/>
      <c r="Q515" s="560"/>
      <c r="R515" s="560"/>
      <c r="S515" s="560"/>
      <c r="T515" s="560"/>
      <c r="U515" s="560"/>
      <c r="V515" s="561"/>
      <c r="W515" s="559"/>
      <c r="X515" s="560"/>
      <c r="Y515" s="560"/>
      <c r="Z515" s="560"/>
      <c r="AA515" s="560"/>
      <c r="AB515" s="560"/>
      <c r="AC515" s="560"/>
      <c r="AD515" s="560"/>
      <c r="AE515" s="560"/>
      <c r="AF515" s="560"/>
      <c r="AG515" s="560"/>
      <c r="AH515" s="560"/>
      <c r="AI515" s="560"/>
      <c r="AJ515" s="560"/>
      <c r="AK515" s="561"/>
    </row>
    <row r="516" spans="1:44" ht="15" customHeight="1">
      <c r="F516" s="580" t="s">
        <v>201</v>
      </c>
      <c r="G516" s="581"/>
      <c r="H516" s="581"/>
      <c r="I516" s="582"/>
      <c r="J516" s="556"/>
      <c r="K516" s="557"/>
      <c r="L516" s="557"/>
      <c r="M516" s="557"/>
      <c r="N516" s="557"/>
      <c r="O516" s="557"/>
      <c r="P516" s="557"/>
      <c r="Q516" s="557"/>
      <c r="R516" s="557"/>
      <c r="S516" s="557"/>
      <c r="T516" s="557"/>
      <c r="U516" s="557"/>
      <c r="V516" s="558"/>
      <c r="W516" s="556"/>
      <c r="X516" s="557"/>
      <c r="Y516" s="557"/>
      <c r="Z516" s="557"/>
      <c r="AA516" s="557"/>
      <c r="AB516" s="557"/>
      <c r="AC516" s="557"/>
      <c r="AD516" s="557"/>
      <c r="AE516" s="557"/>
      <c r="AF516" s="557"/>
      <c r="AG516" s="557"/>
      <c r="AH516" s="557"/>
      <c r="AI516" s="557"/>
      <c r="AJ516" s="557"/>
      <c r="AK516" s="558"/>
    </row>
    <row r="517" spans="1:44" ht="15" customHeight="1">
      <c r="F517" s="986" t="str">
        <f>W235</f>
        <v>(　　年)</v>
      </c>
      <c r="G517" s="987"/>
      <c r="H517" s="987"/>
      <c r="I517" s="988"/>
      <c r="J517" s="559"/>
      <c r="K517" s="560"/>
      <c r="L517" s="560"/>
      <c r="M517" s="560"/>
      <c r="N517" s="560"/>
      <c r="O517" s="560"/>
      <c r="P517" s="560"/>
      <c r="Q517" s="560"/>
      <c r="R517" s="560"/>
      <c r="S517" s="560"/>
      <c r="T517" s="560"/>
      <c r="U517" s="560"/>
      <c r="V517" s="561"/>
      <c r="W517" s="559"/>
      <c r="X517" s="560"/>
      <c r="Y517" s="560"/>
      <c r="Z517" s="560"/>
      <c r="AA517" s="560"/>
      <c r="AB517" s="560"/>
      <c r="AC517" s="560"/>
      <c r="AD517" s="560"/>
      <c r="AE517" s="560"/>
      <c r="AF517" s="560"/>
      <c r="AG517" s="560"/>
      <c r="AH517" s="560"/>
      <c r="AI517" s="560"/>
      <c r="AJ517" s="560"/>
      <c r="AK517" s="561"/>
    </row>
    <row r="518" spans="1:44" ht="15" customHeight="1">
      <c r="F518" s="580" t="s">
        <v>202</v>
      </c>
      <c r="G518" s="581"/>
      <c r="H518" s="581"/>
      <c r="I518" s="582"/>
      <c r="J518" s="556"/>
      <c r="K518" s="557"/>
      <c r="L518" s="557"/>
      <c r="M518" s="557"/>
      <c r="N518" s="557"/>
      <c r="O518" s="557"/>
      <c r="P518" s="557"/>
      <c r="Q518" s="557"/>
      <c r="R518" s="557"/>
      <c r="S518" s="557"/>
      <c r="T518" s="557"/>
      <c r="U518" s="557"/>
      <c r="V518" s="558"/>
      <c r="W518" s="556"/>
      <c r="X518" s="557"/>
      <c r="Y518" s="557"/>
      <c r="Z518" s="557"/>
      <c r="AA518" s="557"/>
      <c r="AB518" s="557"/>
      <c r="AC518" s="557"/>
      <c r="AD518" s="557"/>
      <c r="AE518" s="557"/>
      <c r="AF518" s="557"/>
      <c r="AG518" s="557"/>
      <c r="AH518" s="557"/>
      <c r="AI518" s="557"/>
      <c r="AJ518" s="557"/>
      <c r="AK518" s="558"/>
    </row>
    <row r="519" spans="1:44" ht="15" customHeight="1">
      <c r="F519" s="986" t="str">
        <f>Z235</f>
        <v>(　　年)</v>
      </c>
      <c r="G519" s="987"/>
      <c r="H519" s="987"/>
      <c r="I519" s="988"/>
      <c r="J519" s="559"/>
      <c r="K519" s="560"/>
      <c r="L519" s="560"/>
      <c r="M519" s="560"/>
      <c r="N519" s="560"/>
      <c r="O519" s="560"/>
      <c r="P519" s="560"/>
      <c r="Q519" s="560"/>
      <c r="R519" s="560"/>
      <c r="S519" s="560"/>
      <c r="T519" s="560"/>
      <c r="U519" s="560"/>
      <c r="V519" s="561"/>
      <c r="W519" s="559"/>
      <c r="X519" s="560"/>
      <c r="Y519" s="560"/>
      <c r="Z519" s="560"/>
      <c r="AA519" s="560"/>
      <c r="AB519" s="560"/>
      <c r="AC519" s="560"/>
      <c r="AD519" s="560"/>
      <c r="AE519" s="560"/>
      <c r="AF519" s="560"/>
      <c r="AG519" s="560"/>
      <c r="AH519" s="560"/>
      <c r="AI519" s="560"/>
      <c r="AJ519" s="560"/>
      <c r="AK519" s="561"/>
    </row>
    <row r="520" spans="1:44" ht="15" customHeight="1">
      <c r="F520" s="580" t="s">
        <v>203</v>
      </c>
      <c r="G520" s="581"/>
      <c r="H520" s="581"/>
      <c r="I520" s="582"/>
      <c r="J520" s="556"/>
      <c r="K520" s="557"/>
      <c r="L520" s="557"/>
      <c r="M520" s="557"/>
      <c r="N520" s="557"/>
      <c r="O520" s="557"/>
      <c r="P520" s="557"/>
      <c r="Q520" s="557"/>
      <c r="R520" s="557"/>
      <c r="S520" s="557"/>
      <c r="T520" s="557"/>
      <c r="U520" s="557"/>
      <c r="V520" s="558"/>
      <c r="W520" s="556"/>
      <c r="X520" s="557"/>
      <c r="Y520" s="557"/>
      <c r="Z520" s="557"/>
      <c r="AA520" s="557"/>
      <c r="AB520" s="557"/>
      <c r="AC520" s="557"/>
      <c r="AD520" s="557"/>
      <c r="AE520" s="557"/>
      <c r="AF520" s="557"/>
      <c r="AG520" s="557"/>
      <c r="AH520" s="557"/>
      <c r="AI520" s="557"/>
      <c r="AJ520" s="557"/>
      <c r="AK520" s="558"/>
    </row>
    <row r="521" spans="1:44" ht="15" customHeight="1">
      <c r="F521" s="986" t="str">
        <f>AC235</f>
        <v>(　　年)</v>
      </c>
      <c r="G521" s="987"/>
      <c r="H521" s="987"/>
      <c r="I521" s="988"/>
      <c r="J521" s="559"/>
      <c r="K521" s="560"/>
      <c r="L521" s="560"/>
      <c r="M521" s="560"/>
      <c r="N521" s="560"/>
      <c r="O521" s="560"/>
      <c r="P521" s="560"/>
      <c r="Q521" s="560"/>
      <c r="R521" s="560"/>
      <c r="S521" s="560"/>
      <c r="T521" s="560"/>
      <c r="U521" s="560"/>
      <c r="V521" s="561"/>
      <c r="W521" s="559"/>
      <c r="X521" s="560"/>
      <c r="Y521" s="560"/>
      <c r="Z521" s="560"/>
      <c r="AA521" s="560"/>
      <c r="AB521" s="560"/>
      <c r="AC521" s="560"/>
      <c r="AD521" s="560"/>
      <c r="AE521" s="560"/>
      <c r="AF521" s="560"/>
      <c r="AG521" s="560"/>
      <c r="AH521" s="560"/>
      <c r="AI521" s="560"/>
      <c r="AJ521" s="560"/>
      <c r="AK521" s="561"/>
    </row>
    <row r="524" spans="1:44" s="280" customFormat="1" ht="15" customHeight="1">
      <c r="A524" s="276"/>
      <c r="B524" s="277" t="s">
        <v>124</v>
      </c>
      <c r="C524" s="277"/>
      <c r="D524" s="277" t="s">
        <v>527</v>
      </c>
      <c r="E524" s="277"/>
      <c r="F524" s="277"/>
      <c r="G524" s="277"/>
      <c r="H524" s="276"/>
      <c r="I524" s="276"/>
      <c r="J524" s="276"/>
      <c r="K524" s="276"/>
      <c r="L524" s="276"/>
      <c r="M524" s="276"/>
      <c r="N524" s="276"/>
      <c r="O524" s="276"/>
      <c r="P524" s="276"/>
      <c r="Q524" s="276"/>
      <c r="R524" s="276"/>
      <c r="S524" s="276"/>
      <c r="T524" s="276"/>
      <c r="U524" s="276"/>
      <c r="V524" s="276"/>
      <c r="W524" s="276"/>
      <c r="X524" s="276"/>
      <c r="Y524" s="276"/>
      <c r="Z524" s="276"/>
      <c r="AA524" s="276"/>
      <c r="AB524" s="276"/>
      <c r="AC524" s="276"/>
      <c r="AD524" s="276"/>
      <c r="AE524" s="276"/>
      <c r="AF524" s="276"/>
      <c r="AG524" s="276"/>
      <c r="AH524" s="276"/>
      <c r="AI524" s="276"/>
      <c r="AJ524" s="276"/>
      <c r="AK524" s="276"/>
      <c r="AL524" s="276"/>
      <c r="AM524" s="276"/>
      <c r="AN524" s="274"/>
      <c r="AO524" s="274"/>
      <c r="AP524" s="274"/>
      <c r="AQ524" s="274"/>
    </row>
    <row r="525" spans="1:44" ht="15" customHeight="1">
      <c r="AK525" s="304" t="s">
        <v>486</v>
      </c>
    </row>
    <row r="526" spans="1:44" ht="15" customHeight="1">
      <c r="E526" s="1158" t="s">
        <v>6</v>
      </c>
      <c r="F526" s="1158"/>
      <c r="G526" s="1158"/>
      <c r="H526" s="1158"/>
      <c r="I526" s="1158"/>
      <c r="J526" s="1158"/>
      <c r="K526" s="1158"/>
      <c r="L526" s="1158"/>
      <c r="M526" s="681" t="s">
        <v>216</v>
      </c>
      <c r="N526" s="682"/>
      <c r="O526" s="682"/>
      <c r="P526" s="682"/>
      <c r="Q526" s="683"/>
      <c r="R526" s="681" t="s">
        <v>217</v>
      </c>
      <c r="S526" s="682"/>
      <c r="T526" s="682"/>
      <c r="U526" s="682"/>
      <c r="V526" s="683"/>
      <c r="W526" s="681" t="s">
        <v>218</v>
      </c>
      <c r="X526" s="682"/>
      <c r="Y526" s="682"/>
      <c r="Z526" s="682"/>
      <c r="AA526" s="683"/>
      <c r="AB526" s="681" t="s">
        <v>192</v>
      </c>
      <c r="AC526" s="682"/>
      <c r="AD526" s="682"/>
      <c r="AE526" s="682"/>
      <c r="AF526" s="683"/>
      <c r="AG526" s="681" t="s">
        <v>219</v>
      </c>
      <c r="AH526" s="682"/>
      <c r="AI526" s="682"/>
      <c r="AJ526" s="682"/>
      <c r="AK526" s="683"/>
    </row>
    <row r="527" spans="1:44" ht="15" customHeight="1">
      <c r="E527" s="1313" t="s">
        <v>425</v>
      </c>
      <c r="F527" s="1116" t="s">
        <v>171</v>
      </c>
      <c r="G527" s="1116"/>
      <c r="H527" s="1116"/>
      <c r="I527" s="1116"/>
      <c r="J527" s="1116"/>
      <c r="K527" s="1116"/>
      <c r="L527" s="1116"/>
      <c r="M527" s="1303"/>
      <c r="N527" s="1304"/>
      <c r="O527" s="1304"/>
      <c r="P527" s="1304"/>
      <c r="Q527" s="1305"/>
      <c r="R527" s="1081"/>
      <c r="S527" s="1082"/>
      <c r="T527" s="1082"/>
      <c r="U527" s="1082"/>
      <c r="V527" s="1083"/>
      <c r="W527" s="1159"/>
      <c r="X527" s="1160"/>
      <c r="Y527" s="1160"/>
      <c r="Z527" s="1160"/>
      <c r="AA527" s="1161"/>
      <c r="AB527" s="1328"/>
      <c r="AC527" s="1329"/>
      <c r="AD527" s="1329"/>
      <c r="AE527" s="1329"/>
      <c r="AF527" s="1330"/>
      <c r="AG527" s="1159"/>
      <c r="AH527" s="1160"/>
      <c r="AI527" s="1160"/>
      <c r="AJ527" s="1160"/>
      <c r="AK527" s="1161"/>
    </row>
    <row r="528" spans="1:44" ht="15" customHeight="1">
      <c r="E528" s="1313"/>
      <c r="F528" s="1117"/>
      <c r="G528" s="1117"/>
      <c r="H528" s="1117"/>
      <c r="I528" s="1117"/>
      <c r="J528" s="1117"/>
      <c r="K528" s="1117"/>
      <c r="L528" s="1117"/>
      <c r="M528" s="1165"/>
      <c r="N528" s="1166"/>
      <c r="O528" s="1166"/>
      <c r="P528" s="1166"/>
      <c r="Q528" s="1167"/>
      <c r="R528" s="1084"/>
      <c r="S528" s="1085"/>
      <c r="T528" s="1085"/>
      <c r="U528" s="1085"/>
      <c r="V528" s="1086"/>
      <c r="W528" s="1162"/>
      <c r="X528" s="1163"/>
      <c r="Y528" s="1163"/>
      <c r="Z528" s="1163"/>
      <c r="AA528" s="1164"/>
      <c r="AB528" s="1069"/>
      <c r="AC528" s="1070"/>
      <c r="AD528" s="1070"/>
      <c r="AE528" s="1070"/>
      <c r="AF528" s="1071"/>
      <c r="AG528" s="1162"/>
      <c r="AH528" s="1163"/>
      <c r="AI528" s="1163"/>
      <c r="AJ528" s="1163"/>
      <c r="AK528" s="1164"/>
      <c r="AR528" s="274"/>
    </row>
    <row r="529" spans="5:37" ht="15" customHeight="1">
      <c r="E529" s="1313"/>
      <c r="F529" s="1282" t="s">
        <v>173</v>
      </c>
      <c r="G529" s="1282"/>
      <c r="H529" s="1282"/>
      <c r="I529" s="1282"/>
      <c r="J529" s="1282"/>
      <c r="K529" s="1282"/>
      <c r="L529" s="1282"/>
      <c r="M529" s="1107"/>
      <c r="N529" s="1108"/>
      <c r="O529" s="1108"/>
      <c r="P529" s="1108"/>
      <c r="Q529" s="1109"/>
      <c r="R529" s="1087"/>
      <c r="S529" s="1088"/>
      <c r="T529" s="1088"/>
      <c r="U529" s="1088"/>
      <c r="V529" s="1089"/>
      <c r="W529" s="1168"/>
      <c r="X529" s="1169"/>
      <c r="Y529" s="1169"/>
      <c r="Z529" s="1169"/>
      <c r="AA529" s="1170"/>
      <c r="AB529" s="1204"/>
      <c r="AC529" s="1205"/>
      <c r="AD529" s="1205"/>
      <c r="AE529" s="1205"/>
      <c r="AF529" s="1206"/>
      <c r="AG529" s="1168"/>
      <c r="AH529" s="1169"/>
      <c r="AI529" s="1169"/>
      <c r="AJ529" s="1169"/>
      <c r="AK529" s="1170"/>
    </row>
    <row r="530" spans="5:37" ht="15" customHeight="1">
      <c r="E530" s="1313"/>
      <c r="F530" s="1117"/>
      <c r="G530" s="1117"/>
      <c r="H530" s="1117"/>
      <c r="I530" s="1117"/>
      <c r="J530" s="1117"/>
      <c r="K530" s="1117"/>
      <c r="L530" s="1117"/>
      <c r="M530" s="1165"/>
      <c r="N530" s="1166"/>
      <c r="O530" s="1166"/>
      <c r="P530" s="1166"/>
      <c r="Q530" s="1167"/>
      <c r="R530" s="1084"/>
      <c r="S530" s="1085"/>
      <c r="T530" s="1085"/>
      <c r="U530" s="1085"/>
      <c r="V530" s="1086"/>
      <c r="W530" s="1162"/>
      <c r="X530" s="1163"/>
      <c r="Y530" s="1163"/>
      <c r="Z530" s="1163"/>
      <c r="AA530" s="1164"/>
      <c r="AB530" s="1069"/>
      <c r="AC530" s="1070"/>
      <c r="AD530" s="1070"/>
      <c r="AE530" s="1070"/>
      <c r="AF530" s="1071"/>
      <c r="AG530" s="1162"/>
      <c r="AH530" s="1163"/>
      <c r="AI530" s="1163"/>
      <c r="AJ530" s="1163"/>
      <c r="AK530" s="1164"/>
    </row>
    <row r="531" spans="5:37" ht="15" customHeight="1">
      <c r="E531" s="1313"/>
      <c r="F531" s="1282" t="s">
        <v>220</v>
      </c>
      <c r="G531" s="1282"/>
      <c r="H531" s="1282"/>
      <c r="I531" s="1282"/>
      <c r="J531" s="1282"/>
      <c r="K531" s="1282"/>
      <c r="L531" s="1282"/>
      <c r="M531" s="1107"/>
      <c r="N531" s="1108"/>
      <c r="O531" s="1108"/>
      <c r="P531" s="1108"/>
      <c r="Q531" s="1109"/>
      <c r="R531" s="1087"/>
      <c r="S531" s="1088"/>
      <c r="T531" s="1088"/>
      <c r="U531" s="1088"/>
      <c r="V531" s="1089"/>
      <c r="W531" s="1168"/>
      <c r="X531" s="1169"/>
      <c r="Y531" s="1169"/>
      <c r="Z531" s="1169"/>
      <c r="AA531" s="1170"/>
      <c r="AB531" s="1204"/>
      <c r="AC531" s="1205"/>
      <c r="AD531" s="1205"/>
      <c r="AE531" s="1205"/>
      <c r="AF531" s="1206"/>
      <c r="AG531" s="1168"/>
      <c r="AH531" s="1169"/>
      <c r="AI531" s="1169"/>
      <c r="AJ531" s="1169"/>
      <c r="AK531" s="1170"/>
    </row>
    <row r="532" spans="5:37" ht="15" customHeight="1">
      <c r="E532" s="1313"/>
      <c r="F532" s="1281"/>
      <c r="G532" s="1281"/>
      <c r="H532" s="1281"/>
      <c r="I532" s="1281"/>
      <c r="J532" s="1281"/>
      <c r="K532" s="1281"/>
      <c r="L532" s="1281"/>
      <c r="M532" s="1110"/>
      <c r="N532" s="1111"/>
      <c r="O532" s="1111"/>
      <c r="P532" s="1111"/>
      <c r="Q532" s="1112"/>
      <c r="R532" s="1092"/>
      <c r="S532" s="1093"/>
      <c r="T532" s="1093"/>
      <c r="U532" s="1093"/>
      <c r="V532" s="1094"/>
      <c r="W532" s="1171"/>
      <c r="X532" s="1172"/>
      <c r="Y532" s="1172"/>
      <c r="Z532" s="1172"/>
      <c r="AA532" s="1173"/>
      <c r="AB532" s="1207"/>
      <c r="AC532" s="1208"/>
      <c r="AD532" s="1208"/>
      <c r="AE532" s="1208"/>
      <c r="AF532" s="1209"/>
      <c r="AG532" s="1171"/>
      <c r="AH532" s="1172"/>
      <c r="AI532" s="1172"/>
      <c r="AJ532" s="1172"/>
      <c r="AK532" s="1173"/>
    </row>
    <row r="533" spans="5:37" ht="15" customHeight="1">
      <c r="E533" s="1313"/>
      <c r="F533" s="1280" t="s">
        <v>177</v>
      </c>
      <c r="G533" s="1280"/>
      <c r="H533" s="1280"/>
      <c r="I533" s="1280"/>
      <c r="J533" s="1280"/>
      <c r="K533" s="1280"/>
      <c r="L533" s="1280"/>
      <c r="M533" s="1165"/>
      <c r="N533" s="1166"/>
      <c r="O533" s="1166"/>
      <c r="P533" s="1166"/>
      <c r="Q533" s="1167"/>
      <c r="R533" s="1095"/>
      <c r="S533" s="1096"/>
      <c r="T533" s="1096"/>
      <c r="U533" s="1096"/>
      <c r="V533" s="1097"/>
      <c r="W533" s="1162"/>
      <c r="X533" s="1163"/>
      <c r="Y533" s="1163"/>
      <c r="Z533" s="1163"/>
      <c r="AA533" s="1164"/>
      <c r="AB533" s="1069"/>
      <c r="AC533" s="1070"/>
      <c r="AD533" s="1070"/>
      <c r="AE533" s="1070"/>
      <c r="AF533" s="1071"/>
      <c r="AG533" s="1162"/>
      <c r="AH533" s="1163"/>
      <c r="AI533" s="1163"/>
      <c r="AJ533" s="1163"/>
      <c r="AK533" s="1164"/>
    </row>
    <row r="534" spans="5:37" ht="15" customHeight="1">
      <c r="E534" s="1313"/>
      <c r="F534" s="1281"/>
      <c r="G534" s="1281"/>
      <c r="H534" s="1281"/>
      <c r="I534" s="1281"/>
      <c r="J534" s="1281"/>
      <c r="K534" s="1281"/>
      <c r="L534" s="1281"/>
      <c r="M534" s="1110"/>
      <c r="N534" s="1111"/>
      <c r="O534" s="1111"/>
      <c r="P534" s="1111"/>
      <c r="Q534" s="1112"/>
      <c r="R534" s="1092"/>
      <c r="S534" s="1093"/>
      <c r="T534" s="1093"/>
      <c r="U534" s="1093"/>
      <c r="V534" s="1094"/>
      <c r="W534" s="1171"/>
      <c r="X534" s="1172"/>
      <c r="Y534" s="1172"/>
      <c r="Z534" s="1172"/>
      <c r="AA534" s="1173"/>
      <c r="AB534" s="1207"/>
      <c r="AC534" s="1208"/>
      <c r="AD534" s="1208"/>
      <c r="AE534" s="1208"/>
      <c r="AF534" s="1209"/>
      <c r="AG534" s="1171"/>
      <c r="AH534" s="1172"/>
      <c r="AI534" s="1172"/>
      <c r="AJ534" s="1172"/>
      <c r="AK534" s="1173"/>
    </row>
    <row r="535" spans="5:37" ht="15" customHeight="1">
      <c r="E535" s="1313"/>
      <c r="F535" s="1282" t="s">
        <v>178</v>
      </c>
      <c r="G535" s="1282"/>
      <c r="H535" s="1282"/>
      <c r="I535" s="1282"/>
      <c r="J535" s="1282"/>
      <c r="K535" s="1282"/>
      <c r="L535" s="1282"/>
      <c r="M535" s="1107"/>
      <c r="N535" s="1108"/>
      <c r="O535" s="1108"/>
      <c r="P535" s="1108"/>
      <c r="Q535" s="1109"/>
      <c r="R535" s="1087"/>
      <c r="S535" s="1088"/>
      <c r="T535" s="1088"/>
      <c r="U535" s="1088"/>
      <c r="V535" s="1089"/>
      <c r="W535" s="1168"/>
      <c r="X535" s="1169"/>
      <c r="Y535" s="1169"/>
      <c r="Z535" s="1169"/>
      <c r="AA535" s="1170"/>
      <c r="AB535" s="1204"/>
      <c r="AC535" s="1205"/>
      <c r="AD535" s="1205"/>
      <c r="AE535" s="1205"/>
      <c r="AF535" s="1206"/>
      <c r="AG535" s="1168"/>
      <c r="AH535" s="1169"/>
      <c r="AI535" s="1169"/>
      <c r="AJ535" s="1169"/>
      <c r="AK535" s="1170"/>
    </row>
    <row r="536" spans="5:37" ht="15" customHeight="1">
      <c r="E536" s="1313"/>
      <c r="F536" s="1281"/>
      <c r="G536" s="1281"/>
      <c r="H536" s="1281"/>
      <c r="I536" s="1281"/>
      <c r="J536" s="1281"/>
      <c r="K536" s="1281"/>
      <c r="L536" s="1281"/>
      <c r="M536" s="1110"/>
      <c r="N536" s="1111"/>
      <c r="O536" s="1111"/>
      <c r="P536" s="1111"/>
      <c r="Q536" s="1112"/>
      <c r="R536" s="1092"/>
      <c r="S536" s="1093"/>
      <c r="T536" s="1093"/>
      <c r="U536" s="1093"/>
      <c r="V536" s="1094"/>
      <c r="W536" s="1171"/>
      <c r="X536" s="1172"/>
      <c r="Y536" s="1172"/>
      <c r="Z536" s="1172"/>
      <c r="AA536" s="1173"/>
      <c r="AB536" s="1207"/>
      <c r="AC536" s="1208"/>
      <c r="AD536" s="1208"/>
      <c r="AE536" s="1208"/>
      <c r="AF536" s="1209"/>
      <c r="AG536" s="1171"/>
      <c r="AH536" s="1172"/>
      <c r="AI536" s="1172"/>
      <c r="AJ536" s="1172"/>
      <c r="AK536" s="1173"/>
    </row>
    <row r="537" spans="5:37" ht="15" customHeight="1">
      <c r="E537" s="1313"/>
      <c r="F537" s="1280" t="s">
        <v>221</v>
      </c>
      <c r="G537" s="1280"/>
      <c r="H537" s="1280"/>
      <c r="I537" s="1280"/>
      <c r="J537" s="1280"/>
      <c r="K537" s="1280"/>
      <c r="L537" s="1280"/>
      <c r="M537" s="1165"/>
      <c r="N537" s="1166"/>
      <c r="O537" s="1166"/>
      <c r="P537" s="1166"/>
      <c r="Q537" s="1167"/>
      <c r="R537" s="1095"/>
      <c r="S537" s="1096"/>
      <c r="T537" s="1096"/>
      <c r="U537" s="1096"/>
      <c r="V537" s="1097"/>
      <c r="W537" s="1162"/>
      <c r="X537" s="1163"/>
      <c r="Y537" s="1163"/>
      <c r="Z537" s="1163"/>
      <c r="AA537" s="1164"/>
      <c r="AB537" s="1069"/>
      <c r="AC537" s="1070"/>
      <c r="AD537" s="1070"/>
      <c r="AE537" s="1070"/>
      <c r="AF537" s="1071"/>
      <c r="AG537" s="1162"/>
      <c r="AH537" s="1163"/>
      <c r="AI537" s="1163"/>
      <c r="AJ537" s="1163"/>
      <c r="AK537" s="1164"/>
    </row>
    <row r="538" spans="5:37" ht="15" customHeight="1">
      <c r="E538" s="1313"/>
      <c r="F538" s="1116"/>
      <c r="G538" s="1116"/>
      <c r="H538" s="1116"/>
      <c r="I538" s="1116"/>
      <c r="J538" s="1116"/>
      <c r="K538" s="1116"/>
      <c r="L538" s="1116"/>
      <c r="M538" s="1306"/>
      <c r="N538" s="979"/>
      <c r="O538" s="979"/>
      <c r="P538" s="979"/>
      <c r="Q538" s="1307"/>
      <c r="R538" s="1104"/>
      <c r="S538" s="1105"/>
      <c r="T538" s="1105"/>
      <c r="U538" s="1105"/>
      <c r="V538" s="1106"/>
      <c r="W538" s="1174"/>
      <c r="X538" s="1175"/>
      <c r="Y538" s="1175"/>
      <c r="Z538" s="1175"/>
      <c r="AA538" s="1176"/>
      <c r="AB538" s="1072"/>
      <c r="AC538" s="1073"/>
      <c r="AD538" s="1073"/>
      <c r="AE538" s="1073"/>
      <c r="AF538" s="1074"/>
      <c r="AG538" s="1174"/>
      <c r="AH538" s="1175"/>
      <c r="AI538" s="1175"/>
      <c r="AJ538" s="1175"/>
      <c r="AK538" s="1176"/>
    </row>
    <row r="539" spans="5:37" ht="15" customHeight="1">
      <c r="E539" s="1277" t="s">
        <v>424</v>
      </c>
      <c r="F539" s="565" t="s">
        <v>172</v>
      </c>
      <c r="G539" s="1263"/>
      <c r="H539" s="1263"/>
      <c r="I539" s="1263"/>
      <c r="J539" s="1263"/>
      <c r="K539" s="1263"/>
      <c r="L539" s="1264"/>
      <c r="M539" s="1303"/>
      <c r="N539" s="1304"/>
      <c r="O539" s="1304"/>
      <c r="P539" s="1304"/>
      <c r="Q539" s="1305"/>
      <c r="R539" s="1081"/>
      <c r="S539" s="1082"/>
      <c r="T539" s="1082"/>
      <c r="U539" s="1082"/>
      <c r="V539" s="1083"/>
      <c r="W539" s="1159"/>
      <c r="X539" s="1160"/>
      <c r="Y539" s="1160"/>
      <c r="Z539" s="1160"/>
      <c r="AA539" s="1161"/>
      <c r="AB539" s="1328"/>
      <c r="AC539" s="1329"/>
      <c r="AD539" s="1329"/>
      <c r="AE539" s="1329"/>
      <c r="AF539" s="1330"/>
      <c r="AG539" s="1159"/>
      <c r="AH539" s="1160"/>
      <c r="AI539" s="1160"/>
      <c r="AJ539" s="1160"/>
      <c r="AK539" s="1161"/>
    </row>
    <row r="540" spans="5:37" ht="15" customHeight="1">
      <c r="E540" s="1278"/>
      <c r="F540" s="1265"/>
      <c r="G540" s="1266"/>
      <c r="H540" s="1266"/>
      <c r="I540" s="1266"/>
      <c r="J540" s="1266"/>
      <c r="K540" s="1266"/>
      <c r="L540" s="1267"/>
      <c r="M540" s="1165"/>
      <c r="N540" s="1166"/>
      <c r="O540" s="1166"/>
      <c r="P540" s="1166"/>
      <c r="Q540" s="1167"/>
      <c r="R540" s="1084"/>
      <c r="S540" s="1085"/>
      <c r="T540" s="1085"/>
      <c r="U540" s="1085"/>
      <c r="V540" s="1086"/>
      <c r="W540" s="1162"/>
      <c r="X540" s="1163"/>
      <c r="Y540" s="1163"/>
      <c r="Z540" s="1163"/>
      <c r="AA540" s="1164"/>
      <c r="AB540" s="1069"/>
      <c r="AC540" s="1070"/>
      <c r="AD540" s="1070"/>
      <c r="AE540" s="1070"/>
      <c r="AF540" s="1071"/>
      <c r="AG540" s="1162"/>
      <c r="AH540" s="1163"/>
      <c r="AI540" s="1163"/>
      <c r="AJ540" s="1163"/>
      <c r="AK540" s="1164"/>
    </row>
    <row r="541" spans="5:37" ht="15" customHeight="1">
      <c r="E541" s="1278"/>
      <c r="F541" s="1268" t="s">
        <v>174</v>
      </c>
      <c r="G541" s="1269"/>
      <c r="H541" s="1269"/>
      <c r="I541" s="1269"/>
      <c r="J541" s="1269"/>
      <c r="K541" s="1269"/>
      <c r="L541" s="1270"/>
      <c r="M541" s="1107"/>
      <c r="N541" s="1108"/>
      <c r="O541" s="1108"/>
      <c r="P541" s="1108"/>
      <c r="Q541" s="1109"/>
      <c r="R541" s="1087"/>
      <c r="S541" s="1088"/>
      <c r="T541" s="1088"/>
      <c r="U541" s="1088"/>
      <c r="V541" s="1089"/>
      <c r="W541" s="1168"/>
      <c r="X541" s="1169"/>
      <c r="Y541" s="1169"/>
      <c r="Z541" s="1169"/>
      <c r="AA541" s="1170"/>
      <c r="AB541" s="1204"/>
      <c r="AC541" s="1205"/>
      <c r="AD541" s="1205"/>
      <c r="AE541" s="1205"/>
      <c r="AF541" s="1206"/>
      <c r="AG541" s="1168"/>
      <c r="AH541" s="1169"/>
      <c r="AI541" s="1169"/>
      <c r="AJ541" s="1169"/>
      <c r="AK541" s="1170"/>
    </row>
    <row r="542" spans="5:37" ht="15" customHeight="1">
      <c r="E542" s="1278"/>
      <c r="F542" s="1271"/>
      <c r="G542" s="1272"/>
      <c r="H542" s="1272"/>
      <c r="I542" s="1272"/>
      <c r="J542" s="1272"/>
      <c r="K542" s="1272"/>
      <c r="L542" s="1273"/>
      <c r="M542" s="1110"/>
      <c r="N542" s="1111"/>
      <c r="O542" s="1111"/>
      <c r="P542" s="1111"/>
      <c r="Q542" s="1112"/>
      <c r="R542" s="1092"/>
      <c r="S542" s="1093"/>
      <c r="T542" s="1093"/>
      <c r="U542" s="1093"/>
      <c r="V542" s="1094"/>
      <c r="W542" s="1171"/>
      <c r="X542" s="1172"/>
      <c r="Y542" s="1172"/>
      <c r="Z542" s="1172"/>
      <c r="AA542" s="1173"/>
      <c r="AB542" s="1207"/>
      <c r="AC542" s="1208"/>
      <c r="AD542" s="1208"/>
      <c r="AE542" s="1208"/>
      <c r="AF542" s="1209"/>
      <c r="AG542" s="1171"/>
      <c r="AH542" s="1172"/>
      <c r="AI542" s="1172"/>
      <c r="AJ542" s="1172"/>
      <c r="AK542" s="1173"/>
    </row>
    <row r="543" spans="5:37" ht="15" customHeight="1">
      <c r="E543" s="1278"/>
      <c r="F543" s="1265" t="s">
        <v>176</v>
      </c>
      <c r="G543" s="1266"/>
      <c r="H543" s="1266"/>
      <c r="I543" s="1266"/>
      <c r="J543" s="1266"/>
      <c r="K543" s="1266"/>
      <c r="L543" s="1267"/>
      <c r="M543" s="1165"/>
      <c r="N543" s="1166"/>
      <c r="O543" s="1166"/>
      <c r="P543" s="1166"/>
      <c r="Q543" s="1167"/>
      <c r="R543" s="1095"/>
      <c r="S543" s="1096"/>
      <c r="T543" s="1096"/>
      <c r="U543" s="1096"/>
      <c r="V543" s="1097"/>
      <c r="W543" s="1162"/>
      <c r="X543" s="1163"/>
      <c r="Y543" s="1163"/>
      <c r="Z543" s="1163"/>
      <c r="AA543" s="1164"/>
      <c r="AB543" s="1069"/>
      <c r="AC543" s="1070"/>
      <c r="AD543" s="1070"/>
      <c r="AE543" s="1070"/>
      <c r="AF543" s="1071"/>
      <c r="AG543" s="1162"/>
      <c r="AH543" s="1163"/>
      <c r="AI543" s="1163"/>
      <c r="AJ543" s="1163"/>
      <c r="AK543" s="1164"/>
    </row>
    <row r="544" spans="5:37" ht="15" customHeight="1">
      <c r="E544" s="1278"/>
      <c r="F544" s="1274"/>
      <c r="G544" s="1275"/>
      <c r="H544" s="1275"/>
      <c r="I544" s="1275"/>
      <c r="J544" s="1275"/>
      <c r="K544" s="1275"/>
      <c r="L544" s="1276"/>
      <c r="M544" s="1110"/>
      <c r="N544" s="1111"/>
      <c r="O544" s="1111"/>
      <c r="P544" s="1111"/>
      <c r="Q544" s="1112"/>
      <c r="R544" s="1092"/>
      <c r="S544" s="1093"/>
      <c r="T544" s="1093"/>
      <c r="U544" s="1093"/>
      <c r="V544" s="1094"/>
      <c r="W544" s="1171"/>
      <c r="X544" s="1172"/>
      <c r="Y544" s="1172"/>
      <c r="Z544" s="1172"/>
      <c r="AA544" s="1173"/>
      <c r="AB544" s="1207"/>
      <c r="AC544" s="1208"/>
      <c r="AD544" s="1208"/>
      <c r="AE544" s="1208"/>
      <c r="AF544" s="1209"/>
      <c r="AG544" s="1171"/>
      <c r="AH544" s="1172"/>
      <c r="AI544" s="1172"/>
      <c r="AJ544" s="1172"/>
      <c r="AK544" s="1173"/>
    </row>
    <row r="545" spans="1:53" ht="15" customHeight="1">
      <c r="E545" s="1278"/>
      <c r="F545" s="568" t="s">
        <v>222</v>
      </c>
      <c r="G545" s="569"/>
      <c r="H545" s="569"/>
      <c r="I545" s="569"/>
      <c r="J545" s="569"/>
      <c r="K545" s="569"/>
      <c r="L545" s="570"/>
      <c r="M545" s="1165"/>
      <c r="N545" s="1166"/>
      <c r="O545" s="1166"/>
      <c r="P545" s="1166"/>
      <c r="Q545" s="1167"/>
      <c r="R545" s="1095"/>
      <c r="S545" s="1096"/>
      <c r="T545" s="1096"/>
      <c r="U545" s="1096"/>
      <c r="V545" s="1097"/>
      <c r="W545" s="1162"/>
      <c r="X545" s="1163"/>
      <c r="Y545" s="1163"/>
      <c r="Z545" s="1163"/>
      <c r="AA545" s="1164"/>
      <c r="AB545" s="1069"/>
      <c r="AC545" s="1070"/>
      <c r="AD545" s="1070"/>
      <c r="AE545" s="1070"/>
      <c r="AF545" s="1071"/>
      <c r="AG545" s="1162"/>
      <c r="AH545" s="1163"/>
      <c r="AI545" s="1163"/>
      <c r="AJ545" s="1163"/>
      <c r="AK545" s="1164"/>
    </row>
    <row r="546" spans="1:53" ht="15" customHeight="1">
      <c r="E546" s="1279"/>
      <c r="F546" s="571"/>
      <c r="G546" s="572"/>
      <c r="H546" s="572"/>
      <c r="I546" s="572"/>
      <c r="J546" s="572"/>
      <c r="K546" s="572"/>
      <c r="L546" s="573"/>
      <c r="M546" s="1306"/>
      <c r="N546" s="979"/>
      <c r="O546" s="979"/>
      <c r="P546" s="979"/>
      <c r="Q546" s="1307"/>
      <c r="R546" s="1104"/>
      <c r="S546" s="1105"/>
      <c r="T546" s="1105"/>
      <c r="U546" s="1105"/>
      <c r="V546" s="1106"/>
      <c r="W546" s="1174"/>
      <c r="X546" s="1175"/>
      <c r="Y546" s="1175"/>
      <c r="Z546" s="1175"/>
      <c r="AA546" s="1176"/>
      <c r="AB546" s="1072"/>
      <c r="AC546" s="1073"/>
      <c r="AD546" s="1073"/>
      <c r="AE546" s="1073"/>
      <c r="AF546" s="1074"/>
      <c r="AG546" s="1174"/>
      <c r="AH546" s="1175"/>
      <c r="AI546" s="1175"/>
      <c r="AJ546" s="1175"/>
      <c r="AK546" s="1176"/>
    </row>
    <row r="547" spans="1:53" ht="15" customHeight="1">
      <c r="E547" s="1158" t="s">
        <v>143</v>
      </c>
      <c r="F547" s="1158"/>
      <c r="G547" s="1158"/>
      <c r="H547" s="1158"/>
      <c r="I547" s="1158"/>
      <c r="J547" s="1158"/>
      <c r="K547" s="1158"/>
      <c r="L547" s="1158"/>
      <c r="M547" s="1213"/>
      <c r="N547" s="1214"/>
      <c r="O547" s="1214"/>
      <c r="P547" s="1214"/>
      <c r="Q547" s="1215"/>
      <c r="R547" s="1042" t="str">
        <f>IF(SUM(R527,R529,R531,R533,R535,R537,R539,R541,R543,R545)=0,"",SUM(R527,R529,R531,R533,R535,R537,R539,R541,R543,R545))</f>
        <v/>
      </c>
      <c r="S547" s="1043"/>
      <c r="T547" s="1043"/>
      <c r="U547" s="1043"/>
      <c r="V547" s="1044"/>
      <c r="W547" s="1020"/>
      <c r="X547" s="1021"/>
      <c r="Y547" s="1021"/>
      <c r="Z547" s="1021"/>
      <c r="AA547" s="1022"/>
      <c r="AB547" s="1020"/>
      <c r="AC547" s="1021"/>
      <c r="AD547" s="1021"/>
      <c r="AE547" s="1021"/>
      <c r="AF547" s="1022"/>
      <c r="AG547" s="1020"/>
      <c r="AH547" s="1021"/>
      <c r="AI547" s="1021"/>
      <c r="AJ547" s="1021"/>
      <c r="AK547" s="1022"/>
    </row>
    <row r="548" spans="1:53" ht="15" customHeight="1">
      <c r="E548" s="1158"/>
      <c r="F548" s="1158"/>
      <c r="G548" s="1158"/>
      <c r="H548" s="1158"/>
      <c r="I548" s="1158"/>
      <c r="J548" s="1158"/>
      <c r="K548" s="1158"/>
      <c r="L548" s="1158"/>
      <c r="M548" s="1098"/>
      <c r="N548" s="1099"/>
      <c r="O548" s="1099"/>
      <c r="P548" s="1099"/>
      <c r="Q548" s="1100"/>
      <c r="R548" s="1101" t="str">
        <f>IF(SUM(R528,R530,R532,R534,R536,R538,R540,R542,R544,R546)=0,"",SUM(R528,R530,R532,R534,R536,R538,R540,R542,R544,R546))</f>
        <v/>
      </c>
      <c r="S548" s="1102"/>
      <c r="T548" s="1102"/>
      <c r="U548" s="1102"/>
      <c r="V548" s="1103"/>
      <c r="W548" s="1065"/>
      <c r="X548" s="1066"/>
      <c r="Y548" s="1066"/>
      <c r="Z548" s="1066"/>
      <c r="AA548" s="1067"/>
      <c r="AB548" s="1065"/>
      <c r="AC548" s="1066"/>
      <c r="AD548" s="1066"/>
      <c r="AE548" s="1066"/>
      <c r="AF548" s="1067"/>
      <c r="AG548" s="1065"/>
      <c r="AH548" s="1066"/>
      <c r="AI548" s="1066"/>
      <c r="AJ548" s="1066"/>
      <c r="AK548" s="1067"/>
    </row>
    <row r="549" spans="1:53" ht="15" customHeight="1">
      <c r="E549" s="272" t="s">
        <v>423</v>
      </c>
      <c r="F549" s="272"/>
      <c r="AM549" s="272"/>
      <c r="AQ549" s="273"/>
    </row>
    <row r="550" spans="1:53" s="314" customFormat="1" ht="15" customHeight="1">
      <c r="A550" s="211"/>
      <c r="B550" s="211"/>
      <c r="C550" s="211"/>
      <c r="D550" s="211"/>
      <c r="E550" s="272" t="s">
        <v>653</v>
      </c>
      <c r="F550" s="272"/>
      <c r="G550" s="272"/>
      <c r="H550" s="211"/>
      <c r="I550" s="211"/>
      <c r="J550" s="211"/>
      <c r="K550" s="211"/>
      <c r="L550" s="211"/>
      <c r="M550" s="211"/>
      <c r="N550" s="211"/>
      <c r="O550" s="211"/>
      <c r="P550" s="211"/>
      <c r="Q550" s="211"/>
      <c r="R550" s="211"/>
      <c r="S550" s="211"/>
      <c r="T550" s="211"/>
      <c r="U550" s="211"/>
      <c r="V550" s="211"/>
      <c r="W550" s="211"/>
      <c r="X550" s="211"/>
      <c r="Y550" s="211"/>
      <c r="Z550" s="211"/>
      <c r="AA550" s="211"/>
      <c r="AB550" s="211"/>
      <c r="AC550" s="211"/>
      <c r="AD550" s="211"/>
      <c r="AE550" s="211"/>
      <c r="AF550" s="211"/>
      <c r="AG550" s="211"/>
      <c r="AH550" s="211"/>
      <c r="AI550" s="211"/>
      <c r="AJ550" s="211"/>
      <c r="AK550" s="211"/>
      <c r="AL550" s="211"/>
      <c r="AM550" s="272"/>
      <c r="AN550" s="66"/>
      <c r="AO550" s="66"/>
      <c r="AP550" s="66"/>
    </row>
    <row r="551" spans="1:53" s="314" customFormat="1" ht="15" customHeight="1">
      <c r="A551" s="211"/>
      <c r="B551" s="211"/>
      <c r="C551" s="211"/>
      <c r="D551" s="211"/>
      <c r="E551" s="272" t="s">
        <v>652</v>
      </c>
      <c r="F551" s="272"/>
      <c r="G551" s="272"/>
      <c r="H551" s="211"/>
      <c r="I551" s="211"/>
      <c r="J551" s="211"/>
      <c r="K551" s="211"/>
      <c r="L551" s="211"/>
      <c r="M551" s="211"/>
      <c r="N551" s="211"/>
      <c r="O551" s="211"/>
      <c r="P551" s="211"/>
      <c r="Q551" s="211"/>
      <c r="R551" s="211"/>
      <c r="S551" s="211"/>
      <c r="T551" s="211"/>
      <c r="U551" s="211"/>
      <c r="V551" s="211"/>
      <c r="W551" s="211"/>
      <c r="X551" s="211"/>
      <c r="Y551" s="211"/>
      <c r="Z551" s="211"/>
      <c r="AA551" s="211"/>
      <c r="AB551" s="211"/>
      <c r="AC551" s="211"/>
      <c r="AD551" s="211"/>
      <c r="AE551" s="211"/>
      <c r="AF551" s="211"/>
      <c r="AG551" s="211"/>
      <c r="AH551" s="211"/>
      <c r="AI551" s="211"/>
      <c r="AJ551" s="211"/>
      <c r="AK551" s="211"/>
      <c r="AL551" s="211"/>
      <c r="AM551" s="272"/>
      <c r="AN551" s="66"/>
      <c r="AO551" s="66"/>
      <c r="AP551" s="66"/>
    </row>
    <row r="552" spans="1:53" s="314" customFormat="1" ht="15" customHeight="1">
      <c r="A552" s="211"/>
      <c r="B552" s="211"/>
      <c r="C552" s="211"/>
      <c r="D552" s="211"/>
      <c r="E552" s="272" t="s">
        <v>705</v>
      </c>
      <c r="F552" s="272"/>
      <c r="G552" s="272"/>
      <c r="H552" s="211"/>
      <c r="I552" s="211"/>
      <c r="J552" s="211"/>
      <c r="K552" s="211"/>
      <c r="L552" s="211"/>
      <c r="M552" s="211"/>
      <c r="N552" s="211"/>
      <c r="O552" s="211"/>
      <c r="P552" s="211"/>
      <c r="Q552" s="211"/>
      <c r="R552" s="211"/>
      <c r="S552" s="211"/>
      <c r="T552" s="211"/>
      <c r="U552" s="211"/>
      <c r="V552" s="211"/>
      <c r="W552" s="211"/>
      <c r="X552" s="211"/>
      <c r="Y552" s="211"/>
      <c r="Z552" s="211"/>
      <c r="AA552" s="211"/>
      <c r="AB552" s="211"/>
      <c r="AC552" s="211"/>
      <c r="AD552" s="211"/>
      <c r="AE552" s="211"/>
      <c r="AF552" s="211"/>
      <c r="AG552" s="211"/>
      <c r="AH552" s="211"/>
      <c r="AI552" s="211"/>
      <c r="AJ552" s="211"/>
      <c r="AK552" s="211"/>
      <c r="AL552" s="211"/>
      <c r="AM552" s="272"/>
      <c r="AN552" s="66"/>
      <c r="AO552" s="66"/>
      <c r="AP552" s="66"/>
    </row>
    <row r="553" spans="1:53" s="314" customFormat="1" ht="15" customHeight="1">
      <c r="A553" s="211"/>
      <c r="B553" s="211"/>
      <c r="C553" s="211"/>
      <c r="D553" s="211"/>
      <c r="E553" s="211"/>
      <c r="F553" s="211"/>
      <c r="G553" s="272"/>
      <c r="H553" s="272"/>
      <c r="I553" s="211"/>
      <c r="J553" s="211"/>
      <c r="K553" s="211"/>
      <c r="L553" s="211"/>
      <c r="M553" s="211"/>
      <c r="N553" s="211"/>
      <c r="O553" s="211"/>
      <c r="P553" s="211"/>
      <c r="Q553" s="211"/>
      <c r="R553" s="211"/>
      <c r="S553" s="211"/>
      <c r="T553" s="211"/>
      <c r="U553" s="211"/>
      <c r="V553" s="211"/>
      <c r="W553" s="211"/>
      <c r="X553" s="211"/>
      <c r="Y553" s="211"/>
      <c r="Z553" s="211"/>
      <c r="AA553" s="211"/>
      <c r="AB553" s="211"/>
      <c r="AC553" s="211"/>
      <c r="AD553" s="211"/>
      <c r="AE553" s="211"/>
      <c r="AF553" s="211"/>
      <c r="AG553" s="211"/>
      <c r="AH553" s="211"/>
      <c r="AI553" s="211"/>
      <c r="AJ553" s="211"/>
      <c r="AK553" s="211"/>
      <c r="AL553" s="211"/>
      <c r="AM553" s="211"/>
      <c r="AN553" s="66"/>
      <c r="AO553" s="66"/>
      <c r="AP553" s="66"/>
      <c r="AQ553" s="66"/>
    </row>
    <row r="554" spans="1:53" s="314" customFormat="1" ht="15" customHeight="1">
      <c r="A554" s="211"/>
      <c r="B554" s="211"/>
      <c r="C554" s="211"/>
      <c r="D554" s="211"/>
      <c r="E554" s="211"/>
      <c r="F554" s="211"/>
      <c r="G554" s="272"/>
      <c r="H554" s="272"/>
      <c r="I554" s="211"/>
      <c r="J554" s="211"/>
      <c r="K554" s="211"/>
      <c r="L554" s="211"/>
      <c r="M554" s="211"/>
      <c r="N554" s="211"/>
      <c r="O554" s="211"/>
      <c r="P554" s="211"/>
      <c r="Q554" s="211"/>
      <c r="R554" s="211"/>
      <c r="S554" s="211"/>
      <c r="T554" s="211"/>
      <c r="U554" s="211"/>
      <c r="V554" s="211"/>
      <c r="W554" s="211"/>
      <c r="X554" s="211"/>
      <c r="Y554" s="211"/>
      <c r="Z554" s="211"/>
      <c r="AA554" s="211"/>
      <c r="AB554" s="211"/>
      <c r="AC554" s="211"/>
      <c r="AD554" s="211"/>
      <c r="AE554" s="211"/>
      <c r="AF554" s="211"/>
      <c r="AG554" s="211"/>
      <c r="AH554" s="211"/>
      <c r="AI554" s="211"/>
      <c r="AJ554" s="211"/>
      <c r="AK554" s="211"/>
      <c r="AL554" s="211"/>
      <c r="AM554" s="211"/>
      <c r="AN554" s="66"/>
      <c r="AO554" s="66"/>
      <c r="AP554" s="66"/>
      <c r="AQ554" s="66"/>
    </row>
    <row r="555" spans="1:53" ht="20.100000000000001" customHeight="1">
      <c r="A555" s="607" t="s">
        <v>489</v>
      </c>
      <c r="B555" s="607"/>
      <c r="C555" s="607"/>
      <c r="D555" s="607"/>
      <c r="E555" s="607"/>
      <c r="F555" s="607"/>
      <c r="G555" s="607"/>
      <c r="H555" s="607"/>
      <c r="I555" s="607"/>
      <c r="J555" s="607"/>
      <c r="K555" s="607"/>
      <c r="L555" s="607"/>
      <c r="M555" s="607"/>
      <c r="N555" s="607"/>
      <c r="O555" s="607"/>
      <c r="P555" s="607"/>
      <c r="Q555" s="607"/>
      <c r="R555" s="607"/>
      <c r="S555" s="607"/>
      <c r="T555" s="607"/>
      <c r="U555" s="607"/>
      <c r="V555" s="607"/>
      <c r="W555" s="607"/>
      <c r="X555" s="607"/>
      <c r="Y555" s="607"/>
      <c r="Z555" s="607"/>
      <c r="AA555" s="607"/>
      <c r="AB555" s="607"/>
      <c r="AC555" s="607"/>
      <c r="AD555" s="607"/>
      <c r="AE555" s="607"/>
      <c r="AF555" s="607"/>
      <c r="AG555" s="607"/>
      <c r="AH555" s="607"/>
      <c r="AI555" s="607"/>
      <c r="AJ555" s="607"/>
      <c r="AK555" s="607"/>
      <c r="AL555" s="607"/>
    </row>
    <row r="556" spans="1:53" ht="15" customHeight="1">
      <c r="B556" s="272" t="s">
        <v>490</v>
      </c>
      <c r="AN556" s="275"/>
      <c r="AO556" s="275"/>
      <c r="AP556" s="275"/>
      <c r="AQ556" s="67"/>
      <c r="AR556" s="275"/>
      <c r="AS556" s="275"/>
      <c r="AT556" s="275"/>
      <c r="AU556" s="275"/>
      <c r="AV556" s="275"/>
      <c r="AW556" s="275"/>
      <c r="AX556" s="275"/>
      <c r="AY556" s="275"/>
    </row>
    <row r="557" spans="1:53" ht="20.100000000000001" customHeight="1">
      <c r="B557" s="681" t="s">
        <v>578</v>
      </c>
      <c r="C557" s="683"/>
      <c r="D557" s="681" t="s">
        <v>278</v>
      </c>
      <c r="E557" s="682"/>
      <c r="F557" s="682"/>
      <c r="G557" s="683"/>
      <c r="H557" s="681" t="s">
        <v>565</v>
      </c>
      <c r="I557" s="682"/>
      <c r="J557" s="682"/>
      <c r="K557" s="683"/>
      <c r="L557" s="1222" t="s">
        <v>39</v>
      </c>
      <c r="M557" s="1223"/>
      <c r="N557" s="1223"/>
      <c r="O557" s="1223"/>
      <c r="P557" s="1223"/>
      <c r="Q557" s="1223"/>
      <c r="R557" s="1223"/>
      <c r="S557" s="1223"/>
      <c r="T557" s="1223"/>
      <c r="U557" s="1223"/>
      <c r="V557" s="1224"/>
      <c r="W557" s="1222" t="s">
        <v>40</v>
      </c>
      <c r="X557" s="1223"/>
      <c r="Y557" s="1224"/>
      <c r="Z557" s="1222" t="s">
        <v>41</v>
      </c>
      <c r="AA557" s="1223"/>
      <c r="AB557" s="1223"/>
      <c r="AC557" s="1223"/>
      <c r="AD557" s="1223"/>
      <c r="AE557" s="1223"/>
      <c r="AF557" s="1223"/>
      <c r="AG557" s="1223"/>
      <c r="AH557" s="1223"/>
      <c r="AI557" s="1223"/>
      <c r="AJ557" s="1223"/>
      <c r="AK557" s="1223"/>
      <c r="AL557" s="1223"/>
      <c r="AM557" s="1224"/>
      <c r="AN557" s="211"/>
      <c r="AO557" s="211"/>
      <c r="AP557" s="67"/>
      <c r="AQ557" s="67"/>
      <c r="AR557" s="67"/>
      <c r="AS557" s="274"/>
      <c r="AT557" s="275"/>
      <c r="AU557" s="275"/>
      <c r="AV557" s="275"/>
      <c r="AW557" s="275"/>
      <c r="AX557" s="275"/>
      <c r="AY557" s="275"/>
      <c r="AZ557" s="275"/>
      <c r="BA557" s="275"/>
    </row>
    <row r="558" spans="1:53" ht="30" customHeight="1">
      <c r="B558" s="1141" t="s">
        <v>579</v>
      </c>
      <c r="C558" s="1142"/>
      <c r="D558" s="1141" t="s">
        <v>280</v>
      </c>
      <c r="E558" s="1229"/>
      <c r="F558" s="1229"/>
      <c r="G558" s="1142"/>
      <c r="H558" s="1228"/>
      <c r="I558" s="1229"/>
      <c r="J558" s="1229"/>
      <c r="K558" s="1142"/>
      <c r="L558" s="1230" t="s">
        <v>42</v>
      </c>
      <c r="M558" s="1231"/>
      <c r="N558" s="1231"/>
      <c r="O558" s="1231"/>
      <c r="P558" s="1231"/>
      <c r="Q558" s="1231"/>
      <c r="R558" s="1231"/>
      <c r="S558" s="1231"/>
      <c r="T558" s="1231"/>
      <c r="U558" s="1231"/>
      <c r="V558" s="1232"/>
      <c r="W558" s="1191" t="s">
        <v>44</v>
      </c>
      <c r="X558" s="1192"/>
      <c r="Y558" s="1193"/>
      <c r="Z558" s="1216"/>
      <c r="AA558" s="1217"/>
      <c r="AB558" s="1217"/>
      <c r="AC558" s="1217"/>
      <c r="AD558" s="1217"/>
      <c r="AE558" s="1217"/>
      <c r="AF558" s="1217"/>
      <c r="AG558" s="1217"/>
      <c r="AH558" s="1217"/>
      <c r="AI558" s="1217"/>
      <c r="AJ558" s="1217"/>
      <c r="AK558" s="1217"/>
      <c r="AL558" s="1217"/>
      <c r="AM558" s="1218"/>
      <c r="AN558" s="211"/>
      <c r="AO558" s="211"/>
      <c r="AP558" s="67"/>
      <c r="AQ558" s="67"/>
      <c r="AR558" s="67"/>
      <c r="AS558" s="67"/>
      <c r="AT558" s="275"/>
      <c r="AU558" s="275"/>
      <c r="AV558" s="275"/>
      <c r="AW558" s="275"/>
      <c r="AX558" s="275"/>
      <c r="AY558" s="275"/>
      <c r="AZ558" s="275"/>
      <c r="BA558" s="275"/>
    </row>
    <row r="559" spans="1:53" ht="30" customHeight="1">
      <c r="B559" s="574" t="s">
        <v>580</v>
      </c>
      <c r="C559" s="576"/>
      <c r="D559" s="574" t="s">
        <v>280</v>
      </c>
      <c r="E559" s="575"/>
      <c r="F559" s="575"/>
      <c r="G559" s="576"/>
      <c r="H559" s="708"/>
      <c r="I559" s="575"/>
      <c r="J559" s="575"/>
      <c r="K559" s="576"/>
      <c r="L559" s="1145" t="s">
        <v>43</v>
      </c>
      <c r="M559" s="1146"/>
      <c r="N559" s="1146"/>
      <c r="O559" s="1146"/>
      <c r="P559" s="1146"/>
      <c r="Q559" s="1146"/>
      <c r="R559" s="1146"/>
      <c r="S559" s="1146"/>
      <c r="T559" s="1146"/>
      <c r="U559" s="1146"/>
      <c r="V559" s="1147"/>
      <c r="W559" s="1148" t="s">
        <v>44</v>
      </c>
      <c r="X559" s="1149"/>
      <c r="Y559" s="1150"/>
      <c r="Z559" s="1225"/>
      <c r="AA559" s="1226"/>
      <c r="AB559" s="1226"/>
      <c r="AC559" s="1226"/>
      <c r="AD559" s="1226"/>
      <c r="AE559" s="1226"/>
      <c r="AF559" s="1226"/>
      <c r="AG559" s="1226"/>
      <c r="AH559" s="1226"/>
      <c r="AI559" s="1226"/>
      <c r="AJ559" s="1226"/>
      <c r="AK559" s="1226"/>
      <c r="AL559" s="1226"/>
      <c r="AM559" s="1227"/>
      <c r="AN559" s="211"/>
      <c r="AO559" s="211"/>
      <c r="AP559" s="67"/>
      <c r="AQ559" s="67"/>
      <c r="AR559" s="67"/>
      <c r="AS559" s="67"/>
      <c r="AT559" s="275"/>
      <c r="AU559" s="275"/>
      <c r="AV559" s="275"/>
      <c r="AW559" s="275"/>
      <c r="AX559" s="275"/>
      <c r="AY559" s="275"/>
      <c r="AZ559" s="275"/>
      <c r="BA559" s="275"/>
    </row>
    <row r="560" spans="1:53" ht="13.5" customHeight="1">
      <c r="A560" s="273"/>
      <c r="F560" s="395"/>
      <c r="J560" s="396"/>
      <c r="K560" s="396"/>
      <c r="L560" s="396"/>
      <c r="M560" s="396"/>
      <c r="N560" s="396"/>
      <c r="O560" s="396"/>
      <c r="P560" s="396"/>
      <c r="Q560" s="396"/>
      <c r="R560" s="396"/>
      <c r="S560" s="396"/>
      <c r="T560" s="396"/>
      <c r="U560" s="397"/>
      <c r="V560" s="397"/>
      <c r="W560" s="397"/>
      <c r="X560" s="398"/>
      <c r="Y560" s="398"/>
      <c r="Z560" s="398"/>
      <c r="AA560" s="398"/>
      <c r="AB560" s="398"/>
      <c r="AC560" s="398"/>
      <c r="AD560" s="398"/>
      <c r="AE560" s="398"/>
      <c r="AF560" s="398"/>
      <c r="AG560" s="398"/>
      <c r="AH560" s="398"/>
      <c r="AI560" s="398"/>
      <c r="AJ560" s="398"/>
      <c r="AK560" s="398"/>
      <c r="AN560" s="67"/>
      <c r="AO560" s="67"/>
      <c r="AP560" s="67"/>
      <c r="AQ560" s="67"/>
      <c r="AR560" s="275"/>
      <c r="AS560" s="275"/>
      <c r="AT560" s="275"/>
      <c r="AU560" s="275"/>
      <c r="AV560" s="275"/>
      <c r="AW560" s="275"/>
      <c r="AX560" s="275"/>
      <c r="AY560" s="275"/>
    </row>
    <row r="561" spans="1:53" ht="15" customHeight="1">
      <c r="A561" s="273"/>
      <c r="B561" s="272" t="s">
        <v>491</v>
      </c>
      <c r="AN561" s="275"/>
      <c r="AO561" s="275"/>
      <c r="AP561" s="275"/>
      <c r="AQ561" s="67"/>
      <c r="AR561" s="275"/>
      <c r="AS561" s="275"/>
      <c r="AT561" s="275"/>
      <c r="AU561" s="275"/>
      <c r="AV561" s="275"/>
      <c r="AW561" s="275"/>
      <c r="AX561" s="275"/>
      <c r="AY561" s="275"/>
    </row>
    <row r="562" spans="1:53" ht="20.100000000000001" customHeight="1">
      <c r="A562" s="273"/>
      <c r="B562" s="681" t="s">
        <v>578</v>
      </c>
      <c r="C562" s="683"/>
      <c r="D562" s="681" t="s">
        <v>278</v>
      </c>
      <c r="E562" s="682"/>
      <c r="F562" s="682"/>
      <c r="G562" s="683"/>
      <c r="H562" s="681" t="s">
        <v>565</v>
      </c>
      <c r="I562" s="682"/>
      <c r="J562" s="682"/>
      <c r="K562" s="683"/>
      <c r="L562" s="1222" t="s">
        <v>39</v>
      </c>
      <c r="M562" s="1223"/>
      <c r="N562" s="1223"/>
      <c r="O562" s="1223"/>
      <c r="P562" s="1223"/>
      <c r="Q562" s="1223"/>
      <c r="R562" s="1223"/>
      <c r="S562" s="1223"/>
      <c r="T562" s="1223"/>
      <c r="U562" s="1223"/>
      <c r="V562" s="1224"/>
      <c r="W562" s="1222" t="s">
        <v>40</v>
      </c>
      <c r="X562" s="1223"/>
      <c r="Y562" s="1224"/>
      <c r="Z562" s="1222" t="s">
        <v>41</v>
      </c>
      <c r="AA562" s="1223"/>
      <c r="AB562" s="1223"/>
      <c r="AC562" s="1223"/>
      <c r="AD562" s="1223"/>
      <c r="AE562" s="1223"/>
      <c r="AF562" s="1223"/>
      <c r="AG562" s="1223"/>
      <c r="AH562" s="1223"/>
      <c r="AI562" s="1223"/>
      <c r="AJ562" s="1223"/>
      <c r="AK562" s="1223"/>
      <c r="AL562" s="1223"/>
      <c r="AM562" s="1224"/>
      <c r="AN562" s="211"/>
      <c r="AO562" s="211"/>
      <c r="AP562" s="67"/>
      <c r="AQ562" s="67"/>
      <c r="AR562" s="67"/>
      <c r="AS562" s="274"/>
      <c r="AT562" s="275"/>
      <c r="AU562" s="275"/>
      <c r="AV562" s="275"/>
      <c r="AW562" s="275"/>
      <c r="AX562" s="275"/>
      <c r="AY562" s="275"/>
      <c r="AZ562" s="275"/>
      <c r="BA562" s="275"/>
    </row>
    <row r="563" spans="1:53" ht="30" customHeight="1">
      <c r="A563" s="273"/>
      <c r="B563" s="1141" t="s">
        <v>581</v>
      </c>
      <c r="C563" s="1142"/>
      <c r="D563" s="1141" t="s">
        <v>280</v>
      </c>
      <c r="E563" s="1229"/>
      <c r="F563" s="1229"/>
      <c r="G563" s="1142"/>
      <c r="H563" s="1228"/>
      <c r="I563" s="1229"/>
      <c r="J563" s="1229"/>
      <c r="K563" s="1142"/>
      <c r="L563" s="1230" t="s">
        <v>972</v>
      </c>
      <c r="M563" s="1231"/>
      <c r="N563" s="1231"/>
      <c r="O563" s="1231"/>
      <c r="P563" s="1231"/>
      <c r="Q563" s="1231"/>
      <c r="R563" s="1231"/>
      <c r="S563" s="1231"/>
      <c r="T563" s="1231"/>
      <c r="U563" s="1231"/>
      <c r="V563" s="1232"/>
      <c r="W563" s="1191" t="s">
        <v>44</v>
      </c>
      <c r="X563" s="1192"/>
      <c r="Y563" s="1193"/>
      <c r="Z563" s="1216" t="s">
        <v>973</v>
      </c>
      <c r="AA563" s="1217"/>
      <c r="AB563" s="1217"/>
      <c r="AC563" s="1217"/>
      <c r="AD563" s="1217"/>
      <c r="AE563" s="1217"/>
      <c r="AF563" s="1217"/>
      <c r="AG563" s="1217"/>
      <c r="AH563" s="1217"/>
      <c r="AI563" s="1217"/>
      <c r="AJ563" s="1217"/>
      <c r="AK563" s="1217"/>
      <c r="AL563" s="1217"/>
      <c r="AM563" s="1218"/>
      <c r="AN563" s="211"/>
      <c r="AO563" s="211"/>
      <c r="AP563" s="67"/>
      <c r="AQ563" s="67"/>
      <c r="AR563" s="67"/>
      <c r="AS563" s="67"/>
      <c r="AT563" s="275"/>
      <c r="AU563" s="275"/>
      <c r="AV563" s="275"/>
      <c r="AW563" s="275"/>
      <c r="AX563" s="275"/>
      <c r="AY563" s="275"/>
      <c r="AZ563" s="275"/>
      <c r="BA563" s="275"/>
    </row>
    <row r="564" spans="1:53" ht="33.75" customHeight="1">
      <c r="A564" s="273"/>
      <c r="B564" s="1143" t="s">
        <v>582</v>
      </c>
      <c r="C564" s="1144"/>
      <c r="D564" s="1143" t="s">
        <v>280</v>
      </c>
      <c r="E564" s="1200"/>
      <c r="F564" s="1200"/>
      <c r="G564" s="1144"/>
      <c r="H564" s="1246"/>
      <c r="I564" s="1200"/>
      <c r="J564" s="1200"/>
      <c r="K564" s="1144"/>
      <c r="L564" s="1219" t="s">
        <v>1004</v>
      </c>
      <c r="M564" s="1220"/>
      <c r="N564" s="1220"/>
      <c r="O564" s="1220"/>
      <c r="P564" s="1220"/>
      <c r="Q564" s="1220"/>
      <c r="R564" s="1220"/>
      <c r="S564" s="1220"/>
      <c r="T564" s="1220"/>
      <c r="U564" s="1220"/>
      <c r="V564" s="1221"/>
      <c r="W564" s="1197" t="s">
        <v>44</v>
      </c>
      <c r="X564" s="1198"/>
      <c r="Y564" s="1199"/>
      <c r="Z564" s="1188" t="s">
        <v>566</v>
      </c>
      <c r="AA564" s="1189"/>
      <c r="AB564" s="1189"/>
      <c r="AC564" s="1189"/>
      <c r="AD564" s="1189"/>
      <c r="AE564" s="1189"/>
      <c r="AF564" s="1189"/>
      <c r="AG564" s="1189"/>
      <c r="AH564" s="1189"/>
      <c r="AI564" s="1189"/>
      <c r="AJ564" s="1189"/>
      <c r="AK564" s="1189"/>
      <c r="AL564" s="1189"/>
      <c r="AM564" s="1190"/>
      <c r="AN564" s="211"/>
      <c r="AO564" s="211"/>
      <c r="AP564" s="67"/>
      <c r="AQ564" s="67"/>
      <c r="AR564" s="67"/>
      <c r="AS564" s="67"/>
      <c r="AT564" s="275"/>
      <c r="AU564" s="275"/>
      <c r="AV564" s="275"/>
      <c r="AW564" s="275"/>
      <c r="AX564" s="275"/>
      <c r="AY564" s="275"/>
      <c r="AZ564" s="275"/>
      <c r="BA564" s="275"/>
    </row>
    <row r="565" spans="1:53" ht="33.75" customHeight="1">
      <c r="A565" s="273"/>
      <c r="B565" s="1143" t="s">
        <v>583</v>
      </c>
      <c r="C565" s="1144"/>
      <c r="D565" s="1143" t="s">
        <v>280</v>
      </c>
      <c r="E565" s="1200"/>
      <c r="F565" s="1200"/>
      <c r="G565" s="1144"/>
      <c r="H565" s="1246"/>
      <c r="I565" s="1200"/>
      <c r="J565" s="1200"/>
      <c r="K565" s="1144"/>
      <c r="L565" s="1194" t="s">
        <v>974</v>
      </c>
      <c r="M565" s="1195"/>
      <c r="N565" s="1195"/>
      <c r="O565" s="1195"/>
      <c r="P565" s="1195"/>
      <c r="Q565" s="1195"/>
      <c r="R565" s="1195"/>
      <c r="S565" s="1195"/>
      <c r="T565" s="1195"/>
      <c r="U565" s="1195"/>
      <c r="V565" s="1196"/>
      <c r="W565" s="1197" t="s">
        <v>44</v>
      </c>
      <c r="X565" s="1198"/>
      <c r="Y565" s="1199"/>
      <c r="Z565" s="1188" t="s">
        <v>361</v>
      </c>
      <c r="AA565" s="1189"/>
      <c r="AB565" s="1189"/>
      <c r="AC565" s="1189"/>
      <c r="AD565" s="1189"/>
      <c r="AE565" s="1189"/>
      <c r="AF565" s="1189"/>
      <c r="AG565" s="1189"/>
      <c r="AH565" s="1189"/>
      <c r="AI565" s="1189"/>
      <c r="AJ565" s="1189"/>
      <c r="AK565" s="1189"/>
      <c r="AL565" s="1189"/>
      <c r="AM565" s="1190"/>
      <c r="AN565" s="211"/>
      <c r="AO565" s="211"/>
      <c r="AP565" s="67"/>
      <c r="AQ565" s="67"/>
      <c r="AR565" s="67"/>
      <c r="AS565" s="67"/>
      <c r="AT565" s="275"/>
      <c r="AU565" s="275"/>
      <c r="AV565" s="275"/>
      <c r="AW565" s="275"/>
      <c r="AX565" s="275"/>
      <c r="AY565" s="275"/>
      <c r="AZ565" s="275"/>
      <c r="BA565" s="275"/>
    </row>
    <row r="566" spans="1:53" ht="33.75" customHeight="1">
      <c r="A566" s="273"/>
      <c r="B566" s="1143" t="s">
        <v>584</v>
      </c>
      <c r="C566" s="1144"/>
      <c r="D566" s="1143" t="s">
        <v>280</v>
      </c>
      <c r="E566" s="1200"/>
      <c r="F566" s="1200"/>
      <c r="G566" s="1144"/>
      <c r="H566" s="1143"/>
      <c r="I566" s="1200"/>
      <c r="J566" s="1200"/>
      <c r="K566" s="1144"/>
      <c r="L566" s="1219" t="s">
        <v>567</v>
      </c>
      <c r="M566" s="1220"/>
      <c r="N566" s="1220"/>
      <c r="O566" s="1220"/>
      <c r="P566" s="1220"/>
      <c r="Q566" s="1220"/>
      <c r="R566" s="1220"/>
      <c r="S566" s="1220"/>
      <c r="T566" s="1220"/>
      <c r="U566" s="1220"/>
      <c r="V566" s="1221"/>
      <c r="W566" s="1197" t="s">
        <v>44</v>
      </c>
      <c r="X566" s="1198"/>
      <c r="Y566" s="1199"/>
      <c r="Z566" s="1188" t="s">
        <v>597</v>
      </c>
      <c r="AA566" s="1189"/>
      <c r="AB566" s="1189"/>
      <c r="AC566" s="1189"/>
      <c r="AD566" s="1189"/>
      <c r="AE566" s="1189"/>
      <c r="AF566" s="1189"/>
      <c r="AG566" s="1189"/>
      <c r="AH566" s="1189"/>
      <c r="AI566" s="1189"/>
      <c r="AJ566" s="1189"/>
      <c r="AK566" s="1189"/>
      <c r="AL566" s="1189"/>
      <c r="AM566" s="1190"/>
      <c r="AN566" s="211"/>
      <c r="AO566" s="211"/>
      <c r="AR566" s="65"/>
      <c r="AS566" s="65"/>
    </row>
    <row r="567" spans="1:53" ht="33.75" customHeight="1">
      <c r="A567" s="273"/>
      <c r="B567" s="1143" t="s">
        <v>585</v>
      </c>
      <c r="C567" s="1144"/>
      <c r="D567" s="1143" t="s">
        <v>280</v>
      </c>
      <c r="E567" s="1200"/>
      <c r="F567" s="1200"/>
      <c r="G567" s="1144"/>
      <c r="H567" s="1246"/>
      <c r="I567" s="1200"/>
      <c r="J567" s="1200"/>
      <c r="K567" s="1144"/>
      <c r="L567" s="1219" t="s">
        <v>568</v>
      </c>
      <c r="M567" s="1220"/>
      <c r="N567" s="1220"/>
      <c r="O567" s="1220"/>
      <c r="P567" s="1220"/>
      <c r="Q567" s="1220"/>
      <c r="R567" s="1220"/>
      <c r="S567" s="1220"/>
      <c r="T567" s="1220"/>
      <c r="U567" s="1220"/>
      <c r="V567" s="1221"/>
      <c r="W567" s="1197" t="s">
        <v>44</v>
      </c>
      <c r="X567" s="1198"/>
      <c r="Y567" s="1199"/>
      <c r="Z567" s="1201" t="s">
        <v>569</v>
      </c>
      <c r="AA567" s="1202"/>
      <c r="AB567" s="1202"/>
      <c r="AC567" s="1202"/>
      <c r="AD567" s="1202"/>
      <c r="AE567" s="1202"/>
      <c r="AF567" s="1202"/>
      <c r="AG567" s="1202"/>
      <c r="AH567" s="1202"/>
      <c r="AI567" s="1202"/>
      <c r="AJ567" s="1202"/>
      <c r="AK567" s="1202"/>
      <c r="AL567" s="1202"/>
      <c r="AM567" s="1203"/>
      <c r="AN567" s="211"/>
      <c r="AO567" s="211"/>
      <c r="AP567" s="67"/>
      <c r="AQ567" s="67"/>
      <c r="AR567" s="67"/>
      <c r="AS567" s="67"/>
      <c r="AT567" s="275"/>
      <c r="AU567" s="275"/>
      <c r="AV567" s="275"/>
      <c r="AW567" s="275"/>
      <c r="AX567" s="275"/>
      <c r="AY567" s="275"/>
      <c r="AZ567" s="275"/>
      <c r="BA567" s="275"/>
    </row>
    <row r="568" spans="1:53" ht="43.5" customHeight="1">
      <c r="A568" s="273"/>
      <c r="B568" s="1143" t="s">
        <v>586</v>
      </c>
      <c r="C568" s="1144"/>
      <c r="D568" s="1143" t="s">
        <v>280</v>
      </c>
      <c r="E568" s="1200"/>
      <c r="F568" s="1200"/>
      <c r="G568" s="1144"/>
      <c r="H568" s="1143"/>
      <c r="I568" s="1200"/>
      <c r="J568" s="1200"/>
      <c r="K568" s="1144"/>
      <c r="L568" s="1219" t="s">
        <v>363</v>
      </c>
      <c r="M568" s="1220"/>
      <c r="N568" s="1220"/>
      <c r="O568" s="1220"/>
      <c r="P568" s="1220"/>
      <c r="Q568" s="1220"/>
      <c r="R568" s="1220"/>
      <c r="S568" s="1220"/>
      <c r="T568" s="1220"/>
      <c r="U568" s="1220"/>
      <c r="V568" s="1221"/>
      <c r="W568" s="1197" t="s">
        <v>44</v>
      </c>
      <c r="X568" s="1198"/>
      <c r="Y568" s="1199"/>
      <c r="Z568" s="1201" t="s">
        <v>1064</v>
      </c>
      <c r="AA568" s="1202"/>
      <c r="AB568" s="1202"/>
      <c r="AC568" s="1202"/>
      <c r="AD568" s="1202"/>
      <c r="AE568" s="1202"/>
      <c r="AF568" s="1202"/>
      <c r="AG568" s="1202"/>
      <c r="AH568" s="1202"/>
      <c r="AI568" s="1202"/>
      <c r="AJ568" s="1202"/>
      <c r="AK568" s="1202"/>
      <c r="AL568" s="1202"/>
      <c r="AM568" s="1203"/>
      <c r="AN568" s="211"/>
      <c r="AO568" s="211"/>
      <c r="AP568" s="67"/>
      <c r="AQ568" s="67"/>
      <c r="AR568" s="67"/>
      <c r="AS568" s="67"/>
      <c r="AT568" s="275"/>
      <c r="AU568" s="275"/>
      <c r="AV568" s="275"/>
      <c r="AW568" s="275"/>
      <c r="AX568" s="275"/>
      <c r="AY568" s="275"/>
      <c r="AZ568" s="275"/>
      <c r="BA568" s="275"/>
    </row>
    <row r="569" spans="1:53" ht="43.5" customHeight="1">
      <c r="A569" s="273"/>
      <c r="B569" s="1143" t="s">
        <v>587</v>
      </c>
      <c r="C569" s="1144"/>
      <c r="D569" s="1143" t="s">
        <v>280</v>
      </c>
      <c r="E569" s="1200"/>
      <c r="F569" s="1200"/>
      <c r="G569" s="1144"/>
      <c r="H569" s="1143"/>
      <c r="I569" s="1200"/>
      <c r="J569" s="1200"/>
      <c r="K569" s="1144"/>
      <c r="L569" s="1219" t="s">
        <v>362</v>
      </c>
      <c r="M569" s="1220"/>
      <c r="N569" s="1220"/>
      <c r="O569" s="1220"/>
      <c r="P569" s="1220"/>
      <c r="Q569" s="1220"/>
      <c r="R569" s="1220"/>
      <c r="S569" s="1220"/>
      <c r="T569" s="1220"/>
      <c r="U569" s="1220"/>
      <c r="V569" s="1221"/>
      <c r="W569" s="1197" t="s">
        <v>44</v>
      </c>
      <c r="X569" s="1198"/>
      <c r="Y569" s="1199"/>
      <c r="Z569" s="1188" t="s">
        <v>570</v>
      </c>
      <c r="AA569" s="1189"/>
      <c r="AB569" s="1189"/>
      <c r="AC569" s="1189"/>
      <c r="AD569" s="1189"/>
      <c r="AE569" s="1189"/>
      <c r="AF569" s="1189"/>
      <c r="AG569" s="1189"/>
      <c r="AH569" s="1189"/>
      <c r="AI569" s="1189"/>
      <c r="AJ569" s="1189"/>
      <c r="AK569" s="1189"/>
      <c r="AL569" s="1189"/>
      <c r="AM569" s="1190"/>
      <c r="AN569" s="211"/>
      <c r="AO569" s="211"/>
      <c r="AP569" s="67"/>
      <c r="AQ569" s="67"/>
      <c r="AR569" s="67"/>
      <c r="AS569" s="67"/>
      <c r="AT569" s="275"/>
      <c r="AU569" s="275"/>
      <c r="AV569" s="275"/>
      <c r="AW569" s="275"/>
      <c r="AX569" s="275"/>
      <c r="AY569" s="275"/>
      <c r="AZ569" s="275"/>
      <c r="BA569" s="275"/>
    </row>
    <row r="570" spans="1:53" ht="48" customHeight="1">
      <c r="A570" s="273"/>
      <c r="B570" s="1143" t="s">
        <v>588</v>
      </c>
      <c r="C570" s="1144"/>
      <c r="D570" s="1143" t="s">
        <v>280</v>
      </c>
      <c r="E570" s="1200"/>
      <c r="F570" s="1200"/>
      <c r="G570" s="1144"/>
      <c r="H570" s="1143"/>
      <c r="I570" s="1200"/>
      <c r="J570" s="1200"/>
      <c r="K570" s="1144"/>
      <c r="L570" s="1219" t="s">
        <v>571</v>
      </c>
      <c r="M570" s="1220"/>
      <c r="N570" s="1220"/>
      <c r="O570" s="1220"/>
      <c r="P570" s="1220"/>
      <c r="Q570" s="1220"/>
      <c r="R570" s="1220"/>
      <c r="S570" s="1220"/>
      <c r="T570" s="1220"/>
      <c r="U570" s="1220"/>
      <c r="V570" s="1221"/>
      <c r="W570" s="1197" t="s">
        <v>44</v>
      </c>
      <c r="X570" s="1198"/>
      <c r="Y570" s="1199"/>
      <c r="Z570" s="1188" t="s">
        <v>598</v>
      </c>
      <c r="AA570" s="1189"/>
      <c r="AB570" s="1189"/>
      <c r="AC570" s="1189"/>
      <c r="AD570" s="1189"/>
      <c r="AE570" s="1189"/>
      <c r="AF570" s="1189"/>
      <c r="AG570" s="1189"/>
      <c r="AH570" s="1189"/>
      <c r="AI570" s="1189"/>
      <c r="AJ570" s="1189"/>
      <c r="AK570" s="1189"/>
      <c r="AL570" s="1189"/>
      <c r="AM570" s="1190"/>
      <c r="AN570" s="211"/>
      <c r="AO570" s="211"/>
      <c r="AP570" s="67"/>
      <c r="AQ570" s="67"/>
      <c r="AR570" s="67"/>
      <c r="AS570" s="67"/>
      <c r="AT570" s="275"/>
      <c r="AU570" s="275"/>
      <c r="AV570" s="275"/>
      <c r="AW570" s="275"/>
      <c r="AX570" s="275"/>
      <c r="AY570" s="275"/>
      <c r="AZ570" s="275"/>
      <c r="BA570" s="275"/>
    </row>
    <row r="571" spans="1:53" ht="39" customHeight="1">
      <c r="A571" s="273"/>
      <c r="B571" s="1143" t="s">
        <v>589</v>
      </c>
      <c r="C571" s="1144"/>
      <c r="D571" s="1143" t="s">
        <v>280</v>
      </c>
      <c r="E571" s="1200"/>
      <c r="F571" s="1200"/>
      <c r="G571" s="1144"/>
      <c r="H571" s="1143"/>
      <c r="I571" s="1200"/>
      <c r="J571" s="1200"/>
      <c r="K571" s="1144"/>
      <c r="L571" s="1194" t="s">
        <v>364</v>
      </c>
      <c r="M571" s="1195"/>
      <c r="N571" s="1195"/>
      <c r="O571" s="1195"/>
      <c r="P571" s="1195"/>
      <c r="Q571" s="1195"/>
      <c r="R571" s="1195"/>
      <c r="S571" s="1195"/>
      <c r="T571" s="1195"/>
      <c r="U571" s="1195"/>
      <c r="V571" s="1196"/>
      <c r="W571" s="1197" t="s">
        <v>44</v>
      </c>
      <c r="X571" s="1198"/>
      <c r="Y571" s="1199"/>
      <c r="Z571" s="1188" t="s">
        <v>975</v>
      </c>
      <c r="AA571" s="1189"/>
      <c r="AB571" s="1189"/>
      <c r="AC571" s="1189"/>
      <c r="AD571" s="1189"/>
      <c r="AE571" s="1189"/>
      <c r="AF571" s="1189"/>
      <c r="AG571" s="1189"/>
      <c r="AH571" s="1189"/>
      <c r="AI571" s="1189"/>
      <c r="AJ571" s="1189"/>
      <c r="AK571" s="1189"/>
      <c r="AL571" s="1189"/>
      <c r="AM571" s="1190"/>
      <c r="AN571" s="211"/>
      <c r="AO571" s="211"/>
      <c r="AP571" s="67"/>
      <c r="AQ571" s="67"/>
      <c r="AR571" s="67"/>
      <c r="AS571" s="67"/>
      <c r="AT571" s="275"/>
      <c r="AU571" s="275"/>
      <c r="AV571" s="275"/>
      <c r="AW571" s="275"/>
      <c r="AX571" s="275"/>
      <c r="AY571" s="275"/>
      <c r="AZ571" s="275"/>
      <c r="BA571" s="275"/>
    </row>
    <row r="572" spans="1:53" ht="33.75" customHeight="1">
      <c r="A572" s="273"/>
      <c r="B572" s="884" t="s">
        <v>590</v>
      </c>
      <c r="C572" s="886"/>
      <c r="D572" s="884" t="s">
        <v>280</v>
      </c>
      <c r="E572" s="885"/>
      <c r="F572" s="885"/>
      <c r="G572" s="886"/>
      <c r="H572" s="884"/>
      <c r="I572" s="885"/>
      <c r="J572" s="885"/>
      <c r="K572" s="886"/>
      <c r="L572" s="1240" t="s">
        <v>572</v>
      </c>
      <c r="M572" s="1241"/>
      <c r="N572" s="1241"/>
      <c r="O572" s="1241"/>
      <c r="P572" s="1241"/>
      <c r="Q572" s="1241"/>
      <c r="R572" s="1241"/>
      <c r="S572" s="1241"/>
      <c r="T572" s="1241"/>
      <c r="U572" s="1241"/>
      <c r="V572" s="1242"/>
      <c r="W572" s="1243" t="s">
        <v>44</v>
      </c>
      <c r="X572" s="1244"/>
      <c r="Y572" s="1245"/>
      <c r="Z572" s="1367" t="s">
        <v>573</v>
      </c>
      <c r="AA572" s="1368"/>
      <c r="AB572" s="1368"/>
      <c r="AC572" s="1368"/>
      <c r="AD572" s="1368"/>
      <c r="AE572" s="1368"/>
      <c r="AF572" s="1368"/>
      <c r="AG572" s="1368"/>
      <c r="AH572" s="1368"/>
      <c r="AI572" s="1368"/>
      <c r="AJ572" s="1368"/>
      <c r="AK572" s="1368"/>
      <c r="AL572" s="1368"/>
      <c r="AM572" s="1369"/>
      <c r="AN572" s="211"/>
      <c r="AO572" s="211"/>
      <c r="AP572" s="67"/>
      <c r="AQ572" s="67"/>
      <c r="AR572" s="67"/>
      <c r="AS572" s="67"/>
      <c r="AT572" s="275"/>
      <c r="AU572" s="275"/>
      <c r="AV572" s="275"/>
      <c r="AW572" s="275"/>
      <c r="AX572" s="275"/>
      <c r="AY572" s="275"/>
      <c r="AZ572" s="275"/>
      <c r="BA572" s="275"/>
    </row>
    <row r="573" spans="1:53" ht="15" customHeight="1">
      <c r="A573" s="273"/>
      <c r="B573" s="272"/>
      <c r="AN573" s="275"/>
      <c r="AO573" s="275"/>
      <c r="AP573" s="275"/>
      <c r="AQ573" s="67"/>
      <c r="AR573" s="275"/>
      <c r="AS573" s="275"/>
      <c r="AT573" s="275"/>
      <c r="AU573" s="275"/>
      <c r="AV573" s="275"/>
      <c r="AW573" s="275"/>
      <c r="AX573" s="275"/>
      <c r="AY573" s="275"/>
    </row>
    <row r="574" spans="1:53" ht="15" customHeight="1">
      <c r="A574" s="273"/>
      <c r="B574" s="272" t="s">
        <v>492</v>
      </c>
      <c r="AN574" s="275"/>
      <c r="AO574" s="275"/>
      <c r="AP574" s="275"/>
      <c r="AQ574" s="67"/>
      <c r="AR574" s="275"/>
      <c r="AS574" s="275"/>
      <c r="AT574" s="275"/>
      <c r="AU574" s="275"/>
      <c r="AV574" s="275"/>
      <c r="AW574" s="275"/>
      <c r="AX574" s="275"/>
      <c r="AY574" s="275"/>
    </row>
    <row r="575" spans="1:53" ht="20.100000000000001" customHeight="1">
      <c r="A575" s="273"/>
      <c r="B575" s="681" t="s">
        <v>578</v>
      </c>
      <c r="C575" s="683"/>
      <c r="D575" s="681" t="s">
        <v>278</v>
      </c>
      <c r="E575" s="682"/>
      <c r="F575" s="682"/>
      <c r="G575" s="683"/>
      <c r="H575" s="681" t="s">
        <v>565</v>
      </c>
      <c r="I575" s="682"/>
      <c r="J575" s="682"/>
      <c r="K575" s="683"/>
      <c r="L575" s="1222" t="s">
        <v>39</v>
      </c>
      <c r="M575" s="1223"/>
      <c r="N575" s="1223"/>
      <c r="O575" s="1223"/>
      <c r="P575" s="1223"/>
      <c r="Q575" s="1223"/>
      <c r="R575" s="1223"/>
      <c r="S575" s="1223"/>
      <c r="T575" s="1223"/>
      <c r="U575" s="1223"/>
      <c r="V575" s="1224"/>
      <c r="W575" s="1222" t="s">
        <v>40</v>
      </c>
      <c r="X575" s="1223"/>
      <c r="Y575" s="1224"/>
      <c r="Z575" s="1222" t="s">
        <v>41</v>
      </c>
      <c r="AA575" s="1223"/>
      <c r="AB575" s="1223"/>
      <c r="AC575" s="1223"/>
      <c r="AD575" s="1223"/>
      <c r="AE575" s="1223"/>
      <c r="AF575" s="1223"/>
      <c r="AG575" s="1223"/>
      <c r="AH575" s="1223"/>
      <c r="AI575" s="1223"/>
      <c r="AJ575" s="1223"/>
      <c r="AK575" s="1223"/>
      <c r="AL575" s="1223"/>
      <c r="AM575" s="1224"/>
      <c r="AN575" s="211"/>
      <c r="AO575" s="211"/>
      <c r="AP575" s="67"/>
      <c r="AQ575" s="67"/>
      <c r="AR575" s="67"/>
      <c r="AS575" s="274"/>
      <c r="AT575" s="275"/>
      <c r="AU575" s="275"/>
      <c r="AV575" s="275"/>
      <c r="AW575" s="275"/>
      <c r="AX575" s="275"/>
      <c r="AY575" s="275"/>
      <c r="AZ575" s="275"/>
      <c r="BA575" s="275"/>
    </row>
    <row r="576" spans="1:53" ht="30" customHeight="1">
      <c r="B576" s="1141" t="s">
        <v>591</v>
      </c>
      <c r="C576" s="1142"/>
      <c r="D576" s="1141" t="s">
        <v>279</v>
      </c>
      <c r="E576" s="1229"/>
      <c r="F576" s="1229"/>
      <c r="G576" s="1142"/>
      <c r="H576" s="1228"/>
      <c r="I576" s="1229"/>
      <c r="J576" s="1229"/>
      <c r="K576" s="1142"/>
      <c r="L576" s="1250" t="s">
        <v>303</v>
      </c>
      <c r="M576" s="1251"/>
      <c r="N576" s="1251"/>
      <c r="O576" s="1251"/>
      <c r="P576" s="1251"/>
      <c r="Q576" s="1251"/>
      <c r="R576" s="1251"/>
      <c r="S576" s="1251"/>
      <c r="T576" s="1251"/>
      <c r="U576" s="1251"/>
      <c r="V576" s="1252"/>
      <c r="W576" s="1191" t="s">
        <v>44</v>
      </c>
      <c r="X576" s="1192"/>
      <c r="Y576" s="1193"/>
      <c r="Z576" s="1216" t="s">
        <v>574</v>
      </c>
      <c r="AA576" s="1217"/>
      <c r="AB576" s="1217"/>
      <c r="AC576" s="1217"/>
      <c r="AD576" s="1217"/>
      <c r="AE576" s="1217"/>
      <c r="AF576" s="1217"/>
      <c r="AG576" s="1217"/>
      <c r="AH576" s="1217"/>
      <c r="AI576" s="1217"/>
      <c r="AJ576" s="1217"/>
      <c r="AK576" s="1217"/>
      <c r="AL576" s="1217"/>
      <c r="AM576" s="1218"/>
      <c r="AN576" s="211"/>
      <c r="AO576" s="211"/>
      <c r="AP576" s="67"/>
      <c r="AQ576" s="67"/>
      <c r="AR576" s="67"/>
      <c r="AS576" s="67"/>
      <c r="AT576" s="275"/>
      <c r="AU576" s="275"/>
      <c r="AV576" s="275"/>
      <c r="AW576" s="275"/>
      <c r="AX576" s="275"/>
      <c r="AY576" s="275"/>
      <c r="AZ576" s="275"/>
      <c r="BA576" s="275"/>
    </row>
    <row r="577" spans="1:53" ht="54" customHeight="1">
      <c r="B577" s="1143" t="s">
        <v>592</v>
      </c>
      <c r="C577" s="1144"/>
      <c r="D577" s="1143" t="s">
        <v>279</v>
      </c>
      <c r="E577" s="1200"/>
      <c r="F577" s="1200"/>
      <c r="G577" s="1144"/>
      <c r="H577" s="1246"/>
      <c r="I577" s="1200"/>
      <c r="J577" s="1200"/>
      <c r="K577" s="1144"/>
      <c r="L577" s="1219" t="s">
        <v>302</v>
      </c>
      <c r="M577" s="1220"/>
      <c r="N577" s="1220"/>
      <c r="O577" s="1220"/>
      <c r="P577" s="1220"/>
      <c r="Q577" s="1220"/>
      <c r="R577" s="1220"/>
      <c r="S577" s="1220"/>
      <c r="T577" s="1220"/>
      <c r="U577" s="1220"/>
      <c r="V577" s="1221"/>
      <c r="W577" s="1197" t="s">
        <v>44</v>
      </c>
      <c r="X577" s="1198"/>
      <c r="Y577" s="1199"/>
      <c r="Z577" s="1201" t="s">
        <v>1065</v>
      </c>
      <c r="AA577" s="1202"/>
      <c r="AB577" s="1202"/>
      <c r="AC577" s="1202"/>
      <c r="AD577" s="1202"/>
      <c r="AE577" s="1202"/>
      <c r="AF577" s="1202"/>
      <c r="AG577" s="1202"/>
      <c r="AH577" s="1202"/>
      <c r="AI577" s="1202"/>
      <c r="AJ577" s="1202"/>
      <c r="AK577" s="1202"/>
      <c r="AL577" s="1202"/>
      <c r="AM577" s="1203"/>
      <c r="AN577" s="211"/>
      <c r="AO577" s="211"/>
      <c r="AP577" s="67"/>
      <c r="AQ577" s="67"/>
      <c r="AR577" s="67"/>
      <c r="AS577" s="67"/>
      <c r="AT577" s="275"/>
      <c r="AU577" s="275"/>
      <c r="AV577" s="275"/>
      <c r="AW577" s="275"/>
      <c r="AX577" s="275"/>
      <c r="AY577" s="275"/>
      <c r="AZ577" s="275"/>
      <c r="BA577" s="275"/>
    </row>
    <row r="578" spans="1:53" ht="61.5" customHeight="1">
      <c r="B578" s="1143" t="s">
        <v>593</v>
      </c>
      <c r="C578" s="1144"/>
      <c r="D578" s="1143" t="s">
        <v>279</v>
      </c>
      <c r="E578" s="1200"/>
      <c r="F578" s="1200"/>
      <c r="G578" s="1144"/>
      <c r="H578" s="1246"/>
      <c r="I578" s="1200"/>
      <c r="J578" s="1200"/>
      <c r="K578" s="1144"/>
      <c r="L578" s="1219" t="s">
        <v>575</v>
      </c>
      <c r="M578" s="1220"/>
      <c r="N578" s="1220"/>
      <c r="O578" s="1220"/>
      <c r="P578" s="1220"/>
      <c r="Q578" s="1220"/>
      <c r="R578" s="1220"/>
      <c r="S578" s="1220"/>
      <c r="T578" s="1220"/>
      <c r="U578" s="1220"/>
      <c r="V578" s="1221"/>
      <c r="W578" s="1197" t="s">
        <v>44</v>
      </c>
      <c r="X578" s="1198"/>
      <c r="Y578" s="1199"/>
      <c r="Z578" s="1201" t="s">
        <v>1066</v>
      </c>
      <c r="AA578" s="1202"/>
      <c r="AB578" s="1202"/>
      <c r="AC578" s="1202"/>
      <c r="AD578" s="1202"/>
      <c r="AE578" s="1202"/>
      <c r="AF578" s="1202"/>
      <c r="AG578" s="1202"/>
      <c r="AH578" s="1202"/>
      <c r="AI578" s="1202"/>
      <c r="AJ578" s="1202"/>
      <c r="AK578" s="1202"/>
      <c r="AL578" s="1202"/>
      <c r="AM578" s="1203"/>
      <c r="AN578" s="211"/>
      <c r="AO578" s="211"/>
      <c r="AP578" s="67"/>
      <c r="AQ578" s="67"/>
      <c r="AR578" s="67"/>
      <c r="AS578" s="67"/>
      <c r="AT578" s="275"/>
      <c r="AU578" s="275"/>
      <c r="AV578" s="275"/>
      <c r="AW578" s="275"/>
      <c r="AX578" s="275"/>
      <c r="AY578" s="275"/>
      <c r="AZ578" s="275"/>
      <c r="BA578" s="275"/>
    </row>
    <row r="579" spans="1:53" ht="60" customHeight="1">
      <c r="B579" s="1143" t="s">
        <v>594</v>
      </c>
      <c r="C579" s="1144"/>
      <c r="D579" s="1143" t="s">
        <v>279</v>
      </c>
      <c r="E579" s="1200"/>
      <c r="F579" s="1200"/>
      <c r="G579" s="1144"/>
      <c r="H579" s="1246"/>
      <c r="I579" s="1200"/>
      <c r="J579" s="1200"/>
      <c r="K579" s="1144"/>
      <c r="L579" s="1219" t="s">
        <v>354</v>
      </c>
      <c r="M579" s="1220"/>
      <c r="N579" s="1220"/>
      <c r="O579" s="1220"/>
      <c r="P579" s="1220"/>
      <c r="Q579" s="1220"/>
      <c r="R579" s="1220"/>
      <c r="S579" s="1220"/>
      <c r="T579" s="1220"/>
      <c r="U579" s="1220"/>
      <c r="V579" s="1221"/>
      <c r="W579" s="1197" t="s">
        <v>44</v>
      </c>
      <c r="X579" s="1198"/>
      <c r="Y579" s="1199"/>
      <c r="Z579" s="1201" t="s">
        <v>1067</v>
      </c>
      <c r="AA579" s="1202"/>
      <c r="AB579" s="1202"/>
      <c r="AC579" s="1202"/>
      <c r="AD579" s="1202"/>
      <c r="AE579" s="1202"/>
      <c r="AF579" s="1202"/>
      <c r="AG579" s="1202"/>
      <c r="AH579" s="1202"/>
      <c r="AI579" s="1202"/>
      <c r="AJ579" s="1202"/>
      <c r="AK579" s="1202"/>
      <c r="AL579" s="1202"/>
      <c r="AM579" s="1203"/>
      <c r="AN579" s="211"/>
      <c r="AO579" s="211"/>
      <c r="AP579" s="67"/>
      <c r="AQ579" s="67"/>
      <c r="AR579" s="67"/>
      <c r="AS579" s="67"/>
      <c r="AT579" s="275"/>
      <c r="AU579" s="275"/>
      <c r="AV579" s="275"/>
      <c r="AW579" s="275"/>
      <c r="AX579" s="275"/>
      <c r="AY579" s="275"/>
      <c r="AZ579" s="275"/>
      <c r="BA579" s="275"/>
    </row>
    <row r="580" spans="1:53" ht="33.75" customHeight="1">
      <c r="B580" s="1143" t="s">
        <v>595</v>
      </c>
      <c r="C580" s="1144"/>
      <c r="D580" s="1143" t="s">
        <v>279</v>
      </c>
      <c r="E580" s="1200"/>
      <c r="F580" s="1200"/>
      <c r="G580" s="1144"/>
      <c r="H580" s="1143"/>
      <c r="I580" s="1200"/>
      <c r="J580" s="1200"/>
      <c r="K580" s="1144"/>
      <c r="L580" s="1219" t="s">
        <v>283</v>
      </c>
      <c r="M580" s="1220"/>
      <c r="N580" s="1220"/>
      <c r="O580" s="1220"/>
      <c r="P580" s="1220"/>
      <c r="Q580" s="1220"/>
      <c r="R580" s="1220"/>
      <c r="S580" s="1220"/>
      <c r="T580" s="1220"/>
      <c r="U580" s="1220"/>
      <c r="V580" s="1221"/>
      <c r="W580" s="1197" t="s">
        <v>284</v>
      </c>
      <c r="X580" s="1198"/>
      <c r="Y580" s="1199"/>
      <c r="Z580" s="1188" t="s">
        <v>576</v>
      </c>
      <c r="AA580" s="1189"/>
      <c r="AB580" s="1189"/>
      <c r="AC580" s="1189"/>
      <c r="AD580" s="1189"/>
      <c r="AE580" s="1189"/>
      <c r="AF580" s="1189"/>
      <c r="AG580" s="1189"/>
      <c r="AH580" s="1189"/>
      <c r="AI580" s="1189"/>
      <c r="AJ580" s="1189"/>
      <c r="AK580" s="1189"/>
      <c r="AL580" s="1189"/>
      <c r="AM580" s="1190"/>
      <c r="AN580" s="211"/>
      <c r="AO580" s="211"/>
      <c r="AP580" s="67"/>
      <c r="AQ580" s="67"/>
      <c r="AR580" s="67"/>
      <c r="AS580" s="67"/>
      <c r="AT580" s="275"/>
      <c r="AU580" s="275"/>
      <c r="AV580" s="275"/>
      <c r="AW580" s="275"/>
      <c r="AX580" s="275"/>
      <c r="AY580" s="275"/>
      <c r="AZ580" s="275"/>
      <c r="BA580" s="275"/>
    </row>
    <row r="581" spans="1:53" ht="33.75" customHeight="1">
      <c r="B581" s="1233" t="s">
        <v>596</v>
      </c>
      <c r="C581" s="1235"/>
      <c r="D581" s="1233" t="s">
        <v>279</v>
      </c>
      <c r="E581" s="1234"/>
      <c r="F581" s="1234"/>
      <c r="G581" s="1235"/>
      <c r="H581" s="1236"/>
      <c r="I581" s="1234"/>
      <c r="J581" s="1234"/>
      <c r="K581" s="1235"/>
      <c r="L581" s="1247" t="s">
        <v>223</v>
      </c>
      <c r="M581" s="1248"/>
      <c r="N581" s="1248"/>
      <c r="O581" s="1248"/>
      <c r="P581" s="1248"/>
      <c r="Q581" s="1248"/>
      <c r="R581" s="1248"/>
      <c r="S581" s="1248"/>
      <c r="T581" s="1248"/>
      <c r="U581" s="1248"/>
      <c r="V581" s="1249"/>
      <c r="W581" s="1237" t="s">
        <v>44</v>
      </c>
      <c r="X581" s="1238"/>
      <c r="Y581" s="1239"/>
      <c r="Z581" s="1210" t="s">
        <v>577</v>
      </c>
      <c r="AA581" s="1211"/>
      <c r="AB581" s="1211"/>
      <c r="AC581" s="1211"/>
      <c r="AD581" s="1211"/>
      <c r="AE581" s="1211"/>
      <c r="AF581" s="1211"/>
      <c r="AG581" s="1211"/>
      <c r="AH581" s="1211"/>
      <c r="AI581" s="1211"/>
      <c r="AJ581" s="1211"/>
      <c r="AK581" s="1211"/>
      <c r="AL581" s="1211"/>
      <c r="AM581" s="1212"/>
      <c r="AN581" s="211"/>
      <c r="AO581" s="211"/>
      <c r="AP581" s="67"/>
      <c r="AQ581" s="67"/>
      <c r="AR581" s="67"/>
      <c r="AS581" s="67"/>
      <c r="AT581" s="275"/>
      <c r="AU581" s="275"/>
      <c r="AV581" s="67" t="s">
        <v>1008</v>
      </c>
      <c r="AW581" s="275"/>
      <c r="AX581" s="275"/>
      <c r="AY581" s="275"/>
      <c r="AZ581" s="275"/>
      <c r="BA581" s="275"/>
    </row>
    <row r="582" spans="1:53" ht="45.75" customHeight="1">
      <c r="B582" s="512" t="s">
        <v>1006</v>
      </c>
      <c r="C582" s="513"/>
      <c r="D582" s="512" t="s">
        <v>279</v>
      </c>
      <c r="E582" s="514"/>
      <c r="F582" s="514"/>
      <c r="G582" s="513"/>
      <c r="H582" s="515"/>
      <c r="I582" s="514"/>
      <c r="J582" s="514"/>
      <c r="K582" s="513"/>
      <c r="L582" s="516" t="s">
        <v>1007</v>
      </c>
      <c r="M582" s="517"/>
      <c r="N582" s="517"/>
      <c r="O582" s="517"/>
      <c r="P582" s="517"/>
      <c r="Q582" s="517"/>
      <c r="R582" s="517"/>
      <c r="S582" s="517"/>
      <c r="T582" s="517"/>
      <c r="U582" s="517"/>
      <c r="V582" s="518"/>
      <c r="W582" s="519" t="s">
        <v>44</v>
      </c>
      <c r="X582" s="520"/>
      <c r="Y582" s="521"/>
      <c r="Z582" s="522" t="s">
        <v>1016</v>
      </c>
      <c r="AA582" s="523"/>
      <c r="AB582" s="523"/>
      <c r="AC582" s="523"/>
      <c r="AD582" s="523"/>
      <c r="AE582" s="523"/>
      <c r="AF582" s="523"/>
      <c r="AG582" s="523"/>
      <c r="AH582" s="523"/>
      <c r="AI582" s="523"/>
      <c r="AJ582" s="523"/>
      <c r="AK582" s="523"/>
      <c r="AL582" s="523"/>
      <c r="AM582" s="524"/>
      <c r="AN582" s="211"/>
      <c r="AO582" s="211"/>
      <c r="AP582" s="67"/>
      <c r="AQ582" s="67"/>
      <c r="AR582" s="67"/>
      <c r="AS582" s="67"/>
      <c r="AT582" s="275"/>
      <c r="AU582" s="275"/>
      <c r="AV582" s="275"/>
      <c r="AW582" s="275"/>
      <c r="AX582" s="275"/>
      <c r="AY582" s="275"/>
      <c r="AZ582" s="275"/>
      <c r="BA582" s="275"/>
    </row>
    <row r="583" spans="1:53" ht="13.5">
      <c r="B583" s="272"/>
    </row>
    <row r="584" spans="1:53" ht="20.100000000000001" customHeight="1"/>
    <row r="585" spans="1:53" ht="20.100000000000001" customHeight="1"/>
    <row r="586" spans="1:53" ht="20.100000000000001" customHeight="1"/>
    <row r="587" spans="1:53" ht="20.100000000000001" customHeight="1"/>
    <row r="588" spans="1:53" ht="20.100000000000001" customHeight="1"/>
    <row r="589" spans="1:53" ht="20.100000000000001" customHeight="1"/>
    <row r="590" spans="1:53" ht="20.100000000000001" customHeight="1"/>
    <row r="591" spans="1:53" ht="20.100000000000001" customHeight="1"/>
    <row r="592" spans="1:53" ht="20.100000000000001" customHeight="1">
      <c r="A592" s="273"/>
      <c r="B592" s="273"/>
      <c r="C592" s="273"/>
      <c r="D592" s="273"/>
      <c r="E592" s="273"/>
      <c r="F592" s="273"/>
      <c r="G592" s="273"/>
      <c r="H592" s="273"/>
      <c r="I592" s="273"/>
      <c r="J592" s="273"/>
      <c r="K592" s="273"/>
      <c r="L592" s="273"/>
      <c r="M592" s="273"/>
      <c r="N592" s="273"/>
      <c r="O592" s="273"/>
      <c r="P592" s="273"/>
      <c r="Q592" s="273"/>
      <c r="R592" s="273"/>
      <c r="S592" s="273"/>
      <c r="T592" s="273"/>
      <c r="U592" s="273"/>
      <c r="V592" s="273"/>
      <c r="W592" s="273"/>
      <c r="X592" s="273"/>
      <c r="Y592" s="273"/>
      <c r="Z592" s="273"/>
      <c r="AA592" s="273"/>
      <c r="AB592" s="273"/>
      <c r="AC592" s="273"/>
      <c r="AD592" s="273"/>
      <c r="AE592" s="273"/>
      <c r="AF592" s="273"/>
      <c r="AG592" s="273"/>
      <c r="AH592" s="273"/>
      <c r="AI592" s="273"/>
      <c r="AJ592" s="273"/>
      <c r="AK592" s="273"/>
      <c r="AL592" s="273"/>
      <c r="AM592" s="273"/>
      <c r="AN592" s="273"/>
      <c r="AO592" s="273"/>
      <c r="AP592" s="273"/>
      <c r="AQ592" s="273"/>
    </row>
    <row r="593" s="273" customFormat="1" ht="20.100000000000001" customHeight="1"/>
    <row r="594" s="273" customFormat="1" ht="20.100000000000001" customHeight="1"/>
    <row r="595" s="273" customFormat="1" ht="20.100000000000001" customHeight="1"/>
    <row r="596" s="273" customFormat="1" ht="20.100000000000001" customHeight="1"/>
    <row r="597" s="273" customFormat="1" ht="20.100000000000001" customHeight="1"/>
    <row r="598" s="273" customFormat="1" ht="20.100000000000001" customHeight="1"/>
    <row r="599" s="273" customFormat="1" ht="20.100000000000001" customHeight="1"/>
    <row r="600" s="273" customFormat="1" ht="20.100000000000001" customHeight="1"/>
    <row r="601" s="273" customFormat="1" ht="20.100000000000001" customHeight="1"/>
    <row r="602" s="273" customFormat="1" ht="20.100000000000001" customHeight="1"/>
    <row r="603" s="273" customFormat="1" ht="20.100000000000001" customHeight="1"/>
    <row r="604" s="273" customFormat="1" ht="20.100000000000001" customHeight="1"/>
    <row r="605" s="273" customFormat="1" ht="20.100000000000001" customHeight="1"/>
    <row r="606" s="273" customFormat="1" ht="20.100000000000001" customHeight="1"/>
  </sheetData>
  <sheetProtection selectLockedCells="1"/>
  <mergeCells count="2070">
    <mergeCell ref="AH412:AK412"/>
    <mergeCell ref="K369:L369"/>
    <mergeCell ref="AH392:AK392"/>
    <mergeCell ref="AH401:AK401"/>
    <mergeCell ref="AH402:AK402"/>
    <mergeCell ref="AH403:AK403"/>
    <mergeCell ref="AH404:AK404"/>
    <mergeCell ref="AH405:AK405"/>
    <mergeCell ref="AH406:AK406"/>
    <mergeCell ref="AH407:AK407"/>
    <mergeCell ref="AH408:AK408"/>
    <mergeCell ref="AH409:AK409"/>
    <mergeCell ref="AH410:AK410"/>
    <mergeCell ref="AH411:AK411"/>
    <mergeCell ref="R396:U396"/>
    <mergeCell ref="AD409:AG409"/>
    <mergeCell ref="V412:Y412"/>
    <mergeCell ref="R412:U412"/>
    <mergeCell ref="AH378:AK378"/>
    <mergeCell ref="AH379:AK379"/>
    <mergeCell ref="AH380:AK380"/>
    <mergeCell ref="AH381:AK381"/>
    <mergeCell ref="AH382:AK382"/>
    <mergeCell ref="AH383:AK383"/>
    <mergeCell ref="AH384:AK384"/>
    <mergeCell ref="AH385:AK385"/>
    <mergeCell ref="AH386:AK386"/>
    <mergeCell ref="AH387:AK387"/>
    <mergeCell ref="AH388:AK388"/>
    <mergeCell ref="AH389:AK389"/>
    <mergeCell ref="AH390:AK390"/>
    <mergeCell ref="AH393:AK393"/>
    <mergeCell ref="AH391:AK391"/>
    <mergeCell ref="Z380:AC380"/>
    <mergeCell ref="V403:Y403"/>
    <mergeCell ref="R392:U392"/>
    <mergeCell ref="V392:Y392"/>
    <mergeCell ref="Z392:AC392"/>
    <mergeCell ref="AD392:AG392"/>
    <mergeCell ref="G369:J371"/>
    <mergeCell ref="M370:Q370"/>
    <mergeCell ref="R370:U370"/>
    <mergeCell ref="AD379:AG379"/>
    <mergeCell ref="M403:Q403"/>
    <mergeCell ref="M390:Q390"/>
    <mergeCell ref="R387:U387"/>
    <mergeCell ref="K393:L393"/>
    <mergeCell ref="AD380:AG380"/>
    <mergeCell ref="K381:L381"/>
    <mergeCell ref="K382:L382"/>
    <mergeCell ref="K383:L383"/>
    <mergeCell ref="K384:L384"/>
    <mergeCell ref="K385:L385"/>
    <mergeCell ref="K386:L386"/>
    <mergeCell ref="R382:U382"/>
    <mergeCell ref="AD382:AG382"/>
    <mergeCell ref="R383:U383"/>
    <mergeCell ref="V383:Y383"/>
    <mergeCell ref="Z383:AC383"/>
    <mergeCell ref="AD383:AG383"/>
    <mergeCell ref="R385:U385"/>
    <mergeCell ref="V385:Y385"/>
    <mergeCell ref="Z385:AC385"/>
    <mergeCell ref="AD385:AG385"/>
    <mergeCell ref="R380:U380"/>
    <mergeCell ref="V380:Y380"/>
    <mergeCell ref="F322:I322"/>
    <mergeCell ref="J322:V323"/>
    <mergeCell ref="W322:AK323"/>
    <mergeCell ref="AD386:AG386"/>
    <mergeCell ref="AD371:AG371"/>
    <mergeCell ref="G375:J377"/>
    <mergeCell ref="K380:L380"/>
    <mergeCell ref="J329:V329"/>
    <mergeCell ref="W329:AK329"/>
    <mergeCell ref="AH375:AK375"/>
    <mergeCell ref="AH376:AK376"/>
    <mergeCell ref="AD374:AG374"/>
    <mergeCell ref="K371:L371"/>
    <mergeCell ref="K366:L366"/>
    <mergeCell ref="K367:L367"/>
    <mergeCell ref="G366:J368"/>
    <mergeCell ref="K368:L368"/>
    <mergeCell ref="M367:Q367"/>
    <mergeCell ref="M368:Q368"/>
    <mergeCell ref="R367:U367"/>
    <mergeCell ref="V367:Y367"/>
    <mergeCell ref="Z367:AC367"/>
    <mergeCell ref="AD367:AG367"/>
    <mergeCell ref="R368:U368"/>
    <mergeCell ref="V368:Y368"/>
    <mergeCell ref="Z368:AC368"/>
    <mergeCell ref="K370:L370"/>
    <mergeCell ref="G372:J374"/>
    <mergeCell ref="AD366:AG366"/>
    <mergeCell ref="AD369:AG369"/>
    <mergeCell ref="Z376:AC376"/>
    <mergeCell ref="AD376:AG376"/>
    <mergeCell ref="R377:U377"/>
    <mergeCell ref="V377:Y377"/>
    <mergeCell ref="Z377:AC377"/>
    <mergeCell ref="AD377:AG377"/>
    <mergeCell ref="R379:U379"/>
    <mergeCell ref="V379:Y379"/>
    <mergeCell ref="Z379:AC379"/>
    <mergeCell ref="K372:L372"/>
    <mergeCell ref="K373:L373"/>
    <mergeCell ref="M373:Q373"/>
    <mergeCell ref="R373:U373"/>
    <mergeCell ref="V373:Y373"/>
    <mergeCell ref="Z373:AC373"/>
    <mergeCell ref="AD373:AG373"/>
    <mergeCell ref="K374:L374"/>
    <mergeCell ref="M374:Q374"/>
    <mergeCell ref="R374:U374"/>
    <mergeCell ref="V374:Y374"/>
    <mergeCell ref="Z374:AC374"/>
    <mergeCell ref="K375:L375"/>
    <mergeCell ref="K376:L376"/>
    <mergeCell ref="AD372:AG372"/>
    <mergeCell ref="K377:L377"/>
    <mergeCell ref="O464:Q464"/>
    <mergeCell ref="AA466:AC466"/>
    <mergeCell ref="U460:W460"/>
    <mergeCell ref="U462:W462"/>
    <mergeCell ref="X462:Z462"/>
    <mergeCell ref="AA462:AC462"/>
    <mergeCell ref="R463:T463"/>
    <mergeCell ref="U463:W463"/>
    <mergeCell ref="X463:Z463"/>
    <mergeCell ref="V405:Y405"/>
    <mergeCell ref="Z381:AC381"/>
    <mergeCell ref="Z442:AC442"/>
    <mergeCell ref="AD442:AG442"/>
    <mergeCell ref="F445:K447"/>
    <mergeCell ref="L445:N447"/>
    <mergeCell ref="O447:Q447"/>
    <mergeCell ref="R447:T447"/>
    <mergeCell ref="U447:W447"/>
    <mergeCell ref="AA447:AC447"/>
    <mergeCell ref="AA446:AC446"/>
    <mergeCell ref="AD439:AG439"/>
    <mergeCell ref="AD387:AG387"/>
    <mergeCell ref="AD390:AG390"/>
    <mergeCell ref="AD396:AG396"/>
    <mergeCell ref="V381:Y381"/>
    <mergeCell ref="V409:Y409"/>
    <mergeCell ref="M437:Q437"/>
    <mergeCell ref="M436:Q436"/>
    <mergeCell ref="AD411:AG411"/>
    <mergeCell ref="Z412:AC412"/>
    <mergeCell ref="R414:U414"/>
    <mergeCell ref="V414:Y414"/>
    <mergeCell ref="AD368:AG368"/>
    <mergeCell ref="Z370:AC370"/>
    <mergeCell ref="M366:Q366"/>
    <mergeCell ref="Z369:AC369"/>
    <mergeCell ref="F353:I353"/>
    <mergeCell ref="J353:V354"/>
    <mergeCell ref="W353:AK354"/>
    <mergeCell ref="F354:I354"/>
    <mergeCell ref="F364:L365"/>
    <mergeCell ref="M364:Q365"/>
    <mergeCell ref="R365:U365"/>
    <mergeCell ref="V365:Y365"/>
    <mergeCell ref="F366:F374"/>
    <mergeCell ref="L464:N464"/>
    <mergeCell ref="L465:N465"/>
    <mergeCell ref="F423:I423"/>
    <mergeCell ref="R441:U441"/>
    <mergeCell ref="V441:Y441"/>
    <mergeCell ref="V438:Y438"/>
    <mergeCell ref="Z435:AC435"/>
    <mergeCell ref="AD435:AG435"/>
    <mergeCell ref="F436:F440"/>
    <mergeCell ref="R440:U440"/>
    <mergeCell ref="F441:L441"/>
    <mergeCell ref="M440:Q440"/>
    <mergeCell ref="M441:Q441"/>
    <mergeCell ref="V434:Y434"/>
    <mergeCell ref="Z434:AC434"/>
    <mergeCell ref="AD434:AG434"/>
    <mergeCell ref="G405:L405"/>
    <mergeCell ref="H410:L410"/>
    <mergeCell ref="H409:L409"/>
    <mergeCell ref="G381:G389"/>
    <mergeCell ref="M392:Q392"/>
    <mergeCell ref="F413:L413"/>
    <mergeCell ref="AD437:AG437"/>
    <mergeCell ref="Z431:AC431"/>
    <mergeCell ref="AD431:AG431"/>
    <mergeCell ref="F375:F389"/>
    <mergeCell ref="Z384:AC384"/>
    <mergeCell ref="H388:I388"/>
    <mergeCell ref="K388:L388"/>
    <mergeCell ref="K389:L389"/>
    <mergeCell ref="AD389:AG389"/>
    <mergeCell ref="M383:Q383"/>
    <mergeCell ref="AD404:AG404"/>
    <mergeCell ref="V382:Y382"/>
    <mergeCell ref="Z382:AC382"/>
    <mergeCell ref="F406:F411"/>
    <mergeCell ref="G406:L406"/>
    <mergeCell ref="G407:L407"/>
    <mergeCell ref="G404:L404"/>
    <mergeCell ref="F403:F405"/>
    <mergeCell ref="M397:Q397"/>
    <mergeCell ref="R397:U397"/>
    <mergeCell ref="V397:Y397"/>
    <mergeCell ref="Z397:AC397"/>
    <mergeCell ref="AD397:AG397"/>
    <mergeCell ref="K398:L398"/>
    <mergeCell ref="G378:J380"/>
    <mergeCell ref="K378:L378"/>
    <mergeCell ref="K379:L379"/>
    <mergeCell ref="R376:U376"/>
    <mergeCell ref="V376:Y376"/>
    <mergeCell ref="F330:I330"/>
    <mergeCell ref="J332:V333"/>
    <mergeCell ref="W332:AK333"/>
    <mergeCell ref="J334:V335"/>
    <mergeCell ref="W334:AK335"/>
    <mergeCell ref="F335:I335"/>
    <mergeCell ref="L458:N458"/>
    <mergeCell ref="Z365:AC365"/>
    <mergeCell ref="AD365:AG365"/>
    <mergeCell ref="F401:L402"/>
    <mergeCell ref="M401:Q402"/>
    <mergeCell ref="R402:U402"/>
    <mergeCell ref="V402:Y402"/>
    <mergeCell ref="Z402:AC402"/>
    <mergeCell ref="AD402:AG402"/>
    <mergeCell ref="M372:Q372"/>
    <mergeCell ref="M375:Q375"/>
    <mergeCell ref="M378:Q378"/>
    <mergeCell ref="M381:Q381"/>
    <mergeCell ref="M384:Q384"/>
    <mergeCell ref="H381:J381"/>
    <mergeCell ref="H384:J384"/>
    <mergeCell ref="H387:J387"/>
    <mergeCell ref="H382:I382"/>
    <mergeCell ref="Z375:AC375"/>
    <mergeCell ref="Z378:AC378"/>
    <mergeCell ref="Z432:AC432"/>
    <mergeCell ref="AD432:AG432"/>
    <mergeCell ref="X457:Z457"/>
    <mergeCell ref="V435:Y435"/>
    <mergeCell ref="F442:L442"/>
    <mergeCell ref="M442:Q442"/>
    <mergeCell ref="F323:I323"/>
    <mergeCell ref="F319:I319"/>
    <mergeCell ref="F320:I320"/>
    <mergeCell ref="F317:I317"/>
    <mergeCell ref="F318:I318"/>
    <mergeCell ref="F314:I314"/>
    <mergeCell ref="J314:AK314"/>
    <mergeCell ref="F315:I315"/>
    <mergeCell ref="J315:V315"/>
    <mergeCell ref="W315:AK315"/>
    <mergeCell ref="F316:I316"/>
    <mergeCell ref="W295:AK296"/>
    <mergeCell ref="F296:I296"/>
    <mergeCell ref="V370:Y370"/>
    <mergeCell ref="F336:I336"/>
    <mergeCell ref="J336:V337"/>
    <mergeCell ref="W336:AK337"/>
    <mergeCell ref="F337:I337"/>
    <mergeCell ref="F338:I338"/>
    <mergeCell ref="J338:V339"/>
    <mergeCell ref="W338:AK339"/>
    <mergeCell ref="F339:I339"/>
    <mergeCell ref="F333:I333"/>
    <mergeCell ref="F334:I334"/>
    <mergeCell ref="F331:I331"/>
    <mergeCell ref="F332:I332"/>
    <mergeCell ref="F328:I328"/>
    <mergeCell ref="J328:AK328"/>
    <mergeCell ref="F329:I329"/>
    <mergeCell ref="F303:I303"/>
    <mergeCell ref="F357:L357"/>
    <mergeCell ref="M357:V357"/>
    <mergeCell ref="W289:AK290"/>
    <mergeCell ref="J291:V292"/>
    <mergeCell ref="F288:I288"/>
    <mergeCell ref="J308:V309"/>
    <mergeCell ref="W308:AK309"/>
    <mergeCell ref="F309:I309"/>
    <mergeCell ref="F310:I310"/>
    <mergeCell ref="J310:V311"/>
    <mergeCell ref="W310:AK311"/>
    <mergeCell ref="F311:I311"/>
    <mergeCell ref="J316:V317"/>
    <mergeCell ref="F307:I307"/>
    <mergeCell ref="F308:I308"/>
    <mergeCell ref="F306:I306"/>
    <mergeCell ref="W286:AK286"/>
    <mergeCell ref="F287:I287"/>
    <mergeCell ref="W316:AK317"/>
    <mergeCell ref="J306:V307"/>
    <mergeCell ref="F289:I289"/>
    <mergeCell ref="W306:AK307"/>
    <mergeCell ref="F302:I302"/>
    <mergeCell ref="F304:I304"/>
    <mergeCell ref="F295:I295"/>
    <mergeCell ref="J295:V296"/>
    <mergeCell ref="J304:V305"/>
    <mergeCell ref="F233:M235"/>
    <mergeCell ref="G224:Q224"/>
    <mergeCell ref="W224:AG224"/>
    <mergeCell ref="J265:V266"/>
    <mergeCell ref="W263:AK264"/>
    <mergeCell ref="W265:AK266"/>
    <mergeCell ref="AI133:AL133"/>
    <mergeCell ref="AI134:AL134"/>
    <mergeCell ref="AI135:AL135"/>
    <mergeCell ref="AI136:AL136"/>
    <mergeCell ref="S137:AL137"/>
    <mergeCell ref="F281:I281"/>
    <mergeCell ref="J281:V282"/>
    <mergeCell ref="J293:V294"/>
    <mergeCell ref="W293:AK294"/>
    <mergeCell ref="F294:I294"/>
    <mergeCell ref="J286:V286"/>
    <mergeCell ref="F273:I273"/>
    <mergeCell ref="J273:V274"/>
    <mergeCell ref="W273:AK274"/>
    <mergeCell ref="F293:I293"/>
    <mergeCell ref="F221:R221"/>
    <mergeCell ref="S221:U221"/>
    <mergeCell ref="W239:Y239"/>
    <mergeCell ref="AI240:AL240"/>
    <mergeCell ref="F184:T184"/>
    <mergeCell ref="W279:AK280"/>
    <mergeCell ref="F280:I280"/>
    <mergeCell ref="F263:I263"/>
    <mergeCell ref="F257:I257"/>
    <mergeCell ref="H239:M239"/>
    <mergeCell ref="Z236:AB236"/>
    <mergeCell ref="AI221:AK221"/>
    <mergeCell ref="V222:AH222"/>
    <mergeCell ref="AI129:AL129"/>
    <mergeCell ref="AI130:AL130"/>
    <mergeCell ref="AI131:AL131"/>
    <mergeCell ref="AI132:AL132"/>
    <mergeCell ref="AI125:AL125"/>
    <mergeCell ref="U184:Y184"/>
    <mergeCell ref="Z184:AK184"/>
    <mergeCell ref="AG86:AL86"/>
    <mergeCell ref="AG87:AL87"/>
    <mergeCell ref="Y91:Z91"/>
    <mergeCell ref="AA91:AB91"/>
    <mergeCell ref="AC91:AD91"/>
    <mergeCell ref="AG88:AL88"/>
    <mergeCell ref="AG89:AL89"/>
    <mergeCell ref="AG90:AL90"/>
    <mergeCell ref="S219:U219"/>
    <mergeCell ref="AI222:AK222"/>
    <mergeCell ref="F188:T188"/>
    <mergeCell ref="B101:AM102"/>
    <mergeCell ref="Z188:AK188"/>
    <mergeCell ref="F185:T185"/>
    <mergeCell ref="Z185:AK185"/>
    <mergeCell ref="F187:T187"/>
    <mergeCell ref="Z187:AK187"/>
    <mergeCell ref="U187:Y187"/>
    <mergeCell ref="F214:J214"/>
    <mergeCell ref="K214:AK214"/>
    <mergeCell ref="F217:U217"/>
    <mergeCell ref="V217:AK217"/>
    <mergeCell ref="F218:R218"/>
    <mergeCell ref="L462:N462"/>
    <mergeCell ref="L463:N463"/>
    <mergeCell ref="F50:K50"/>
    <mergeCell ref="L50:Q50"/>
    <mergeCell ref="R50:W50"/>
    <mergeCell ref="X50:AC50"/>
    <mergeCell ref="F51:K51"/>
    <mergeCell ref="L51:Q51"/>
    <mergeCell ref="R51:W51"/>
    <mergeCell ref="X51:AC51"/>
    <mergeCell ref="T94:X94"/>
    <mergeCell ref="T95:X95"/>
    <mergeCell ref="T96:X96"/>
    <mergeCell ref="T73:X73"/>
    <mergeCell ref="T74:X74"/>
    <mergeCell ref="T75:X75"/>
    <mergeCell ref="T76:X76"/>
    <mergeCell ref="T77:X77"/>
    <mergeCell ref="X460:Z460"/>
    <mergeCell ref="AA460:AC460"/>
    <mergeCell ref="E82:M82"/>
    <mergeCell ref="AA84:AB84"/>
    <mergeCell ref="W418:AK418"/>
    <mergeCell ref="R435:U435"/>
    <mergeCell ref="H439:J439"/>
    <mergeCell ref="F424:I424"/>
    <mergeCell ref="F425:I425"/>
    <mergeCell ref="J425:V426"/>
    <mergeCell ref="W425:AK426"/>
    <mergeCell ref="AH438:AK438"/>
    <mergeCell ref="AH439:AK439"/>
    <mergeCell ref="AH440:AK440"/>
    <mergeCell ref="O465:Q465"/>
    <mergeCell ref="O466:Q466"/>
    <mergeCell ref="U465:W465"/>
    <mergeCell ref="AA452:AC452"/>
    <mergeCell ref="R464:T464"/>
    <mergeCell ref="X453:Z453"/>
    <mergeCell ref="F488:I488"/>
    <mergeCell ref="J488:V489"/>
    <mergeCell ref="W488:AK489"/>
    <mergeCell ref="F489:I489"/>
    <mergeCell ref="F470:K471"/>
    <mergeCell ref="X455:Z455"/>
    <mergeCell ref="F460:K461"/>
    <mergeCell ref="F458:K459"/>
    <mergeCell ref="F456:K457"/>
    <mergeCell ref="F454:K455"/>
    <mergeCell ref="F452:K453"/>
    <mergeCell ref="O459:Q459"/>
    <mergeCell ref="R466:T466"/>
    <mergeCell ref="U466:W466"/>
    <mergeCell ref="X466:Z466"/>
    <mergeCell ref="AA456:AC456"/>
    <mergeCell ref="L456:N456"/>
    <mergeCell ref="L459:N459"/>
    <mergeCell ref="L460:N460"/>
    <mergeCell ref="L461:N461"/>
    <mergeCell ref="L466:N466"/>
    <mergeCell ref="X465:Z465"/>
    <mergeCell ref="AA465:AC465"/>
    <mergeCell ref="U452:W452"/>
    <mergeCell ref="L455:N455"/>
    <mergeCell ref="L457:N457"/>
    <mergeCell ref="L467:N467"/>
    <mergeCell ref="O468:Q468"/>
    <mergeCell ref="O467:Q467"/>
    <mergeCell ref="X468:Z468"/>
    <mergeCell ref="Q493:AE493"/>
    <mergeCell ref="T494:V494"/>
    <mergeCell ref="Q497:S497"/>
    <mergeCell ref="Z494:AB494"/>
    <mergeCell ref="AC494:AE494"/>
    <mergeCell ref="L448:N448"/>
    <mergeCell ref="AA470:AC470"/>
    <mergeCell ref="AC496:AE496"/>
    <mergeCell ref="F485:I485"/>
    <mergeCell ref="F486:I486"/>
    <mergeCell ref="J486:V487"/>
    <mergeCell ref="W486:AK487"/>
    <mergeCell ref="T496:V496"/>
    <mergeCell ref="W494:Y494"/>
    <mergeCell ref="F479:I479"/>
    <mergeCell ref="J479:V479"/>
    <mergeCell ref="J478:AK478"/>
    <mergeCell ref="AA463:AC463"/>
    <mergeCell ref="U464:W464"/>
    <mergeCell ref="O452:Q452"/>
    <mergeCell ref="AD468:AG468"/>
    <mergeCell ref="AD469:AG469"/>
    <mergeCell ref="AA468:AC468"/>
    <mergeCell ref="U458:W458"/>
    <mergeCell ref="X458:Z458"/>
    <mergeCell ref="AA458:AC458"/>
    <mergeCell ref="F482:I482"/>
    <mergeCell ref="AH462:AL463"/>
    <mergeCell ref="AD445:AG447"/>
    <mergeCell ref="R458:T458"/>
    <mergeCell ref="R438:U438"/>
    <mergeCell ref="Z439:AC439"/>
    <mergeCell ref="AD438:AG438"/>
    <mergeCell ref="R437:U437"/>
    <mergeCell ref="AH458:AL459"/>
    <mergeCell ref="R439:U439"/>
    <mergeCell ref="V439:Y439"/>
    <mergeCell ref="AH456:AL457"/>
    <mergeCell ref="Z441:AC441"/>
    <mergeCell ref="AD441:AG441"/>
    <mergeCell ref="V437:Y437"/>
    <mergeCell ref="Z437:AC437"/>
    <mergeCell ref="R436:U436"/>
    <mergeCell ref="V436:Y436"/>
    <mergeCell ref="Z436:AC436"/>
    <mergeCell ref="AD436:AG436"/>
    <mergeCell ref="R446:T446"/>
    <mergeCell ref="U446:W446"/>
    <mergeCell ref="X446:Z446"/>
    <mergeCell ref="Z438:AC438"/>
    <mergeCell ref="AH445:AL447"/>
    <mergeCell ref="O445:AC445"/>
    <mergeCell ref="X451:Z451"/>
    <mergeCell ref="AA451:AC451"/>
    <mergeCell ref="X447:Z447"/>
    <mergeCell ref="X452:Z452"/>
    <mergeCell ref="V440:Y440"/>
    <mergeCell ref="Z440:AC440"/>
    <mergeCell ref="R442:U442"/>
    <mergeCell ref="V442:Y442"/>
    <mergeCell ref="AH413:AK413"/>
    <mergeCell ref="AH414:AK414"/>
    <mergeCell ref="M433:Q433"/>
    <mergeCell ref="M434:Q434"/>
    <mergeCell ref="F426:I426"/>
    <mergeCell ref="F427:I427"/>
    <mergeCell ref="J427:V428"/>
    <mergeCell ref="R431:U431"/>
    <mergeCell ref="J417:AK417"/>
    <mergeCell ref="F419:I419"/>
    <mergeCell ref="AH433:AK433"/>
    <mergeCell ref="G437:L437"/>
    <mergeCell ref="F418:I418"/>
    <mergeCell ref="J418:V418"/>
    <mergeCell ref="V432:Y432"/>
    <mergeCell ref="M414:Q414"/>
    <mergeCell ref="W427:AK428"/>
    <mergeCell ref="G433:L433"/>
    <mergeCell ref="G435:L435"/>
    <mergeCell ref="AH434:AK434"/>
    <mergeCell ref="AH435:AK435"/>
    <mergeCell ref="AH436:AK436"/>
    <mergeCell ref="AH437:AK437"/>
    <mergeCell ref="F428:I428"/>
    <mergeCell ref="R432:U432"/>
    <mergeCell ref="F417:I417"/>
    <mergeCell ref="Z414:AC414"/>
    <mergeCell ref="F422:I422"/>
    <mergeCell ref="F421:I421"/>
    <mergeCell ref="AD440:AG440"/>
    <mergeCell ref="F431:L432"/>
    <mergeCell ref="W357:AD357"/>
    <mergeCell ref="AD412:AG412"/>
    <mergeCell ref="V411:Y411"/>
    <mergeCell ref="Z411:AC411"/>
    <mergeCell ref="V387:Y387"/>
    <mergeCell ref="L116:AK116"/>
    <mergeCell ref="F117:AL118"/>
    <mergeCell ref="T67:X67"/>
    <mergeCell ref="T66:X66"/>
    <mergeCell ref="H438:J438"/>
    <mergeCell ref="AA94:AB94"/>
    <mergeCell ref="AC94:AD94"/>
    <mergeCell ref="AE94:AF94"/>
    <mergeCell ref="AA92:AB92"/>
    <mergeCell ref="AC92:AD92"/>
    <mergeCell ref="Y95:Z95"/>
    <mergeCell ref="Y78:Z78"/>
    <mergeCell ref="AE89:AF89"/>
    <mergeCell ref="E89:M89"/>
    <mergeCell ref="E90:M90"/>
    <mergeCell ref="Y89:Z89"/>
    <mergeCell ref="E83:M83"/>
    <mergeCell ref="N65:P66"/>
    <mergeCell ref="V219:AH219"/>
    <mergeCell ref="AI219:AK219"/>
    <mergeCell ref="K387:L387"/>
    <mergeCell ref="V390:Y390"/>
    <mergeCell ref="V396:Y396"/>
    <mergeCell ref="G434:L434"/>
    <mergeCell ref="F433:F435"/>
    <mergeCell ref="R366:U366"/>
    <mergeCell ref="Z408:AC408"/>
    <mergeCell ref="M369:Q369"/>
    <mergeCell ref="R378:U378"/>
    <mergeCell ref="V375:Y375"/>
    <mergeCell ref="M360:V360"/>
    <mergeCell ref="W360:AD360"/>
    <mergeCell ref="AE360:AK360"/>
    <mergeCell ref="R381:U381"/>
    <mergeCell ref="R413:U413"/>
    <mergeCell ref="M410:Q410"/>
    <mergeCell ref="R388:U388"/>
    <mergeCell ref="V384:Y384"/>
    <mergeCell ref="AD403:AG403"/>
    <mergeCell ref="R390:U390"/>
    <mergeCell ref="V378:Y378"/>
    <mergeCell ref="AH364:AK364"/>
    <mergeCell ref="AH365:AK365"/>
    <mergeCell ref="AH366:AK366"/>
    <mergeCell ref="AH367:AK367"/>
    <mergeCell ref="AH368:AK368"/>
    <mergeCell ref="AH369:AK369"/>
    <mergeCell ref="AH370:AK370"/>
    <mergeCell ref="AH371:AK371"/>
    <mergeCell ref="AH372:AK372"/>
    <mergeCell ref="AH373:AK373"/>
    <mergeCell ref="AH374:AK374"/>
    <mergeCell ref="AH377:AK377"/>
    <mergeCell ref="R409:U409"/>
    <mergeCell ref="R410:U410"/>
    <mergeCell ref="V410:Y410"/>
    <mergeCell ref="M382:Q382"/>
    <mergeCell ref="AF496:AH496"/>
    <mergeCell ref="AF497:AH497"/>
    <mergeCell ref="AF498:AH498"/>
    <mergeCell ref="AF499:AH499"/>
    <mergeCell ref="AC497:AE497"/>
    <mergeCell ref="T498:V498"/>
    <mergeCell ref="J511:V511"/>
    <mergeCell ref="T500:V500"/>
    <mergeCell ref="AB529:AF530"/>
    <mergeCell ref="AF504:AH504"/>
    <mergeCell ref="AE92:AF92"/>
    <mergeCell ref="J423:V424"/>
    <mergeCell ref="W423:AK424"/>
    <mergeCell ref="AC495:AE495"/>
    <mergeCell ref="AF493:AH495"/>
    <mergeCell ref="AI493:AL495"/>
    <mergeCell ref="AD413:AG413"/>
    <mergeCell ref="W359:AD359"/>
    <mergeCell ref="J272:V272"/>
    <mergeCell ref="W272:AK272"/>
    <mergeCell ref="J300:AK300"/>
    <mergeCell ref="J301:V301"/>
    <mergeCell ref="W301:AK301"/>
    <mergeCell ref="J285:AK285"/>
    <mergeCell ref="J320:V321"/>
    <mergeCell ref="W419:AK420"/>
    <mergeCell ref="J421:V422"/>
    <mergeCell ref="W421:AK422"/>
    <mergeCell ref="L468:N468"/>
    <mergeCell ref="G403:L403"/>
    <mergeCell ref="V413:Y413"/>
    <mergeCell ref="Z413:AC413"/>
    <mergeCell ref="M359:V359"/>
    <mergeCell ref="AA85:AB85"/>
    <mergeCell ref="AC85:AD85"/>
    <mergeCell ref="AE85:AF85"/>
    <mergeCell ref="Y86:Z86"/>
    <mergeCell ref="AC93:AD93"/>
    <mergeCell ref="AE93:AF93"/>
    <mergeCell ref="Y94:Z94"/>
    <mergeCell ref="AA93:AB93"/>
    <mergeCell ref="AC97:AD97"/>
    <mergeCell ref="AE97:AF97"/>
    <mergeCell ref="AD381:AG381"/>
    <mergeCell ref="AD384:AG384"/>
    <mergeCell ref="V431:Y431"/>
    <mergeCell ref="F220:R220"/>
    <mergeCell ref="S220:U220"/>
    <mergeCell ref="T92:X92"/>
    <mergeCell ref="T93:X93"/>
    <mergeCell ref="V221:AH221"/>
    <mergeCell ref="Z409:AC409"/>
    <mergeCell ref="F300:I300"/>
    <mergeCell ref="F301:I301"/>
    <mergeCell ref="F285:I285"/>
    <mergeCell ref="F286:I286"/>
    <mergeCell ref="F420:I420"/>
    <mergeCell ref="W349:AK350"/>
    <mergeCell ref="F350:I350"/>
    <mergeCell ref="AE359:AK359"/>
    <mergeCell ref="M411:Q411"/>
    <mergeCell ref="Z372:AC372"/>
    <mergeCell ref="AD364:AG364"/>
    <mergeCell ref="R364:U364"/>
    <mergeCell ref="W482:AK483"/>
    <mergeCell ref="J484:V485"/>
    <mergeCell ref="W484:AK485"/>
    <mergeCell ref="B581:C581"/>
    <mergeCell ref="F11:O11"/>
    <mergeCell ref="F15:O15"/>
    <mergeCell ref="F16:O16"/>
    <mergeCell ref="Z572:AM572"/>
    <mergeCell ref="F242:M242"/>
    <mergeCell ref="Q242:S242"/>
    <mergeCell ref="T242:V242"/>
    <mergeCell ref="W242:Y242"/>
    <mergeCell ref="Z242:AB242"/>
    <mergeCell ref="AC242:AE242"/>
    <mergeCell ref="AI242:AL242"/>
    <mergeCell ref="F503:M503"/>
    <mergeCell ref="R401:U401"/>
    <mergeCell ref="V401:Y401"/>
    <mergeCell ref="Z401:AC401"/>
    <mergeCell ref="AD401:AG401"/>
    <mergeCell ref="AE357:AK357"/>
    <mergeCell ref="M358:V358"/>
    <mergeCell ref="W358:AD358"/>
    <mergeCell ref="AE358:AK358"/>
    <mergeCell ref="AI502:AL502"/>
    <mergeCell ref="N503:P503"/>
    <mergeCell ref="Z497:AB497"/>
    <mergeCell ref="AI496:AL496"/>
    <mergeCell ref="AI503:AL503"/>
    <mergeCell ref="L471:N471"/>
    <mergeCell ref="M431:Q432"/>
    <mergeCell ref="AB539:AF540"/>
    <mergeCell ref="H440:J440"/>
    <mergeCell ref="K438:L438"/>
    <mergeCell ref="K439:L439"/>
    <mergeCell ref="K440:L440"/>
    <mergeCell ref="R461:T461"/>
    <mergeCell ref="U461:W461"/>
    <mergeCell ref="X461:Z461"/>
    <mergeCell ref="AA461:AC461"/>
    <mergeCell ref="R457:T457"/>
    <mergeCell ref="U457:W457"/>
    <mergeCell ref="X459:Z459"/>
    <mergeCell ref="AA459:AC459"/>
    <mergeCell ref="AH464:AL465"/>
    <mergeCell ref="F481:I481"/>
    <mergeCell ref="G438:G440"/>
    <mergeCell ref="AH448:AL449"/>
    <mergeCell ref="AH450:AL451"/>
    <mergeCell ref="AH452:AL453"/>
    <mergeCell ref="AH454:AL455"/>
    <mergeCell ref="O460:Q460"/>
    <mergeCell ref="O461:Q461"/>
    <mergeCell ref="O462:Q462"/>
    <mergeCell ref="O463:Q463"/>
    <mergeCell ref="F466:K467"/>
    <mergeCell ref="F464:K465"/>
    <mergeCell ref="O469:Q469"/>
    <mergeCell ref="L452:N452"/>
    <mergeCell ref="L453:N453"/>
    <mergeCell ref="L454:N454"/>
    <mergeCell ref="R455:T455"/>
    <mergeCell ref="O451:Q451"/>
    <mergeCell ref="AH460:AL461"/>
    <mergeCell ref="AG527:AK528"/>
    <mergeCell ref="N505:P505"/>
    <mergeCell ref="T503:V503"/>
    <mergeCell ref="W503:Y503"/>
    <mergeCell ref="Z503:AB503"/>
    <mergeCell ref="AC503:AE503"/>
    <mergeCell ref="T505:V505"/>
    <mergeCell ref="F497:M497"/>
    <mergeCell ref="AI497:AL497"/>
    <mergeCell ref="AI504:AL504"/>
    <mergeCell ref="AI505:AL505"/>
    <mergeCell ref="AF505:AH505"/>
    <mergeCell ref="AF506:AH506"/>
    <mergeCell ref="J518:V519"/>
    <mergeCell ref="W518:AK519"/>
    <mergeCell ref="F519:I519"/>
    <mergeCell ref="F520:I520"/>
    <mergeCell ref="J520:V521"/>
    <mergeCell ref="W520:AK521"/>
    <mergeCell ref="F521:I521"/>
    <mergeCell ref="AC504:AE504"/>
    <mergeCell ref="F511:I511"/>
    <mergeCell ref="J512:V513"/>
    <mergeCell ref="W498:Y498"/>
    <mergeCell ref="W499:Y499"/>
    <mergeCell ref="W500:Y500"/>
    <mergeCell ref="Q503:S503"/>
    <mergeCell ref="W512:AK513"/>
    <mergeCell ref="J514:V515"/>
    <mergeCell ref="W514:AK515"/>
    <mergeCell ref="AI506:AL506"/>
    <mergeCell ref="W497:Y497"/>
    <mergeCell ref="AG533:AK534"/>
    <mergeCell ref="F529:L530"/>
    <mergeCell ref="F531:L532"/>
    <mergeCell ref="E526:L526"/>
    <mergeCell ref="F517:I517"/>
    <mergeCell ref="F518:I518"/>
    <mergeCell ref="T506:V506"/>
    <mergeCell ref="Z502:AB502"/>
    <mergeCell ref="AC502:AE502"/>
    <mergeCell ref="AC501:AE501"/>
    <mergeCell ref="AB527:AF528"/>
    <mergeCell ref="F493:M495"/>
    <mergeCell ref="N493:P495"/>
    <mergeCell ref="Q495:S495"/>
    <mergeCell ref="W529:AA530"/>
    <mergeCell ref="AF502:AH502"/>
    <mergeCell ref="T499:V499"/>
    <mergeCell ref="Z498:AB498"/>
    <mergeCell ref="Z496:AB496"/>
    <mergeCell ref="M526:Q526"/>
    <mergeCell ref="AB531:AF532"/>
    <mergeCell ref="F512:I512"/>
    <mergeCell ref="AG529:AK530"/>
    <mergeCell ref="AG531:AK532"/>
    <mergeCell ref="AF500:AH500"/>
    <mergeCell ref="T502:V502"/>
    <mergeCell ref="Z499:AB499"/>
    <mergeCell ref="AC499:AE499"/>
    <mergeCell ref="Q499:S499"/>
    <mergeCell ref="T497:V497"/>
    <mergeCell ref="F500:M500"/>
    <mergeCell ref="F501:M501"/>
    <mergeCell ref="R527:V527"/>
    <mergeCell ref="R529:V529"/>
    <mergeCell ref="B91:D91"/>
    <mergeCell ref="AE91:AF91"/>
    <mergeCell ref="B579:C579"/>
    <mergeCell ref="B566:C566"/>
    <mergeCell ref="B567:C567"/>
    <mergeCell ref="D565:G565"/>
    <mergeCell ref="D571:G571"/>
    <mergeCell ref="D566:G566"/>
    <mergeCell ref="D569:G569"/>
    <mergeCell ref="H569:K569"/>
    <mergeCell ref="H577:K577"/>
    <mergeCell ref="L575:V575"/>
    <mergeCell ref="H571:K571"/>
    <mergeCell ref="D570:G570"/>
    <mergeCell ref="L570:V570"/>
    <mergeCell ref="W570:Y570"/>
    <mergeCell ref="B578:C578"/>
    <mergeCell ref="B577:C577"/>
    <mergeCell ref="M537:Q538"/>
    <mergeCell ref="R533:V533"/>
    <mergeCell ref="D578:G578"/>
    <mergeCell ref="H578:K578"/>
    <mergeCell ref="R537:V537"/>
    <mergeCell ref="Z571:AM571"/>
    <mergeCell ref="E95:M95"/>
    <mergeCell ref="L568:V568"/>
    <mergeCell ref="Z564:AM564"/>
    <mergeCell ref="Z563:AM563"/>
    <mergeCell ref="F487:I487"/>
    <mergeCell ref="AC506:AE506"/>
    <mergeCell ref="H565:K565"/>
    <mergeCell ref="E527:E538"/>
    <mergeCell ref="W531:AA532"/>
    <mergeCell ref="X471:Z471"/>
    <mergeCell ref="N498:P498"/>
    <mergeCell ref="N499:P499"/>
    <mergeCell ref="L470:N470"/>
    <mergeCell ref="AF503:AH503"/>
    <mergeCell ref="Q505:S505"/>
    <mergeCell ref="Q506:S506"/>
    <mergeCell ref="F505:M505"/>
    <mergeCell ref="F506:M506"/>
    <mergeCell ref="B97:D97"/>
    <mergeCell ref="D558:G558"/>
    <mergeCell ref="L564:V564"/>
    <mergeCell ref="D564:G564"/>
    <mergeCell ref="H564:K564"/>
    <mergeCell ref="D563:G563"/>
    <mergeCell ref="J510:AK510"/>
    <mergeCell ref="R405:U405"/>
    <mergeCell ref="R384:U384"/>
    <mergeCell ref="Z387:AC387"/>
    <mergeCell ref="Z390:AC390"/>
    <mergeCell ref="F324:I324"/>
    <mergeCell ref="R543:V543"/>
    <mergeCell ref="F412:L412"/>
    <mergeCell ref="G411:L411"/>
    <mergeCell ref="F414:L414"/>
    <mergeCell ref="R540:V540"/>
    <mergeCell ref="M535:Q536"/>
    <mergeCell ref="W504:Y504"/>
    <mergeCell ref="Z504:AB504"/>
    <mergeCell ref="B580:C580"/>
    <mergeCell ref="B565:C565"/>
    <mergeCell ref="H563:K563"/>
    <mergeCell ref="B77:D77"/>
    <mergeCell ref="E77:M77"/>
    <mergeCell ref="B78:D78"/>
    <mergeCell ref="E78:M78"/>
    <mergeCell ref="B79:D79"/>
    <mergeCell ref="E79:M79"/>
    <mergeCell ref="B80:D80"/>
    <mergeCell ref="E80:M80"/>
    <mergeCell ref="E88:M88"/>
    <mergeCell ref="E91:M91"/>
    <mergeCell ref="F545:L546"/>
    <mergeCell ref="M539:Q540"/>
    <mergeCell ref="M541:Q542"/>
    <mergeCell ref="M543:Q544"/>
    <mergeCell ref="M545:Q546"/>
    <mergeCell ref="M527:Q528"/>
    <mergeCell ref="F504:M504"/>
    <mergeCell ref="N504:P504"/>
    <mergeCell ref="Q504:S504"/>
    <mergeCell ref="R530:V530"/>
    <mergeCell ref="B568:C568"/>
    <mergeCell ref="B569:C569"/>
    <mergeCell ref="B570:C570"/>
    <mergeCell ref="B571:C571"/>
    <mergeCell ref="B572:C572"/>
    <mergeCell ref="B575:C575"/>
    <mergeCell ref="B576:C576"/>
    <mergeCell ref="D575:G575"/>
    <mergeCell ref="H575:K575"/>
    <mergeCell ref="Z557:AM557"/>
    <mergeCell ref="Z566:AM566"/>
    <mergeCell ref="Z569:AM569"/>
    <mergeCell ref="L563:V563"/>
    <mergeCell ref="D568:G568"/>
    <mergeCell ref="H568:K568"/>
    <mergeCell ref="Z562:AM562"/>
    <mergeCell ref="Y97:Z97"/>
    <mergeCell ref="AA97:AB97"/>
    <mergeCell ref="M413:Q413"/>
    <mergeCell ref="R404:U404"/>
    <mergeCell ref="O448:Q448"/>
    <mergeCell ref="O446:Q446"/>
    <mergeCell ref="M435:Q435"/>
    <mergeCell ref="F537:L538"/>
    <mergeCell ref="W533:AA534"/>
    <mergeCell ref="AG541:AK542"/>
    <mergeCell ref="W527:AA528"/>
    <mergeCell ref="AG545:AK546"/>
    <mergeCell ref="F448:K449"/>
    <mergeCell ref="F450:K451"/>
    <mergeCell ref="F468:K469"/>
    <mergeCell ref="AG537:AK538"/>
    <mergeCell ref="F510:I510"/>
    <mergeCell ref="F480:I480"/>
    <mergeCell ref="F483:I483"/>
    <mergeCell ref="AI498:AL498"/>
    <mergeCell ref="AI499:AL499"/>
    <mergeCell ref="M406:Q406"/>
    <mergeCell ref="M407:Q407"/>
    <mergeCell ref="M408:Q408"/>
    <mergeCell ref="R411:U411"/>
    <mergeCell ref="Z577:AM577"/>
    <mergeCell ref="Q494:S494"/>
    <mergeCell ref="Q496:S496"/>
    <mergeCell ref="F462:K463"/>
    <mergeCell ref="F539:L540"/>
    <mergeCell ref="F541:L542"/>
    <mergeCell ref="F543:L544"/>
    <mergeCell ref="E539:E546"/>
    <mergeCell ref="D562:G562"/>
    <mergeCell ref="AB543:AF544"/>
    <mergeCell ref="AB545:AF546"/>
    <mergeCell ref="R535:V535"/>
    <mergeCell ref="W558:Y558"/>
    <mergeCell ref="L562:V562"/>
    <mergeCell ref="W562:Y562"/>
    <mergeCell ref="Z567:AM567"/>
    <mergeCell ref="Z558:AM558"/>
    <mergeCell ref="Z570:AM570"/>
    <mergeCell ref="H562:K562"/>
    <mergeCell ref="Z575:AM575"/>
    <mergeCell ref="D557:G557"/>
    <mergeCell ref="R544:V544"/>
    <mergeCell ref="W557:Y557"/>
    <mergeCell ref="F533:L534"/>
    <mergeCell ref="F535:L536"/>
    <mergeCell ref="F502:M502"/>
    <mergeCell ref="W526:AA526"/>
    <mergeCell ref="F515:I515"/>
    <mergeCell ref="F516:I516"/>
    <mergeCell ref="F513:I513"/>
    <mergeCell ref="R541:V541"/>
    <mergeCell ref="N496:P496"/>
    <mergeCell ref="D581:G581"/>
    <mergeCell ref="H581:K581"/>
    <mergeCell ref="D576:G576"/>
    <mergeCell ref="H576:K576"/>
    <mergeCell ref="W564:Y564"/>
    <mergeCell ref="W563:Y563"/>
    <mergeCell ref="W565:Y565"/>
    <mergeCell ref="W566:Y566"/>
    <mergeCell ref="W569:Y569"/>
    <mergeCell ref="W568:Y568"/>
    <mergeCell ref="W581:Y581"/>
    <mergeCell ref="D577:G577"/>
    <mergeCell ref="W577:Y577"/>
    <mergeCell ref="D572:G572"/>
    <mergeCell ref="H572:K572"/>
    <mergeCell ref="L572:V572"/>
    <mergeCell ref="W572:Y572"/>
    <mergeCell ref="D567:G567"/>
    <mergeCell ref="D580:G580"/>
    <mergeCell ref="D579:G579"/>
    <mergeCell ref="H579:K579"/>
    <mergeCell ref="L581:V581"/>
    <mergeCell ref="L576:V576"/>
    <mergeCell ref="H567:K567"/>
    <mergeCell ref="L567:V567"/>
    <mergeCell ref="W567:Y567"/>
    <mergeCell ref="H566:K566"/>
    <mergeCell ref="H580:K580"/>
    <mergeCell ref="L580:V580"/>
    <mergeCell ref="W580:Y580"/>
    <mergeCell ref="L577:V577"/>
    <mergeCell ref="W575:Y575"/>
    <mergeCell ref="Z580:AM580"/>
    <mergeCell ref="W576:Y576"/>
    <mergeCell ref="L571:V571"/>
    <mergeCell ref="W571:Y571"/>
    <mergeCell ref="H570:K570"/>
    <mergeCell ref="Z568:AM568"/>
    <mergeCell ref="Z565:AM565"/>
    <mergeCell ref="AG535:AK536"/>
    <mergeCell ref="AG539:AK540"/>
    <mergeCell ref="AB541:AF542"/>
    <mergeCell ref="AB533:AF534"/>
    <mergeCell ref="AB535:AF536"/>
    <mergeCell ref="Z581:AM581"/>
    <mergeCell ref="O457:Q457"/>
    <mergeCell ref="O458:Q458"/>
    <mergeCell ref="M547:Q547"/>
    <mergeCell ref="Z576:AM576"/>
    <mergeCell ref="L579:V579"/>
    <mergeCell ref="W579:Y579"/>
    <mergeCell ref="Z579:AM579"/>
    <mergeCell ref="H557:K557"/>
    <mergeCell ref="L557:V557"/>
    <mergeCell ref="L565:V565"/>
    <mergeCell ref="L566:V566"/>
    <mergeCell ref="L569:V569"/>
    <mergeCell ref="L578:V578"/>
    <mergeCell ref="W578:Y578"/>
    <mergeCell ref="Z578:AM578"/>
    <mergeCell ref="W516:AK517"/>
    <mergeCell ref="Z559:AM559"/>
    <mergeCell ref="H558:K558"/>
    <mergeCell ref="L558:V558"/>
    <mergeCell ref="M529:Q530"/>
    <mergeCell ref="W541:AA542"/>
    <mergeCell ref="W543:AA544"/>
    <mergeCell ref="W545:AA546"/>
    <mergeCell ref="R542:V542"/>
    <mergeCell ref="R534:V534"/>
    <mergeCell ref="M533:Q534"/>
    <mergeCell ref="Z500:AB500"/>
    <mergeCell ref="AC500:AE500"/>
    <mergeCell ref="R536:V536"/>
    <mergeCell ref="AD461:AG461"/>
    <mergeCell ref="AD470:AG470"/>
    <mergeCell ref="AD471:AG471"/>
    <mergeCell ref="AD454:AG454"/>
    <mergeCell ref="AG543:AK544"/>
    <mergeCell ref="J419:V420"/>
    <mergeCell ref="L451:N451"/>
    <mergeCell ref="R448:T448"/>
    <mergeCell ref="Z506:AB506"/>
    <mergeCell ref="AC505:AE505"/>
    <mergeCell ref="W535:AA536"/>
    <mergeCell ref="W537:AA538"/>
    <mergeCell ref="U467:W467"/>
    <mergeCell ref="X467:Z467"/>
    <mergeCell ref="AA467:AC467"/>
    <mergeCell ref="R468:T468"/>
    <mergeCell ref="AD448:AG448"/>
    <mergeCell ref="AD452:AG452"/>
    <mergeCell ref="AD453:AG453"/>
    <mergeCell ref="AH441:AK441"/>
    <mergeCell ref="AH442:AK442"/>
    <mergeCell ref="AI500:AL500"/>
    <mergeCell ref="B562:C562"/>
    <mergeCell ref="B563:C563"/>
    <mergeCell ref="B564:C564"/>
    <mergeCell ref="A555:AL555"/>
    <mergeCell ref="B557:C557"/>
    <mergeCell ref="B558:C558"/>
    <mergeCell ref="B559:C559"/>
    <mergeCell ref="AG94:AL94"/>
    <mergeCell ref="AE87:AF87"/>
    <mergeCell ref="Q94:S94"/>
    <mergeCell ref="D559:G559"/>
    <mergeCell ref="H559:K559"/>
    <mergeCell ref="L559:V559"/>
    <mergeCell ref="W559:Y559"/>
    <mergeCell ref="F499:M499"/>
    <mergeCell ref="W496:Y496"/>
    <mergeCell ref="X470:Z470"/>
    <mergeCell ref="X464:Z464"/>
    <mergeCell ref="AA464:AC464"/>
    <mergeCell ref="O470:Q470"/>
    <mergeCell ref="W547:AA547"/>
    <mergeCell ref="AB548:AF548"/>
    <mergeCell ref="Q498:S498"/>
    <mergeCell ref="Q502:S502"/>
    <mergeCell ref="E547:L548"/>
    <mergeCell ref="W548:AA548"/>
    <mergeCell ref="F478:I478"/>
    <mergeCell ref="O453:Q453"/>
    <mergeCell ref="O454:Q454"/>
    <mergeCell ref="O455:Q455"/>
    <mergeCell ref="O456:Q456"/>
    <mergeCell ref="W539:AA540"/>
    <mergeCell ref="W501:Y501"/>
    <mergeCell ref="Z501:AB501"/>
    <mergeCell ref="W506:Y506"/>
    <mergeCell ref="R526:V526"/>
    <mergeCell ref="J516:V517"/>
    <mergeCell ref="J480:V481"/>
    <mergeCell ref="W480:AK481"/>
    <mergeCell ref="Q500:S500"/>
    <mergeCell ref="W502:Y502"/>
    <mergeCell ref="N506:P506"/>
    <mergeCell ref="T501:V501"/>
    <mergeCell ref="J302:V303"/>
    <mergeCell ref="W302:AK303"/>
    <mergeCell ref="F279:I279"/>
    <mergeCell ref="J279:V280"/>
    <mergeCell ref="B86:D86"/>
    <mergeCell ref="J482:V483"/>
    <mergeCell ref="N497:P497"/>
    <mergeCell ref="AC498:AE498"/>
    <mergeCell ref="F498:M498"/>
    <mergeCell ref="F484:I484"/>
    <mergeCell ref="Q501:S501"/>
    <mergeCell ref="AH470:AL471"/>
    <mergeCell ref="AH468:AL469"/>
    <mergeCell ref="AH466:AL467"/>
    <mergeCell ref="O471:Q471"/>
    <mergeCell ref="G436:L436"/>
    <mergeCell ref="U471:W471"/>
    <mergeCell ref="T495:V495"/>
    <mergeCell ref="W495:Y495"/>
    <mergeCell ref="Z495:AB495"/>
    <mergeCell ref="O450:Q450"/>
    <mergeCell ref="AG548:AK548"/>
    <mergeCell ref="F105:Q106"/>
    <mergeCell ref="R105:U106"/>
    <mergeCell ref="R107:U107"/>
    <mergeCell ref="V105:Y106"/>
    <mergeCell ref="Z105:AC106"/>
    <mergeCell ref="AB537:AF538"/>
    <mergeCell ref="F496:M496"/>
    <mergeCell ref="L449:N449"/>
    <mergeCell ref="L450:N450"/>
    <mergeCell ref="R539:V539"/>
    <mergeCell ref="R528:V528"/>
    <mergeCell ref="R531:V531"/>
    <mergeCell ref="T504:V504"/>
    <mergeCell ref="R532:V532"/>
    <mergeCell ref="R545:V545"/>
    <mergeCell ref="M548:Q548"/>
    <mergeCell ref="R548:V548"/>
    <mergeCell ref="R538:V538"/>
    <mergeCell ref="M531:Q532"/>
    <mergeCell ref="W511:AK511"/>
    <mergeCell ref="AB526:AF526"/>
    <mergeCell ref="AG526:AK526"/>
    <mergeCell ref="X469:Z469"/>
    <mergeCell ref="R467:T467"/>
    <mergeCell ref="R546:V546"/>
    <mergeCell ref="W479:AK479"/>
    <mergeCell ref="N500:P500"/>
    <mergeCell ref="N502:P502"/>
    <mergeCell ref="F527:L528"/>
    <mergeCell ref="F514:I514"/>
    <mergeCell ref="N501:P501"/>
    <mergeCell ref="B82:D82"/>
    <mergeCell ref="B96:D96"/>
    <mergeCell ref="B89:D89"/>
    <mergeCell ref="B90:D90"/>
    <mergeCell ref="B95:D95"/>
    <mergeCell ref="B83:D83"/>
    <mergeCell ref="B92:D92"/>
    <mergeCell ref="E92:M92"/>
    <mergeCell ref="B93:D93"/>
    <mergeCell ref="E93:M93"/>
    <mergeCell ref="B94:D94"/>
    <mergeCell ref="V404:Y404"/>
    <mergeCell ref="B87:D87"/>
    <mergeCell ref="E87:M87"/>
    <mergeCell ref="B88:D88"/>
    <mergeCell ref="E85:M85"/>
    <mergeCell ref="B85:D85"/>
    <mergeCell ref="B84:D84"/>
    <mergeCell ref="F351:I351"/>
    <mergeCell ref="F352:I352"/>
    <mergeCell ref="F272:I272"/>
    <mergeCell ref="F266:I266"/>
    <mergeCell ref="F268:I268"/>
    <mergeCell ref="J275:V276"/>
    <mergeCell ref="W275:AK276"/>
    <mergeCell ref="F276:I276"/>
    <mergeCell ref="J277:V278"/>
    <mergeCell ref="W277:AK278"/>
    <mergeCell ref="F344:I344"/>
    <mergeCell ref="N85:P85"/>
    <mergeCell ref="N86:P86"/>
    <mergeCell ref="N87:P87"/>
    <mergeCell ref="B70:D70"/>
    <mergeCell ref="E70:M70"/>
    <mergeCell ref="B71:D71"/>
    <mergeCell ref="Y72:Z72"/>
    <mergeCell ref="AA72:AB72"/>
    <mergeCell ref="B72:D72"/>
    <mergeCell ref="B76:D76"/>
    <mergeCell ref="T81:X81"/>
    <mergeCell ref="Q77:S77"/>
    <mergeCell ref="AA78:AB78"/>
    <mergeCell ref="B81:D81"/>
    <mergeCell ref="E81:M81"/>
    <mergeCell ref="Q80:S80"/>
    <mergeCell ref="Q81:S81"/>
    <mergeCell ref="B67:D67"/>
    <mergeCell ref="E67:M67"/>
    <mergeCell ref="B68:D68"/>
    <mergeCell ref="E68:M68"/>
    <mergeCell ref="Q68:S68"/>
    <mergeCell ref="N70:P70"/>
    <mergeCell ref="N71:P71"/>
    <mergeCell ref="N72:P72"/>
    <mergeCell ref="B74:D74"/>
    <mergeCell ref="B75:D75"/>
    <mergeCell ref="N67:P67"/>
    <mergeCell ref="N68:P68"/>
    <mergeCell ref="E69:M69"/>
    <mergeCell ref="B73:D73"/>
    <mergeCell ref="E73:M73"/>
    <mergeCell ref="Y68:Z68"/>
    <mergeCell ref="AA68:AB68"/>
    <mergeCell ref="E71:M71"/>
    <mergeCell ref="R547:V547"/>
    <mergeCell ref="Z433:AC433"/>
    <mergeCell ref="AD433:AG433"/>
    <mergeCell ref="R434:U434"/>
    <mergeCell ref="AE84:AF84"/>
    <mergeCell ref="R369:U369"/>
    <mergeCell ref="R372:U372"/>
    <mergeCell ref="AD370:AG370"/>
    <mergeCell ref="M371:Q371"/>
    <mergeCell ref="R371:U371"/>
    <mergeCell ref="V371:Y371"/>
    <mergeCell ref="Z371:AC371"/>
    <mergeCell ref="J351:V352"/>
    <mergeCell ref="W351:AK352"/>
    <mergeCell ref="J271:AK271"/>
    <mergeCell ref="AB547:AF547"/>
    <mergeCell ref="AI239:AL239"/>
    <mergeCell ref="K97:M97"/>
    <mergeCell ref="E97:J97"/>
    <mergeCell ref="T97:X97"/>
    <mergeCell ref="AC89:AD89"/>
    <mergeCell ref="AG91:AL91"/>
    <mergeCell ref="AI501:AL501"/>
    <mergeCell ref="W505:Y505"/>
    <mergeCell ref="Z505:AB505"/>
    <mergeCell ref="R459:T459"/>
    <mergeCell ref="U459:W459"/>
    <mergeCell ref="AA453:AC453"/>
    <mergeCell ref="R454:T454"/>
    <mergeCell ref="U454:W454"/>
    <mergeCell ref="X454:Z454"/>
    <mergeCell ref="AA454:AC454"/>
    <mergeCell ref="W344:AK344"/>
    <mergeCell ref="T235:V235"/>
    <mergeCell ref="E76:M76"/>
    <mergeCell ref="F290:I290"/>
    <mergeCell ref="F291:I291"/>
    <mergeCell ref="AE66:AF66"/>
    <mergeCell ref="AC72:AD72"/>
    <mergeCell ref="AE72:AF72"/>
    <mergeCell ref="Q235:S235"/>
    <mergeCell ref="N73:P73"/>
    <mergeCell ref="Q73:S73"/>
    <mergeCell ref="Q74:S74"/>
    <mergeCell ref="Q75:S75"/>
    <mergeCell ref="Q76:S76"/>
    <mergeCell ref="N69:P69"/>
    <mergeCell ref="N74:P74"/>
    <mergeCell ref="Y67:Z67"/>
    <mergeCell ref="AA67:AB67"/>
    <mergeCell ref="AC67:AD67"/>
    <mergeCell ref="AE67:AF67"/>
    <mergeCell ref="AE83:AF83"/>
    <mergeCell ref="AF237:AH237"/>
    <mergeCell ref="F264:I264"/>
    <mergeCell ref="N239:P239"/>
    <mergeCell ref="AF240:AH240"/>
    <mergeCell ref="AF238:AH238"/>
    <mergeCell ref="AF239:AH239"/>
    <mergeCell ref="AF243:AH243"/>
    <mergeCell ref="Q239:S239"/>
    <mergeCell ref="H237:M237"/>
    <mergeCell ref="H238:M238"/>
    <mergeCell ref="E94:M94"/>
    <mergeCell ref="F345:I345"/>
    <mergeCell ref="J345:V346"/>
    <mergeCell ref="W345:AK346"/>
    <mergeCell ref="J347:V348"/>
    <mergeCell ref="W347:AK348"/>
    <mergeCell ref="J349:V350"/>
    <mergeCell ref="AB144:AK144"/>
    <mergeCell ref="AD414:AG414"/>
    <mergeCell ref="AC235:AE235"/>
    <mergeCell ref="N243:P243"/>
    <mergeCell ref="T243:V243"/>
    <mergeCell ref="W243:Y243"/>
    <mergeCell ref="AC243:AE243"/>
    <mergeCell ref="Q243:S243"/>
    <mergeCell ref="F262:I262"/>
    <mergeCell ref="N238:P238"/>
    <mergeCell ref="AG547:AK547"/>
    <mergeCell ref="F348:I348"/>
    <mergeCell ref="F349:I349"/>
    <mergeCell ref="F346:I346"/>
    <mergeCell ref="F347:I347"/>
    <mergeCell ref="F343:I343"/>
    <mergeCell ref="J343:AK343"/>
    <mergeCell ref="L250:AD250"/>
    <mergeCell ref="AE250:AK250"/>
    <mergeCell ref="F251:K251"/>
    <mergeCell ref="L251:AD251"/>
    <mergeCell ref="AE251:AK251"/>
    <mergeCell ref="F265:I265"/>
    <mergeCell ref="AF234:AH235"/>
    <mergeCell ref="F260:I260"/>
    <mergeCell ref="AI233:AL235"/>
    <mergeCell ref="B65:D66"/>
    <mergeCell ref="Q67:S67"/>
    <mergeCell ref="Q65:S66"/>
    <mergeCell ref="Y76:Z76"/>
    <mergeCell ref="AA76:AB76"/>
    <mergeCell ref="AC76:AD76"/>
    <mergeCell ref="AE76:AF76"/>
    <mergeCell ref="AA75:AB75"/>
    <mergeCell ref="AC75:AD75"/>
    <mergeCell ref="AE75:AF75"/>
    <mergeCell ref="AC70:AD70"/>
    <mergeCell ref="AC71:AD71"/>
    <mergeCell ref="AE71:AF71"/>
    <mergeCell ref="AA74:AB74"/>
    <mergeCell ref="AC74:AD74"/>
    <mergeCell ref="B69:D69"/>
    <mergeCell ref="W304:AK305"/>
    <mergeCell ref="F222:R222"/>
    <mergeCell ref="S222:U222"/>
    <mergeCell ref="F277:I277"/>
    <mergeCell ref="F274:I274"/>
    <mergeCell ref="F275:I275"/>
    <mergeCell ref="F271:I271"/>
    <mergeCell ref="N237:P237"/>
    <mergeCell ref="Q233:AH233"/>
    <mergeCell ref="F252:K252"/>
    <mergeCell ref="L252:AD252"/>
    <mergeCell ref="AE252:AK252"/>
    <mergeCell ref="F253:K253"/>
    <mergeCell ref="L253:AD253"/>
    <mergeCell ref="AE253:AK253"/>
    <mergeCell ref="F250:K250"/>
    <mergeCell ref="F278:I278"/>
    <mergeCell ref="F305:I305"/>
    <mergeCell ref="F267:I267"/>
    <mergeCell ref="F261:I261"/>
    <mergeCell ref="F236:G241"/>
    <mergeCell ref="Q236:S236"/>
    <mergeCell ref="T236:V236"/>
    <mergeCell ref="W236:Y236"/>
    <mergeCell ref="AC238:AE238"/>
    <mergeCell ref="W291:AK292"/>
    <mergeCell ref="W320:AK321"/>
    <mergeCell ref="F321:I321"/>
    <mergeCell ref="J324:V325"/>
    <mergeCell ref="W324:AK325"/>
    <mergeCell ref="F325:I325"/>
    <mergeCell ref="T239:V239"/>
    <mergeCell ref="F292:I292"/>
    <mergeCell ref="F243:M243"/>
    <mergeCell ref="AI241:AL241"/>
    <mergeCell ref="AI243:AL243"/>
    <mergeCell ref="T241:V241"/>
    <mergeCell ref="W241:Y241"/>
    <mergeCell ref="AI238:AL238"/>
    <mergeCell ref="T237:V237"/>
    <mergeCell ref="W237:Y237"/>
    <mergeCell ref="Z237:AB237"/>
    <mergeCell ref="J318:V319"/>
    <mergeCell ref="W318:AK319"/>
    <mergeCell ref="F282:I282"/>
    <mergeCell ref="J287:V288"/>
    <mergeCell ref="W287:AK288"/>
    <mergeCell ref="J289:V290"/>
    <mergeCell ref="AC237:AE237"/>
    <mergeCell ref="F194:L194"/>
    <mergeCell ref="M194:AK194"/>
    <mergeCell ref="J257:AK257"/>
    <mergeCell ref="F258:I258"/>
    <mergeCell ref="J258:V258"/>
    <mergeCell ref="W258:AK258"/>
    <mergeCell ref="F259:I259"/>
    <mergeCell ref="W235:Y235"/>
    <mergeCell ref="Z235:AB235"/>
    <mergeCell ref="J261:V262"/>
    <mergeCell ref="W261:AK262"/>
    <mergeCell ref="Q237:S237"/>
    <mergeCell ref="U206:AK206"/>
    <mergeCell ref="I207:M207"/>
    <mergeCell ref="N207:R207"/>
    <mergeCell ref="AF242:AH242"/>
    <mergeCell ref="U207:AK207"/>
    <mergeCell ref="O230:Q230"/>
    <mergeCell ref="AA230:AC230"/>
    <mergeCell ref="F223:R223"/>
    <mergeCell ref="S223:U225"/>
    <mergeCell ref="V223:AH223"/>
    <mergeCell ref="AI223:AK225"/>
    <mergeCell ref="G225:Q225"/>
    <mergeCell ref="W225:AG225"/>
    <mergeCell ref="H236:M236"/>
    <mergeCell ref="U205:AK205"/>
    <mergeCell ref="AC236:AE236"/>
    <mergeCell ref="Z241:AB241"/>
    <mergeCell ref="AC241:AE241"/>
    <mergeCell ref="AF236:AH236"/>
    <mergeCell ref="N236:P236"/>
    <mergeCell ref="N240:P240"/>
    <mergeCell ref="N241:P241"/>
    <mergeCell ref="N242:P242"/>
    <mergeCell ref="Q238:S238"/>
    <mergeCell ref="T238:V238"/>
    <mergeCell ref="W238:Y238"/>
    <mergeCell ref="Z239:AB239"/>
    <mergeCell ref="AC239:AE239"/>
    <mergeCell ref="AF241:AH241"/>
    <mergeCell ref="U189:Y189"/>
    <mergeCell ref="F208:M208"/>
    <mergeCell ref="N208:R208"/>
    <mergeCell ref="U208:AK208"/>
    <mergeCell ref="F197:L197"/>
    <mergeCell ref="M197:AK197"/>
    <mergeCell ref="Q240:S240"/>
    <mergeCell ref="T240:V240"/>
    <mergeCell ref="W240:Y240"/>
    <mergeCell ref="Z240:AB240"/>
    <mergeCell ref="AC240:AE240"/>
    <mergeCell ref="Q241:S241"/>
    <mergeCell ref="AI236:AL236"/>
    <mergeCell ref="AI237:AL237"/>
    <mergeCell ref="F189:T189"/>
    <mergeCell ref="Z189:AK189"/>
    <mergeCell ref="F192:L192"/>
    <mergeCell ref="M192:AK192"/>
    <mergeCell ref="F193:L193"/>
    <mergeCell ref="M193:AK193"/>
    <mergeCell ref="V220:AH220"/>
    <mergeCell ref="AI220:AK220"/>
    <mergeCell ref="V218:AH218"/>
    <mergeCell ref="AI218:AK218"/>
    <mergeCell ref="K212:Q212"/>
    <mergeCell ref="T212:Z212"/>
    <mergeCell ref="F213:J213"/>
    <mergeCell ref="K213:AK213"/>
    <mergeCell ref="F206:H207"/>
    <mergeCell ref="I206:M206"/>
    <mergeCell ref="N206:R206"/>
    <mergeCell ref="F195:L195"/>
    <mergeCell ref="M195:AK195"/>
    <mergeCell ref="F196:L196"/>
    <mergeCell ref="M196:AK196"/>
    <mergeCell ref="F204:M204"/>
    <mergeCell ref="N204:T204"/>
    <mergeCell ref="U204:AK204"/>
    <mergeCell ref="F205:M205"/>
    <mergeCell ref="N205:R205"/>
    <mergeCell ref="S173:U173"/>
    <mergeCell ref="F186:T186"/>
    <mergeCell ref="V167:Z167"/>
    <mergeCell ref="V168:Z168"/>
    <mergeCell ref="S165:U165"/>
    <mergeCell ref="F169:L169"/>
    <mergeCell ref="F219:R219"/>
    <mergeCell ref="F178:T178"/>
    <mergeCell ref="U178:Y178"/>
    <mergeCell ref="Z178:AK178"/>
    <mergeCell ref="F179:T179"/>
    <mergeCell ref="Z179:AK179"/>
    <mergeCell ref="F171:L171"/>
    <mergeCell ref="M171:O171"/>
    <mergeCell ref="V170:Z170"/>
    <mergeCell ref="V171:Z171"/>
    <mergeCell ref="V172:Z172"/>
    <mergeCell ref="U186:Y186"/>
    <mergeCell ref="Z186:AK186"/>
    <mergeCell ref="U183:Y183"/>
    <mergeCell ref="U185:Y185"/>
    <mergeCell ref="F173:L173"/>
    <mergeCell ref="F174:L174"/>
    <mergeCell ref="F170:L170"/>
    <mergeCell ref="P173:R173"/>
    <mergeCell ref="F182:T182"/>
    <mergeCell ref="Z182:AK182"/>
    <mergeCell ref="U179:Y179"/>
    <mergeCell ref="U180:Y180"/>
    <mergeCell ref="F183:T183"/>
    <mergeCell ref="Z183:AK183"/>
    <mergeCell ref="S218:U218"/>
    <mergeCell ref="U188:Y188"/>
    <mergeCell ref="AA174:AL174"/>
    <mergeCell ref="V174:Z174"/>
    <mergeCell ref="AB177:AI177"/>
    <mergeCell ref="P171:R171"/>
    <mergeCell ref="S171:U171"/>
    <mergeCell ref="M172:O172"/>
    <mergeCell ref="P172:R172"/>
    <mergeCell ref="S172:U172"/>
    <mergeCell ref="M173:O173"/>
    <mergeCell ref="P167:R167"/>
    <mergeCell ref="M168:O168"/>
    <mergeCell ref="P168:R168"/>
    <mergeCell ref="M169:O169"/>
    <mergeCell ref="P169:R169"/>
    <mergeCell ref="P162:R162"/>
    <mergeCell ref="M174:O174"/>
    <mergeCell ref="P174:R174"/>
    <mergeCell ref="S174:U174"/>
    <mergeCell ref="M167:O167"/>
    <mergeCell ref="F180:T180"/>
    <mergeCell ref="Z180:AK180"/>
    <mergeCell ref="F181:T181"/>
    <mergeCell ref="Z181:AK181"/>
    <mergeCell ref="S169:U169"/>
    <mergeCell ref="P170:R170"/>
    <mergeCell ref="S170:U170"/>
    <mergeCell ref="S166:U166"/>
    <mergeCell ref="U181:Y181"/>
    <mergeCell ref="U182:Y182"/>
    <mergeCell ref="M170:O170"/>
    <mergeCell ref="F172:L172"/>
    <mergeCell ref="M161:U161"/>
    <mergeCell ref="S163:U163"/>
    <mergeCell ref="F6:O6"/>
    <mergeCell ref="P6:AK6"/>
    <mergeCell ref="F7:O7"/>
    <mergeCell ref="P7:AK7"/>
    <mergeCell ref="F28:M28"/>
    <mergeCell ref="F31:M31"/>
    <mergeCell ref="K23:M23"/>
    <mergeCell ref="W23:Y23"/>
    <mergeCell ref="F26:M27"/>
    <mergeCell ref="V26:AC26"/>
    <mergeCell ref="N27:U27"/>
    <mergeCell ref="V27:AC27"/>
    <mergeCell ref="AD27:AK27"/>
    <mergeCell ref="F29:M29"/>
    <mergeCell ref="F30:M30"/>
    <mergeCell ref="G17:O17"/>
    <mergeCell ref="O34:T34"/>
    <mergeCell ref="F137:R137"/>
    <mergeCell ref="F156:R156"/>
    <mergeCell ref="O33:T33"/>
    <mergeCell ref="O32:T32"/>
    <mergeCell ref="O31:T31"/>
    <mergeCell ref="F157:R157"/>
    <mergeCell ref="AB157:AF157"/>
    <mergeCell ref="AG157:AJ157"/>
    <mergeCell ref="V163:Z163"/>
    <mergeCell ref="F57:N57"/>
    <mergeCell ref="AG65:AL66"/>
    <mergeCell ref="AB146:AK146"/>
    <mergeCell ref="AC66:AD66"/>
    <mergeCell ref="E65:M66"/>
    <mergeCell ref="E74:M74"/>
    <mergeCell ref="Q71:S71"/>
    <mergeCell ref="Q72:S72"/>
    <mergeCell ref="T69:X69"/>
    <mergeCell ref="T70:X70"/>
    <mergeCell ref="T71:X71"/>
    <mergeCell ref="T72:X72"/>
    <mergeCell ref="T91:X91"/>
    <mergeCell ref="E84:M84"/>
    <mergeCell ref="T80:X80"/>
    <mergeCell ref="F167:L167"/>
    <mergeCell ref="F168:L168"/>
    <mergeCell ref="S167:U167"/>
    <mergeCell ref="S168:U168"/>
    <mergeCell ref="O28:T28"/>
    <mergeCell ref="W28:AB28"/>
    <mergeCell ref="W30:AB30"/>
    <mergeCell ref="W31:AB31"/>
    <mergeCell ref="W29:AB29"/>
    <mergeCell ref="W32:AB32"/>
    <mergeCell ref="W33:AB33"/>
    <mergeCell ref="E86:M86"/>
    <mergeCell ref="E72:M72"/>
    <mergeCell ref="F145:G154"/>
    <mergeCell ref="S152:AA152"/>
    <mergeCell ref="S153:AA153"/>
    <mergeCell ref="S154:AA154"/>
    <mergeCell ref="Y79:Z79"/>
    <mergeCell ref="N77:P77"/>
    <mergeCell ref="AA90:AB90"/>
    <mergeCell ref="Q131:R131"/>
    <mergeCell ref="AE28:AJ28"/>
    <mergeCell ref="AE29:AJ29"/>
    <mergeCell ref="W34:AB34"/>
    <mergeCell ref="AD105:AG106"/>
    <mergeCell ref="AG84:AL84"/>
    <mergeCell ref="AG85:AL85"/>
    <mergeCell ref="Q84:S84"/>
    <mergeCell ref="Y84:Z84"/>
    <mergeCell ref="T90:X90"/>
    <mergeCell ref="AG97:AL97"/>
    <mergeCell ref="Q86:S86"/>
    <mergeCell ref="Q87:S87"/>
    <mergeCell ref="Q83:S83"/>
    <mergeCell ref="AC68:AD68"/>
    <mergeCell ref="AE68:AF68"/>
    <mergeCell ref="AA71:AB71"/>
    <mergeCell ref="AG67:AL67"/>
    <mergeCell ref="Y66:Z66"/>
    <mergeCell ref="AA66:AB66"/>
    <mergeCell ref="Y81:Z81"/>
    <mergeCell ref="AC78:AD78"/>
    <mergeCell ref="AE78:AF78"/>
    <mergeCell ref="Y75:Z75"/>
    <mergeCell ref="Y69:Z69"/>
    <mergeCell ref="AA69:AB69"/>
    <mergeCell ref="O30:T30"/>
    <mergeCell ref="O29:T29"/>
    <mergeCell ref="Q78:S78"/>
    <mergeCell ref="Q79:S79"/>
    <mergeCell ref="AG81:AL81"/>
    <mergeCell ref="Y80:Z80"/>
    <mergeCell ref="AA80:AB80"/>
    <mergeCell ref="AG78:AL78"/>
    <mergeCell ref="AG79:AL79"/>
    <mergeCell ref="AG80:AL80"/>
    <mergeCell ref="X57:AA57"/>
    <mergeCell ref="AD57:AK57"/>
    <mergeCell ref="S136:V136"/>
    <mergeCell ref="W136:X136"/>
    <mergeCell ref="F143:R144"/>
    <mergeCell ref="F34:M34"/>
    <mergeCell ref="Z107:AC107"/>
    <mergeCell ref="AD107:AG107"/>
    <mergeCell ref="AH107:AK107"/>
    <mergeCell ref="Y73:Z73"/>
    <mergeCell ref="AA73:AB73"/>
    <mergeCell ref="Q82:S82"/>
    <mergeCell ref="Q85:S85"/>
    <mergeCell ref="Y82:Z82"/>
    <mergeCell ref="AA82:AB82"/>
    <mergeCell ref="Q90:S90"/>
    <mergeCell ref="Q91:S91"/>
    <mergeCell ref="AA86:AB86"/>
    <mergeCell ref="AC86:AD86"/>
    <mergeCell ref="AE86:AF86"/>
    <mergeCell ref="AE132:AH132"/>
    <mergeCell ref="AE133:AH133"/>
    <mergeCell ref="AI126:AL126"/>
    <mergeCell ref="AI127:AL127"/>
    <mergeCell ref="Q132:R132"/>
    <mergeCell ref="T65:AF65"/>
    <mergeCell ref="T142:Z142"/>
    <mergeCell ref="E75:M75"/>
    <mergeCell ref="E96:M96"/>
    <mergeCell ref="AG82:AL82"/>
    <mergeCell ref="Y77:Z77"/>
    <mergeCell ref="AA95:AB95"/>
    <mergeCell ref="AC95:AD95"/>
    <mergeCell ref="AC82:AD82"/>
    <mergeCell ref="S132:V132"/>
    <mergeCell ref="W132:X132"/>
    <mergeCell ref="Y129:AB129"/>
    <mergeCell ref="S145:AA145"/>
    <mergeCell ref="S143:AA143"/>
    <mergeCell ref="Y93:Z93"/>
    <mergeCell ref="T68:X68"/>
    <mergeCell ref="AC84:AD84"/>
    <mergeCell ref="Q69:S69"/>
    <mergeCell ref="Q70:S70"/>
    <mergeCell ref="AG95:AL95"/>
    <mergeCell ref="T82:X82"/>
    <mergeCell ref="T83:X83"/>
    <mergeCell ref="T84:X84"/>
    <mergeCell ref="T85:X85"/>
    <mergeCell ref="T86:X86"/>
    <mergeCell ref="T87:X87"/>
    <mergeCell ref="T88:X88"/>
    <mergeCell ref="T89:X89"/>
    <mergeCell ref="AE123:AH125"/>
    <mergeCell ref="AE88:AF88"/>
    <mergeCell ref="AC90:AD90"/>
    <mergeCell ref="AE90:AF90"/>
    <mergeCell ref="AG75:AL75"/>
    <mergeCell ref="AA70:AB70"/>
    <mergeCell ref="AI123:AL123"/>
    <mergeCell ref="AE126:AH126"/>
    <mergeCell ref="AE127:AH127"/>
    <mergeCell ref="AE128:AH128"/>
    <mergeCell ref="AE129:AH129"/>
    <mergeCell ref="AE130:AH130"/>
    <mergeCell ref="AE131:AH131"/>
    <mergeCell ref="AG68:AL68"/>
    <mergeCell ref="AG69:AL69"/>
    <mergeCell ref="N131:P131"/>
    <mergeCell ref="N132:P132"/>
    <mergeCell ref="F123:R125"/>
    <mergeCell ref="Q95:S95"/>
    <mergeCell ref="N78:P78"/>
    <mergeCell ref="AE95:AF95"/>
    <mergeCell ref="AG92:AL92"/>
    <mergeCell ref="AC73:AD73"/>
    <mergeCell ref="AE73:AF73"/>
    <mergeCell ref="Y74:Z74"/>
    <mergeCell ref="AE74:AF74"/>
    <mergeCell ref="AE70:AF70"/>
    <mergeCell ref="Y71:Z71"/>
    <mergeCell ref="AC80:AD80"/>
    <mergeCell ref="AE80:AF80"/>
    <mergeCell ref="AI128:AL128"/>
    <mergeCell ref="AA83:AB83"/>
    <mergeCell ref="AC83:AD83"/>
    <mergeCell ref="T78:X78"/>
    <mergeCell ref="T79:X79"/>
    <mergeCell ref="Y87:Z87"/>
    <mergeCell ref="Y85:Z85"/>
    <mergeCell ref="AE82:AF82"/>
    <mergeCell ref="Y83:Z83"/>
    <mergeCell ref="Y90:Z90"/>
    <mergeCell ref="AC127:AD127"/>
    <mergeCell ref="S128:V128"/>
    <mergeCell ref="W128:X128"/>
    <mergeCell ref="AE81:AF81"/>
    <mergeCell ref="AG83:AL83"/>
    <mergeCell ref="AC87:AD87"/>
    <mergeCell ref="AG70:AL70"/>
    <mergeCell ref="AG71:AL71"/>
    <mergeCell ref="AA77:AB77"/>
    <mergeCell ref="N75:P75"/>
    <mergeCell ref="S146:AA146"/>
    <mergeCell ref="S147:AA147"/>
    <mergeCell ref="W135:X135"/>
    <mergeCell ref="Y135:AB135"/>
    <mergeCell ref="AC135:AD135"/>
    <mergeCell ref="AB143:AK143"/>
    <mergeCell ref="S144:AA144"/>
    <mergeCell ref="S130:V130"/>
    <mergeCell ref="W130:X130"/>
    <mergeCell ref="L127:R127"/>
    <mergeCell ref="L129:R129"/>
    <mergeCell ref="AE134:AH134"/>
    <mergeCell ref="AE135:AH135"/>
    <mergeCell ref="AE136:AH136"/>
    <mergeCell ref="S123:AD123"/>
    <mergeCell ref="N133:P133"/>
    <mergeCell ref="AC136:AD136"/>
    <mergeCell ref="AC133:AD133"/>
    <mergeCell ref="S134:V134"/>
    <mergeCell ref="W134:X134"/>
    <mergeCell ref="Y134:AB134"/>
    <mergeCell ref="AC134:AD134"/>
    <mergeCell ref="H135:R135"/>
    <mergeCell ref="S135:V135"/>
    <mergeCell ref="Y130:AB130"/>
    <mergeCell ref="V107:Y107"/>
    <mergeCell ref="N95:P95"/>
    <mergeCell ref="N97:P97"/>
    <mergeCell ref="Q88:S88"/>
    <mergeCell ref="Q89:S89"/>
    <mergeCell ref="Q92:S92"/>
    <mergeCell ref="AB147:AK147"/>
    <mergeCell ref="AC69:AD69"/>
    <mergeCell ref="AE69:AF69"/>
    <mergeCell ref="Q93:S93"/>
    <mergeCell ref="G12:O12"/>
    <mergeCell ref="G13:O13"/>
    <mergeCell ref="G14:O14"/>
    <mergeCell ref="V14:AH14"/>
    <mergeCell ref="O114:P114"/>
    <mergeCell ref="X114:Y114"/>
    <mergeCell ref="F32:M32"/>
    <mergeCell ref="F33:M33"/>
    <mergeCell ref="F56:N56"/>
    <mergeCell ref="O56:U56"/>
    <mergeCell ref="V56:AK56"/>
    <mergeCell ref="F104:Q104"/>
    <mergeCell ref="R104:U104"/>
    <mergeCell ref="V104:Y104"/>
    <mergeCell ref="AG72:AL72"/>
    <mergeCell ref="AG73:AL73"/>
    <mergeCell ref="AG74:AL74"/>
    <mergeCell ref="O57:U57"/>
    <mergeCell ref="AG77:AL77"/>
    <mergeCell ref="N91:P91"/>
    <mergeCell ref="AA81:AB81"/>
    <mergeCell ref="AC81:AD81"/>
    <mergeCell ref="Y132:AB132"/>
    <mergeCell ref="W133:X133"/>
    <mergeCell ref="Y133:AB133"/>
    <mergeCell ref="S129:V129"/>
    <mergeCell ref="W129:X129"/>
    <mergeCell ref="K142:Q142"/>
    <mergeCell ref="N152:R152"/>
    <mergeCell ref="N76:P76"/>
    <mergeCell ref="AG76:AL76"/>
    <mergeCell ref="L130:R130"/>
    <mergeCell ref="H145:K147"/>
    <mergeCell ref="S126:V126"/>
    <mergeCell ref="W126:X126"/>
    <mergeCell ref="Y126:AB126"/>
    <mergeCell ref="AC126:AD126"/>
    <mergeCell ref="Y128:AB128"/>
    <mergeCell ref="AC128:AD128"/>
    <mergeCell ref="H129:K134"/>
    <mergeCell ref="S131:V131"/>
    <mergeCell ref="W131:X131"/>
    <mergeCell ref="S133:V133"/>
    <mergeCell ref="Y92:Z92"/>
    <mergeCell ref="N88:P88"/>
    <mergeCell ref="N89:P89"/>
    <mergeCell ref="N90:P90"/>
    <mergeCell ref="Y136:AB136"/>
    <mergeCell ref="Y88:Z88"/>
    <mergeCell ref="AA88:AB88"/>
    <mergeCell ref="AC88:AD88"/>
    <mergeCell ref="N92:P92"/>
    <mergeCell ref="N93:P93"/>
    <mergeCell ref="N94:P94"/>
    <mergeCell ref="AB145:AK145"/>
    <mergeCell ref="S149:AA149"/>
    <mergeCell ref="AC160:AJ160"/>
    <mergeCell ref="J107:Q107"/>
    <mergeCell ref="Z104:AC104"/>
    <mergeCell ref="AH104:AK104"/>
    <mergeCell ref="Y96:Z96"/>
    <mergeCell ref="AA96:AB96"/>
    <mergeCell ref="AG93:AL93"/>
    <mergeCell ref="AA89:AB89"/>
    <mergeCell ref="V169:Z169"/>
    <mergeCell ref="Q133:R133"/>
    <mergeCell ref="Y124:AD125"/>
    <mergeCell ref="S124:X125"/>
    <mergeCell ref="AC130:AD130"/>
    <mergeCell ref="AB156:AF156"/>
    <mergeCell ref="S162:U162"/>
    <mergeCell ref="F166:L166"/>
    <mergeCell ref="F163:L163"/>
    <mergeCell ref="F164:L164"/>
    <mergeCell ref="P163:R163"/>
    <mergeCell ref="M164:O164"/>
    <mergeCell ref="H154:R154"/>
    <mergeCell ref="S150:AA150"/>
    <mergeCell ref="S151:AA151"/>
    <mergeCell ref="H148:K153"/>
    <mergeCell ref="L150:M152"/>
    <mergeCell ref="N150:R150"/>
    <mergeCell ref="S148:AA148"/>
    <mergeCell ref="AC132:AD132"/>
    <mergeCell ref="AC79:AD79"/>
    <mergeCell ref="AE79:AF79"/>
    <mergeCell ref="N79:P79"/>
    <mergeCell ref="N80:P80"/>
    <mergeCell ref="N81:P81"/>
    <mergeCell ref="N82:P82"/>
    <mergeCell ref="N83:P83"/>
    <mergeCell ref="Q97:S97"/>
    <mergeCell ref="V166:Z166"/>
    <mergeCell ref="V164:Z164"/>
    <mergeCell ref="L131:M133"/>
    <mergeCell ref="N96:P96"/>
    <mergeCell ref="Q96:S96"/>
    <mergeCell ref="AA87:AB87"/>
    <mergeCell ref="K122:Q122"/>
    <mergeCell ref="AH105:AK106"/>
    <mergeCell ref="L126:R126"/>
    <mergeCell ref="AB148:AK148"/>
    <mergeCell ref="AC129:AD129"/>
    <mergeCell ref="S127:V127"/>
    <mergeCell ref="W127:X127"/>
    <mergeCell ref="Y127:AB127"/>
    <mergeCell ref="AB153:AK153"/>
    <mergeCell ref="AC131:AD131"/>
    <mergeCell ref="F136:R136"/>
    <mergeCell ref="P166:R166"/>
    <mergeCell ref="F161:L162"/>
    <mergeCell ref="M162:O162"/>
    <mergeCell ref="M163:O163"/>
    <mergeCell ref="S164:U164"/>
    <mergeCell ref="N151:R151"/>
    <mergeCell ref="AC96:AD96"/>
    <mergeCell ref="B3:AM3"/>
    <mergeCell ref="G18:O18"/>
    <mergeCell ref="V17:AJ18"/>
    <mergeCell ref="H39:O39"/>
    <mergeCell ref="H40:O40"/>
    <mergeCell ref="H41:O41"/>
    <mergeCell ref="S155:AA155"/>
    <mergeCell ref="S156:AA156"/>
    <mergeCell ref="S157:AA157"/>
    <mergeCell ref="AB149:AK149"/>
    <mergeCell ref="AB150:AK150"/>
    <mergeCell ref="AB151:AK151"/>
    <mergeCell ref="AB152:AK152"/>
    <mergeCell ref="AB154:AK154"/>
    <mergeCell ref="AB155:AK155"/>
    <mergeCell ref="Y70:Z70"/>
    <mergeCell ref="Y131:AB131"/>
    <mergeCell ref="AC77:AD77"/>
    <mergeCell ref="AE77:AF77"/>
    <mergeCell ref="AA79:AB79"/>
    <mergeCell ref="T122:Z122"/>
    <mergeCell ref="AD104:AG104"/>
    <mergeCell ref="AE96:AF96"/>
    <mergeCell ref="AG96:AL96"/>
    <mergeCell ref="AE30:AJ30"/>
    <mergeCell ref="AE31:AJ31"/>
    <mergeCell ref="AE32:AJ32"/>
    <mergeCell ref="AE33:AJ33"/>
    <mergeCell ref="AE34:AJ34"/>
    <mergeCell ref="N84:P84"/>
    <mergeCell ref="F126:G135"/>
    <mergeCell ref="H126:K128"/>
    <mergeCell ref="W330:AK331"/>
    <mergeCell ref="J344:V344"/>
    <mergeCell ref="F396:J398"/>
    <mergeCell ref="K396:L396"/>
    <mergeCell ref="K397:L397"/>
    <mergeCell ref="Z243:AB243"/>
    <mergeCell ref="N233:P235"/>
    <mergeCell ref="Z238:AB238"/>
    <mergeCell ref="V173:Z173"/>
    <mergeCell ref="F155:R155"/>
    <mergeCell ref="M165:O165"/>
    <mergeCell ref="P165:R165"/>
    <mergeCell ref="V366:Y366"/>
    <mergeCell ref="V369:Y369"/>
    <mergeCell ref="Z366:AC366"/>
    <mergeCell ref="R375:U375"/>
    <mergeCell ref="M376:Q376"/>
    <mergeCell ref="M377:Q377"/>
    <mergeCell ref="AA161:AL162"/>
    <mergeCell ref="M166:O166"/>
    <mergeCell ref="J259:V260"/>
    <mergeCell ref="W259:AK260"/>
    <mergeCell ref="J263:V264"/>
    <mergeCell ref="J267:V268"/>
    <mergeCell ref="W267:AK268"/>
    <mergeCell ref="AD375:AG375"/>
    <mergeCell ref="F165:L165"/>
    <mergeCell ref="V165:Z165"/>
    <mergeCell ref="V161:Z162"/>
    <mergeCell ref="P164:R164"/>
    <mergeCell ref="AG156:AJ156"/>
    <mergeCell ref="AA449:AC449"/>
    <mergeCell ref="R450:T450"/>
    <mergeCell ref="U450:W450"/>
    <mergeCell ref="AA457:AC457"/>
    <mergeCell ref="AD467:AG467"/>
    <mergeCell ref="AD378:AG378"/>
    <mergeCell ref="Z396:AC396"/>
    <mergeCell ref="Z405:AC405"/>
    <mergeCell ref="M404:Q404"/>
    <mergeCell ref="M405:Q405"/>
    <mergeCell ref="AD405:AG405"/>
    <mergeCell ref="Z403:AC403"/>
    <mergeCell ref="W281:AK282"/>
    <mergeCell ref="V372:Y372"/>
    <mergeCell ref="R407:U407"/>
    <mergeCell ref="AD410:AG410"/>
    <mergeCell ref="V364:Y364"/>
    <mergeCell ref="Z410:AC410"/>
    <mergeCell ref="Z364:AC364"/>
    <mergeCell ref="V388:Y388"/>
    <mergeCell ref="Z388:AC388"/>
    <mergeCell ref="AD388:AG388"/>
    <mergeCell ref="R389:U389"/>
    <mergeCell ref="V389:Y389"/>
    <mergeCell ref="Z389:AC389"/>
    <mergeCell ref="M379:Q379"/>
    <mergeCell ref="M380:Q380"/>
    <mergeCell ref="AD407:AG407"/>
    <mergeCell ref="M393:Q393"/>
    <mergeCell ref="R393:U393"/>
    <mergeCell ref="V393:Y393"/>
    <mergeCell ref="J330:V331"/>
    <mergeCell ref="U455:W455"/>
    <mergeCell ref="AD463:AG463"/>
    <mergeCell ref="AD464:AG464"/>
    <mergeCell ref="AA469:AC469"/>
    <mergeCell ref="R470:T470"/>
    <mergeCell ref="AA471:AC471"/>
    <mergeCell ref="R465:T465"/>
    <mergeCell ref="Z393:AC393"/>
    <mergeCell ref="AD393:AG393"/>
    <mergeCell ref="K394:L394"/>
    <mergeCell ref="M394:Q394"/>
    <mergeCell ref="R394:U394"/>
    <mergeCell ref="V394:Y394"/>
    <mergeCell ref="Z394:AC394"/>
    <mergeCell ref="U448:W448"/>
    <mergeCell ref="X448:Z448"/>
    <mergeCell ref="AA448:AC448"/>
    <mergeCell ref="R451:T451"/>
    <mergeCell ref="U451:W451"/>
    <mergeCell ref="AD456:AG456"/>
    <mergeCell ref="AD457:AG457"/>
    <mergeCell ref="AD458:AG458"/>
    <mergeCell ref="X450:Z450"/>
    <mergeCell ref="R433:U433"/>
    <mergeCell ref="V433:Y433"/>
    <mergeCell ref="M439:Q439"/>
    <mergeCell ref="M438:Q438"/>
    <mergeCell ref="O449:Q449"/>
    <mergeCell ref="L469:N469"/>
    <mergeCell ref="R449:T449"/>
    <mergeCell ref="U449:W449"/>
    <mergeCell ref="X449:Z449"/>
    <mergeCell ref="U470:W470"/>
    <mergeCell ref="R469:T469"/>
    <mergeCell ref="U469:W469"/>
    <mergeCell ref="AH431:AK431"/>
    <mergeCell ref="AH432:AK432"/>
    <mergeCell ref="B582:C582"/>
    <mergeCell ref="D582:G582"/>
    <mergeCell ref="H582:K582"/>
    <mergeCell ref="L582:V582"/>
    <mergeCell ref="W582:Y582"/>
    <mergeCell ref="Z582:AM582"/>
    <mergeCell ref="R471:T471"/>
    <mergeCell ref="U468:W468"/>
    <mergeCell ref="AD455:AG455"/>
    <mergeCell ref="AD460:AG460"/>
    <mergeCell ref="AA455:AC455"/>
    <mergeCell ref="X456:Z456"/>
    <mergeCell ref="AD462:AG462"/>
    <mergeCell ref="R452:T452"/>
    <mergeCell ref="R462:T462"/>
    <mergeCell ref="AD459:AG459"/>
    <mergeCell ref="AD449:AG449"/>
    <mergeCell ref="R453:T453"/>
    <mergeCell ref="U453:W453"/>
    <mergeCell ref="AD451:AG451"/>
    <mergeCell ref="AD450:AG450"/>
    <mergeCell ref="AD465:AG465"/>
    <mergeCell ref="AD466:AG466"/>
    <mergeCell ref="R456:T456"/>
    <mergeCell ref="U456:W456"/>
    <mergeCell ref="AA450:AC450"/>
    <mergeCell ref="R460:T460"/>
    <mergeCell ref="AH396:AK396"/>
    <mergeCell ref="AH397:AK397"/>
    <mergeCell ref="AH398:AK398"/>
    <mergeCell ref="G408:G410"/>
    <mergeCell ref="H408:L408"/>
    <mergeCell ref="AF501:AH501"/>
    <mergeCell ref="G390:J392"/>
    <mergeCell ref="K390:L390"/>
    <mergeCell ref="K391:L391"/>
    <mergeCell ref="M391:Q391"/>
    <mergeCell ref="R391:U391"/>
    <mergeCell ref="V391:Y391"/>
    <mergeCell ref="Z391:AC391"/>
    <mergeCell ref="AD391:AG391"/>
    <mergeCell ref="K392:L392"/>
    <mergeCell ref="M385:Q385"/>
    <mergeCell ref="M386:Q386"/>
    <mergeCell ref="M388:Q388"/>
    <mergeCell ref="M389:Q389"/>
    <mergeCell ref="M387:Q387"/>
    <mergeCell ref="V386:Y386"/>
    <mergeCell ref="Z386:AC386"/>
    <mergeCell ref="R386:U386"/>
    <mergeCell ref="H385:I385"/>
    <mergeCell ref="M398:Q398"/>
    <mergeCell ref="R398:U398"/>
    <mergeCell ref="V398:Y398"/>
    <mergeCell ref="Z398:AC398"/>
    <mergeCell ref="AD398:AG398"/>
    <mergeCell ref="F393:J395"/>
    <mergeCell ref="AH394:AK394"/>
    <mergeCell ref="AH395:AK395"/>
    <mergeCell ref="AD394:AG394"/>
    <mergeCell ref="K395:L395"/>
    <mergeCell ref="M395:Q395"/>
    <mergeCell ref="R395:U395"/>
    <mergeCell ref="V395:Y395"/>
    <mergeCell ref="Z395:AC395"/>
    <mergeCell ref="AD395:AG395"/>
    <mergeCell ref="AD408:AG408"/>
    <mergeCell ref="M396:Q396"/>
    <mergeCell ref="R406:U406"/>
    <mergeCell ref="V406:Y406"/>
    <mergeCell ref="V407:Y407"/>
    <mergeCell ref="Z407:AC407"/>
    <mergeCell ref="M409:Q409"/>
    <mergeCell ref="Z404:AC404"/>
    <mergeCell ref="M412:Q412"/>
    <mergeCell ref="R408:U408"/>
    <mergeCell ref="V408:Y408"/>
    <mergeCell ref="R403:U403"/>
    <mergeCell ref="Z406:AC406"/>
    <mergeCell ref="AD406:AG406"/>
  </mergeCells>
  <phoneticPr fontId="2"/>
  <dataValidations count="8">
    <dataValidation type="list" allowBlank="1" showInputMessage="1" showErrorMessage="1" sqref="S65802:S65807 JO65802:JO65807 TK65802:TK65807 ADG65802:ADG65807 ANC65802:ANC65807 AWY65802:AWY65807 BGU65802:BGU65807 BQQ65802:BQQ65807 CAM65802:CAM65807 CKI65802:CKI65807 CUE65802:CUE65807 DEA65802:DEA65807 DNW65802:DNW65807 DXS65802:DXS65807 EHO65802:EHO65807 ERK65802:ERK65807 FBG65802:FBG65807 FLC65802:FLC65807 FUY65802:FUY65807 GEU65802:GEU65807 GOQ65802:GOQ65807 GYM65802:GYM65807 HII65802:HII65807 HSE65802:HSE65807 ICA65802:ICA65807 ILW65802:ILW65807 IVS65802:IVS65807 JFO65802:JFO65807 JPK65802:JPK65807 JZG65802:JZG65807 KJC65802:KJC65807 KSY65802:KSY65807 LCU65802:LCU65807 LMQ65802:LMQ65807 LWM65802:LWM65807 MGI65802:MGI65807 MQE65802:MQE65807 NAA65802:NAA65807 NJW65802:NJW65807 NTS65802:NTS65807 ODO65802:ODO65807 ONK65802:ONK65807 OXG65802:OXG65807 PHC65802:PHC65807 PQY65802:PQY65807 QAU65802:QAU65807 QKQ65802:QKQ65807 QUM65802:QUM65807 REI65802:REI65807 ROE65802:ROE65807 RYA65802:RYA65807 SHW65802:SHW65807 SRS65802:SRS65807 TBO65802:TBO65807 TLK65802:TLK65807 TVG65802:TVG65807 UFC65802:UFC65807 UOY65802:UOY65807 UYU65802:UYU65807 VIQ65802:VIQ65807 VSM65802:VSM65807 WCI65802:WCI65807 WME65802:WME65807 WWA65802:WWA65807 S131338:S131343 JO131338:JO131343 TK131338:TK131343 ADG131338:ADG131343 ANC131338:ANC131343 AWY131338:AWY131343 BGU131338:BGU131343 BQQ131338:BQQ131343 CAM131338:CAM131343 CKI131338:CKI131343 CUE131338:CUE131343 DEA131338:DEA131343 DNW131338:DNW131343 DXS131338:DXS131343 EHO131338:EHO131343 ERK131338:ERK131343 FBG131338:FBG131343 FLC131338:FLC131343 FUY131338:FUY131343 GEU131338:GEU131343 GOQ131338:GOQ131343 GYM131338:GYM131343 HII131338:HII131343 HSE131338:HSE131343 ICA131338:ICA131343 ILW131338:ILW131343 IVS131338:IVS131343 JFO131338:JFO131343 JPK131338:JPK131343 JZG131338:JZG131343 KJC131338:KJC131343 KSY131338:KSY131343 LCU131338:LCU131343 LMQ131338:LMQ131343 LWM131338:LWM131343 MGI131338:MGI131343 MQE131338:MQE131343 NAA131338:NAA131343 NJW131338:NJW131343 NTS131338:NTS131343 ODO131338:ODO131343 ONK131338:ONK131343 OXG131338:OXG131343 PHC131338:PHC131343 PQY131338:PQY131343 QAU131338:QAU131343 QKQ131338:QKQ131343 QUM131338:QUM131343 REI131338:REI131343 ROE131338:ROE131343 RYA131338:RYA131343 SHW131338:SHW131343 SRS131338:SRS131343 TBO131338:TBO131343 TLK131338:TLK131343 TVG131338:TVG131343 UFC131338:UFC131343 UOY131338:UOY131343 UYU131338:UYU131343 VIQ131338:VIQ131343 VSM131338:VSM131343 WCI131338:WCI131343 WME131338:WME131343 WWA131338:WWA131343 S196874:S196879 JO196874:JO196879 TK196874:TK196879 ADG196874:ADG196879 ANC196874:ANC196879 AWY196874:AWY196879 BGU196874:BGU196879 BQQ196874:BQQ196879 CAM196874:CAM196879 CKI196874:CKI196879 CUE196874:CUE196879 DEA196874:DEA196879 DNW196874:DNW196879 DXS196874:DXS196879 EHO196874:EHO196879 ERK196874:ERK196879 FBG196874:FBG196879 FLC196874:FLC196879 FUY196874:FUY196879 GEU196874:GEU196879 GOQ196874:GOQ196879 GYM196874:GYM196879 HII196874:HII196879 HSE196874:HSE196879 ICA196874:ICA196879 ILW196874:ILW196879 IVS196874:IVS196879 JFO196874:JFO196879 JPK196874:JPK196879 JZG196874:JZG196879 KJC196874:KJC196879 KSY196874:KSY196879 LCU196874:LCU196879 LMQ196874:LMQ196879 LWM196874:LWM196879 MGI196874:MGI196879 MQE196874:MQE196879 NAA196874:NAA196879 NJW196874:NJW196879 NTS196874:NTS196879 ODO196874:ODO196879 ONK196874:ONK196879 OXG196874:OXG196879 PHC196874:PHC196879 PQY196874:PQY196879 QAU196874:QAU196879 QKQ196874:QKQ196879 QUM196874:QUM196879 REI196874:REI196879 ROE196874:ROE196879 RYA196874:RYA196879 SHW196874:SHW196879 SRS196874:SRS196879 TBO196874:TBO196879 TLK196874:TLK196879 TVG196874:TVG196879 UFC196874:UFC196879 UOY196874:UOY196879 UYU196874:UYU196879 VIQ196874:VIQ196879 VSM196874:VSM196879 WCI196874:WCI196879 WME196874:WME196879 WWA196874:WWA196879 S262410:S262415 JO262410:JO262415 TK262410:TK262415 ADG262410:ADG262415 ANC262410:ANC262415 AWY262410:AWY262415 BGU262410:BGU262415 BQQ262410:BQQ262415 CAM262410:CAM262415 CKI262410:CKI262415 CUE262410:CUE262415 DEA262410:DEA262415 DNW262410:DNW262415 DXS262410:DXS262415 EHO262410:EHO262415 ERK262410:ERK262415 FBG262410:FBG262415 FLC262410:FLC262415 FUY262410:FUY262415 GEU262410:GEU262415 GOQ262410:GOQ262415 GYM262410:GYM262415 HII262410:HII262415 HSE262410:HSE262415 ICA262410:ICA262415 ILW262410:ILW262415 IVS262410:IVS262415 JFO262410:JFO262415 JPK262410:JPK262415 JZG262410:JZG262415 KJC262410:KJC262415 KSY262410:KSY262415 LCU262410:LCU262415 LMQ262410:LMQ262415 LWM262410:LWM262415 MGI262410:MGI262415 MQE262410:MQE262415 NAA262410:NAA262415 NJW262410:NJW262415 NTS262410:NTS262415 ODO262410:ODO262415 ONK262410:ONK262415 OXG262410:OXG262415 PHC262410:PHC262415 PQY262410:PQY262415 QAU262410:QAU262415 QKQ262410:QKQ262415 QUM262410:QUM262415 REI262410:REI262415 ROE262410:ROE262415 RYA262410:RYA262415 SHW262410:SHW262415 SRS262410:SRS262415 TBO262410:TBO262415 TLK262410:TLK262415 TVG262410:TVG262415 UFC262410:UFC262415 UOY262410:UOY262415 UYU262410:UYU262415 VIQ262410:VIQ262415 VSM262410:VSM262415 WCI262410:WCI262415 WME262410:WME262415 WWA262410:WWA262415 S327946:S327951 JO327946:JO327951 TK327946:TK327951 ADG327946:ADG327951 ANC327946:ANC327951 AWY327946:AWY327951 BGU327946:BGU327951 BQQ327946:BQQ327951 CAM327946:CAM327951 CKI327946:CKI327951 CUE327946:CUE327951 DEA327946:DEA327951 DNW327946:DNW327951 DXS327946:DXS327951 EHO327946:EHO327951 ERK327946:ERK327951 FBG327946:FBG327951 FLC327946:FLC327951 FUY327946:FUY327951 GEU327946:GEU327951 GOQ327946:GOQ327951 GYM327946:GYM327951 HII327946:HII327951 HSE327946:HSE327951 ICA327946:ICA327951 ILW327946:ILW327951 IVS327946:IVS327951 JFO327946:JFO327951 JPK327946:JPK327951 JZG327946:JZG327951 KJC327946:KJC327951 KSY327946:KSY327951 LCU327946:LCU327951 LMQ327946:LMQ327951 LWM327946:LWM327951 MGI327946:MGI327951 MQE327946:MQE327951 NAA327946:NAA327951 NJW327946:NJW327951 NTS327946:NTS327951 ODO327946:ODO327951 ONK327946:ONK327951 OXG327946:OXG327951 PHC327946:PHC327951 PQY327946:PQY327951 QAU327946:QAU327951 QKQ327946:QKQ327951 QUM327946:QUM327951 REI327946:REI327951 ROE327946:ROE327951 RYA327946:RYA327951 SHW327946:SHW327951 SRS327946:SRS327951 TBO327946:TBO327951 TLK327946:TLK327951 TVG327946:TVG327951 UFC327946:UFC327951 UOY327946:UOY327951 UYU327946:UYU327951 VIQ327946:VIQ327951 VSM327946:VSM327951 WCI327946:WCI327951 WME327946:WME327951 WWA327946:WWA327951 S393482:S393487 JO393482:JO393487 TK393482:TK393487 ADG393482:ADG393487 ANC393482:ANC393487 AWY393482:AWY393487 BGU393482:BGU393487 BQQ393482:BQQ393487 CAM393482:CAM393487 CKI393482:CKI393487 CUE393482:CUE393487 DEA393482:DEA393487 DNW393482:DNW393487 DXS393482:DXS393487 EHO393482:EHO393487 ERK393482:ERK393487 FBG393482:FBG393487 FLC393482:FLC393487 FUY393482:FUY393487 GEU393482:GEU393487 GOQ393482:GOQ393487 GYM393482:GYM393487 HII393482:HII393487 HSE393482:HSE393487 ICA393482:ICA393487 ILW393482:ILW393487 IVS393482:IVS393487 JFO393482:JFO393487 JPK393482:JPK393487 JZG393482:JZG393487 KJC393482:KJC393487 KSY393482:KSY393487 LCU393482:LCU393487 LMQ393482:LMQ393487 LWM393482:LWM393487 MGI393482:MGI393487 MQE393482:MQE393487 NAA393482:NAA393487 NJW393482:NJW393487 NTS393482:NTS393487 ODO393482:ODO393487 ONK393482:ONK393487 OXG393482:OXG393487 PHC393482:PHC393487 PQY393482:PQY393487 QAU393482:QAU393487 QKQ393482:QKQ393487 QUM393482:QUM393487 REI393482:REI393487 ROE393482:ROE393487 RYA393482:RYA393487 SHW393482:SHW393487 SRS393482:SRS393487 TBO393482:TBO393487 TLK393482:TLK393487 TVG393482:TVG393487 UFC393482:UFC393487 UOY393482:UOY393487 UYU393482:UYU393487 VIQ393482:VIQ393487 VSM393482:VSM393487 WCI393482:WCI393487 WME393482:WME393487 WWA393482:WWA393487 S459018:S459023 JO459018:JO459023 TK459018:TK459023 ADG459018:ADG459023 ANC459018:ANC459023 AWY459018:AWY459023 BGU459018:BGU459023 BQQ459018:BQQ459023 CAM459018:CAM459023 CKI459018:CKI459023 CUE459018:CUE459023 DEA459018:DEA459023 DNW459018:DNW459023 DXS459018:DXS459023 EHO459018:EHO459023 ERK459018:ERK459023 FBG459018:FBG459023 FLC459018:FLC459023 FUY459018:FUY459023 GEU459018:GEU459023 GOQ459018:GOQ459023 GYM459018:GYM459023 HII459018:HII459023 HSE459018:HSE459023 ICA459018:ICA459023 ILW459018:ILW459023 IVS459018:IVS459023 JFO459018:JFO459023 JPK459018:JPK459023 JZG459018:JZG459023 KJC459018:KJC459023 KSY459018:KSY459023 LCU459018:LCU459023 LMQ459018:LMQ459023 LWM459018:LWM459023 MGI459018:MGI459023 MQE459018:MQE459023 NAA459018:NAA459023 NJW459018:NJW459023 NTS459018:NTS459023 ODO459018:ODO459023 ONK459018:ONK459023 OXG459018:OXG459023 PHC459018:PHC459023 PQY459018:PQY459023 QAU459018:QAU459023 QKQ459018:QKQ459023 QUM459018:QUM459023 REI459018:REI459023 ROE459018:ROE459023 RYA459018:RYA459023 SHW459018:SHW459023 SRS459018:SRS459023 TBO459018:TBO459023 TLK459018:TLK459023 TVG459018:TVG459023 UFC459018:UFC459023 UOY459018:UOY459023 UYU459018:UYU459023 VIQ459018:VIQ459023 VSM459018:VSM459023 WCI459018:WCI459023 WME459018:WME459023 WWA459018:WWA459023 S524554:S524559 JO524554:JO524559 TK524554:TK524559 ADG524554:ADG524559 ANC524554:ANC524559 AWY524554:AWY524559 BGU524554:BGU524559 BQQ524554:BQQ524559 CAM524554:CAM524559 CKI524554:CKI524559 CUE524554:CUE524559 DEA524554:DEA524559 DNW524554:DNW524559 DXS524554:DXS524559 EHO524554:EHO524559 ERK524554:ERK524559 FBG524554:FBG524559 FLC524554:FLC524559 FUY524554:FUY524559 GEU524554:GEU524559 GOQ524554:GOQ524559 GYM524554:GYM524559 HII524554:HII524559 HSE524554:HSE524559 ICA524554:ICA524559 ILW524554:ILW524559 IVS524554:IVS524559 JFO524554:JFO524559 JPK524554:JPK524559 JZG524554:JZG524559 KJC524554:KJC524559 KSY524554:KSY524559 LCU524554:LCU524559 LMQ524554:LMQ524559 LWM524554:LWM524559 MGI524554:MGI524559 MQE524554:MQE524559 NAA524554:NAA524559 NJW524554:NJW524559 NTS524554:NTS524559 ODO524554:ODO524559 ONK524554:ONK524559 OXG524554:OXG524559 PHC524554:PHC524559 PQY524554:PQY524559 QAU524554:QAU524559 QKQ524554:QKQ524559 QUM524554:QUM524559 REI524554:REI524559 ROE524554:ROE524559 RYA524554:RYA524559 SHW524554:SHW524559 SRS524554:SRS524559 TBO524554:TBO524559 TLK524554:TLK524559 TVG524554:TVG524559 UFC524554:UFC524559 UOY524554:UOY524559 UYU524554:UYU524559 VIQ524554:VIQ524559 VSM524554:VSM524559 WCI524554:WCI524559 WME524554:WME524559 WWA524554:WWA524559 S590090:S590095 JO590090:JO590095 TK590090:TK590095 ADG590090:ADG590095 ANC590090:ANC590095 AWY590090:AWY590095 BGU590090:BGU590095 BQQ590090:BQQ590095 CAM590090:CAM590095 CKI590090:CKI590095 CUE590090:CUE590095 DEA590090:DEA590095 DNW590090:DNW590095 DXS590090:DXS590095 EHO590090:EHO590095 ERK590090:ERK590095 FBG590090:FBG590095 FLC590090:FLC590095 FUY590090:FUY590095 GEU590090:GEU590095 GOQ590090:GOQ590095 GYM590090:GYM590095 HII590090:HII590095 HSE590090:HSE590095 ICA590090:ICA590095 ILW590090:ILW590095 IVS590090:IVS590095 JFO590090:JFO590095 JPK590090:JPK590095 JZG590090:JZG590095 KJC590090:KJC590095 KSY590090:KSY590095 LCU590090:LCU590095 LMQ590090:LMQ590095 LWM590090:LWM590095 MGI590090:MGI590095 MQE590090:MQE590095 NAA590090:NAA590095 NJW590090:NJW590095 NTS590090:NTS590095 ODO590090:ODO590095 ONK590090:ONK590095 OXG590090:OXG590095 PHC590090:PHC590095 PQY590090:PQY590095 QAU590090:QAU590095 QKQ590090:QKQ590095 QUM590090:QUM590095 REI590090:REI590095 ROE590090:ROE590095 RYA590090:RYA590095 SHW590090:SHW590095 SRS590090:SRS590095 TBO590090:TBO590095 TLK590090:TLK590095 TVG590090:TVG590095 UFC590090:UFC590095 UOY590090:UOY590095 UYU590090:UYU590095 VIQ590090:VIQ590095 VSM590090:VSM590095 WCI590090:WCI590095 WME590090:WME590095 WWA590090:WWA590095 S655626:S655631 JO655626:JO655631 TK655626:TK655631 ADG655626:ADG655631 ANC655626:ANC655631 AWY655626:AWY655631 BGU655626:BGU655631 BQQ655626:BQQ655631 CAM655626:CAM655631 CKI655626:CKI655631 CUE655626:CUE655631 DEA655626:DEA655631 DNW655626:DNW655631 DXS655626:DXS655631 EHO655626:EHO655631 ERK655626:ERK655631 FBG655626:FBG655631 FLC655626:FLC655631 FUY655626:FUY655631 GEU655626:GEU655631 GOQ655626:GOQ655631 GYM655626:GYM655631 HII655626:HII655631 HSE655626:HSE655631 ICA655626:ICA655631 ILW655626:ILW655631 IVS655626:IVS655631 JFO655626:JFO655631 JPK655626:JPK655631 JZG655626:JZG655631 KJC655626:KJC655631 KSY655626:KSY655631 LCU655626:LCU655631 LMQ655626:LMQ655631 LWM655626:LWM655631 MGI655626:MGI655631 MQE655626:MQE655631 NAA655626:NAA655631 NJW655626:NJW655631 NTS655626:NTS655631 ODO655626:ODO655631 ONK655626:ONK655631 OXG655626:OXG655631 PHC655626:PHC655631 PQY655626:PQY655631 QAU655626:QAU655631 QKQ655626:QKQ655631 QUM655626:QUM655631 REI655626:REI655631 ROE655626:ROE655631 RYA655626:RYA655631 SHW655626:SHW655631 SRS655626:SRS655631 TBO655626:TBO655631 TLK655626:TLK655631 TVG655626:TVG655631 UFC655626:UFC655631 UOY655626:UOY655631 UYU655626:UYU655631 VIQ655626:VIQ655631 VSM655626:VSM655631 WCI655626:WCI655631 WME655626:WME655631 WWA655626:WWA655631 S721162:S721167 JO721162:JO721167 TK721162:TK721167 ADG721162:ADG721167 ANC721162:ANC721167 AWY721162:AWY721167 BGU721162:BGU721167 BQQ721162:BQQ721167 CAM721162:CAM721167 CKI721162:CKI721167 CUE721162:CUE721167 DEA721162:DEA721167 DNW721162:DNW721167 DXS721162:DXS721167 EHO721162:EHO721167 ERK721162:ERK721167 FBG721162:FBG721167 FLC721162:FLC721167 FUY721162:FUY721167 GEU721162:GEU721167 GOQ721162:GOQ721167 GYM721162:GYM721167 HII721162:HII721167 HSE721162:HSE721167 ICA721162:ICA721167 ILW721162:ILW721167 IVS721162:IVS721167 JFO721162:JFO721167 JPK721162:JPK721167 JZG721162:JZG721167 KJC721162:KJC721167 KSY721162:KSY721167 LCU721162:LCU721167 LMQ721162:LMQ721167 LWM721162:LWM721167 MGI721162:MGI721167 MQE721162:MQE721167 NAA721162:NAA721167 NJW721162:NJW721167 NTS721162:NTS721167 ODO721162:ODO721167 ONK721162:ONK721167 OXG721162:OXG721167 PHC721162:PHC721167 PQY721162:PQY721167 QAU721162:QAU721167 QKQ721162:QKQ721167 QUM721162:QUM721167 REI721162:REI721167 ROE721162:ROE721167 RYA721162:RYA721167 SHW721162:SHW721167 SRS721162:SRS721167 TBO721162:TBO721167 TLK721162:TLK721167 TVG721162:TVG721167 UFC721162:UFC721167 UOY721162:UOY721167 UYU721162:UYU721167 VIQ721162:VIQ721167 VSM721162:VSM721167 WCI721162:WCI721167 WME721162:WME721167 WWA721162:WWA721167 S786698:S786703 JO786698:JO786703 TK786698:TK786703 ADG786698:ADG786703 ANC786698:ANC786703 AWY786698:AWY786703 BGU786698:BGU786703 BQQ786698:BQQ786703 CAM786698:CAM786703 CKI786698:CKI786703 CUE786698:CUE786703 DEA786698:DEA786703 DNW786698:DNW786703 DXS786698:DXS786703 EHO786698:EHO786703 ERK786698:ERK786703 FBG786698:FBG786703 FLC786698:FLC786703 FUY786698:FUY786703 GEU786698:GEU786703 GOQ786698:GOQ786703 GYM786698:GYM786703 HII786698:HII786703 HSE786698:HSE786703 ICA786698:ICA786703 ILW786698:ILW786703 IVS786698:IVS786703 JFO786698:JFO786703 JPK786698:JPK786703 JZG786698:JZG786703 KJC786698:KJC786703 KSY786698:KSY786703 LCU786698:LCU786703 LMQ786698:LMQ786703 LWM786698:LWM786703 MGI786698:MGI786703 MQE786698:MQE786703 NAA786698:NAA786703 NJW786698:NJW786703 NTS786698:NTS786703 ODO786698:ODO786703 ONK786698:ONK786703 OXG786698:OXG786703 PHC786698:PHC786703 PQY786698:PQY786703 QAU786698:QAU786703 QKQ786698:QKQ786703 QUM786698:QUM786703 REI786698:REI786703 ROE786698:ROE786703 RYA786698:RYA786703 SHW786698:SHW786703 SRS786698:SRS786703 TBO786698:TBO786703 TLK786698:TLK786703 TVG786698:TVG786703 UFC786698:UFC786703 UOY786698:UOY786703 UYU786698:UYU786703 VIQ786698:VIQ786703 VSM786698:VSM786703 WCI786698:WCI786703 WME786698:WME786703 WWA786698:WWA786703 S852234:S852239 JO852234:JO852239 TK852234:TK852239 ADG852234:ADG852239 ANC852234:ANC852239 AWY852234:AWY852239 BGU852234:BGU852239 BQQ852234:BQQ852239 CAM852234:CAM852239 CKI852234:CKI852239 CUE852234:CUE852239 DEA852234:DEA852239 DNW852234:DNW852239 DXS852234:DXS852239 EHO852234:EHO852239 ERK852234:ERK852239 FBG852234:FBG852239 FLC852234:FLC852239 FUY852234:FUY852239 GEU852234:GEU852239 GOQ852234:GOQ852239 GYM852234:GYM852239 HII852234:HII852239 HSE852234:HSE852239 ICA852234:ICA852239 ILW852234:ILW852239 IVS852234:IVS852239 JFO852234:JFO852239 JPK852234:JPK852239 JZG852234:JZG852239 KJC852234:KJC852239 KSY852234:KSY852239 LCU852234:LCU852239 LMQ852234:LMQ852239 LWM852234:LWM852239 MGI852234:MGI852239 MQE852234:MQE852239 NAA852234:NAA852239 NJW852234:NJW852239 NTS852234:NTS852239 ODO852234:ODO852239 ONK852234:ONK852239 OXG852234:OXG852239 PHC852234:PHC852239 PQY852234:PQY852239 QAU852234:QAU852239 QKQ852234:QKQ852239 QUM852234:QUM852239 REI852234:REI852239 ROE852234:ROE852239 RYA852234:RYA852239 SHW852234:SHW852239 SRS852234:SRS852239 TBO852234:TBO852239 TLK852234:TLK852239 TVG852234:TVG852239 UFC852234:UFC852239 UOY852234:UOY852239 UYU852234:UYU852239 VIQ852234:VIQ852239 VSM852234:VSM852239 WCI852234:WCI852239 WME852234:WME852239 WWA852234:WWA852239 S917770:S917775 JO917770:JO917775 TK917770:TK917775 ADG917770:ADG917775 ANC917770:ANC917775 AWY917770:AWY917775 BGU917770:BGU917775 BQQ917770:BQQ917775 CAM917770:CAM917775 CKI917770:CKI917775 CUE917770:CUE917775 DEA917770:DEA917775 DNW917770:DNW917775 DXS917770:DXS917775 EHO917770:EHO917775 ERK917770:ERK917775 FBG917770:FBG917775 FLC917770:FLC917775 FUY917770:FUY917775 GEU917770:GEU917775 GOQ917770:GOQ917775 GYM917770:GYM917775 HII917770:HII917775 HSE917770:HSE917775 ICA917770:ICA917775 ILW917770:ILW917775 IVS917770:IVS917775 JFO917770:JFO917775 JPK917770:JPK917775 JZG917770:JZG917775 KJC917770:KJC917775 KSY917770:KSY917775 LCU917770:LCU917775 LMQ917770:LMQ917775 LWM917770:LWM917775 MGI917770:MGI917775 MQE917770:MQE917775 NAA917770:NAA917775 NJW917770:NJW917775 NTS917770:NTS917775 ODO917770:ODO917775 ONK917770:ONK917775 OXG917770:OXG917775 PHC917770:PHC917775 PQY917770:PQY917775 QAU917770:QAU917775 QKQ917770:QKQ917775 QUM917770:QUM917775 REI917770:REI917775 ROE917770:ROE917775 RYA917770:RYA917775 SHW917770:SHW917775 SRS917770:SRS917775 TBO917770:TBO917775 TLK917770:TLK917775 TVG917770:TVG917775 UFC917770:UFC917775 UOY917770:UOY917775 UYU917770:UYU917775 VIQ917770:VIQ917775 VSM917770:VSM917775 WCI917770:WCI917775 WME917770:WME917775 WWA917770:WWA917775 S983306:S983311 JO983306:JO983311 TK983306:TK983311 ADG983306:ADG983311 ANC983306:ANC983311 AWY983306:AWY983311 BGU983306:BGU983311 BQQ983306:BQQ983311 CAM983306:CAM983311 CKI983306:CKI983311 CUE983306:CUE983311 DEA983306:DEA983311 DNW983306:DNW983311 DXS983306:DXS983311 EHO983306:EHO983311 ERK983306:ERK983311 FBG983306:FBG983311 FLC983306:FLC983311 FUY983306:FUY983311 GEU983306:GEU983311 GOQ983306:GOQ983311 GYM983306:GYM983311 HII983306:HII983311 HSE983306:HSE983311 ICA983306:ICA983311 ILW983306:ILW983311 IVS983306:IVS983311 JFO983306:JFO983311 JPK983306:JPK983311 JZG983306:JZG983311 KJC983306:KJC983311 KSY983306:KSY983311 LCU983306:LCU983311 LMQ983306:LMQ983311 LWM983306:LWM983311 MGI983306:MGI983311 MQE983306:MQE983311 NAA983306:NAA983311 NJW983306:NJW983311 NTS983306:NTS983311 ODO983306:ODO983311 ONK983306:ONK983311 OXG983306:OXG983311 PHC983306:PHC983311 PQY983306:PQY983311 QAU983306:QAU983311 QKQ983306:QKQ983311 QUM983306:QUM983311 REI983306:REI983311 ROE983306:ROE983311 RYA983306:RYA983311 SHW983306:SHW983311 SRS983306:SRS983311 TBO983306:TBO983311 TLK983306:TLK983311 TVG983306:TVG983311 UFC983306:UFC983311 UOY983306:UOY983311 UYU983306:UYU983311 VIQ983306:VIQ983311 VSM983306:VSM983311 WCI983306:WCI983311 WME983306:WME983311 WWA983306:WWA983311 S65809 JO65809 TK65809 ADG65809 ANC65809 AWY65809 BGU65809 BQQ65809 CAM65809 CKI65809 CUE65809 DEA65809 DNW65809 DXS65809 EHO65809 ERK65809 FBG65809 FLC65809 FUY65809 GEU65809 GOQ65809 GYM65809 HII65809 HSE65809 ICA65809 ILW65809 IVS65809 JFO65809 JPK65809 JZG65809 KJC65809 KSY65809 LCU65809 LMQ65809 LWM65809 MGI65809 MQE65809 NAA65809 NJW65809 NTS65809 ODO65809 ONK65809 OXG65809 PHC65809 PQY65809 QAU65809 QKQ65809 QUM65809 REI65809 ROE65809 RYA65809 SHW65809 SRS65809 TBO65809 TLK65809 TVG65809 UFC65809 UOY65809 UYU65809 VIQ65809 VSM65809 WCI65809 WME65809 WWA65809 S131345 JO131345 TK131345 ADG131345 ANC131345 AWY131345 BGU131345 BQQ131345 CAM131345 CKI131345 CUE131345 DEA131345 DNW131345 DXS131345 EHO131345 ERK131345 FBG131345 FLC131345 FUY131345 GEU131345 GOQ131345 GYM131345 HII131345 HSE131345 ICA131345 ILW131345 IVS131345 JFO131345 JPK131345 JZG131345 KJC131345 KSY131345 LCU131345 LMQ131345 LWM131345 MGI131345 MQE131345 NAA131345 NJW131345 NTS131345 ODO131345 ONK131345 OXG131345 PHC131345 PQY131345 QAU131345 QKQ131345 QUM131345 REI131345 ROE131345 RYA131345 SHW131345 SRS131345 TBO131345 TLK131345 TVG131345 UFC131345 UOY131345 UYU131345 VIQ131345 VSM131345 WCI131345 WME131345 WWA131345 S196881 JO196881 TK196881 ADG196881 ANC196881 AWY196881 BGU196881 BQQ196881 CAM196881 CKI196881 CUE196881 DEA196881 DNW196881 DXS196881 EHO196881 ERK196881 FBG196881 FLC196881 FUY196881 GEU196881 GOQ196881 GYM196881 HII196881 HSE196881 ICA196881 ILW196881 IVS196881 JFO196881 JPK196881 JZG196881 KJC196881 KSY196881 LCU196881 LMQ196881 LWM196881 MGI196881 MQE196881 NAA196881 NJW196881 NTS196881 ODO196881 ONK196881 OXG196881 PHC196881 PQY196881 QAU196881 QKQ196881 QUM196881 REI196881 ROE196881 RYA196881 SHW196881 SRS196881 TBO196881 TLK196881 TVG196881 UFC196881 UOY196881 UYU196881 VIQ196881 VSM196881 WCI196881 WME196881 WWA196881 S262417 JO262417 TK262417 ADG262417 ANC262417 AWY262417 BGU262417 BQQ262417 CAM262417 CKI262417 CUE262417 DEA262417 DNW262417 DXS262417 EHO262417 ERK262417 FBG262417 FLC262417 FUY262417 GEU262417 GOQ262417 GYM262417 HII262417 HSE262417 ICA262417 ILW262417 IVS262417 JFO262417 JPK262417 JZG262417 KJC262417 KSY262417 LCU262417 LMQ262417 LWM262417 MGI262417 MQE262417 NAA262417 NJW262417 NTS262417 ODO262417 ONK262417 OXG262417 PHC262417 PQY262417 QAU262417 QKQ262417 QUM262417 REI262417 ROE262417 RYA262417 SHW262417 SRS262417 TBO262417 TLK262417 TVG262417 UFC262417 UOY262417 UYU262417 VIQ262417 VSM262417 WCI262417 WME262417 WWA262417 S327953 JO327953 TK327953 ADG327953 ANC327953 AWY327953 BGU327953 BQQ327953 CAM327953 CKI327953 CUE327953 DEA327953 DNW327953 DXS327953 EHO327953 ERK327953 FBG327953 FLC327953 FUY327953 GEU327953 GOQ327953 GYM327953 HII327953 HSE327953 ICA327953 ILW327953 IVS327953 JFO327953 JPK327953 JZG327953 KJC327953 KSY327953 LCU327953 LMQ327953 LWM327953 MGI327953 MQE327953 NAA327953 NJW327953 NTS327953 ODO327953 ONK327953 OXG327953 PHC327953 PQY327953 QAU327953 QKQ327953 QUM327953 REI327953 ROE327953 RYA327953 SHW327953 SRS327953 TBO327953 TLK327953 TVG327953 UFC327953 UOY327953 UYU327953 VIQ327953 VSM327953 WCI327953 WME327953 WWA327953 S393489 JO393489 TK393489 ADG393489 ANC393489 AWY393489 BGU393489 BQQ393489 CAM393489 CKI393489 CUE393489 DEA393489 DNW393489 DXS393489 EHO393489 ERK393489 FBG393489 FLC393489 FUY393489 GEU393489 GOQ393489 GYM393489 HII393489 HSE393489 ICA393489 ILW393489 IVS393489 JFO393489 JPK393489 JZG393489 KJC393489 KSY393489 LCU393489 LMQ393489 LWM393489 MGI393489 MQE393489 NAA393489 NJW393489 NTS393489 ODO393489 ONK393489 OXG393489 PHC393489 PQY393489 QAU393489 QKQ393489 QUM393489 REI393489 ROE393489 RYA393489 SHW393489 SRS393489 TBO393489 TLK393489 TVG393489 UFC393489 UOY393489 UYU393489 VIQ393489 VSM393489 WCI393489 WME393489 WWA393489 S459025 JO459025 TK459025 ADG459025 ANC459025 AWY459025 BGU459025 BQQ459025 CAM459025 CKI459025 CUE459025 DEA459025 DNW459025 DXS459025 EHO459025 ERK459025 FBG459025 FLC459025 FUY459025 GEU459025 GOQ459025 GYM459025 HII459025 HSE459025 ICA459025 ILW459025 IVS459025 JFO459025 JPK459025 JZG459025 KJC459025 KSY459025 LCU459025 LMQ459025 LWM459025 MGI459025 MQE459025 NAA459025 NJW459025 NTS459025 ODO459025 ONK459025 OXG459025 PHC459025 PQY459025 QAU459025 QKQ459025 QUM459025 REI459025 ROE459025 RYA459025 SHW459025 SRS459025 TBO459025 TLK459025 TVG459025 UFC459025 UOY459025 UYU459025 VIQ459025 VSM459025 WCI459025 WME459025 WWA459025 S524561 JO524561 TK524561 ADG524561 ANC524561 AWY524561 BGU524561 BQQ524561 CAM524561 CKI524561 CUE524561 DEA524561 DNW524561 DXS524561 EHO524561 ERK524561 FBG524561 FLC524561 FUY524561 GEU524561 GOQ524561 GYM524561 HII524561 HSE524561 ICA524561 ILW524561 IVS524561 JFO524561 JPK524561 JZG524561 KJC524561 KSY524561 LCU524561 LMQ524561 LWM524561 MGI524561 MQE524561 NAA524561 NJW524561 NTS524561 ODO524561 ONK524561 OXG524561 PHC524561 PQY524561 QAU524561 QKQ524561 QUM524561 REI524561 ROE524561 RYA524561 SHW524561 SRS524561 TBO524561 TLK524561 TVG524561 UFC524561 UOY524561 UYU524561 VIQ524561 VSM524561 WCI524561 WME524561 WWA524561 S590097 JO590097 TK590097 ADG590097 ANC590097 AWY590097 BGU590097 BQQ590097 CAM590097 CKI590097 CUE590097 DEA590097 DNW590097 DXS590097 EHO590097 ERK590097 FBG590097 FLC590097 FUY590097 GEU590097 GOQ590097 GYM590097 HII590097 HSE590097 ICA590097 ILW590097 IVS590097 JFO590097 JPK590097 JZG590097 KJC590097 KSY590097 LCU590097 LMQ590097 LWM590097 MGI590097 MQE590097 NAA590097 NJW590097 NTS590097 ODO590097 ONK590097 OXG590097 PHC590097 PQY590097 QAU590097 QKQ590097 QUM590097 REI590097 ROE590097 RYA590097 SHW590097 SRS590097 TBO590097 TLK590097 TVG590097 UFC590097 UOY590097 UYU590097 VIQ590097 VSM590097 WCI590097 WME590097 WWA590097 S655633 JO655633 TK655633 ADG655633 ANC655633 AWY655633 BGU655633 BQQ655633 CAM655633 CKI655633 CUE655633 DEA655633 DNW655633 DXS655633 EHO655633 ERK655633 FBG655633 FLC655633 FUY655633 GEU655633 GOQ655633 GYM655633 HII655633 HSE655633 ICA655633 ILW655633 IVS655633 JFO655633 JPK655633 JZG655633 KJC655633 KSY655633 LCU655633 LMQ655633 LWM655633 MGI655633 MQE655633 NAA655633 NJW655633 NTS655633 ODO655633 ONK655633 OXG655633 PHC655633 PQY655633 QAU655633 QKQ655633 QUM655633 REI655633 ROE655633 RYA655633 SHW655633 SRS655633 TBO655633 TLK655633 TVG655633 UFC655633 UOY655633 UYU655633 VIQ655633 VSM655633 WCI655633 WME655633 WWA655633 S721169 JO721169 TK721169 ADG721169 ANC721169 AWY721169 BGU721169 BQQ721169 CAM721169 CKI721169 CUE721169 DEA721169 DNW721169 DXS721169 EHO721169 ERK721169 FBG721169 FLC721169 FUY721169 GEU721169 GOQ721169 GYM721169 HII721169 HSE721169 ICA721169 ILW721169 IVS721169 JFO721169 JPK721169 JZG721169 KJC721169 KSY721169 LCU721169 LMQ721169 LWM721169 MGI721169 MQE721169 NAA721169 NJW721169 NTS721169 ODO721169 ONK721169 OXG721169 PHC721169 PQY721169 QAU721169 QKQ721169 QUM721169 REI721169 ROE721169 RYA721169 SHW721169 SRS721169 TBO721169 TLK721169 TVG721169 UFC721169 UOY721169 UYU721169 VIQ721169 VSM721169 WCI721169 WME721169 WWA721169 S786705 JO786705 TK786705 ADG786705 ANC786705 AWY786705 BGU786705 BQQ786705 CAM786705 CKI786705 CUE786705 DEA786705 DNW786705 DXS786705 EHO786705 ERK786705 FBG786705 FLC786705 FUY786705 GEU786705 GOQ786705 GYM786705 HII786705 HSE786705 ICA786705 ILW786705 IVS786705 JFO786705 JPK786705 JZG786705 KJC786705 KSY786705 LCU786705 LMQ786705 LWM786705 MGI786705 MQE786705 NAA786705 NJW786705 NTS786705 ODO786705 ONK786705 OXG786705 PHC786705 PQY786705 QAU786705 QKQ786705 QUM786705 REI786705 ROE786705 RYA786705 SHW786705 SRS786705 TBO786705 TLK786705 TVG786705 UFC786705 UOY786705 UYU786705 VIQ786705 VSM786705 WCI786705 WME786705 WWA786705 S852241 JO852241 TK852241 ADG852241 ANC852241 AWY852241 BGU852241 BQQ852241 CAM852241 CKI852241 CUE852241 DEA852241 DNW852241 DXS852241 EHO852241 ERK852241 FBG852241 FLC852241 FUY852241 GEU852241 GOQ852241 GYM852241 HII852241 HSE852241 ICA852241 ILW852241 IVS852241 JFO852241 JPK852241 JZG852241 KJC852241 KSY852241 LCU852241 LMQ852241 LWM852241 MGI852241 MQE852241 NAA852241 NJW852241 NTS852241 ODO852241 ONK852241 OXG852241 PHC852241 PQY852241 QAU852241 QKQ852241 QUM852241 REI852241 ROE852241 RYA852241 SHW852241 SRS852241 TBO852241 TLK852241 TVG852241 UFC852241 UOY852241 UYU852241 VIQ852241 VSM852241 WCI852241 WME852241 WWA852241 S917777 JO917777 TK917777 ADG917777 ANC917777 AWY917777 BGU917777 BQQ917777 CAM917777 CKI917777 CUE917777 DEA917777 DNW917777 DXS917777 EHO917777 ERK917777 FBG917777 FLC917777 FUY917777 GEU917777 GOQ917777 GYM917777 HII917777 HSE917777 ICA917777 ILW917777 IVS917777 JFO917777 JPK917777 JZG917777 KJC917777 KSY917777 LCU917777 LMQ917777 LWM917777 MGI917777 MQE917777 NAA917777 NJW917777 NTS917777 ODO917777 ONK917777 OXG917777 PHC917777 PQY917777 QAU917777 QKQ917777 QUM917777 REI917777 ROE917777 RYA917777 SHW917777 SRS917777 TBO917777 TLK917777 TVG917777 UFC917777 UOY917777 UYU917777 VIQ917777 VSM917777 WCI917777 WME917777 WWA917777 S983313 JO983313 TK983313 ADG983313 ANC983313 AWY983313 BGU983313 BQQ983313 CAM983313 CKI983313 CUE983313 DEA983313 DNW983313 DXS983313 EHO983313 ERK983313 FBG983313 FLC983313 FUY983313 GEU983313 GOQ983313 GYM983313 HII983313 HSE983313 ICA983313 ILW983313 IVS983313 JFO983313 JPK983313 JZG983313 KJC983313 KSY983313 LCU983313 LMQ983313 LWM983313 MGI983313 MQE983313 NAA983313 NJW983313 NTS983313 ODO983313 ONK983313 OXG983313 PHC983313 PQY983313 QAU983313 QKQ983313 QUM983313 REI983313 ROE983313 RYA983313 SHW983313 SRS983313 TBO983313 TLK983313 TVG983313 UFC983313 UOY983313 UYU983313 VIQ983313 VSM983313 WCI983313 WME983313 WWA983313 AI65809 KE65809 UA65809 ADW65809 ANS65809 AXO65809 BHK65809 BRG65809 CBC65809 CKY65809 CUU65809 DEQ65809 DOM65809 DYI65809 EIE65809 ESA65809 FBW65809 FLS65809 FVO65809 GFK65809 GPG65809 GZC65809 HIY65809 HSU65809 ICQ65809 IMM65809 IWI65809 JGE65809 JQA65809 JZW65809 KJS65809 KTO65809 LDK65809 LNG65809 LXC65809 MGY65809 MQU65809 NAQ65809 NKM65809 NUI65809 OEE65809 OOA65809 OXW65809 PHS65809 PRO65809 QBK65809 QLG65809 QVC65809 REY65809 ROU65809 RYQ65809 SIM65809 SSI65809 TCE65809 TMA65809 TVW65809 UFS65809 UPO65809 UZK65809 VJG65809 VTC65809 WCY65809 WMU65809 WWQ65809 AI131345 KE131345 UA131345 ADW131345 ANS131345 AXO131345 BHK131345 BRG131345 CBC131345 CKY131345 CUU131345 DEQ131345 DOM131345 DYI131345 EIE131345 ESA131345 FBW131345 FLS131345 FVO131345 GFK131345 GPG131345 GZC131345 HIY131345 HSU131345 ICQ131345 IMM131345 IWI131345 JGE131345 JQA131345 JZW131345 KJS131345 KTO131345 LDK131345 LNG131345 LXC131345 MGY131345 MQU131345 NAQ131345 NKM131345 NUI131345 OEE131345 OOA131345 OXW131345 PHS131345 PRO131345 QBK131345 QLG131345 QVC131345 REY131345 ROU131345 RYQ131345 SIM131345 SSI131345 TCE131345 TMA131345 TVW131345 UFS131345 UPO131345 UZK131345 VJG131345 VTC131345 WCY131345 WMU131345 WWQ131345 AI196881 KE196881 UA196881 ADW196881 ANS196881 AXO196881 BHK196881 BRG196881 CBC196881 CKY196881 CUU196881 DEQ196881 DOM196881 DYI196881 EIE196881 ESA196881 FBW196881 FLS196881 FVO196881 GFK196881 GPG196881 GZC196881 HIY196881 HSU196881 ICQ196881 IMM196881 IWI196881 JGE196881 JQA196881 JZW196881 KJS196881 KTO196881 LDK196881 LNG196881 LXC196881 MGY196881 MQU196881 NAQ196881 NKM196881 NUI196881 OEE196881 OOA196881 OXW196881 PHS196881 PRO196881 QBK196881 QLG196881 QVC196881 REY196881 ROU196881 RYQ196881 SIM196881 SSI196881 TCE196881 TMA196881 TVW196881 UFS196881 UPO196881 UZK196881 VJG196881 VTC196881 WCY196881 WMU196881 WWQ196881 AI262417 KE262417 UA262417 ADW262417 ANS262417 AXO262417 BHK262417 BRG262417 CBC262417 CKY262417 CUU262417 DEQ262417 DOM262417 DYI262417 EIE262417 ESA262417 FBW262417 FLS262417 FVO262417 GFK262417 GPG262417 GZC262417 HIY262417 HSU262417 ICQ262417 IMM262417 IWI262417 JGE262417 JQA262417 JZW262417 KJS262417 KTO262417 LDK262417 LNG262417 LXC262417 MGY262417 MQU262417 NAQ262417 NKM262417 NUI262417 OEE262417 OOA262417 OXW262417 PHS262417 PRO262417 QBK262417 QLG262417 QVC262417 REY262417 ROU262417 RYQ262417 SIM262417 SSI262417 TCE262417 TMA262417 TVW262417 UFS262417 UPO262417 UZK262417 VJG262417 VTC262417 WCY262417 WMU262417 WWQ262417 AI327953 KE327953 UA327953 ADW327953 ANS327953 AXO327953 BHK327953 BRG327953 CBC327953 CKY327953 CUU327953 DEQ327953 DOM327953 DYI327953 EIE327953 ESA327953 FBW327953 FLS327953 FVO327953 GFK327953 GPG327953 GZC327953 HIY327953 HSU327953 ICQ327953 IMM327953 IWI327953 JGE327953 JQA327953 JZW327953 KJS327953 KTO327953 LDK327953 LNG327953 LXC327953 MGY327953 MQU327953 NAQ327953 NKM327953 NUI327953 OEE327953 OOA327953 OXW327953 PHS327953 PRO327953 QBK327953 QLG327953 QVC327953 REY327953 ROU327953 RYQ327953 SIM327953 SSI327953 TCE327953 TMA327953 TVW327953 UFS327953 UPO327953 UZK327953 VJG327953 VTC327953 WCY327953 WMU327953 WWQ327953 AI393489 KE393489 UA393489 ADW393489 ANS393489 AXO393489 BHK393489 BRG393489 CBC393489 CKY393489 CUU393489 DEQ393489 DOM393489 DYI393489 EIE393489 ESA393489 FBW393489 FLS393489 FVO393489 GFK393489 GPG393489 GZC393489 HIY393489 HSU393489 ICQ393489 IMM393489 IWI393489 JGE393489 JQA393489 JZW393489 KJS393489 KTO393489 LDK393489 LNG393489 LXC393489 MGY393489 MQU393489 NAQ393489 NKM393489 NUI393489 OEE393489 OOA393489 OXW393489 PHS393489 PRO393489 QBK393489 QLG393489 QVC393489 REY393489 ROU393489 RYQ393489 SIM393489 SSI393489 TCE393489 TMA393489 TVW393489 UFS393489 UPO393489 UZK393489 VJG393489 VTC393489 WCY393489 WMU393489 WWQ393489 AI459025 KE459025 UA459025 ADW459025 ANS459025 AXO459025 BHK459025 BRG459025 CBC459025 CKY459025 CUU459025 DEQ459025 DOM459025 DYI459025 EIE459025 ESA459025 FBW459025 FLS459025 FVO459025 GFK459025 GPG459025 GZC459025 HIY459025 HSU459025 ICQ459025 IMM459025 IWI459025 JGE459025 JQA459025 JZW459025 KJS459025 KTO459025 LDK459025 LNG459025 LXC459025 MGY459025 MQU459025 NAQ459025 NKM459025 NUI459025 OEE459025 OOA459025 OXW459025 PHS459025 PRO459025 QBK459025 QLG459025 QVC459025 REY459025 ROU459025 RYQ459025 SIM459025 SSI459025 TCE459025 TMA459025 TVW459025 UFS459025 UPO459025 UZK459025 VJG459025 VTC459025 WCY459025 WMU459025 WWQ459025 AI524561 KE524561 UA524561 ADW524561 ANS524561 AXO524561 BHK524561 BRG524561 CBC524561 CKY524561 CUU524561 DEQ524561 DOM524561 DYI524561 EIE524561 ESA524561 FBW524561 FLS524561 FVO524561 GFK524561 GPG524561 GZC524561 HIY524561 HSU524561 ICQ524561 IMM524561 IWI524561 JGE524561 JQA524561 JZW524561 KJS524561 KTO524561 LDK524561 LNG524561 LXC524561 MGY524561 MQU524561 NAQ524561 NKM524561 NUI524561 OEE524561 OOA524561 OXW524561 PHS524561 PRO524561 QBK524561 QLG524561 QVC524561 REY524561 ROU524561 RYQ524561 SIM524561 SSI524561 TCE524561 TMA524561 TVW524561 UFS524561 UPO524561 UZK524561 VJG524561 VTC524561 WCY524561 WMU524561 WWQ524561 AI590097 KE590097 UA590097 ADW590097 ANS590097 AXO590097 BHK590097 BRG590097 CBC590097 CKY590097 CUU590097 DEQ590097 DOM590097 DYI590097 EIE590097 ESA590097 FBW590097 FLS590097 FVO590097 GFK590097 GPG590097 GZC590097 HIY590097 HSU590097 ICQ590097 IMM590097 IWI590097 JGE590097 JQA590097 JZW590097 KJS590097 KTO590097 LDK590097 LNG590097 LXC590097 MGY590097 MQU590097 NAQ590097 NKM590097 NUI590097 OEE590097 OOA590097 OXW590097 PHS590097 PRO590097 QBK590097 QLG590097 QVC590097 REY590097 ROU590097 RYQ590097 SIM590097 SSI590097 TCE590097 TMA590097 TVW590097 UFS590097 UPO590097 UZK590097 VJG590097 VTC590097 WCY590097 WMU590097 WWQ590097 AI655633 KE655633 UA655633 ADW655633 ANS655633 AXO655633 BHK655633 BRG655633 CBC655633 CKY655633 CUU655633 DEQ655633 DOM655633 DYI655633 EIE655633 ESA655633 FBW655633 FLS655633 FVO655633 GFK655633 GPG655633 GZC655633 HIY655633 HSU655633 ICQ655633 IMM655633 IWI655633 JGE655633 JQA655633 JZW655633 KJS655633 KTO655633 LDK655633 LNG655633 LXC655633 MGY655633 MQU655633 NAQ655633 NKM655633 NUI655633 OEE655633 OOA655633 OXW655633 PHS655633 PRO655633 QBK655633 QLG655633 QVC655633 REY655633 ROU655633 RYQ655633 SIM655633 SSI655633 TCE655633 TMA655633 TVW655633 UFS655633 UPO655633 UZK655633 VJG655633 VTC655633 WCY655633 WMU655633 WWQ655633 AI721169 KE721169 UA721169 ADW721169 ANS721169 AXO721169 BHK721169 BRG721169 CBC721169 CKY721169 CUU721169 DEQ721169 DOM721169 DYI721169 EIE721169 ESA721169 FBW721169 FLS721169 FVO721169 GFK721169 GPG721169 GZC721169 HIY721169 HSU721169 ICQ721169 IMM721169 IWI721169 JGE721169 JQA721169 JZW721169 KJS721169 KTO721169 LDK721169 LNG721169 LXC721169 MGY721169 MQU721169 NAQ721169 NKM721169 NUI721169 OEE721169 OOA721169 OXW721169 PHS721169 PRO721169 QBK721169 QLG721169 QVC721169 REY721169 ROU721169 RYQ721169 SIM721169 SSI721169 TCE721169 TMA721169 TVW721169 UFS721169 UPO721169 UZK721169 VJG721169 VTC721169 WCY721169 WMU721169 WWQ721169 AI786705 KE786705 UA786705 ADW786705 ANS786705 AXO786705 BHK786705 BRG786705 CBC786705 CKY786705 CUU786705 DEQ786705 DOM786705 DYI786705 EIE786705 ESA786705 FBW786705 FLS786705 FVO786705 GFK786705 GPG786705 GZC786705 HIY786705 HSU786705 ICQ786705 IMM786705 IWI786705 JGE786705 JQA786705 JZW786705 KJS786705 KTO786705 LDK786705 LNG786705 LXC786705 MGY786705 MQU786705 NAQ786705 NKM786705 NUI786705 OEE786705 OOA786705 OXW786705 PHS786705 PRO786705 QBK786705 QLG786705 QVC786705 REY786705 ROU786705 RYQ786705 SIM786705 SSI786705 TCE786705 TMA786705 TVW786705 UFS786705 UPO786705 UZK786705 VJG786705 VTC786705 WCY786705 WMU786705 WWQ786705 AI852241 KE852241 UA852241 ADW852241 ANS852241 AXO852241 BHK852241 BRG852241 CBC852241 CKY852241 CUU852241 DEQ852241 DOM852241 DYI852241 EIE852241 ESA852241 FBW852241 FLS852241 FVO852241 GFK852241 GPG852241 GZC852241 HIY852241 HSU852241 ICQ852241 IMM852241 IWI852241 JGE852241 JQA852241 JZW852241 KJS852241 KTO852241 LDK852241 LNG852241 LXC852241 MGY852241 MQU852241 NAQ852241 NKM852241 NUI852241 OEE852241 OOA852241 OXW852241 PHS852241 PRO852241 QBK852241 QLG852241 QVC852241 REY852241 ROU852241 RYQ852241 SIM852241 SSI852241 TCE852241 TMA852241 TVW852241 UFS852241 UPO852241 UZK852241 VJG852241 VTC852241 WCY852241 WMU852241 WWQ852241 AI917777 KE917777 UA917777 ADW917777 ANS917777 AXO917777 BHK917777 BRG917777 CBC917777 CKY917777 CUU917777 DEQ917777 DOM917777 DYI917777 EIE917777 ESA917777 FBW917777 FLS917777 FVO917777 GFK917777 GPG917777 GZC917777 HIY917777 HSU917777 ICQ917777 IMM917777 IWI917777 JGE917777 JQA917777 JZW917777 KJS917777 KTO917777 LDK917777 LNG917777 LXC917777 MGY917777 MQU917777 NAQ917777 NKM917777 NUI917777 OEE917777 OOA917777 OXW917777 PHS917777 PRO917777 QBK917777 QLG917777 QVC917777 REY917777 ROU917777 RYQ917777 SIM917777 SSI917777 TCE917777 TMA917777 TVW917777 UFS917777 UPO917777 UZK917777 VJG917777 VTC917777 WCY917777 WMU917777 WWQ917777 AI983313 KE983313 UA983313 ADW983313 ANS983313 AXO983313 BHK983313 BRG983313 CBC983313 CKY983313 CUU983313 DEQ983313 DOM983313 DYI983313 EIE983313 ESA983313 FBW983313 FLS983313 FVO983313 GFK983313 GPG983313 GZC983313 HIY983313 HSU983313 ICQ983313 IMM983313 IWI983313 JGE983313 JQA983313 JZW983313 KJS983313 KTO983313 LDK983313 LNG983313 LXC983313 MGY983313 MQU983313 NAQ983313 NKM983313 NUI983313 OEE983313 OOA983313 OXW983313 PHS983313 PRO983313 QBK983313 QLG983313 QVC983313 REY983313 ROU983313 RYQ983313 SIM983313 SSI983313 TCE983313 TMA983313 TVW983313 UFS983313 UPO983313 UZK983313 VJG983313 VTC983313 WCY983313 WMU983313 WWQ983313 WWQ983311 AI65802:AI65804 KE65802:KE65804 UA65802:UA65804 ADW65802:ADW65804 ANS65802:ANS65804 AXO65802:AXO65804 BHK65802:BHK65804 BRG65802:BRG65804 CBC65802:CBC65804 CKY65802:CKY65804 CUU65802:CUU65804 DEQ65802:DEQ65804 DOM65802:DOM65804 DYI65802:DYI65804 EIE65802:EIE65804 ESA65802:ESA65804 FBW65802:FBW65804 FLS65802:FLS65804 FVO65802:FVO65804 GFK65802:GFK65804 GPG65802:GPG65804 GZC65802:GZC65804 HIY65802:HIY65804 HSU65802:HSU65804 ICQ65802:ICQ65804 IMM65802:IMM65804 IWI65802:IWI65804 JGE65802:JGE65804 JQA65802:JQA65804 JZW65802:JZW65804 KJS65802:KJS65804 KTO65802:KTO65804 LDK65802:LDK65804 LNG65802:LNG65804 LXC65802:LXC65804 MGY65802:MGY65804 MQU65802:MQU65804 NAQ65802:NAQ65804 NKM65802:NKM65804 NUI65802:NUI65804 OEE65802:OEE65804 OOA65802:OOA65804 OXW65802:OXW65804 PHS65802:PHS65804 PRO65802:PRO65804 QBK65802:QBK65804 QLG65802:QLG65804 QVC65802:QVC65804 REY65802:REY65804 ROU65802:ROU65804 RYQ65802:RYQ65804 SIM65802:SIM65804 SSI65802:SSI65804 TCE65802:TCE65804 TMA65802:TMA65804 TVW65802:TVW65804 UFS65802:UFS65804 UPO65802:UPO65804 UZK65802:UZK65804 VJG65802:VJG65804 VTC65802:VTC65804 WCY65802:WCY65804 WMU65802:WMU65804 WWQ65802:WWQ65804 AI131338:AI131340 KE131338:KE131340 UA131338:UA131340 ADW131338:ADW131340 ANS131338:ANS131340 AXO131338:AXO131340 BHK131338:BHK131340 BRG131338:BRG131340 CBC131338:CBC131340 CKY131338:CKY131340 CUU131338:CUU131340 DEQ131338:DEQ131340 DOM131338:DOM131340 DYI131338:DYI131340 EIE131338:EIE131340 ESA131338:ESA131340 FBW131338:FBW131340 FLS131338:FLS131340 FVO131338:FVO131340 GFK131338:GFK131340 GPG131338:GPG131340 GZC131338:GZC131340 HIY131338:HIY131340 HSU131338:HSU131340 ICQ131338:ICQ131340 IMM131338:IMM131340 IWI131338:IWI131340 JGE131338:JGE131340 JQA131338:JQA131340 JZW131338:JZW131340 KJS131338:KJS131340 KTO131338:KTO131340 LDK131338:LDK131340 LNG131338:LNG131340 LXC131338:LXC131340 MGY131338:MGY131340 MQU131338:MQU131340 NAQ131338:NAQ131340 NKM131338:NKM131340 NUI131338:NUI131340 OEE131338:OEE131340 OOA131338:OOA131340 OXW131338:OXW131340 PHS131338:PHS131340 PRO131338:PRO131340 QBK131338:QBK131340 QLG131338:QLG131340 QVC131338:QVC131340 REY131338:REY131340 ROU131338:ROU131340 RYQ131338:RYQ131340 SIM131338:SIM131340 SSI131338:SSI131340 TCE131338:TCE131340 TMA131338:TMA131340 TVW131338:TVW131340 UFS131338:UFS131340 UPO131338:UPO131340 UZK131338:UZK131340 VJG131338:VJG131340 VTC131338:VTC131340 WCY131338:WCY131340 WMU131338:WMU131340 WWQ131338:WWQ131340 AI196874:AI196876 KE196874:KE196876 UA196874:UA196876 ADW196874:ADW196876 ANS196874:ANS196876 AXO196874:AXO196876 BHK196874:BHK196876 BRG196874:BRG196876 CBC196874:CBC196876 CKY196874:CKY196876 CUU196874:CUU196876 DEQ196874:DEQ196876 DOM196874:DOM196876 DYI196874:DYI196876 EIE196874:EIE196876 ESA196874:ESA196876 FBW196874:FBW196876 FLS196874:FLS196876 FVO196874:FVO196876 GFK196874:GFK196876 GPG196874:GPG196876 GZC196874:GZC196876 HIY196874:HIY196876 HSU196874:HSU196876 ICQ196874:ICQ196876 IMM196874:IMM196876 IWI196874:IWI196876 JGE196874:JGE196876 JQA196874:JQA196876 JZW196874:JZW196876 KJS196874:KJS196876 KTO196874:KTO196876 LDK196874:LDK196876 LNG196874:LNG196876 LXC196874:LXC196876 MGY196874:MGY196876 MQU196874:MQU196876 NAQ196874:NAQ196876 NKM196874:NKM196876 NUI196874:NUI196876 OEE196874:OEE196876 OOA196874:OOA196876 OXW196874:OXW196876 PHS196874:PHS196876 PRO196874:PRO196876 QBK196874:QBK196876 QLG196874:QLG196876 QVC196874:QVC196876 REY196874:REY196876 ROU196874:ROU196876 RYQ196874:RYQ196876 SIM196874:SIM196876 SSI196874:SSI196876 TCE196874:TCE196876 TMA196874:TMA196876 TVW196874:TVW196876 UFS196874:UFS196876 UPO196874:UPO196876 UZK196874:UZK196876 VJG196874:VJG196876 VTC196874:VTC196876 WCY196874:WCY196876 WMU196874:WMU196876 WWQ196874:WWQ196876 AI262410:AI262412 KE262410:KE262412 UA262410:UA262412 ADW262410:ADW262412 ANS262410:ANS262412 AXO262410:AXO262412 BHK262410:BHK262412 BRG262410:BRG262412 CBC262410:CBC262412 CKY262410:CKY262412 CUU262410:CUU262412 DEQ262410:DEQ262412 DOM262410:DOM262412 DYI262410:DYI262412 EIE262410:EIE262412 ESA262410:ESA262412 FBW262410:FBW262412 FLS262410:FLS262412 FVO262410:FVO262412 GFK262410:GFK262412 GPG262410:GPG262412 GZC262410:GZC262412 HIY262410:HIY262412 HSU262410:HSU262412 ICQ262410:ICQ262412 IMM262410:IMM262412 IWI262410:IWI262412 JGE262410:JGE262412 JQA262410:JQA262412 JZW262410:JZW262412 KJS262410:KJS262412 KTO262410:KTO262412 LDK262410:LDK262412 LNG262410:LNG262412 LXC262410:LXC262412 MGY262410:MGY262412 MQU262410:MQU262412 NAQ262410:NAQ262412 NKM262410:NKM262412 NUI262410:NUI262412 OEE262410:OEE262412 OOA262410:OOA262412 OXW262410:OXW262412 PHS262410:PHS262412 PRO262410:PRO262412 QBK262410:QBK262412 QLG262410:QLG262412 QVC262410:QVC262412 REY262410:REY262412 ROU262410:ROU262412 RYQ262410:RYQ262412 SIM262410:SIM262412 SSI262410:SSI262412 TCE262410:TCE262412 TMA262410:TMA262412 TVW262410:TVW262412 UFS262410:UFS262412 UPO262410:UPO262412 UZK262410:UZK262412 VJG262410:VJG262412 VTC262410:VTC262412 WCY262410:WCY262412 WMU262410:WMU262412 WWQ262410:WWQ262412 AI327946:AI327948 KE327946:KE327948 UA327946:UA327948 ADW327946:ADW327948 ANS327946:ANS327948 AXO327946:AXO327948 BHK327946:BHK327948 BRG327946:BRG327948 CBC327946:CBC327948 CKY327946:CKY327948 CUU327946:CUU327948 DEQ327946:DEQ327948 DOM327946:DOM327948 DYI327946:DYI327948 EIE327946:EIE327948 ESA327946:ESA327948 FBW327946:FBW327948 FLS327946:FLS327948 FVO327946:FVO327948 GFK327946:GFK327948 GPG327946:GPG327948 GZC327946:GZC327948 HIY327946:HIY327948 HSU327946:HSU327948 ICQ327946:ICQ327948 IMM327946:IMM327948 IWI327946:IWI327948 JGE327946:JGE327948 JQA327946:JQA327948 JZW327946:JZW327948 KJS327946:KJS327948 KTO327946:KTO327948 LDK327946:LDK327948 LNG327946:LNG327948 LXC327946:LXC327948 MGY327946:MGY327948 MQU327946:MQU327948 NAQ327946:NAQ327948 NKM327946:NKM327948 NUI327946:NUI327948 OEE327946:OEE327948 OOA327946:OOA327948 OXW327946:OXW327948 PHS327946:PHS327948 PRO327946:PRO327948 QBK327946:QBK327948 QLG327946:QLG327948 QVC327946:QVC327948 REY327946:REY327948 ROU327946:ROU327948 RYQ327946:RYQ327948 SIM327946:SIM327948 SSI327946:SSI327948 TCE327946:TCE327948 TMA327946:TMA327948 TVW327946:TVW327948 UFS327946:UFS327948 UPO327946:UPO327948 UZK327946:UZK327948 VJG327946:VJG327948 VTC327946:VTC327948 WCY327946:WCY327948 WMU327946:WMU327948 WWQ327946:WWQ327948 AI393482:AI393484 KE393482:KE393484 UA393482:UA393484 ADW393482:ADW393484 ANS393482:ANS393484 AXO393482:AXO393484 BHK393482:BHK393484 BRG393482:BRG393484 CBC393482:CBC393484 CKY393482:CKY393484 CUU393482:CUU393484 DEQ393482:DEQ393484 DOM393482:DOM393484 DYI393482:DYI393484 EIE393482:EIE393484 ESA393482:ESA393484 FBW393482:FBW393484 FLS393482:FLS393484 FVO393482:FVO393484 GFK393482:GFK393484 GPG393482:GPG393484 GZC393482:GZC393484 HIY393482:HIY393484 HSU393482:HSU393484 ICQ393482:ICQ393484 IMM393482:IMM393484 IWI393482:IWI393484 JGE393482:JGE393484 JQA393482:JQA393484 JZW393482:JZW393484 KJS393482:KJS393484 KTO393482:KTO393484 LDK393482:LDK393484 LNG393482:LNG393484 LXC393482:LXC393484 MGY393482:MGY393484 MQU393482:MQU393484 NAQ393482:NAQ393484 NKM393482:NKM393484 NUI393482:NUI393484 OEE393482:OEE393484 OOA393482:OOA393484 OXW393482:OXW393484 PHS393482:PHS393484 PRO393482:PRO393484 QBK393482:QBK393484 QLG393482:QLG393484 QVC393482:QVC393484 REY393482:REY393484 ROU393482:ROU393484 RYQ393482:RYQ393484 SIM393482:SIM393484 SSI393482:SSI393484 TCE393482:TCE393484 TMA393482:TMA393484 TVW393482:TVW393484 UFS393482:UFS393484 UPO393482:UPO393484 UZK393482:UZK393484 VJG393482:VJG393484 VTC393482:VTC393484 WCY393482:WCY393484 WMU393482:WMU393484 WWQ393482:WWQ393484 AI459018:AI459020 KE459018:KE459020 UA459018:UA459020 ADW459018:ADW459020 ANS459018:ANS459020 AXO459018:AXO459020 BHK459018:BHK459020 BRG459018:BRG459020 CBC459018:CBC459020 CKY459018:CKY459020 CUU459018:CUU459020 DEQ459018:DEQ459020 DOM459018:DOM459020 DYI459018:DYI459020 EIE459018:EIE459020 ESA459018:ESA459020 FBW459018:FBW459020 FLS459018:FLS459020 FVO459018:FVO459020 GFK459018:GFK459020 GPG459018:GPG459020 GZC459018:GZC459020 HIY459018:HIY459020 HSU459018:HSU459020 ICQ459018:ICQ459020 IMM459018:IMM459020 IWI459018:IWI459020 JGE459018:JGE459020 JQA459018:JQA459020 JZW459018:JZW459020 KJS459018:KJS459020 KTO459018:KTO459020 LDK459018:LDK459020 LNG459018:LNG459020 LXC459018:LXC459020 MGY459018:MGY459020 MQU459018:MQU459020 NAQ459018:NAQ459020 NKM459018:NKM459020 NUI459018:NUI459020 OEE459018:OEE459020 OOA459018:OOA459020 OXW459018:OXW459020 PHS459018:PHS459020 PRO459018:PRO459020 QBK459018:QBK459020 QLG459018:QLG459020 QVC459018:QVC459020 REY459018:REY459020 ROU459018:ROU459020 RYQ459018:RYQ459020 SIM459018:SIM459020 SSI459018:SSI459020 TCE459018:TCE459020 TMA459018:TMA459020 TVW459018:TVW459020 UFS459018:UFS459020 UPO459018:UPO459020 UZK459018:UZK459020 VJG459018:VJG459020 VTC459018:VTC459020 WCY459018:WCY459020 WMU459018:WMU459020 WWQ459018:WWQ459020 AI524554:AI524556 KE524554:KE524556 UA524554:UA524556 ADW524554:ADW524556 ANS524554:ANS524556 AXO524554:AXO524556 BHK524554:BHK524556 BRG524554:BRG524556 CBC524554:CBC524556 CKY524554:CKY524556 CUU524554:CUU524556 DEQ524554:DEQ524556 DOM524554:DOM524556 DYI524554:DYI524556 EIE524554:EIE524556 ESA524554:ESA524556 FBW524554:FBW524556 FLS524554:FLS524556 FVO524554:FVO524556 GFK524554:GFK524556 GPG524554:GPG524556 GZC524554:GZC524556 HIY524554:HIY524556 HSU524554:HSU524556 ICQ524554:ICQ524556 IMM524554:IMM524556 IWI524554:IWI524556 JGE524554:JGE524556 JQA524554:JQA524556 JZW524554:JZW524556 KJS524554:KJS524556 KTO524554:KTO524556 LDK524554:LDK524556 LNG524554:LNG524556 LXC524554:LXC524556 MGY524554:MGY524556 MQU524554:MQU524556 NAQ524554:NAQ524556 NKM524554:NKM524556 NUI524554:NUI524556 OEE524554:OEE524556 OOA524554:OOA524556 OXW524554:OXW524556 PHS524554:PHS524556 PRO524554:PRO524556 QBK524554:QBK524556 QLG524554:QLG524556 QVC524554:QVC524556 REY524554:REY524556 ROU524554:ROU524556 RYQ524554:RYQ524556 SIM524554:SIM524556 SSI524554:SSI524556 TCE524554:TCE524556 TMA524554:TMA524556 TVW524554:TVW524556 UFS524554:UFS524556 UPO524554:UPO524556 UZK524554:UZK524556 VJG524554:VJG524556 VTC524554:VTC524556 WCY524554:WCY524556 WMU524554:WMU524556 WWQ524554:WWQ524556 AI590090:AI590092 KE590090:KE590092 UA590090:UA590092 ADW590090:ADW590092 ANS590090:ANS590092 AXO590090:AXO590092 BHK590090:BHK590092 BRG590090:BRG590092 CBC590090:CBC590092 CKY590090:CKY590092 CUU590090:CUU590092 DEQ590090:DEQ590092 DOM590090:DOM590092 DYI590090:DYI590092 EIE590090:EIE590092 ESA590090:ESA590092 FBW590090:FBW590092 FLS590090:FLS590092 FVO590090:FVO590092 GFK590090:GFK590092 GPG590090:GPG590092 GZC590090:GZC590092 HIY590090:HIY590092 HSU590090:HSU590092 ICQ590090:ICQ590092 IMM590090:IMM590092 IWI590090:IWI590092 JGE590090:JGE590092 JQA590090:JQA590092 JZW590090:JZW590092 KJS590090:KJS590092 KTO590090:KTO590092 LDK590090:LDK590092 LNG590090:LNG590092 LXC590090:LXC590092 MGY590090:MGY590092 MQU590090:MQU590092 NAQ590090:NAQ590092 NKM590090:NKM590092 NUI590090:NUI590092 OEE590090:OEE590092 OOA590090:OOA590092 OXW590090:OXW590092 PHS590090:PHS590092 PRO590090:PRO590092 QBK590090:QBK590092 QLG590090:QLG590092 QVC590090:QVC590092 REY590090:REY590092 ROU590090:ROU590092 RYQ590090:RYQ590092 SIM590090:SIM590092 SSI590090:SSI590092 TCE590090:TCE590092 TMA590090:TMA590092 TVW590090:TVW590092 UFS590090:UFS590092 UPO590090:UPO590092 UZK590090:UZK590092 VJG590090:VJG590092 VTC590090:VTC590092 WCY590090:WCY590092 WMU590090:WMU590092 WWQ590090:WWQ590092 AI655626:AI655628 KE655626:KE655628 UA655626:UA655628 ADW655626:ADW655628 ANS655626:ANS655628 AXO655626:AXO655628 BHK655626:BHK655628 BRG655626:BRG655628 CBC655626:CBC655628 CKY655626:CKY655628 CUU655626:CUU655628 DEQ655626:DEQ655628 DOM655626:DOM655628 DYI655626:DYI655628 EIE655626:EIE655628 ESA655626:ESA655628 FBW655626:FBW655628 FLS655626:FLS655628 FVO655626:FVO655628 GFK655626:GFK655628 GPG655626:GPG655628 GZC655626:GZC655628 HIY655626:HIY655628 HSU655626:HSU655628 ICQ655626:ICQ655628 IMM655626:IMM655628 IWI655626:IWI655628 JGE655626:JGE655628 JQA655626:JQA655628 JZW655626:JZW655628 KJS655626:KJS655628 KTO655626:KTO655628 LDK655626:LDK655628 LNG655626:LNG655628 LXC655626:LXC655628 MGY655626:MGY655628 MQU655626:MQU655628 NAQ655626:NAQ655628 NKM655626:NKM655628 NUI655626:NUI655628 OEE655626:OEE655628 OOA655626:OOA655628 OXW655626:OXW655628 PHS655626:PHS655628 PRO655626:PRO655628 QBK655626:QBK655628 QLG655626:QLG655628 QVC655626:QVC655628 REY655626:REY655628 ROU655626:ROU655628 RYQ655626:RYQ655628 SIM655626:SIM655628 SSI655626:SSI655628 TCE655626:TCE655628 TMA655626:TMA655628 TVW655626:TVW655628 UFS655626:UFS655628 UPO655626:UPO655628 UZK655626:UZK655628 VJG655626:VJG655628 VTC655626:VTC655628 WCY655626:WCY655628 WMU655626:WMU655628 WWQ655626:WWQ655628 AI721162:AI721164 KE721162:KE721164 UA721162:UA721164 ADW721162:ADW721164 ANS721162:ANS721164 AXO721162:AXO721164 BHK721162:BHK721164 BRG721162:BRG721164 CBC721162:CBC721164 CKY721162:CKY721164 CUU721162:CUU721164 DEQ721162:DEQ721164 DOM721162:DOM721164 DYI721162:DYI721164 EIE721162:EIE721164 ESA721162:ESA721164 FBW721162:FBW721164 FLS721162:FLS721164 FVO721162:FVO721164 GFK721162:GFK721164 GPG721162:GPG721164 GZC721162:GZC721164 HIY721162:HIY721164 HSU721162:HSU721164 ICQ721162:ICQ721164 IMM721162:IMM721164 IWI721162:IWI721164 JGE721162:JGE721164 JQA721162:JQA721164 JZW721162:JZW721164 KJS721162:KJS721164 KTO721162:KTO721164 LDK721162:LDK721164 LNG721162:LNG721164 LXC721162:LXC721164 MGY721162:MGY721164 MQU721162:MQU721164 NAQ721162:NAQ721164 NKM721162:NKM721164 NUI721162:NUI721164 OEE721162:OEE721164 OOA721162:OOA721164 OXW721162:OXW721164 PHS721162:PHS721164 PRO721162:PRO721164 QBK721162:QBK721164 QLG721162:QLG721164 QVC721162:QVC721164 REY721162:REY721164 ROU721162:ROU721164 RYQ721162:RYQ721164 SIM721162:SIM721164 SSI721162:SSI721164 TCE721162:TCE721164 TMA721162:TMA721164 TVW721162:TVW721164 UFS721162:UFS721164 UPO721162:UPO721164 UZK721162:UZK721164 VJG721162:VJG721164 VTC721162:VTC721164 WCY721162:WCY721164 WMU721162:WMU721164 WWQ721162:WWQ721164 AI786698:AI786700 KE786698:KE786700 UA786698:UA786700 ADW786698:ADW786700 ANS786698:ANS786700 AXO786698:AXO786700 BHK786698:BHK786700 BRG786698:BRG786700 CBC786698:CBC786700 CKY786698:CKY786700 CUU786698:CUU786700 DEQ786698:DEQ786700 DOM786698:DOM786700 DYI786698:DYI786700 EIE786698:EIE786700 ESA786698:ESA786700 FBW786698:FBW786700 FLS786698:FLS786700 FVO786698:FVO786700 GFK786698:GFK786700 GPG786698:GPG786700 GZC786698:GZC786700 HIY786698:HIY786700 HSU786698:HSU786700 ICQ786698:ICQ786700 IMM786698:IMM786700 IWI786698:IWI786700 JGE786698:JGE786700 JQA786698:JQA786700 JZW786698:JZW786700 KJS786698:KJS786700 KTO786698:KTO786700 LDK786698:LDK786700 LNG786698:LNG786700 LXC786698:LXC786700 MGY786698:MGY786700 MQU786698:MQU786700 NAQ786698:NAQ786700 NKM786698:NKM786700 NUI786698:NUI786700 OEE786698:OEE786700 OOA786698:OOA786700 OXW786698:OXW786700 PHS786698:PHS786700 PRO786698:PRO786700 QBK786698:QBK786700 QLG786698:QLG786700 QVC786698:QVC786700 REY786698:REY786700 ROU786698:ROU786700 RYQ786698:RYQ786700 SIM786698:SIM786700 SSI786698:SSI786700 TCE786698:TCE786700 TMA786698:TMA786700 TVW786698:TVW786700 UFS786698:UFS786700 UPO786698:UPO786700 UZK786698:UZK786700 VJG786698:VJG786700 VTC786698:VTC786700 WCY786698:WCY786700 WMU786698:WMU786700 WWQ786698:WWQ786700 AI852234:AI852236 KE852234:KE852236 UA852234:UA852236 ADW852234:ADW852236 ANS852234:ANS852236 AXO852234:AXO852236 BHK852234:BHK852236 BRG852234:BRG852236 CBC852234:CBC852236 CKY852234:CKY852236 CUU852234:CUU852236 DEQ852234:DEQ852236 DOM852234:DOM852236 DYI852234:DYI852236 EIE852234:EIE852236 ESA852234:ESA852236 FBW852234:FBW852236 FLS852234:FLS852236 FVO852234:FVO852236 GFK852234:GFK852236 GPG852234:GPG852236 GZC852234:GZC852236 HIY852234:HIY852236 HSU852234:HSU852236 ICQ852234:ICQ852236 IMM852234:IMM852236 IWI852234:IWI852236 JGE852234:JGE852236 JQA852234:JQA852236 JZW852234:JZW852236 KJS852234:KJS852236 KTO852234:KTO852236 LDK852234:LDK852236 LNG852234:LNG852236 LXC852234:LXC852236 MGY852234:MGY852236 MQU852234:MQU852236 NAQ852234:NAQ852236 NKM852234:NKM852236 NUI852234:NUI852236 OEE852234:OEE852236 OOA852234:OOA852236 OXW852234:OXW852236 PHS852234:PHS852236 PRO852234:PRO852236 QBK852234:QBK852236 QLG852234:QLG852236 QVC852234:QVC852236 REY852234:REY852236 ROU852234:ROU852236 RYQ852234:RYQ852236 SIM852234:SIM852236 SSI852234:SSI852236 TCE852234:TCE852236 TMA852234:TMA852236 TVW852234:TVW852236 UFS852234:UFS852236 UPO852234:UPO852236 UZK852234:UZK852236 VJG852234:VJG852236 VTC852234:VTC852236 WCY852234:WCY852236 WMU852234:WMU852236 WWQ852234:WWQ852236 AI917770:AI917772 KE917770:KE917772 UA917770:UA917772 ADW917770:ADW917772 ANS917770:ANS917772 AXO917770:AXO917772 BHK917770:BHK917772 BRG917770:BRG917772 CBC917770:CBC917772 CKY917770:CKY917772 CUU917770:CUU917772 DEQ917770:DEQ917772 DOM917770:DOM917772 DYI917770:DYI917772 EIE917770:EIE917772 ESA917770:ESA917772 FBW917770:FBW917772 FLS917770:FLS917772 FVO917770:FVO917772 GFK917770:GFK917772 GPG917770:GPG917772 GZC917770:GZC917772 HIY917770:HIY917772 HSU917770:HSU917772 ICQ917770:ICQ917772 IMM917770:IMM917772 IWI917770:IWI917772 JGE917770:JGE917772 JQA917770:JQA917772 JZW917770:JZW917772 KJS917770:KJS917772 KTO917770:KTO917772 LDK917770:LDK917772 LNG917770:LNG917772 LXC917770:LXC917772 MGY917770:MGY917772 MQU917770:MQU917772 NAQ917770:NAQ917772 NKM917770:NKM917772 NUI917770:NUI917772 OEE917770:OEE917772 OOA917770:OOA917772 OXW917770:OXW917772 PHS917770:PHS917772 PRO917770:PRO917772 QBK917770:QBK917772 QLG917770:QLG917772 QVC917770:QVC917772 REY917770:REY917772 ROU917770:ROU917772 RYQ917770:RYQ917772 SIM917770:SIM917772 SSI917770:SSI917772 TCE917770:TCE917772 TMA917770:TMA917772 TVW917770:TVW917772 UFS917770:UFS917772 UPO917770:UPO917772 UZK917770:UZK917772 VJG917770:VJG917772 VTC917770:VTC917772 WCY917770:WCY917772 WMU917770:WMU917772 WWQ917770:WWQ917772 AI983306:AI983308 KE983306:KE983308 UA983306:UA983308 ADW983306:ADW983308 ANS983306:ANS983308 AXO983306:AXO983308 BHK983306:BHK983308 BRG983306:BRG983308 CBC983306:CBC983308 CKY983306:CKY983308 CUU983306:CUU983308 DEQ983306:DEQ983308 DOM983306:DOM983308 DYI983306:DYI983308 EIE983306:EIE983308 ESA983306:ESA983308 FBW983306:FBW983308 FLS983306:FLS983308 FVO983306:FVO983308 GFK983306:GFK983308 GPG983306:GPG983308 GZC983306:GZC983308 HIY983306:HIY983308 HSU983306:HSU983308 ICQ983306:ICQ983308 IMM983306:IMM983308 IWI983306:IWI983308 JGE983306:JGE983308 JQA983306:JQA983308 JZW983306:JZW983308 KJS983306:KJS983308 KTO983306:KTO983308 LDK983306:LDK983308 LNG983306:LNG983308 LXC983306:LXC983308 MGY983306:MGY983308 MQU983306:MQU983308 NAQ983306:NAQ983308 NKM983306:NKM983308 NUI983306:NUI983308 OEE983306:OEE983308 OOA983306:OOA983308 OXW983306:OXW983308 PHS983306:PHS983308 PRO983306:PRO983308 QBK983306:QBK983308 QLG983306:QLG983308 QVC983306:QVC983308 REY983306:REY983308 ROU983306:ROU983308 RYQ983306:RYQ983308 SIM983306:SIM983308 SSI983306:SSI983308 TCE983306:TCE983308 TMA983306:TMA983308 TVW983306:TVW983308 UFS983306:UFS983308 UPO983306:UPO983308 UZK983306:UZK983308 VJG983306:VJG983308 VTC983306:VTC983308 WCY983306:WCY983308 WMU983306:WMU983308 WWQ983306:WWQ983308 ADW218:ADW220 KE223:KE224 UA223:UA224 ADW223:ADW224 ANS223:ANS224 AXO223:AXO224 BHK223:BHK224 BRG223:BRG224 CBC223:CBC224 CKY223:CKY224 CUU223:CUU224 DEQ223:DEQ224 DOM223:DOM224 DYI223:DYI224 EIE223:EIE224 ESA223:ESA224 FBW223:FBW224 FLS223:FLS224 FVO223:FVO224 GFK223:GFK224 GPG223:GPG224 GZC223:GZC224 HIY223:HIY224 HSU223:HSU224 ICQ223:ICQ224 IMM223:IMM224 IWI223:IWI224 JGE223:JGE224 JQA223:JQA224 JZW223:JZW224 KJS223:KJS224 KTO223:KTO224 LDK223:LDK224 LNG223:LNG224 LXC223:LXC224 MGY223:MGY224 MQU223:MQU224 NAQ223:NAQ224 NKM223:NKM224 NUI223:NUI224 OEE223:OEE224 OOA223:OOA224 OXW223:OXW224 PHS223:PHS224 PRO223:PRO224 QBK223:QBK224 QLG223:QLG224 QVC223:QVC224 REY223:REY224 ROU223:ROU224 RYQ223:RYQ224 SIM223:SIM224 SSI223:SSI224 TCE223:TCE224 TMA223:TMA224 TVW223:TVW224 UFS223:UFS224 UPO223:UPO224 UZK223:UZK224 VJG223:VJG224 VTC223:VTC224 WCY223:WCY224 WMU223:WMU224 WWQ223:WWQ224 AI65807 KE65807 UA65807 ADW65807 ANS65807 AXO65807 BHK65807 BRG65807 CBC65807 CKY65807 CUU65807 DEQ65807 DOM65807 DYI65807 EIE65807 ESA65807 FBW65807 FLS65807 FVO65807 GFK65807 GPG65807 GZC65807 HIY65807 HSU65807 ICQ65807 IMM65807 IWI65807 JGE65807 JQA65807 JZW65807 KJS65807 KTO65807 LDK65807 LNG65807 LXC65807 MGY65807 MQU65807 NAQ65807 NKM65807 NUI65807 OEE65807 OOA65807 OXW65807 PHS65807 PRO65807 QBK65807 QLG65807 QVC65807 REY65807 ROU65807 RYQ65807 SIM65807 SSI65807 TCE65807 TMA65807 TVW65807 UFS65807 UPO65807 UZK65807 VJG65807 VTC65807 WCY65807 WMU65807 WWQ65807 AI131343 KE131343 UA131343 ADW131343 ANS131343 AXO131343 BHK131343 BRG131343 CBC131343 CKY131343 CUU131343 DEQ131343 DOM131343 DYI131343 EIE131343 ESA131343 FBW131343 FLS131343 FVO131343 GFK131343 GPG131343 GZC131343 HIY131343 HSU131343 ICQ131343 IMM131343 IWI131343 JGE131343 JQA131343 JZW131343 KJS131343 KTO131343 LDK131343 LNG131343 LXC131343 MGY131343 MQU131343 NAQ131343 NKM131343 NUI131343 OEE131343 OOA131343 OXW131343 PHS131343 PRO131343 QBK131343 QLG131343 QVC131343 REY131343 ROU131343 RYQ131343 SIM131343 SSI131343 TCE131343 TMA131343 TVW131343 UFS131343 UPO131343 UZK131343 VJG131343 VTC131343 WCY131343 WMU131343 WWQ131343 AI196879 KE196879 UA196879 ADW196879 ANS196879 AXO196879 BHK196879 BRG196879 CBC196879 CKY196879 CUU196879 DEQ196879 DOM196879 DYI196879 EIE196879 ESA196879 FBW196879 FLS196879 FVO196879 GFK196879 GPG196879 GZC196879 HIY196879 HSU196879 ICQ196879 IMM196879 IWI196879 JGE196879 JQA196879 JZW196879 KJS196879 KTO196879 LDK196879 LNG196879 LXC196879 MGY196879 MQU196879 NAQ196879 NKM196879 NUI196879 OEE196879 OOA196879 OXW196879 PHS196879 PRO196879 QBK196879 QLG196879 QVC196879 REY196879 ROU196879 RYQ196879 SIM196879 SSI196879 TCE196879 TMA196879 TVW196879 UFS196879 UPO196879 UZK196879 VJG196879 VTC196879 WCY196879 WMU196879 WWQ196879 AI262415 KE262415 UA262415 ADW262415 ANS262415 AXO262415 BHK262415 BRG262415 CBC262415 CKY262415 CUU262415 DEQ262415 DOM262415 DYI262415 EIE262415 ESA262415 FBW262415 FLS262415 FVO262415 GFK262415 GPG262415 GZC262415 HIY262415 HSU262415 ICQ262415 IMM262415 IWI262415 JGE262415 JQA262415 JZW262415 KJS262415 KTO262415 LDK262415 LNG262415 LXC262415 MGY262415 MQU262415 NAQ262415 NKM262415 NUI262415 OEE262415 OOA262415 OXW262415 PHS262415 PRO262415 QBK262415 QLG262415 QVC262415 REY262415 ROU262415 RYQ262415 SIM262415 SSI262415 TCE262415 TMA262415 TVW262415 UFS262415 UPO262415 UZK262415 VJG262415 VTC262415 WCY262415 WMU262415 WWQ262415 AI327951 KE327951 UA327951 ADW327951 ANS327951 AXO327951 BHK327951 BRG327951 CBC327951 CKY327951 CUU327951 DEQ327951 DOM327951 DYI327951 EIE327951 ESA327951 FBW327951 FLS327951 FVO327951 GFK327951 GPG327951 GZC327951 HIY327951 HSU327951 ICQ327951 IMM327951 IWI327951 JGE327951 JQA327951 JZW327951 KJS327951 KTO327951 LDK327951 LNG327951 LXC327951 MGY327951 MQU327951 NAQ327951 NKM327951 NUI327951 OEE327951 OOA327951 OXW327951 PHS327951 PRO327951 QBK327951 QLG327951 QVC327951 REY327951 ROU327951 RYQ327951 SIM327951 SSI327951 TCE327951 TMA327951 TVW327951 UFS327951 UPO327951 UZK327951 VJG327951 VTC327951 WCY327951 WMU327951 WWQ327951 AI393487 KE393487 UA393487 ADW393487 ANS393487 AXO393487 BHK393487 BRG393487 CBC393487 CKY393487 CUU393487 DEQ393487 DOM393487 DYI393487 EIE393487 ESA393487 FBW393487 FLS393487 FVO393487 GFK393487 GPG393487 GZC393487 HIY393487 HSU393487 ICQ393487 IMM393487 IWI393487 JGE393487 JQA393487 JZW393487 KJS393487 KTO393487 LDK393487 LNG393487 LXC393487 MGY393487 MQU393487 NAQ393487 NKM393487 NUI393487 OEE393487 OOA393487 OXW393487 PHS393487 PRO393487 QBK393487 QLG393487 QVC393487 REY393487 ROU393487 RYQ393487 SIM393487 SSI393487 TCE393487 TMA393487 TVW393487 UFS393487 UPO393487 UZK393487 VJG393487 VTC393487 WCY393487 WMU393487 WWQ393487 AI459023 KE459023 UA459023 ADW459023 ANS459023 AXO459023 BHK459023 BRG459023 CBC459023 CKY459023 CUU459023 DEQ459023 DOM459023 DYI459023 EIE459023 ESA459023 FBW459023 FLS459023 FVO459023 GFK459023 GPG459023 GZC459023 HIY459023 HSU459023 ICQ459023 IMM459023 IWI459023 JGE459023 JQA459023 JZW459023 KJS459023 KTO459023 LDK459023 LNG459023 LXC459023 MGY459023 MQU459023 NAQ459023 NKM459023 NUI459023 OEE459023 OOA459023 OXW459023 PHS459023 PRO459023 QBK459023 QLG459023 QVC459023 REY459023 ROU459023 RYQ459023 SIM459023 SSI459023 TCE459023 TMA459023 TVW459023 UFS459023 UPO459023 UZK459023 VJG459023 VTC459023 WCY459023 WMU459023 WWQ459023 AI524559 KE524559 UA524559 ADW524559 ANS524559 AXO524559 BHK524559 BRG524559 CBC524559 CKY524559 CUU524559 DEQ524559 DOM524559 DYI524559 EIE524559 ESA524559 FBW524559 FLS524559 FVO524559 GFK524559 GPG524559 GZC524559 HIY524559 HSU524559 ICQ524559 IMM524559 IWI524559 JGE524559 JQA524559 JZW524559 KJS524559 KTO524559 LDK524559 LNG524559 LXC524559 MGY524559 MQU524559 NAQ524559 NKM524559 NUI524559 OEE524559 OOA524559 OXW524559 PHS524559 PRO524559 QBK524559 QLG524559 QVC524559 REY524559 ROU524559 RYQ524559 SIM524559 SSI524559 TCE524559 TMA524559 TVW524559 UFS524559 UPO524559 UZK524559 VJG524559 VTC524559 WCY524559 WMU524559 WWQ524559 AI590095 KE590095 UA590095 ADW590095 ANS590095 AXO590095 BHK590095 BRG590095 CBC590095 CKY590095 CUU590095 DEQ590095 DOM590095 DYI590095 EIE590095 ESA590095 FBW590095 FLS590095 FVO590095 GFK590095 GPG590095 GZC590095 HIY590095 HSU590095 ICQ590095 IMM590095 IWI590095 JGE590095 JQA590095 JZW590095 KJS590095 KTO590095 LDK590095 LNG590095 LXC590095 MGY590095 MQU590095 NAQ590095 NKM590095 NUI590095 OEE590095 OOA590095 OXW590095 PHS590095 PRO590095 QBK590095 QLG590095 QVC590095 REY590095 ROU590095 RYQ590095 SIM590095 SSI590095 TCE590095 TMA590095 TVW590095 UFS590095 UPO590095 UZK590095 VJG590095 VTC590095 WCY590095 WMU590095 WWQ590095 AI655631 KE655631 UA655631 ADW655631 ANS655631 AXO655631 BHK655631 BRG655631 CBC655631 CKY655631 CUU655631 DEQ655631 DOM655631 DYI655631 EIE655631 ESA655631 FBW655631 FLS655631 FVO655631 GFK655631 GPG655631 GZC655631 HIY655631 HSU655631 ICQ655631 IMM655631 IWI655631 JGE655631 JQA655631 JZW655631 KJS655631 KTO655631 LDK655631 LNG655631 LXC655631 MGY655631 MQU655631 NAQ655631 NKM655631 NUI655631 OEE655631 OOA655631 OXW655631 PHS655631 PRO655631 QBK655631 QLG655631 QVC655631 REY655631 ROU655631 RYQ655631 SIM655631 SSI655631 TCE655631 TMA655631 TVW655631 UFS655631 UPO655631 UZK655631 VJG655631 VTC655631 WCY655631 WMU655631 WWQ655631 AI721167 KE721167 UA721167 ADW721167 ANS721167 AXO721167 BHK721167 BRG721167 CBC721167 CKY721167 CUU721167 DEQ721167 DOM721167 DYI721167 EIE721167 ESA721167 FBW721167 FLS721167 FVO721167 GFK721167 GPG721167 GZC721167 HIY721167 HSU721167 ICQ721167 IMM721167 IWI721167 JGE721167 JQA721167 JZW721167 KJS721167 KTO721167 LDK721167 LNG721167 LXC721167 MGY721167 MQU721167 NAQ721167 NKM721167 NUI721167 OEE721167 OOA721167 OXW721167 PHS721167 PRO721167 QBK721167 QLG721167 QVC721167 REY721167 ROU721167 RYQ721167 SIM721167 SSI721167 TCE721167 TMA721167 TVW721167 UFS721167 UPO721167 UZK721167 VJG721167 VTC721167 WCY721167 WMU721167 WWQ721167 AI786703 KE786703 UA786703 ADW786703 ANS786703 AXO786703 BHK786703 BRG786703 CBC786703 CKY786703 CUU786703 DEQ786703 DOM786703 DYI786703 EIE786703 ESA786703 FBW786703 FLS786703 FVO786703 GFK786703 GPG786703 GZC786703 HIY786703 HSU786703 ICQ786703 IMM786703 IWI786703 JGE786703 JQA786703 JZW786703 KJS786703 KTO786703 LDK786703 LNG786703 LXC786703 MGY786703 MQU786703 NAQ786703 NKM786703 NUI786703 OEE786703 OOA786703 OXW786703 PHS786703 PRO786703 QBK786703 QLG786703 QVC786703 REY786703 ROU786703 RYQ786703 SIM786703 SSI786703 TCE786703 TMA786703 TVW786703 UFS786703 UPO786703 UZK786703 VJG786703 VTC786703 WCY786703 WMU786703 WWQ786703 AI852239 KE852239 UA852239 ADW852239 ANS852239 AXO852239 BHK852239 BRG852239 CBC852239 CKY852239 CUU852239 DEQ852239 DOM852239 DYI852239 EIE852239 ESA852239 FBW852239 FLS852239 FVO852239 GFK852239 GPG852239 GZC852239 HIY852239 HSU852239 ICQ852239 IMM852239 IWI852239 JGE852239 JQA852239 JZW852239 KJS852239 KTO852239 LDK852239 LNG852239 LXC852239 MGY852239 MQU852239 NAQ852239 NKM852239 NUI852239 OEE852239 OOA852239 OXW852239 PHS852239 PRO852239 QBK852239 QLG852239 QVC852239 REY852239 ROU852239 RYQ852239 SIM852239 SSI852239 TCE852239 TMA852239 TVW852239 UFS852239 UPO852239 UZK852239 VJG852239 VTC852239 WCY852239 WMU852239 WWQ852239 AI917775 KE917775 UA917775 ADW917775 ANS917775 AXO917775 BHK917775 BRG917775 CBC917775 CKY917775 CUU917775 DEQ917775 DOM917775 DYI917775 EIE917775 ESA917775 FBW917775 FLS917775 FVO917775 GFK917775 GPG917775 GZC917775 HIY917775 HSU917775 ICQ917775 IMM917775 IWI917775 JGE917775 JQA917775 JZW917775 KJS917775 KTO917775 LDK917775 LNG917775 LXC917775 MGY917775 MQU917775 NAQ917775 NKM917775 NUI917775 OEE917775 OOA917775 OXW917775 PHS917775 PRO917775 QBK917775 QLG917775 QVC917775 REY917775 ROU917775 RYQ917775 SIM917775 SSI917775 TCE917775 TMA917775 TVW917775 UFS917775 UPO917775 UZK917775 VJG917775 VTC917775 WCY917775 WMU917775 WWQ917775 AI983311 KE983311 UA983311 ADW983311 ANS983311 AXO983311 BHK983311 BRG983311 CBC983311 CKY983311 CUU983311 DEQ983311 DOM983311 DYI983311 EIE983311 ESA983311 FBW983311 FLS983311 FVO983311 GFK983311 GPG983311 GZC983311 HIY983311 HSU983311 ICQ983311 IMM983311 IWI983311 JGE983311 JQA983311 JZW983311 KJS983311 KTO983311 LDK983311 LNG983311 LXC983311 MGY983311 MQU983311 NAQ983311 NKM983311 NUI983311 OEE983311 OOA983311 OXW983311 PHS983311 PRO983311 QBK983311 QLG983311 QVC983311 REY983311 ROU983311 RYQ983311 SIM983311 SSI983311 TCE983311 TMA983311 TVW983311 UFS983311 UPO983311 UZK983311 VJG983311 VTC983311 WCY983311 WMU983311 UA218:UA220 JO218:JO224 TK218:TK224 ADG218:ADG224 ANC218:ANC224 AWY218:AWY224 BGU218:BGU224 BQQ218:BQQ224 CAM218:CAM224 CKI218:CKI224 CUE218:CUE224 DEA218:DEA224 DNW218:DNW224 DXS218:DXS224 EHO218:EHO224 ERK218:ERK224 FBG218:FBG224 FLC218:FLC224 FUY218:FUY224 GEU218:GEU224 GOQ218:GOQ224 GYM218:GYM224 HII218:HII224 HSE218:HSE224 ICA218:ICA224 ILW218:ILW224 IVS218:IVS224 JFO218:JFO224 JPK218:JPK224 JZG218:JZG224 KJC218:KJC224 KSY218:KSY224 LCU218:LCU224 LMQ218:LMQ224 LWM218:LWM224 MGI218:MGI224 MQE218:MQE224 NAA218:NAA224 NJW218:NJW224 NTS218:NTS224 ODO218:ODO224 ONK218:ONK224 OXG218:OXG224 PHC218:PHC224 PQY218:PQY224 QAU218:QAU224 QKQ218:QKQ224 QUM218:QUM224 REI218:REI224 ROE218:ROE224 RYA218:RYA224 SHW218:SHW224 SRS218:SRS224 TBO218:TBO224 TLK218:TLK224 TVG218:TVG224 UFC218:UFC224 UOY218:UOY224 UYU218:UYU224 VIQ218:VIQ224 VSM218:VSM224 WCI218:WCI224 WME218:WME224 WWA218:WWA224 KE218:KE220 WWQ218:WWQ220 WMU218:WMU220 WCY218:WCY220 VTC218:VTC220 VJG218:VJG220 UZK218:UZK220 UPO218:UPO220 UFS218:UFS220 TVW218:TVW220 TMA218:TMA220 TCE218:TCE220 SSI218:SSI220 SIM218:SIM220 RYQ218:RYQ220 ROU218:ROU220 REY218:REY220 QVC218:QVC220 QLG218:QLG220 QBK218:QBK220 PRO218:PRO220 PHS218:PHS220 OXW218:OXW220 OOA218:OOA220 OEE218:OEE220 NUI218:NUI220 NKM218:NKM220 NAQ218:NAQ220 MQU218:MQU220 MGY218:MGY220 LXC218:LXC220 LNG218:LNG220 LDK218:LDK220 KTO218:KTO220 KJS218:KJS220 JZW218:JZW220 JQA218:JQA220 JGE218:JGE220 IWI218:IWI220 IMM218:IMM220 ICQ218:ICQ220 HSU218:HSU220 HIY218:HIY220 GZC218:GZC220 GPG218:GPG220 GFK218:GFK220 FVO218:FVO220 FLS218:FLS220 FBW218:FBW220 ESA218:ESA220 EIE218:EIE220 DYI218:DYI220 DOM218:DOM220 DEQ218:DEQ220 CUU218:CUU220 CKY218:CKY220 CBC218:CBC220 BRG218:BRG220 BHK218:BHK220 AXO218:AXO220 ANS218:ANS220">
      <formula1>"○,―"</formula1>
    </dataValidation>
    <dataValidation type="list" allowBlank="1" showInputMessage="1" showErrorMessage="1" sqref="WVU983578:WVU983581 M66058:M66063 JI66058:JI66063 TE66058:TE66063 ADA66058:ADA66063 AMW66058:AMW66063 AWS66058:AWS66063 BGO66058:BGO66063 BQK66058:BQK66063 CAG66058:CAG66063 CKC66058:CKC66063 CTY66058:CTY66063 DDU66058:DDU66063 DNQ66058:DNQ66063 DXM66058:DXM66063 EHI66058:EHI66063 ERE66058:ERE66063 FBA66058:FBA66063 FKW66058:FKW66063 FUS66058:FUS66063 GEO66058:GEO66063 GOK66058:GOK66063 GYG66058:GYG66063 HIC66058:HIC66063 HRY66058:HRY66063 IBU66058:IBU66063 ILQ66058:ILQ66063 IVM66058:IVM66063 JFI66058:JFI66063 JPE66058:JPE66063 JZA66058:JZA66063 KIW66058:KIW66063 KSS66058:KSS66063 LCO66058:LCO66063 LMK66058:LMK66063 LWG66058:LWG66063 MGC66058:MGC66063 MPY66058:MPY66063 MZU66058:MZU66063 NJQ66058:NJQ66063 NTM66058:NTM66063 ODI66058:ODI66063 ONE66058:ONE66063 OXA66058:OXA66063 PGW66058:PGW66063 PQS66058:PQS66063 QAO66058:QAO66063 QKK66058:QKK66063 QUG66058:QUG66063 REC66058:REC66063 RNY66058:RNY66063 RXU66058:RXU66063 SHQ66058:SHQ66063 SRM66058:SRM66063 TBI66058:TBI66063 TLE66058:TLE66063 TVA66058:TVA66063 UEW66058:UEW66063 UOS66058:UOS66063 UYO66058:UYO66063 VIK66058:VIK66063 VSG66058:VSG66063 WCC66058:WCC66063 WLY66058:WLY66063 WVU66058:WVU66063 M131594:M131599 JI131594:JI131599 TE131594:TE131599 ADA131594:ADA131599 AMW131594:AMW131599 AWS131594:AWS131599 BGO131594:BGO131599 BQK131594:BQK131599 CAG131594:CAG131599 CKC131594:CKC131599 CTY131594:CTY131599 DDU131594:DDU131599 DNQ131594:DNQ131599 DXM131594:DXM131599 EHI131594:EHI131599 ERE131594:ERE131599 FBA131594:FBA131599 FKW131594:FKW131599 FUS131594:FUS131599 GEO131594:GEO131599 GOK131594:GOK131599 GYG131594:GYG131599 HIC131594:HIC131599 HRY131594:HRY131599 IBU131594:IBU131599 ILQ131594:ILQ131599 IVM131594:IVM131599 JFI131594:JFI131599 JPE131594:JPE131599 JZA131594:JZA131599 KIW131594:KIW131599 KSS131594:KSS131599 LCO131594:LCO131599 LMK131594:LMK131599 LWG131594:LWG131599 MGC131594:MGC131599 MPY131594:MPY131599 MZU131594:MZU131599 NJQ131594:NJQ131599 NTM131594:NTM131599 ODI131594:ODI131599 ONE131594:ONE131599 OXA131594:OXA131599 PGW131594:PGW131599 PQS131594:PQS131599 QAO131594:QAO131599 QKK131594:QKK131599 QUG131594:QUG131599 REC131594:REC131599 RNY131594:RNY131599 RXU131594:RXU131599 SHQ131594:SHQ131599 SRM131594:SRM131599 TBI131594:TBI131599 TLE131594:TLE131599 TVA131594:TVA131599 UEW131594:UEW131599 UOS131594:UOS131599 UYO131594:UYO131599 VIK131594:VIK131599 VSG131594:VSG131599 WCC131594:WCC131599 WLY131594:WLY131599 WVU131594:WVU131599 M197130:M197135 JI197130:JI197135 TE197130:TE197135 ADA197130:ADA197135 AMW197130:AMW197135 AWS197130:AWS197135 BGO197130:BGO197135 BQK197130:BQK197135 CAG197130:CAG197135 CKC197130:CKC197135 CTY197130:CTY197135 DDU197130:DDU197135 DNQ197130:DNQ197135 DXM197130:DXM197135 EHI197130:EHI197135 ERE197130:ERE197135 FBA197130:FBA197135 FKW197130:FKW197135 FUS197130:FUS197135 GEO197130:GEO197135 GOK197130:GOK197135 GYG197130:GYG197135 HIC197130:HIC197135 HRY197130:HRY197135 IBU197130:IBU197135 ILQ197130:ILQ197135 IVM197130:IVM197135 JFI197130:JFI197135 JPE197130:JPE197135 JZA197130:JZA197135 KIW197130:KIW197135 KSS197130:KSS197135 LCO197130:LCO197135 LMK197130:LMK197135 LWG197130:LWG197135 MGC197130:MGC197135 MPY197130:MPY197135 MZU197130:MZU197135 NJQ197130:NJQ197135 NTM197130:NTM197135 ODI197130:ODI197135 ONE197130:ONE197135 OXA197130:OXA197135 PGW197130:PGW197135 PQS197130:PQS197135 QAO197130:QAO197135 QKK197130:QKK197135 QUG197130:QUG197135 REC197130:REC197135 RNY197130:RNY197135 RXU197130:RXU197135 SHQ197130:SHQ197135 SRM197130:SRM197135 TBI197130:TBI197135 TLE197130:TLE197135 TVA197130:TVA197135 UEW197130:UEW197135 UOS197130:UOS197135 UYO197130:UYO197135 VIK197130:VIK197135 VSG197130:VSG197135 WCC197130:WCC197135 WLY197130:WLY197135 WVU197130:WVU197135 M262666:M262671 JI262666:JI262671 TE262666:TE262671 ADA262666:ADA262671 AMW262666:AMW262671 AWS262666:AWS262671 BGO262666:BGO262671 BQK262666:BQK262671 CAG262666:CAG262671 CKC262666:CKC262671 CTY262666:CTY262671 DDU262666:DDU262671 DNQ262666:DNQ262671 DXM262666:DXM262671 EHI262666:EHI262671 ERE262666:ERE262671 FBA262666:FBA262671 FKW262666:FKW262671 FUS262666:FUS262671 GEO262666:GEO262671 GOK262666:GOK262671 GYG262666:GYG262671 HIC262666:HIC262671 HRY262666:HRY262671 IBU262666:IBU262671 ILQ262666:ILQ262671 IVM262666:IVM262671 JFI262666:JFI262671 JPE262666:JPE262671 JZA262666:JZA262671 KIW262666:KIW262671 KSS262666:KSS262671 LCO262666:LCO262671 LMK262666:LMK262671 LWG262666:LWG262671 MGC262666:MGC262671 MPY262666:MPY262671 MZU262666:MZU262671 NJQ262666:NJQ262671 NTM262666:NTM262671 ODI262666:ODI262671 ONE262666:ONE262671 OXA262666:OXA262671 PGW262666:PGW262671 PQS262666:PQS262671 QAO262666:QAO262671 QKK262666:QKK262671 QUG262666:QUG262671 REC262666:REC262671 RNY262666:RNY262671 RXU262666:RXU262671 SHQ262666:SHQ262671 SRM262666:SRM262671 TBI262666:TBI262671 TLE262666:TLE262671 TVA262666:TVA262671 UEW262666:UEW262671 UOS262666:UOS262671 UYO262666:UYO262671 VIK262666:VIK262671 VSG262666:VSG262671 WCC262666:WCC262671 WLY262666:WLY262671 WVU262666:WVU262671 M328202:M328207 JI328202:JI328207 TE328202:TE328207 ADA328202:ADA328207 AMW328202:AMW328207 AWS328202:AWS328207 BGO328202:BGO328207 BQK328202:BQK328207 CAG328202:CAG328207 CKC328202:CKC328207 CTY328202:CTY328207 DDU328202:DDU328207 DNQ328202:DNQ328207 DXM328202:DXM328207 EHI328202:EHI328207 ERE328202:ERE328207 FBA328202:FBA328207 FKW328202:FKW328207 FUS328202:FUS328207 GEO328202:GEO328207 GOK328202:GOK328207 GYG328202:GYG328207 HIC328202:HIC328207 HRY328202:HRY328207 IBU328202:IBU328207 ILQ328202:ILQ328207 IVM328202:IVM328207 JFI328202:JFI328207 JPE328202:JPE328207 JZA328202:JZA328207 KIW328202:KIW328207 KSS328202:KSS328207 LCO328202:LCO328207 LMK328202:LMK328207 LWG328202:LWG328207 MGC328202:MGC328207 MPY328202:MPY328207 MZU328202:MZU328207 NJQ328202:NJQ328207 NTM328202:NTM328207 ODI328202:ODI328207 ONE328202:ONE328207 OXA328202:OXA328207 PGW328202:PGW328207 PQS328202:PQS328207 QAO328202:QAO328207 QKK328202:QKK328207 QUG328202:QUG328207 REC328202:REC328207 RNY328202:RNY328207 RXU328202:RXU328207 SHQ328202:SHQ328207 SRM328202:SRM328207 TBI328202:TBI328207 TLE328202:TLE328207 TVA328202:TVA328207 UEW328202:UEW328207 UOS328202:UOS328207 UYO328202:UYO328207 VIK328202:VIK328207 VSG328202:VSG328207 WCC328202:WCC328207 WLY328202:WLY328207 WVU328202:WVU328207 M393738:M393743 JI393738:JI393743 TE393738:TE393743 ADA393738:ADA393743 AMW393738:AMW393743 AWS393738:AWS393743 BGO393738:BGO393743 BQK393738:BQK393743 CAG393738:CAG393743 CKC393738:CKC393743 CTY393738:CTY393743 DDU393738:DDU393743 DNQ393738:DNQ393743 DXM393738:DXM393743 EHI393738:EHI393743 ERE393738:ERE393743 FBA393738:FBA393743 FKW393738:FKW393743 FUS393738:FUS393743 GEO393738:GEO393743 GOK393738:GOK393743 GYG393738:GYG393743 HIC393738:HIC393743 HRY393738:HRY393743 IBU393738:IBU393743 ILQ393738:ILQ393743 IVM393738:IVM393743 JFI393738:JFI393743 JPE393738:JPE393743 JZA393738:JZA393743 KIW393738:KIW393743 KSS393738:KSS393743 LCO393738:LCO393743 LMK393738:LMK393743 LWG393738:LWG393743 MGC393738:MGC393743 MPY393738:MPY393743 MZU393738:MZU393743 NJQ393738:NJQ393743 NTM393738:NTM393743 ODI393738:ODI393743 ONE393738:ONE393743 OXA393738:OXA393743 PGW393738:PGW393743 PQS393738:PQS393743 QAO393738:QAO393743 QKK393738:QKK393743 QUG393738:QUG393743 REC393738:REC393743 RNY393738:RNY393743 RXU393738:RXU393743 SHQ393738:SHQ393743 SRM393738:SRM393743 TBI393738:TBI393743 TLE393738:TLE393743 TVA393738:TVA393743 UEW393738:UEW393743 UOS393738:UOS393743 UYO393738:UYO393743 VIK393738:VIK393743 VSG393738:VSG393743 WCC393738:WCC393743 WLY393738:WLY393743 WVU393738:WVU393743 M459274:M459279 JI459274:JI459279 TE459274:TE459279 ADA459274:ADA459279 AMW459274:AMW459279 AWS459274:AWS459279 BGO459274:BGO459279 BQK459274:BQK459279 CAG459274:CAG459279 CKC459274:CKC459279 CTY459274:CTY459279 DDU459274:DDU459279 DNQ459274:DNQ459279 DXM459274:DXM459279 EHI459274:EHI459279 ERE459274:ERE459279 FBA459274:FBA459279 FKW459274:FKW459279 FUS459274:FUS459279 GEO459274:GEO459279 GOK459274:GOK459279 GYG459274:GYG459279 HIC459274:HIC459279 HRY459274:HRY459279 IBU459274:IBU459279 ILQ459274:ILQ459279 IVM459274:IVM459279 JFI459274:JFI459279 JPE459274:JPE459279 JZA459274:JZA459279 KIW459274:KIW459279 KSS459274:KSS459279 LCO459274:LCO459279 LMK459274:LMK459279 LWG459274:LWG459279 MGC459274:MGC459279 MPY459274:MPY459279 MZU459274:MZU459279 NJQ459274:NJQ459279 NTM459274:NTM459279 ODI459274:ODI459279 ONE459274:ONE459279 OXA459274:OXA459279 PGW459274:PGW459279 PQS459274:PQS459279 QAO459274:QAO459279 QKK459274:QKK459279 QUG459274:QUG459279 REC459274:REC459279 RNY459274:RNY459279 RXU459274:RXU459279 SHQ459274:SHQ459279 SRM459274:SRM459279 TBI459274:TBI459279 TLE459274:TLE459279 TVA459274:TVA459279 UEW459274:UEW459279 UOS459274:UOS459279 UYO459274:UYO459279 VIK459274:VIK459279 VSG459274:VSG459279 WCC459274:WCC459279 WLY459274:WLY459279 WVU459274:WVU459279 M524810:M524815 JI524810:JI524815 TE524810:TE524815 ADA524810:ADA524815 AMW524810:AMW524815 AWS524810:AWS524815 BGO524810:BGO524815 BQK524810:BQK524815 CAG524810:CAG524815 CKC524810:CKC524815 CTY524810:CTY524815 DDU524810:DDU524815 DNQ524810:DNQ524815 DXM524810:DXM524815 EHI524810:EHI524815 ERE524810:ERE524815 FBA524810:FBA524815 FKW524810:FKW524815 FUS524810:FUS524815 GEO524810:GEO524815 GOK524810:GOK524815 GYG524810:GYG524815 HIC524810:HIC524815 HRY524810:HRY524815 IBU524810:IBU524815 ILQ524810:ILQ524815 IVM524810:IVM524815 JFI524810:JFI524815 JPE524810:JPE524815 JZA524810:JZA524815 KIW524810:KIW524815 KSS524810:KSS524815 LCO524810:LCO524815 LMK524810:LMK524815 LWG524810:LWG524815 MGC524810:MGC524815 MPY524810:MPY524815 MZU524810:MZU524815 NJQ524810:NJQ524815 NTM524810:NTM524815 ODI524810:ODI524815 ONE524810:ONE524815 OXA524810:OXA524815 PGW524810:PGW524815 PQS524810:PQS524815 QAO524810:QAO524815 QKK524810:QKK524815 QUG524810:QUG524815 REC524810:REC524815 RNY524810:RNY524815 RXU524810:RXU524815 SHQ524810:SHQ524815 SRM524810:SRM524815 TBI524810:TBI524815 TLE524810:TLE524815 TVA524810:TVA524815 UEW524810:UEW524815 UOS524810:UOS524815 UYO524810:UYO524815 VIK524810:VIK524815 VSG524810:VSG524815 WCC524810:WCC524815 WLY524810:WLY524815 WVU524810:WVU524815 M590346:M590351 JI590346:JI590351 TE590346:TE590351 ADA590346:ADA590351 AMW590346:AMW590351 AWS590346:AWS590351 BGO590346:BGO590351 BQK590346:BQK590351 CAG590346:CAG590351 CKC590346:CKC590351 CTY590346:CTY590351 DDU590346:DDU590351 DNQ590346:DNQ590351 DXM590346:DXM590351 EHI590346:EHI590351 ERE590346:ERE590351 FBA590346:FBA590351 FKW590346:FKW590351 FUS590346:FUS590351 GEO590346:GEO590351 GOK590346:GOK590351 GYG590346:GYG590351 HIC590346:HIC590351 HRY590346:HRY590351 IBU590346:IBU590351 ILQ590346:ILQ590351 IVM590346:IVM590351 JFI590346:JFI590351 JPE590346:JPE590351 JZA590346:JZA590351 KIW590346:KIW590351 KSS590346:KSS590351 LCO590346:LCO590351 LMK590346:LMK590351 LWG590346:LWG590351 MGC590346:MGC590351 MPY590346:MPY590351 MZU590346:MZU590351 NJQ590346:NJQ590351 NTM590346:NTM590351 ODI590346:ODI590351 ONE590346:ONE590351 OXA590346:OXA590351 PGW590346:PGW590351 PQS590346:PQS590351 QAO590346:QAO590351 QKK590346:QKK590351 QUG590346:QUG590351 REC590346:REC590351 RNY590346:RNY590351 RXU590346:RXU590351 SHQ590346:SHQ590351 SRM590346:SRM590351 TBI590346:TBI590351 TLE590346:TLE590351 TVA590346:TVA590351 UEW590346:UEW590351 UOS590346:UOS590351 UYO590346:UYO590351 VIK590346:VIK590351 VSG590346:VSG590351 WCC590346:WCC590351 WLY590346:WLY590351 WVU590346:WVU590351 M655882:M655887 JI655882:JI655887 TE655882:TE655887 ADA655882:ADA655887 AMW655882:AMW655887 AWS655882:AWS655887 BGO655882:BGO655887 BQK655882:BQK655887 CAG655882:CAG655887 CKC655882:CKC655887 CTY655882:CTY655887 DDU655882:DDU655887 DNQ655882:DNQ655887 DXM655882:DXM655887 EHI655882:EHI655887 ERE655882:ERE655887 FBA655882:FBA655887 FKW655882:FKW655887 FUS655882:FUS655887 GEO655882:GEO655887 GOK655882:GOK655887 GYG655882:GYG655887 HIC655882:HIC655887 HRY655882:HRY655887 IBU655882:IBU655887 ILQ655882:ILQ655887 IVM655882:IVM655887 JFI655882:JFI655887 JPE655882:JPE655887 JZA655882:JZA655887 KIW655882:KIW655887 KSS655882:KSS655887 LCO655882:LCO655887 LMK655882:LMK655887 LWG655882:LWG655887 MGC655882:MGC655887 MPY655882:MPY655887 MZU655882:MZU655887 NJQ655882:NJQ655887 NTM655882:NTM655887 ODI655882:ODI655887 ONE655882:ONE655887 OXA655882:OXA655887 PGW655882:PGW655887 PQS655882:PQS655887 QAO655882:QAO655887 QKK655882:QKK655887 QUG655882:QUG655887 REC655882:REC655887 RNY655882:RNY655887 RXU655882:RXU655887 SHQ655882:SHQ655887 SRM655882:SRM655887 TBI655882:TBI655887 TLE655882:TLE655887 TVA655882:TVA655887 UEW655882:UEW655887 UOS655882:UOS655887 UYO655882:UYO655887 VIK655882:VIK655887 VSG655882:VSG655887 WCC655882:WCC655887 WLY655882:WLY655887 WVU655882:WVU655887 M721418:M721423 JI721418:JI721423 TE721418:TE721423 ADA721418:ADA721423 AMW721418:AMW721423 AWS721418:AWS721423 BGO721418:BGO721423 BQK721418:BQK721423 CAG721418:CAG721423 CKC721418:CKC721423 CTY721418:CTY721423 DDU721418:DDU721423 DNQ721418:DNQ721423 DXM721418:DXM721423 EHI721418:EHI721423 ERE721418:ERE721423 FBA721418:FBA721423 FKW721418:FKW721423 FUS721418:FUS721423 GEO721418:GEO721423 GOK721418:GOK721423 GYG721418:GYG721423 HIC721418:HIC721423 HRY721418:HRY721423 IBU721418:IBU721423 ILQ721418:ILQ721423 IVM721418:IVM721423 JFI721418:JFI721423 JPE721418:JPE721423 JZA721418:JZA721423 KIW721418:KIW721423 KSS721418:KSS721423 LCO721418:LCO721423 LMK721418:LMK721423 LWG721418:LWG721423 MGC721418:MGC721423 MPY721418:MPY721423 MZU721418:MZU721423 NJQ721418:NJQ721423 NTM721418:NTM721423 ODI721418:ODI721423 ONE721418:ONE721423 OXA721418:OXA721423 PGW721418:PGW721423 PQS721418:PQS721423 QAO721418:QAO721423 QKK721418:QKK721423 QUG721418:QUG721423 REC721418:REC721423 RNY721418:RNY721423 RXU721418:RXU721423 SHQ721418:SHQ721423 SRM721418:SRM721423 TBI721418:TBI721423 TLE721418:TLE721423 TVA721418:TVA721423 UEW721418:UEW721423 UOS721418:UOS721423 UYO721418:UYO721423 VIK721418:VIK721423 VSG721418:VSG721423 WCC721418:WCC721423 WLY721418:WLY721423 WVU721418:WVU721423 M786954:M786959 JI786954:JI786959 TE786954:TE786959 ADA786954:ADA786959 AMW786954:AMW786959 AWS786954:AWS786959 BGO786954:BGO786959 BQK786954:BQK786959 CAG786954:CAG786959 CKC786954:CKC786959 CTY786954:CTY786959 DDU786954:DDU786959 DNQ786954:DNQ786959 DXM786954:DXM786959 EHI786954:EHI786959 ERE786954:ERE786959 FBA786954:FBA786959 FKW786954:FKW786959 FUS786954:FUS786959 GEO786954:GEO786959 GOK786954:GOK786959 GYG786954:GYG786959 HIC786954:HIC786959 HRY786954:HRY786959 IBU786954:IBU786959 ILQ786954:ILQ786959 IVM786954:IVM786959 JFI786954:JFI786959 JPE786954:JPE786959 JZA786954:JZA786959 KIW786954:KIW786959 KSS786954:KSS786959 LCO786954:LCO786959 LMK786954:LMK786959 LWG786954:LWG786959 MGC786954:MGC786959 MPY786954:MPY786959 MZU786954:MZU786959 NJQ786954:NJQ786959 NTM786954:NTM786959 ODI786954:ODI786959 ONE786954:ONE786959 OXA786954:OXA786959 PGW786954:PGW786959 PQS786954:PQS786959 QAO786954:QAO786959 QKK786954:QKK786959 QUG786954:QUG786959 REC786954:REC786959 RNY786954:RNY786959 RXU786954:RXU786959 SHQ786954:SHQ786959 SRM786954:SRM786959 TBI786954:TBI786959 TLE786954:TLE786959 TVA786954:TVA786959 UEW786954:UEW786959 UOS786954:UOS786959 UYO786954:UYO786959 VIK786954:VIK786959 VSG786954:VSG786959 WCC786954:WCC786959 WLY786954:WLY786959 WVU786954:WVU786959 M852490:M852495 JI852490:JI852495 TE852490:TE852495 ADA852490:ADA852495 AMW852490:AMW852495 AWS852490:AWS852495 BGO852490:BGO852495 BQK852490:BQK852495 CAG852490:CAG852495 CKC852490:CKC852495 CTY852490:CTY852495 DDU852490:DDU852495 DNQ852490:DNQ852495 DXM852490:DXM852495 EHI852490:EHI852495 ERE852490:ERE852495 FBA852490:FBA852495 FKW852490:FKW852495 FUS852490:FUS852495 GEO852490:GEO852495 GOK852490:GOK852495 GYG852490:GYG852495 HIC852490:HIC852495 HRY852490:HRY852495 IBU852490:IBU852495 ILQ852490:ILQ852495 IVM852490:IVM852495 JFI852490:JFI852495 JPE852490:JPE852495 JZA852490:JZA852495 KIW852490:KIW852495 KSS852490:KSS852495 LCO852490:LCO852495 LMK852490:LMK852495 LWG852490:LWG852495 MGC852490:MGC852495 MPY852490:MPY852495 MZU852490:MZU852495 NJQ852490:NJQ852495 NTM852490:NTM852495 ODI852490:ODI852495 ONE852490:ONE852495 OXA852490:OXA852495 PGW852490:PGW852495 PQS852490:PQS852495 QAO852490:QAO852495 QKK852490:QKK852495 QUG852490:QUG852495 REC852490:REC852495 RNY852490:RNY852495 RXU852490:RXU852495 SHQ852490:SHQ852495 SRM852490:SRM852495 TBI852490:TBI852495 TLE852490:TLE852495 TVA852490:TVA852495 UEW852490:UEW852495 UOS852490:UOS852495 UYO852490:UYO852495 VIK852490:VIK852495 VSG852490:VSG852495 WCC852490:WCC852495 WLY852490:WLY852495 WVU852490:WVU852495 M918026:M918031 JI918026:JI918031 TE918026:TE918031 ADA918026:ADA918031 AMW918026:AMW918031 AWS918026:AWS918031 BGO918026:BGO918031 BQK918026:BQK918031 CAG918026:CAG918031 CKC918026:CKC918031 CTY918026:CTY918031 DDU918026:DDU918031 DNQ918026:DNQ918031 DXM918026:DXM918031 EHI918026:EHI918031 ERE918026:ERE918031 FBA918026:FBA918031 FKW918026:FKW918031 FUS918026:FUS918031 GEO918026:GEO918031 GOK918026:GOK918031 GYG918026:GYG918031 HIC918026:HIC918031 HRY918026:HRY918031 IBU918026:IBU918031 ILQ918026:ILQ918031 IVM918026:IVM918031 JFI918026:JFI918031 JPE918026:JPE918031 JZA918026:JZA918031 KIW918026:KIW918031 KSS918026:KSS918031 LCO918026:LCO918031 LMK918026:LMK918031 LWG918026:LWG918031 MGC918026:MGC918031 MPY918026:MPY918031 MZU918026:MZU918031 NJQ918026:NJQ918031 NTM918026:NTM918031 ODI918026:ODI918031 ONE918026:ONE918031 OXA918026:OXA918031 PGW918026:PGW918031 PQS918026:PQS918031 QAO918026:QAO918031 QKK918026:QKK918031 QUG918026:QUG918031 REC918026:REC918031 RNY918026:RNY918031 RXU918026:RXU918031 SHQ918026:SHQ918031 SRM918026:SRM918031 TBI918026:TBI918031 TLE918026:TLE918031 TVA918026:TVA918031 UEW918026:UEW918031 UOS918026:UOS918031 UYO918026:UYO918031 VIK918026:VIK918031 VSG918026:VSG918031 WCC918026:WCC918031 WLY918026:WLY918031 WVU918026:WVU918031 M983562:M983567 JI983562:JI983567 TE983562:TE983567 ADA983562:ADA983567 AMW983562:AMW983567 AWS983562:AWS983567 BGO983562:BGO983567 BQK983562:BQK983567 CAG983562:CAG983567 CKC983562:CKC983567 CTY983562:CTY983567 DDU983562:DDU983567 DNQ983562:DNQ983567 DXM983562:DXM983567 EHI983562:EHI983567 ERE983562:ERE983567 FBA983562:FBA983567 FKW983562:FKW983567 FUS983562:FUS983567 GEO983562:GEO983567 GOK983562:GOK983567 GYG983562:GYG983567 HIC983562:HIC983567 HRY983562:HRY983567 IBU983562:IBU983567 ILQ983562:ILQ983567 IVM983562:IVM983567 JFI983562:JFI983567 JPE983562:JPE983567 JZA983562:JZA983567 KIW983562:KIW983567 KSS983562:KSS983567 LCO983562:LCO983567 LMK983562:LMK983567 LWG983562:LWG983567 MGC983562:MGC983567 MPY983562:MPY983567 MZU983562:MZU983567 NJQ983562:NJQ983567 NTM983562:NTM983567 ODI983562:ODI983567 ONE983562:ONE983567 OXA983562:OXA983567 PGW983562:PGW983567 PQS983562:PQS983567 QAO983562:QAO983567 QKK983562:QKK983567 QUG983562:QUG983567 REC983562:REC983567 RNY983562:RNY983567 RXU983562:RXU983567 SHQ983562:SHQ983567 SRM983562:SRM983567 TBI983562:TBI983567 TLE983562:TLE983567 TVA983562:TVA983567 UEW983562:UEW983567 UOS983562:UOS983567 UYO983562:UYO983567 VIK983562:VIK983567 VSG983562:VSG983567 WCC983562:WCC983567 WLY983562:WLY983567 WVU983562:WVU983567 M537 JI527:JI546 TE527:TE546 ADA527:ADA546 AMW527:AMW546 AWS527:AWS546 BGO527:BGO546 BQK527:BQK546 CAG527:CAG546 CKC527:CKC546 CTY527:CTY546 DDU527:DDU546 DNQ527:DNQ546 DXM527:DXM546 EHI527:EHI546 ERE527:ERE546 FBA527:FBA546 FKW527:FKW546 FUS527:FUS546 GEO527:GEO546 GOK527:GOK546 GYG527:GYG546 HIC527:HIC546 HRY527:HRY546 IBU527:IBU546 ILQ527:ILQ546 IVM527:IVM546 JFI527:JFI546 JPE527:JPE546 JZA527:JZA546 KIW527:KIW546 KSS527:KSS546 LCO527:LCO546 LMK527:LMK546 LWG527:LWG546 MGC527:MGC546 MPY527:MPY546 MZU527:MZU546 NJQ527:NJQ546 NTM527:NTM546 ODI527:ODI546 ONE527:ONE546 OXA527:OXA546 PGW527:PGW546 PQS527:PQS546 QAO527:QAO546 QKK527:QKK546 QUG527:QUG546 REC527:REC546 RNY527:RNY546 RXU527:RXU546 SHQ527:SHQ546 SRM527:SRM546 TBI527:TBI546 TLE527:TLE546 TVA527:TVA546 UEW527:UEW546 UOS527:UOS546 UYO527:UYO546 VIK527:VIK546 VSG527:VSG546 WCC527:WCC546 WLY527:WLY546 WVU527:WVU546 M66074:M66077 JI66074:JI66077 TE66074:TE66077 ADA66074:ADA66077 AMW66074:AMW66077 AWS66074:AWS66077 BGO66074:BGO66077 BQK66074:BQK66077 CAG66074:CAG66077 CKC66074:CKC66077 CTY66074:CTY66077 DDU66074:DDU66077 DNQ66074:DNQ66077 DXM66074:DXM66077 EHI66074:EHI66077 ERE66074:ERE66077 FBA66074:FBA66077 FKW66074:FKW66077 FUS66074:FUS66077 GEO66074:GEO66077 GOK66074:GOK66077 GYG66074:GYG66077 HIC66074:HIC66077 HRY66074:HRY66077 IBU66074:IBU66077 ILQ66074:ILQ66077 IVM66074:IVM66077 JFI66074:JFI66077 JPE66074:JPE66077 JZA66074:JZA66077 KIW66074:KIW66077 KSS66074:KSS66077 LCO66074:LCO66077 LMK66074:LMK66077 LWG66074:LWG66077 MGC66074:MGC66077 MPY66074:MPY66077 MZU66074:MZU66077 NJQ66074:NJQ66077 NTM66074:NTM66077 ODI66074:ODI66077 ONE66074:ONE66077 OXA66074:OXA66077 PGW66074:PGW66077 PQS66074:PQS66077 QAO66074:QAO66077 QKK66074:QKK66077 QUG66074:QUG66077 REC66074:REC66077 RNY66074:RNY66077 RXU66074:RXU66077 SHQ66074:SHQ66077 SRM66074:SRM66077 TBI66074:TBI66077 TLE66074:TLE66077 TVA66074:TVA66077 UEW66074:UEW66077 UOS66074:UOS66077 UYO66074:UYO66077 VIK66074:VIK66077 VSG66074:VSG66077 WCC66074:WCC66077 WLY66074:WLY66077 WVU66074:WVU66077 M131610:M131613 JI131610:JI131613 TE131610:TE131613 ADA131610:ADA131613 AMW131610:AMW131613 AWS131610:AWS131613 BGO131610:BGO131613 BQK131610:BQK131613 CAG131610:CAG131613 CKC131610:CKC131613 CTY131610:CTY131613 DDU131610:DDU131613 DNQ131610:DNQ131613 DXM131610:DXM131613 EHI131610:EHI131613 ERE131610:ERE131613 FBA131610:FBA131613 FKW131610:FKW131613 FUS131610:FUS131613 GEO131610:GEO131613 GOK131610:GOK131613 GYG131610:GYG131613 HIC131610:HIC131613 HRY131610:HRY131613 IBU131610:IBU131613 ILQ131610:ILQ131613 IVM131610:IVM131613 JFI131610:JFI131613 JPE131610:JPE131613 JZA131610:JZA131613 KIW131610:KIW131613 KSS131610:KSS131613 LCO131610:LCO131613 LMK131610:LMK131613 LWG131610:LWG131613 MGC131610:MGC131613 MPY131610:MPY131613 MZU131610:MZU131613 NJQ131610:NJQ131613 NTM131610:NTM131613 ODI131610:ODI131613 ONE131610:ONE131613 OXA131610:OXA131613 PGW131610:PGW131613 PQS131610:PQS131613 QAO131610:QAO131613 QKK131610:QKK131613 QUG131610:QUG131613 REC131610:REC131613 RNY131610:RNY131613 RXU131610:RXU131613 SHQ131610:SHQ131613 SRM131610:SRM131613 TBI131610:TBI131613 TLE131610:TLE131613 TVA131610:TVA131613 UEW131610:UEW131613 UOS131610:UOS131613 UYO131610:UYO131613 VIK131610:VIK131613 VSG131610:VSG131613 WCC131610:WCC131613 WLY131610:WLY131613 WVU131610:WVU131613 M197146:M197149 JI197146:JI197149 TE197146:TE197149 ADA197146:ADA197149 AMW197146:AMW197149 AWS197146:AWS197149 BGO197146:BGO197149 BQK197146:BQK197149 CAG197146:CAG197149 CKC197146:CKC197149 CTY197146:CTY197149 DDU197146:DDU197149 DNQ197146:DNQ197149 DXM197146:DXM197149 EHI197146:EHI197149 ERE197146:ERE197149 FBA197146:FBA197149 FKW197146:FKW197149 FUS197146:FUS197149 GEO197146:GEO197149 GOK197146:GOK197149 GYG197146:GYG197149 HIC197146:HIC197149 HRY197146:HRY197149 IBU197146:IBU197149 ILQ197146:ILQ197149 IVM197146:IVM197149 JFI197146:JFI197149 JPE197146:JPE197149 JZA197146:JZA197149 KIW197146:KIW197149 KSS197146:KSS197149 LCO197146:LCO197149 LMK197146:LMK197149 LWG197146:LWG197149 MGC197146:MGC197149 MPY197146:MPY197149 MZU197146:MZU197149 NJQ197146:NJQ197149 NTM197146:NTM197149 ODI197146:ODI197149 ONE197146:ONE197149 OXA197146:OXA197149 PGW197146:PGW197149 PQS197146:PQS197149 QAO197146:QAO197149 QKK197146:QKK197149 QUG197146:QUG197149 REC197146:REC197149 RNY197146:RNY197149 RXU197146:RXU197149 SHQ197146:SHQ197149 SRM197146:SRM197149 TBI197146:TBI197149 TLE197146:TLE197149 TVA197146:TVA197149 UEW197146:UEW197149 UOS197146:UOS197149 UYO197146:UYO197149 VIK197146:VIK197149 VSG197146:VSG197149 WCC197146:WCC197149 WLY197146:WLY197149 WVU197146:WVU197149 M262682:M262685 JI262682:JI262685 TE262682:TE262685 ADA262682:ADA262685 AMW262682:AMW262685 AWS262682:AWS262685 BGO262682:BGO262685 BQK262682:BQK262685 CAG262682:CAG262685 CKC262682:CKC262685 CTY262682:CTY262685 DDU262682:DDU262685 DNQ262682:DNQ262685 DXM262682:DXM262685 EHI262682:EHI262685 ERE262682:ERE262685 FBA262682:FBA262685 FKW262682:FKW262685 FUS262682:FUS262685 GEO262682:GEO262685 GOK262682:GOK262685 GYG262682:GYG262685 HIC262682:HIC262685 HRY262682:HRY262685 IBU262682:IBU262685 ILQ262682:ILQ262685 IVM262682:IVM262685 JFI262682:JFI262685 JPE262682:JPE262685 JZA262682:JZA262685 KIW262682:KIW262685 KSS262682:KSS262685 LCO262682:LCO262685 LMK262682:LMK262685 LWG262682:LWG262685 MGC262682:MGC262685 MPY262682:MPY262685 MZU262682:MZU262685 NJQ262682:NJQ262685 NTM262682:NTM262685 ODI262682:ODI262685 ONE262682:ONE262685 OXA262682:OXA262685 PGW262682:PGW262685 PQS262682:PQS262685 QAO262682:QAO262685 QKK262682:QKK262685 QUG262682:QUG262685 REC262682:REC262685 RNY262682:RNY262685 RXU262682:RXU262685 SHQ262682:SHQ262685 SRM262682:SRM262685 TBI262682:TBI262685 TLE262682:TLE262685 TVA262682:TVA262685 UEW262682:UEW262685 UOS262682:UOS262685 UYO262682:UYO262685 VIK262682:VIK262685 VSG262682:VSG262685 WCC262682:WCC262685 WLY262682:WLY262685 WVU262682:WVU262685 M328218:M328221 JI328218:JI328221 TE328218:TE328221 ADA328218:ADA328221 AMW328218:AMW328221 AWS328218:AWS328221 BGO328218:BGO328221 BQK328218:BQK328221 CAG328218:CAG328221 CKC328218:CKC328221 CTY328218:CTY328221 DDU328218:DDU328221 DNQ328218:DNQ328221 DXM328218:DXM328221 EHI328218:EHI328221 ERE328218:ERE328221 FBA328218:FBA328221 FKW328218:FKW328221 FUS328218:FUS328221 GEO328218:GEO328221 GOK328218:GOK328221 GYG328218:GYG328221 HIC328218:HIC328221 HRY328218:HRY328221 IBU328218:IBU328221 ILQ328218:ILQ328221 IVM328218:IVM328221 JFI328218:JFI328221 JPE328218:JPE328221 JZA328218:JZA328221 KIW328218:KIW328221 KSS328218:KSS328221 LCO328218:LCO328221 LMK328218:LMK328221 LWG328218:LWG328221 MGC328218:MGC328221 MPY328218:MPY328221 MZU328218:MZU328221 NJQ328218:NJQ328221 NTM328218:NTM328221 ODI328218:ODI328221 ONE328218:ONE328221 OXA328218:OXA328221 PGW328218:PGW328221 PQS328218:PQS328221 QAO328218:QAO328221 QKK328218:QKK328221 QUG328218:QUG328221 REC328218:REC328221 RNY328218:RNY328221 RXU328218:RXU328221 SHQ328218:SHQ328221 SRM328218:SRM328221 TBI328218:TBI328221 TLE328218:TLE328221 TVA328218:TVA328221 UEW328218:UEW328221 UOS328218:UOS328221 UYO328218:UYO328221 VIK328218:VIK328221 VSG328218:VSG328221 WCC328218:WCC328221 WLY328218:WLY328221 WVU328218:WVU328221 M393754:M393757 JI393754:JI393757 TE393754:TE393757 ADA393754:ADA393757 AMW393754:AMW393757 AWS393754:AWS393757 BGO393754:BGO393757 BQK393754:BQK393757 CAG393754:CAG393757 CKC393754:CKC393757 CTY393754:CTY393757 DDU393754:DDU393757 DNQ393754:DNQ393757 DXM393754:DXM393757 EHI393754:EHI393757 ERE393754:ERE393757 FBA393754:FBA393757 FKW393754:FKW393757 FUS393754:FUS393757 GEO393754:GEO393757 GOK393754:GOK393757 GYG393754:GYG393757 HIC393754:HIC393757 HRY393754:HRY393757 IBU393754:IBU393757 ILQ393754:ILQ393757 IVM393754:IVM393757 JFI393754:JFI393757 JPE393754:JPE393757 JZA393754:JZA393757 KIW393754:KIW393757 KSS393754:KSS393757 LCO393754:LCO393757 LMK393754:LMK393757 LWG393754:LWG393757 MGC393754:MGC393757 MPY393754:MPY393757 MZU393754:MZU393757 NJQ393754:NJQ393757 NTM393754:NTM393757 ODI393754:ODI393757 ONE393754:ONE393757 OXA393754:OXA393757 PGW393754:PGW393757 PQS393754:PQS393757 QAO393754:QAO393757 QKK393754:QKK393757 QUG393754:QUG393757 REC393754:REC393757 RNY393754:RNY393757 RXU393754:RXU393757 SHQ393754:SHQ393757 SRM393754:SRM393757 TBI393754:TBI393757 TLE393754:TLE393757 TVA393754:TVA393757 UEW393754:UEW393757 UOS393754:UOS393757 UYO393754:UYO393757 VIK393754:VIK393757 VSG393754:VSG393757 WCC393754:WCC393757 WLY393754:WLY393757 WVU393754:WVU393757 M459290:M459293 JI459290:JI459293 TE459290:TE459293 ADA459290:ADA459293 AMW459290:AMW459293 AWS459290:AWS459293 BGO459290:BGO459293 BQK459290:BQK459293 CAG459290:CAG459293 CKC459290:CKC459293 CTY459290:CTY459293 DDU459290:DDU459293 DNQ459290:DNQ459293 DXM459290:DXM459293 EHI459290:EHI459293 ERE459290:ERE459293 FBA459290:FBA459293 FKW459290:FKW459293 FUS459290:FUS459293 GEO459290:GEO459293 GOK459290:GOK459293 GYG459290:GYG459293 HIC459290:HIC459293 HRY459290:HRY459293 IBU459290:IBU459293 ILQ459290:ILQ459293 IVM459290:IVM459293 JFI459290:JFI459293 JPE459290:JPE459293 JZA459290:JZA459293 KIW459290:KIW459293 KSS459290:KSS459293 LCO459290:LCO459293 LMK459290:LMK459293 LWG459290:LWG459293 MGC459290:MGC459293 MPY459290:MPY459293 MZU459290:MZU459293 NJQ459290:NJQ459293 NTM459290:NTM459293 ODI459290:ODI459293 ONE459290:ONE459293 OXA459290:OXA459293 PGW459290:PGW459293 PQS459290:PQS459293 QAO459290:QAO459293 QKK459290:QKK459293 QUG459290:QUG459293 REC459290:REC459293 RNY459290:RNY459293 RXU459290:RXU459293 SHQ459290:SHQ459293 SRM459290:SRM459293 TBI459290:TBI459293 TLE459290:TLE459293 TVA459290:TVA459293 UEW459290:UEW459293 UOS459290:UOS459293 UYO459290:UYO459293 VIK459290:VIK459293 VSG459290:VSG459293 WCC459290:WCC459293 WLY459290:WLY459293 WVU459290:WVU459293 M524826:M524829 JI524826:JI524829 TE524826:TE524829 ADA524826:ADA524829 AMW524826:AMW524829 AWS524826:AWS524829 BGO524826:BGO524829 BQK524826:BQK524829 CAG524826:CAG524829 CKC524826:CKC524829 CTY524826:CTY524829 DDU524826:DDU524829 DNQ524826:DNQ524829 DXM524826:DXM524829 EHI524826:EHI524829 ERE524826:ERE524829 FBA524826:FBA524829 FKW524826:FKW524829 FUS524826:FUS524829 GEO524826:GEO524829 GOK524826:GOK524829 GYG524826:GYG524829 HIC524826:HIC524829 HRY524826:HRY524829 IBU524826:IBU524829 ILQ524826:ILQ524829 IVM524826:IVM524829 JFI524826:JFI524829 JPE524826:JPE524829 JZA524826:JZA524829 KIW524826:KIW524829 KSS524826:KSS524829 LCO524826:LCO524829 LMK524826:LMK524829 LWG524826:LWG524829 MGC524826:MGC524829 MPY524826:MPY524829 MZU524826:MZU524829 NJQ524826:NJQ524829 NTM524826:NTM524829 ODI524826:ODI524829 ONE524826:ONE524829 OXA524826:OXA524829 PGW524826:PGW524829 PQS524826:PQS524829 QAO524826:QAO524829 QKK524826:QKK524829 QUG524826:QUG524829 REC524826:REC524829 RNY524826:RNY524829 RXU524826:RXU524829 SHQ524826:SHQ524829 SRM524826:SRM524829 TBI524826:TBI524829 TLE524826:TLE524829 TVA524826:TVA524829 UEW524826:UEW524829 UOS524826:UOS524829 UYO524826:UYO524829 VIK524826:VIK524829 VSG524826:VSG524829 WCC524826:WCC524829 WLY524826:WLY524829 WVU524826:WVU524829 M590362:M590365 JI590362:JI590365 TE590362:TE590365 ADA590362:ADA590365 AMW590362:AMW590365 AWS590362:AWS590365 BGO590362:BGO590365 BQK590362:BQK590365 CAG590362:CAG590365 CKC590362:CKC590365 CTY590362:CTY590365 DDU590362:DDU590365 DNQ590362:DNQ590365 DXM590362:DXM590365 EHI590362:EHI590365 ERE590362:ERE590365 FBA590362:FBA590365 FKW590362:FKW590365 FUS590362:FUS590365 GEO590362:GEO590365 GOK590362:GOK590365 GYG590362:GYG590365 HIC590362:HIC590365 HRY590362:HRY590365 IBU590362:IBU590365 ILQ590362:ILQ590365 IVM590362:IVM590365 JFI590362:JFI590365 JPE590362:JPE590365 JZA590362:JZA590365 KIW590362:KIW590365 KSS590362:KSS590365 LCO590362:LCO590365 LMK590362:LMK590365 LWG590362:LWG590365 MGC590362:MGC590365 MPY590362:MPY590365 MZU590362:MZU590365 NJQ590362:NJQ590365 NTM590362:NTM590365 ODI590362:ODI590365 ONE590362:ONE590365 OXA590362:OXA590365 PGW590362:PGW590365 PQS590362:PQS590365 QAO590362:QAO590365 QKK590362:QKK590365 QUG590362:QUG590365 REC590362:REC590365 RNY590362:RNY590365 RXU590362:RXU590365 SHQ590362:SHQ590365 SRM590362:SRM590365 TBI590362:TBI590365 TLE590362:TLE590365 TVA590362:TVA590365 UEW590362:UEW590365 UOS590362:UOS590365 UYO590362:UYO590365 VIK590362:VIK590365 VSG590362:VSG590365 WCC590362:WCC590365 WLY590362:WLY590365 WVU590362:WVU590365 M655898:M655901 JI655898:JI655901 TE655898:TE655901 ADA655898:ADA655901 AMW655898:AMW655901 AWS655898:AWS655901 BGO655898:BGO655901 BQK655898:BQK655901 CAG655898:CAG655901 CKC655898:CKC655901 CTY655898:CTY655901 DDU655898:DDU655901 DNQ655898:DNQ655901 DXM655898:DXM655901 EHI655898:EHI655901 ERE655898:ERE655901 FBA655898:FBA655901 FKW655898:FKW655901 FUS655898:FUS655901 GEO655898:GEO655901 GOK655898:GOK655901 GYG655898:GYG655901 HIC655898:HIC655901 HRY655898:HRY655901 IBU655898:IBU655901 ILQ655898:ILQ655901 IVM655898:IVM655901 JFI655898:JFI655901 JPE655898:JPE655901 JZA655898:JZA655901 KIW655898:KIW655901 KSS655898:KSS655901 LCO655898:LCO655901 LMK655898:LMK655901 LWG655898:LWG655901 MGC655898:MGC655901 MPY655898:MPY655901 MZU655898:MZU655901 NJQ655898:NJQ655901 NTM655898:NTM655901 ODI655898:ODI655901 ONE655898:ONE655901 OXA655898:OXA655901 PGW655898:PGW655901 PQS655898:PQS655901 QAO655898:QAO655901 QKK655898:QKK655901 QUG655898:QUG655901 REC655898:REC655901 RNY655898:RNY655901 RXU655898:RXU655901 SHQ655898:SHQ655901 SRM655898:SRM655901 TBI655898:TBI655901 TLE655898:TLE655901 TVA655898:TVA655901 UEW655898:UEW655901 UOS655898:UOS655901 UYO655898:UYO655901 VIK655898:VIK655901 VSG655898:VSG655901 WCC655898:WCC655901 WLY655898:WLY655901 WVU655898:WVU655901 M721434:M721437 JI721434:JI721437 TE721434:TE721437 ADA721434:ADA721437 AMW721434:AMW721437 AWS721434:AWS721437 BGO721434:BGO721437 BQK721434:BQK721437 CAG721434:CAG721437 CKC721434:CKC721437 CTY721434:CTY721437 DDU721434:DDU721437 DNQ721434:DNQ721437 DXM721434:DXM721437 EHI721434:EHI721437 ERE721434:ERE721437 FBA721434:FBA721437 FKW721434:FKW721437 FUS721434:FUS721437 GEO721434:GEO721437 GOK721434:GOK721437 GYG721434:GYG721437 HIC721434:HIC721437 HRY721434:HRY721437 IBU721434:IBU721437 ILQ721434:ILQ721437 IVM721434:IVM721437 JFI721434:JFI721437 JPE721434:JPE721437 JZA721434:JZA721437 KIW721434:KIW721437 KSS721434:KSS721437 LCO721434:LCO721437 LMK721434:LMK721437 LWG721434:LWG721437 MGC721434:MGC721437 MPY721434:MPY721437 MZU721434:MZU721437 NJQ721434:NJQ721437 NTM721434:NTM721437 ODI721434:ODI721437 ONE721434:ONE721437 OXA721434:OXA721437 PGW721434:PGW721437 PQS721434:PQS721437 QAO721434:QAO721437 QKK721434:QKK721437 QUG721434:QUG721437 REC721434:REC721437 RNY721434:RNY721437 RXU721434:RXU721437 SHQ721434:SHQ721437 SRM721434:SRM721437 TBI721434:TBI721437 TLE721434:TLE721437 TVA721434:TVA721437 UEW721434:UEW721437 UOS721434:UOS721437 UYO721434:UYO721437 VIK721434:VIK721437 VSG721434:VSG721437 WCC721434:WCC721437 WLY721434:WLY721437 WVU721434:WVU721437 M786970:M786973 JI786970:JI786973 TE786970:TE786973 ADA786970:ADA786973 AMW786970:AMW786973 AWS786970:AWS786973 BGO786970:BGO786973 BQK786970:BQK786973 CAG786970:CAG786973 CKC786970:CKC786973 CTY786970:CTY786973 DDU786970:DDU786973 DNQ786970:DNQ786973 DXM786970:DXM786973 EHI786970:EHI786973 ERE786970:ERE786973 FBA786970:FBA786973 FKW786970:FKW786973 FUS786970:FUS786973 GEO786970:GEO786973 GOK786970:GOK786973 GYG786970:GYG786973 HIC786970:HIC786973 HRY786970:HRY786973 IBU786970:IBU786973 ILQ786970:ILQ786973 IVM786970:IVM786973 JFI786970:JFI786973 JPE786970:JPE786973 JZA786970:JZA786973 KIW786970:KIW786973 KSS786970:KSS786973 LCO786970:LCO786973 LMK786970:LMK786973 LWG786970:LWG786973 MGC786970:MGC786973 MPY786970:MPY786973 MZU786970:MZU786973 NJQ786970:NJQ786973 NTM786970:NTM786973 ODI786970:ODI786973 ONE786970:ONE786973 OXA786970:OXA786973 PGW786970:PGW786973 PQS786970:PQS786973 QAO786970:QAO786973 QKK786970:QKK786973 QUG786970:QUG786973 REC786970:REC786973 RNY786970:RNY786973 RXU786970:RXU786973 SHQ786970:SHQ786973 SRM786970:SRM786973 TBI786970:TBI786973 TLE786970:TLE786973 TVA786970:TVA786973 UEW786970:UEW786973 UOS786970:UOS786973 UYO786970:UYO786973 VIK786970:VIK786973 VSG786970:VSG786973 WCC786970:WCC786973 WLY786970:WLY786973 WVU786970:WVU786973 M852506:M852509 JI852506:JI852509 TE852506:TE852509 ADA852506:ADA852509 AMW852506:AMW852509 AWS852506:AWS852509 BGO852506:BGO852509 BQK852506:BQK852509 CAG852506:CAG852509 CKC852506:CKC852509 CTY852506:CTY852509 DDU852506:DDU852509 DNQ852506:DNQ852509 DXM852506:DXM852509 EHI852506:EHI852509 ERE852506:ERE852509 FBA852506:FBA852509 FKW852506:FKW852509 FUS852506:FUS852509 GEO852506:GEO852509 GOK852506:GOK852509 GYG852506:GYG852509 HIC852506:HIC852509 HRY852506:HRY852509 IBU852506:IBU852509 ILQ852506:ILQ852509 IVM852506:IVM852509 JFI852506:JFI852509 JPE852506:JPE852509 JZA852506:JZA852509 KIW852506:KIW852509 KSS852506:KSS852509 LCO852506:LCO852509 LMK852506:LMK852509 LWG852506:LWG852509 MGC852506:MGC852509 MPY852506:MPY852509 MZU852506:MZU852509 NJQ852506:NJQ852509 NTM852506:NTM852509 ODI852506:ODI852509 ONE852506:ONE852509 OXA852506:OXA852509 PGW852506:PGW852509 PQS852506:PQS852509 QAO852506:QAO852509 QKK852506:QKK852509 QUG852506:QUG852509 REC852506:REC852509 RNY852506:RNY852509 RXU852506:RXU852509 SHQ852506:SHQ852509 SRM852506:SRM852509 TBI852506:TBI852509 TLE852506:TLE852509 TVA852506:TVA852509 UEW852506:UEW852509 UOS852506:UOS852509 UYO852506:UYO852509 VIK852506:VIK852509 VSG852506:VSG852509 WCC852506:WCC852509 WLY852506:WLY852509 WVU852506:WVU852509 M918042:M918045 JI918042:JI918045 TE918042:TE918045 ADA918042:ADA918045 AMW918042:AMW918045 AWS918042:AWS918045 BGO918042:BGO918045 BQK918042:BQK918045 CAG918042:CAG918045 CKC918042:CKC918045 CTY918042:CTY918045 DDU918042:DDU918045 DNQ918042:DNQ918045 DXM918042:DXM918045 EHI918042:EHI918045 ERE918042:ERE918045 FBA918042:FBA918045 FKW918042:FKW918045 FUS918042:FUS918045 GEO918042:GEO918045 GOK918042:GOK918045 GYG918042:GYG918045 HIC918042:HIC918045 HRY918042:HRY918045 IBU918042:IBU918045 ILQ918042:ILQ918045 IVM918042:IVM918045 JFI918042:JFI918045 JPE918042:JPE918045 JZA918042:JZA918045 KIW918042:KIW918045 KSS918042:KSS918045 LCO918042:LCO918045 LMK918042:LMK918045 LWG918042:LWG918045 MGC918042:MGC918045 MPY918042:MPY918045 MZU918042:MZU918045 NJQ918042:NJQ918045 NTM918042:NTM918045 ODI918042:ODI918045 ONE918042:ONE918045 OXA918042:OXA918045 PGW918042:PGW918045 PQS918042:PQS918045 QAO918042:QAO918045 QKK918042:QKK918045 QUG918042:QUG918045 REC918042:REC918045 RNY918042:RNY918045 RXU918042:RXU918045 SHQ918042:SHQ918045 SRM918042:SRM918045 TBI918042:TBI918045 TLE918042:TLE918045 TVA918042:TVA918045 UEW918042:UEW918045 UOS918042:UOS918045 UYO918042:UYO918045 VIK918042:VIK918045 VSG918042:VSG918045 WCC918042:WCC918045 WLY918042:WLY918045 WVU918042:WVU918045 M983578:M983581 JI983578:JI983581 TE983578:TE983581 ADA983578:ADA983581 AMW983578:AMW983581 AWS983578:AWS983581 BGO983578:BGO983581 BQK983578:BQK983581 CAG983578:CAG983581 CKC983578:CKC983581 CTY983578:CTY983581 DDU983578:DDU983581 DNQ983578:DNQ983581 DXM983578:DXM983581 EHI983578:EHI983581 ERE983578:ERE983581 FBA983578:FBA983581 FKW983578:FKW983581 FUS983578:FUS983581 GEO983578:GEO983581 GOK983578:GOK983581 GYG983578:GYG983581 HIC983578:HIC983581 HRY983578:HRY983581 IBU983578:IBU983581 ILQ983578:ILQ983581 IVM983578:IVM983581 JFI983578:JFI983581 JPE983578:JPE983581 JZA983578:JZA983581 KIW983578:KIW983581 KSS983578:KSS983581 LCO983578:LCO983581 LMK983578:LMK983581 LWG983578:LWG983581 MGC983578:MGC983581 MPY983578:MPY983581 MZU983578:MZU983581 NJQ983578:NJQ983581 NTM983578:NTM983581 ODI983578:ODI983581 ONE983578:ONE983581 OXA983578:OXA983581 PGW983578:PGW983581 PQS983578:PQS983581 QAO983578:QAO983581 QKK983578:QKK983581 QUG983578:QUG983581 REC983578:REC983581 RNY983578:RNY983581 RXU983578:RXU983581 SHQ983578:SHQ983581 SRM983578:SRM983581 TBI983578:TBI983581 TLE983578:TLE983581 TVA983578:TVA983581 UEW983578:UEW983581 UOS983578:UOS983581 UYO983578:UYO983581 VIK983578:VIK983581 VSG983578:VSG983581 WCC983578:WCC983581 WLY983578:WLY983581 M527 M529 M531 M533 M535 M539 M541 M543 M545">
      <formula1>"自己資金,市中資金,制度資金,その他"</formula1>
    </dataValidation>
    <dataValidation type="list" allowBlank="1" showInputMessage="1" showErrorMessage="1" sqref="WVZ983120:WWS983120 IE105:IX106 SA105:ST106 ABW105:ACP106 ALS105:AML106 AVO105:AWH106 BFK105:BGD106 BPG105:BPZ106 BZC105:BZV106 CIY105:CJR106 CSU105:CTN106 DCQ105:DDJ106 DMM105:DNF106 DWI105:DXB106 EGE105:EGX106 EQA105:EQT106 EZW105:FAP106 FJS105:FKL106 FTO105:FUH106 GDK105:GED106 GNG105:GNZ106 GXC105:GXV106 HGY105:HHR106 HQU105:HRN106 IAQ105:IBJ106 IKM105:ILF106 IUI105:IVB106 JEE105:JEX106 JOA105:JOT106 JXW105:JYP106 KHS105:KIL106 KRO105:KSH106 LBK105:LCD106 LLG105:LLZ106 LVC105:LVV106 MEY105:MFR106 MOU105:MPN106 MYQ105:MZJ106 NIM105:NJF106 NSI105:NTB106 OCE105:OCX106 OMA105:OMT106 OVW105:OWP106 PFS105:PGL106 PPO105:PQH106 PZK105:QAD106 QJG105:QJZ106 QTC105:QTV106 RCY105:RDR106 RMU105:RNN106 RWQ105:RXJ106 SGM105:SHF106 SQI105:SRB106 TAE105:TAX106 TKA105:TKT106 TTW105:TUP106 UDS105:UEL106 UNO105:UOH106 UXK105:UYD106 VHG105:VHZ106 VRC105:VRV106 WAY105:WBR106 WKU105:WLN106 WUQ105:WVJ106 R65616:AK65616 JN65616:KG65616 TJ65616:UC65616 ADF65616:ADY65616 ANB65616:ANU65616 AWX65616:AXQ65616 BGT65616:BHM65616 BQP65616:BRI65616 CAL65616:CBE65616 CKH65616:CLA65616 CUD65616:CUW65616 DDZ65616:DES65616 DNV65616:DOO65616 DXR65616:DYK65616 EHN65616:EIG65616 ERJ65616:ESC65616 FBF65616:FBY65616 FLB65616:FLU65616 FUX65616:FVQ65616 GET65616:GFM65616 GOP65616:GPI65616 GYL65616:GZE65616 HIH65616:HJA65616 HSD65616:HSW65616 IBZ65616:ICS65616 ILV65616:IMO65616 IVR65616:IWK65616 JFN65616:JGG65616 JPJ65616:JQC65616 JZF65616:JZY65616 KJB65616:KJU65616 KSX65616:KTQ65616 LCT65616:LDM65616 LMP65616:LNI65616 LWL65616:LXE65616 MGH65616:MHA65616 MQD65616:MQW65616 MZZ65616:NAS65616 NJV65616:NKO65616 NTR65616:NUK65616 ODN65616:OEG65616 ONJ65616:OOC65616 OXF65616:OXY65616 PHB65616:PHU65616 PQX65616:PRQ65616 QAT65616:QBM65616 QKP65616:QLI65616 QUL65616:QVE65616 REH65616:RFA65616 ROD65616:ROW65616 RXZ65616:RYS65616 SHV65616:SIO65616 SRR65616:SSK65616 TBN65616:TCG65616 TLJ65616:TMC65616 TVF65616:TVY65616 UFB65616:UFU65616 UOX65616:UPQ65616 UYT65616:UZM65616 VIP65616:VJI65616 VSL65616:VTE65616 WCH65616:WDA65616 WMD65616:WMW65616 WVZ65616:WWS65616 R131152:AK131152 JN131152:KG131152 TJ131152:UC131152 ADF131152:ADY131152 ANB131152:ANU131152 AWX131152:AXQ131152 BGT131152:BHM131152 BQP131152:BRI131152 CAL131152:CBE131152 CKH131152:CLA131152 CUD131152:CUW131152 DDZ131152:DES131152 DNV131152:DOO131152 DXR131152:DYK131152 EHN131152:EIG131152 ERJ131152:ESC131152 FBF131152:FBY131152 FLB131152:FLU131152 FUX131152:FVQ131152 GET131152:GFM131152 GOP131152:GPI131152 GYL131152:GZE131152 HIH131152:HJA131152 HSD131152:HSW131152 IBZ131152:ICS131152 ILV131152:IMO131152 IVR131152:IWK131152 JFN131152:JGG131152 JPJ131152:JQC131152 JZF131152:JZY131152 KJB131152:KJU131152 KSX131152:KTQ131152 LCT131152:LDM131152 LMP131152:LNI131152 LWL131152:LXE131152 MGH131152:MHA131152 MQD131152:MQW131152 MZZ131152:NAS131152 NJV131152:NKO131152 NTR131152:NUK131152 ODN131152:OEG131152 ONJ131152:OOC131152 OXF131152:OXY131152 PHB131152:PHU131152 PQX131152:PRQ131152 QAT131152:QBM131152 QKP131152:QLI131152 QUL131152:QVE131152 REH131152:RFA131152 ROD131152:ROW131152 RXZ131152:RYS131152 SHV131152:SIO131152 SRR131152:SSK131152 TBN131152:TCG131152 TLJ131152:TMC131152 TVF131152:TVY131152 UFB131152:UFU131152 UOX131152:UPQ131152 UYT131152:UZM131152 VIP131152:VJI131152 VSL131152:VTE131152 WCH131152:WDA131152 WMD131152:WMW131152 WVZ131152:WWS131152 R196688:AK196688 JN196688:KG196688 TJ196688:UC196688 ADF196688:ADY196688 ANB196688:ANU196688 AWX196688:AXQ196688 BGT196688:BHM196688 BQP196688:BRI196688 CAL196688:CBE196688 CKH196688:CLA196688 CUD196688:CUW196688 DDZ196688:DES196688 DNV196688:DOO196688 DXR196688:DYK196688 EHN196688:EIG196688 ERJ196688:ESC196688 FBF196688:FBY196688 FLB196688:FLU196688 FUX196688:FVQ196688 GET196688:GFM196688 GOP196688:GPI196688 GYL196688:GZE196688 HIH196688:HJA196688 HSD196688:HSW196688 IBZ196688:ICS196688 ILV196688:IMO196688 IVR196688:IWK196688 JFN196688:JGG196688 JPJ196688:JQC196688 JZF196688:JZY196688 KJB196688:KJU196688 KSX196688:KTQ196688 LCT196688:LDM196688 LMP196688:LNI196688 LWL196688:LXE196688 MGH196688:MHA196688 MQD196688:MQW196688 MZZ196688:NAS196688 NJV196688:NKO196688 NTR196688:NUK196688 ODN196688:OEG196688 ONJ196688:OOC196688 OXF196688:OXY196688 PHB196688:PHU196688 PQX196688:PRQ196688 QAT196688:QBM196688 QKP196688:QLI196688 QUL196688:QVE196688 REH196688:RFA196688 ROD196688:ROW196688 RXZ196688:RYS196688 SHV196688:SIO196688 SRR196688:SSK196688 TBN196688:TCG196688 TLJ196688:TMC196688 TVF196688:TVY196688 UFB196688:UFU196688 UOX196688:UPQ196688 UYT196688:UZM196688 VIP196688:VJI196688 VSL196688:VTE196688 WCH196688:WDA196688 WMD196688:WMW196688 WVZ196688:WWS196688 R262224:AK262224 JN262224:KG262224 TJ262224:UC262224 ADF262224:ADY262224 ANB262224:ANU262224 AWX262224:AXQ262224 BGT262224:BHM262224 BQP262224:BRI262224 CAL262224:CBE262224 CKH262224:CLA262224 CUD262224:CUW262224 DDZ262224:DES262224 DNV262224:DOO262224 DXR262224:DYK262224 EHN262224:EIG262224 ERJ262224:ESC262224 FBF262224:FBY262224 FLB262224:FLU262224 FUX262224:FVQ262224 GET262224:GFM262224 GOP262224:GPI262224 GYL262224:GZE262224 HIH262224:HJA262224 HSD262224:HSW262224 IBZ262224:ICS262224 ILV262224:IMO262224 IVR262224:IWK262224 JFN262224:JGG262224 JPJ262224:JQC262224 JZF262224:JZY262224 KJB262224:KJU262224 KSX262224:KTQ262224 LCT262224:LDM262224 LMP262224:LNI262224 LWL262224:LXE262224 MGH262224:MHA262224 MQD262224:MQW262224 MZZ262224:NAS262224 NJV262224:NKO262224 NTR262224:NUK262224 ODN262224:OEG262224 ONJ262224:OOC262224 OXF262224:OXY262224 PHB262224:PHU262224 PQX262224:PRQ262224 QAT262224:QBM262224 QKP262224:QLI262224 QUL262224:QVE262224 REH262224:RFA262224 ROD262224:ROW262224 RXZ262224:RYS262224 SHV262224:SIO262224 SRR262224:SSK262224 TBN262224:TCG262224 TLJ262224:TMC262224 TVF262224:TVY262224 UFB262224:UFU262224 UOX262224:UPQ262224 UYT262224:UZM262224 VIP262224:VJI262224 VSL262224:VTE262224 WCH262224:WDA262224 WMD262224:WMW262224 WVZ262224:WWS262224 R327760:AK327760 JN327760:KG327760 TJ327760:UC327760 ADF327760:ADY327760 ANB327760:ANU327760 AWX327760:AXQ327760 BGT327760:BHM327760 BQP327760:BRI327760 CAL327760:CBE327760 CKH327760:CLA327760 CUD327760:CUW327760 DDZ327760:DES327760 DNV327760:DOO327760 DXR327760:DYK327760 EHN327760:EIG327760 ERJ327760:ESC327760 FBF327760:FBY327760 FLB327760:FLU327760 FUX327760:FVQ327760 GET327760:GFM327760 GOP327760:GPI327760 GYL327760:GZE327760 HIH327760:HJA327760 HSD327760:HSW327760 IBZ327760:ICS327760 ILV327760:IMO327760 IVR327760:IWK327760 JFN327760:JGG327760 JPJ327760:JQC327760 JZF327760:JZY327760 KJB327760:KJU327760 KSX327760:KTQ327760 LCT327760:LDM327760 LMP327760:LNI327760 LWL327760:LXE327760 MGH327760:MHA327760 MQD327760:MQW327760 MZZ327760:NAS327760 NJV327760:NKO327760 NTR327760:NUK327760 ODN327760:OEG327760 ONJ327760:OOC327760 OXF327760:OXY327760 PHB327760:PHU327760 PQX327760:PRQ327760 QAT327760:QBM327760 QKP327760:QLI327760 QUL327760:QVE327760 REH327760:RFA327760 ROD327760:ROW327760 RXZ327760:RYS327760 SHV327760:SIO327760 SRR327760:SSK327760 TBN327760:TCG327760 TLJ327760:TMC327760 TVF327760:TVY327760 UFB327760:UFU327760 UOX327760:UPQ327760 UYT327760:UZM327760 VIP327760:VJI327760 VSL327760:VTE327760 WCH327760:WDA327760 WMD327760:WMW327760 WVZ327760:WWS327760 R393296:AK393296 JN393296:KG393296 TJ393296:UC393296 ADF393296:ADY393296 ANB393296:ANU393296 AWX393296:AXQ393296 BGT393296:BHM393296 BQP393296:BRI393296 CAL393296:CBE393296 CKH393296:CLA393296 CUD393296:CUW393296 DDZ393296:DES393296 DNV393296:DOO393296 DXR393296:DYK393296 EHN393296:EIG393296 ERJ393296:ESC393296 FBF393296:FBY393296 FLB393296:FLU393296 FUX393296:FVQ393296 GET393296:GFM393296 GOP393296:GPI393296 GYL393296:GZE393296 HIH393296:HJA393296 HSD393296:HSW393296 IBZ393296:ICS393296 ILV393296:IMO393296 IVR393296:IWK393296 JFN393296:JGG393296 JPJ393296:JQC393296 JZF393296:JZY393296 KJB393296:KJU393296 KSX393296:KTQ393296 LCT393296:LDM393296 LMP393296:LNI393296 LWL393296:LXE393296 MGH393296:MHA393296 MQD393296:MQW393296 MZZ393296:NAS393296 NJV393296:NKO393296 NTR393296:NUK393296 ODN393296:OEG393296 ONJ393296:OOC393296 OXF393296:OXY393296 PHB393296:PHU393296 PQX393296:PRQ393296 QAT393296:QBM393296 QKP393296:QLI393296 QUL393296:QVE393296 REH393296:RFA393296 ROD393296:ROW393296 RXZ393296:RYS393296 SHV393296:SIO393296 SRR393296:SSK393296 TBN393296:TCG393296 TLJ393296:TMC393296 TVF393296:TVY393296 UFB393296:UFU393296 UOX393296:UPQ393296 UYT393296:UZM393296 VIP393296:VJI393296 VSL393296:VTE393296 WCH393296:WDA393296 WMD393296:WMW393296 WVZ393296:WWS393296 R458832:AK458832 JN458832:KG458832 TJ458832:UC458832 ADF458832:ADY458832 ANB458832:ANU458832 AWX458832:AXQ458832 BGT458832:BHM458832 BQP458832:BRI458832 CAL458832:CBE458832 CKH458832:CLA458832 CUD458832:CUW458832 DDZ458832:DES458832 DNV458832:DOO458832 DXR458832:DYK458832 EHN458832:EIG458832 ERJ458832:ESC458832 FBF458832:FBY458832 FLB458832:FLU458832 FUX458832:FVQ458832 GET458832:GFM458832 GOP458832:GPI458832 GYL458832:GZE458832 HIH458832:HJA458832 HSD458832:HSW458832 IBZ458832:ICS458832 ILV458832:IMO458832 IVR458832:IWK458832 JFN458832:JGG458832 JPJ458832:JQC458832 JZF458832:JZY458832 KJB458832:KJU458832 KSX458832:KTQ458832 LCT458832:LDM458832 LMP458832:LNI458832 LWL458832:LXE458832 MGH458832:MHA458832 MQD458832:MQW458832 MZZ458832:NAS458832 NJV458832:NKO458832 NTR458832:NUK458832 ODN458832:OEG458832 ONJ458832:OOC458832 OXF458832:OXY458832 PHB458832:PHU458832 PQX458832:PRQ458832 QAT458832:QBM458832 QKP458832:QLI458832 QUL458832:QVE458832 REH458832:RFA458832 ROD458832:ROW458832 RXZ458832:RYS458832 SHV458832:SIO458832 SRR458832:SSK458832 TBN458832:TCG458832 TLJ458832:TMC458832 TVF458832:TVY458832 UFB458832:UFU458832 UOX458832:UPQ458832 UYT458832:UZM458832 VIP458832:VJI458832 VSL458832:VTE458832 WCH458832:WDA458832 WMD458832:WMW458832 WVZ458832:WWS458832 R524368:AK524368 JN524368:KG524368 TJ524368:UC524368 ADF524368:ADY524368 ANB524368:ANU524368 AWX524368:AXQ524368 BGT524368:BHM524368 BQP524368:BRI524368 CAL524368:CBE524368 CKH524368:CLA524368 CUD524368:CUW524368 DDZ524368:DES524368 DNV524368:DOO524368 DXR524368:DYK524368 EHN524368:EIG524368 ERJ524368:ESC524368 FBF524368:FBY524368 FLB524368:FLU524368 FUX524368:FVQ524368 GET524368:GFM524368 GOP524368:GPI524368 GYL524368:GZE524368 HIH524368:HJA524368 HSD524368:HSW524368 IBZ524368:ICS524368 ILV524368:IMO524368 IVR524368:IWK524368 JFN524368:JGG524368 JPJ524368:JQC524368 JZF524368:JZY524368 KJB524368:KJU524368 KSX524368:KTQ524368 LCT524368:LDM524368 LMP524368:LNI524368 LWL524368:LXE524368 MGH524368:MHA524368 MQD524368:MQW524368 MZZ524368:NAS524368 NJV524368:NKO524368 NTR524368:NUK524368 ODN524368:OEG524368 ONJ524368:OOC524368 OXF524368:OXY524368 PHB524368:PHU524368 PQX524368:PRQ524368 QAT524368:QBM524368 QKP524368:QLI524368 QUL524368:QVE524368 REH524368:RFA524368 ROD524368:ROW524368 RXZ524368:RYS524368 SHV524368:SIO524368 SRR524368:SSK524368 TBN524368:TCG524368 TLJ524368:TMC524368 TVF524368:TVY524368 UFB524368:UFU524368 UOX524368:UPQ524368 UYT524368:UZM524368 VIP524368:VJI524368 VSL524368:VTE524368 WCH524368:WDA524368 WMD524368:WMW524368 WVZ524368:WWS524368 R589904:AK589904 JN589904:KG589904 TJ589904:UC589904 ADF589904:ADY589904 ANB589904:ANU589904 AWX589904:AXQ589904 BGT589904:BHM589904 BQP589904:BRI589904 CAL589904:CBE589904 CKH589904:CLA589904 CUD589904:CUW589904 DDZ589904:DES589904 DNV589904:DOO589904 DXR589904:DYK589904 EHN589904:EIG589904 ERJ589904:ESC589904 FBF589904:FBY589904 FLB589904:FLU589904 FUX589904:FVQ589904 GET589904:GFM589904 GOP589904:GPI589904 GYL589904:GZE589904 HIH589904:HJA589904 HSD589904:HSW589904 IBZ589904:ICS589904 ILV589904:IMO589904 IVR589904:IWK589904 JFN589904:JGG589904 JPJ589904:JQC589904 JZF589904:JZY589904 KJB589904:KJU589904 KSX589904:KTQ589904 LCT589904:LDM589904 LMP589904:LNI589904 LWL589904:LXE589904 MGH589904:MHA589904 MQD589904:MQW589904 MZZ589904:NAS589904 NJV589904:NKO589904 NTR589904:NUK589904 ODN589904:OEG589904 ONJ589904:OOC589904 OXF589904:OXY589904 PHB589904:PHU589904 PQX589904:PRQ589904 QAT589904:QBM589904 QKP589904:QLI589904 QUL589904:QVE589904 REH589904:RFA589904 ROD589904:ROW589904 RXZ589904:RYS589904 SHV589904:SIO589904 SRR589904:SSK589904 TBN589904:TCG589904 TLJ589904:TMC589904 TVF589904:TVY589904 UFB589904:UFU589904 UOX589904:UPQ589904 UYT589904:UZM589904 VIP589904:VJI589904 VSL589904:VTE589904 WCH589904:WDA589904 WMD589904:WMW589904 WVZ589904:WWS589904 R655440:AK655440 JN655440:KG655440 TJ655440:UC655440 ADF655440:ADY655440 ANB655440:ANU655440 AWX655440:AXQ655440 BGT655440:BHM655440 BQP655440:BRI655440 CAL655440:CBE655440 CKH655440:CLA655440 CUD655440:CUW655440 DDZ655440:DES655440 DNV655440:DOO655440 DXR655440:DYK655440 EHN655440:EIG655440 ERJ655440:ESC655440 FBF655440:FBY655440 FLB655440:FLU655440 FUX655440:FVQ655440 GET655440:GFM655440 GOP655440:GPI655440 GYL655440:GZE655440 HIH655440:HJA655440 HSD655440:HSW655440 IBZ655440:ICS655440 ILV655440:IMO655440 IVR655440:IWK655440 JFN655440:JGG655440 JPJ655440:JQC655440 JZF655440:JZY655440 KJB655440:KJU655440 KSX655440:KTQ655440 LCT655440:LDM655440 LMP655440:LNI655440 LWL655440:LXE655440 MGH655440:MHA655440 MQD655440:MQW655440 MZZ655440:NAS655440 NJV655440:NKO655440 NTR655440:NUK655440 ODN655440:OEG655440 ONJ655440:OOC655440 OXF655440:OXY655440 PHB655440:PHU655440 PQX655440:PRQ655440 QAT655440:QBM655440 QKP655440:QLI655440 QUL655440:QVE655440 REH655440:RFA655440 ROD655440:ROW655440 RXZ655440:RYS655440 SHV655440:SIO655440 SRR655440:SSK655440 TBN655440:TCG655440 TLJ655440:TMC655440 TVF655440:TVY655440 UFB655440:UFU655440 UOX655440:UPQ655440 UYT655440:UZM655440 VIP655440:VJI655440 VSL655440:VTE655440 WCH655440:WDA655440 WMD655440:WMW655440 WVZ655440:WWS655440 R720976:AK720976 JN720976:KG720976 TJ720976:UC720976 ADF720976:ADY720976 ANB720976:ANU720976 AWX720976:AXQ720976 BGT720976:BHM720976 BQP720976:BRI720976 CAL720976:CBE720976 CKH720976:CLA720976 CUD720976:CUW720976 DDZ720976:DES720976 DNV720976:DOO720976 DXR720976:DYK720976 EHN720976:EIG720976 ERJ720976:ESC720976 FBF720976:FBY720976 FLB720976:FLU720976 FUX720976:FVQ720976 GET720976:GFM720976 GOP720976:GPI720976 GYL720976:GZE720976 HIH720976:HJA720976 HSD720976:HSW720976 IBZ720976:ICS720976 ILV720976:IMO720976 IVR720976:IWK720976 JFN720976:JGG720976 JPJ720976:JQC720976 JZF720976:JZY720976 KJB720976:KJU720976 KSX720976:KTQ720976 LCT720976:LDM720976 LMP720976:LNI720976 LWL720976:LXE720976 MGH720976:MHA720976 MQD720976:MQW720976 MZZ720976:NAS720976 NJV720976:NKO720976 NTR720976:NUK720976 ODN720976:OEG720976 ONJ720976:OOC720976 OXF720976:OXY720976 PHB720976:PHU720976 PQX720976:PRQ720976 QAT720976:QBM720976 QKP720976:QLI720976 QUL720976:QVE720976 REH720976:RFA720976 ROD720976:ROW720976 RXZ720976:RYS720976 SHV720976:SIO720976 SRR720976:SSK720976 TBN720976:TCG720976 TLJ720976:TMC720976 TVF720976:TVY720976 UFB720976:UFU720976 UOX720976:UPQ720976 UYT720976:UZM720976 VIP720976:VJI720976 VSL720976:VTE720976 WCH720976:WDA720976 WMD720976:WMW720976 WVZ720976:WWS720976 R786512:AK786512 JN786512:KG786512 TJ786512:UC786512 ADF786512:ADY786512 ANB786512:ANU786512 AWX786512:AXQ786512 BGT786512:BHM786512 BQP786512:BRI786512 CAL786512:CBE786512 CKH786512:CLA786512 CUD786512:CUW786512 DDZ786512:DES786512 DNV786512:DOO786512 DXR786512:DYK786512 EHN786512:EIG786512 ERJ786512:ESC786512 FBF786512:FBY786512 FLB786512:FLU786512 FUX786512:FVQ786512 GET786512:GFM786512 GOP786512:GPI786512 GYL786512:GZE786512 HIH786512:HJA786512 HSD786512:HSW786512 IBZ786512:ICS786512 ILV786512:IMO786512 IVR786512:IWK786512 JFN786512:JGG786512 JPJ786512:JQC786512 JZF786512:JZY786512 KJB786512:KJU786512 KSX786512:KTQ786512 LCT786512:LDM786512 LMP786512:LNI786512 LWL786512:LXE786512 MGH786512:MHA786512 MQD786512:MQW786512 MZZ786512:NAS786512 NJV786512:NKO786512 NTR786512:NUK786512 ODN786512:OEG786512 ONJ786512:OOC786512 OXF786512:OXY786512 PHB786512:PHU786512 PQX786512:PRQ786512 QAT786512:QBM786512 QKP786512:QLI786512 QUL786512:QVE786512 REH786512:RFA786512 ROD786512:ROW786512 RXZ786512:RYS786512 SHV786512:SIO786512 SRR786512:SSK786512 TBN786512:TCG786512 TLJ786512:TMC786512 TVF786512:TVY786512 UFB786512:UFU786512 UOX786512:UPQ786512 UYT786512:UZM786512 VIP786512:VJI786512 VSL786512:VTE786512 WCH786512:WDA786512 WMD786512:WMW786512 WVZ786512:WWS786512 R852048:AK852048 JN852048:KG852048 TJ852048:UC852048 ADF852048:ADY852048 ANB852048:ANU852048 AWX852048:AXQ852048 BGT852048:BHM852048 BQP852048:BRI852048 CAL852048:CBE852048 CKH852048:CLA852048 CUD852048:CUW852048 DDZ852048:DES852048 DNV852048:DOO852048 DXR852048:DYK852048 EHN852048:EIG852048 ERJ852048:ESC852048 FBF852048:FBY852048 FLB852048:FLU852048 FUX852048:FVQ852048 GET852048:GFM852048 GOP852048:GPI852048 GYL852048:GZE852048 HIH852048:HJA852048 HSD852048:HSW852048 IBZ852048:ICS852048 ILV852048:IMO852048 IVR852048:IWK852048 JFN852048:JGG852048 JPJ852048:JQC852048 JZF852048:JZY852048 KJB852048:KJU852048 KSX852048:KTQ852048 LCT852048:LDM852048 LMP852048:LNI852048 LWL852048:LXE852048 MGH852048:MHA852048 MQD852048:MQW852048 MZZ852048:NAS852048 NJV852048:NKO852048 NTR852048:NUK852048 ODN852048:OEG852048 ONJ852048:OOC852048 OXF852048:OXY852048 PHB852048:PHU852048 PQX852048:PRQ852048 QAT852048:QBM852048 QKP852048:QLI852048 QUL852048:QVE852048 REH852048:RFA852048 ROD852048:ROW852048 RXZ852048:RYS852048 SHV852048:SIO852048 SRR852048:SSK852048 TBN852048:TCG852048 TLJ852048:TMC852048 TVF852048:TVY852048 UFB852048:UFU852048 UOX852048:UPQ852048 UYT852048:UZM852048 VIP852048:VJI852048 VSL852048:VTE852048 WCH852048:WDA852048 WMD852048:WMW852048 WVZ852048:WWS852048 R917584:AK917584 JN917584:KG917584 TJ917584:UC917584 ADF917584:ADY917584 ANB917584:ANU917584 AWX917584:AXQ917584 BGT917584:BHM917584 BQP917584:BRI917584 CAL917584:CBE917584 CKH917584:CLA917584 CUD917584:CUW917584 DDZ917584:DES917584 DNV917584:DOO917584 DXR917584:DYK917584 EHN917584:EIG917584 ERJ917584:ESC917584 FBF917584:FBY917584 FLB917584:FLU917584 FUX917584:FVQ917584 GET917584:GFM917584 GOP917584:GPI917584 GYL917584:GZE917584 HIH917584:HJA917584 HSD917584:HSW917584 IBZ917584:ICS917584 ILV917584:IMO917584 IVR917584:IWK917584 JFN917584:JGG917584 JPJ917584:JQC917584 JZF917584:JZY917584 KJB917584:KJU917584 KSX917584:KTQ917584 LCT917584:LDM917584 LMP917584:LNI917584 LWL917584:LXE917584 MGH917584:MHA917584 MQD917584:MQW917584 MZZ917584:NAS917584 NJV917584:NKO917584 NTR917584:NUK917584 ODN917584:OEG917584 ONJ917584:OOC917584 OXF917584:OXY917584 PHB917584:PHU917584 PQX917584:PRQ917584 QAT917584:QBM917584 QKP917584:QLI917584 QUL917584:QVE917584 REH917584:RFA917584 ROD917584:ROW917584 RXZ917584:RYS917584 SHV917584:SIO917584 SRR917584:SSK917584 TBN917584:TCG917584 TLJ917584:TMC917584 TVF917584:TVY917584 UFB917584:UFU917584 UOX917584:UPQ917584 UYT917584:UZM917584 VIP917584:VJI917584 VSL917584:VTE917584 WCH917584:WDA917584 WMD917584:WMW917584 WVZ917584:WWS917584 R983120:AK983120 JN983120:KG983120 TJ983120:UC983120 ADF983120:ADY983120 ANB983120:ANU983120 AWX983120:AXQ983120 BGT983120:BHM983120 BQP983120:BRI983120 CAL983120:CBE983120 CKH983120:CLA983120 CUD983120:CUW983120 DDZ983120:DES983120 DNV983120:DOO983120 DXR983120:DYK983120 EHN983120:EIG983120 ERJ983120:ESC983120 FBF983120:FBY983120 FLB983120:FLU983120 FUX983120:FVQ983120 GET983120:GFM983120 GOP983120:GPI983120 GYL983120:GZE983120 HIH983120:HJA983120 HSD983120:HSW983120 IBZ983120:ICS983120 ILV983120:IMO983120 IVR983120:IWK983120 JFN983120:JGG983120 JPJ983120:JQC983120 JZF983120:JZY983120 KJB983120:KJU983120 KSX983120:KTQ983120 LCT983120:LDM983120 LMP983120:LNI983120 LWL983120:LXE983120 MGH983120:MHA983120 MQD983120:MQW983120 MZZ983120:NAS983120 NJV983120:NKO983120 NTR983120:NUK983120 ODN983120:OEG983120 ONJ983120:OOC983120 OXF983120:OXY983120 PHB983120:PHU983120 PQX983120:PRQ983120 QAT983120:QBM983120 QKP983120:QLI983120 QUL983120:QVE983120 REH983120:RFA983120 ROD983120:ROW983120 RXZ983120:RYS983120 SHV983120:SIO983120 SRR983120:SSK983120 TBN983120:TCG983120 TLJ983120:TMC983120 TVF983120:TVY983120 UFB983120:UFU983120 UOX983120:UPQ983120 UYT983120:UZM983120 VIP983120:VJI983120 VSL983120:VTE983120 WCH983120:WDA983120 WMD983120:WMW983120">
      <formula1>"○"</formula1>
    </dataValidation>
    <dataValidation type="list" allowBlank="1" showInputMessage="1" showErrorMessage="1" sqref="O65576:O65580 JK65576:JK65580 TG65576:TG65580 ADC65576:ADC65580 AMY65576:AMY65580 AWU65576:AWU65580 BGQ65576:BGQ65580 BQM65576:BQM65580 CAI65576:CAI65580 CKE65576:CKE65580 CUA65576:CUA65580 DDW65576:DDW65580 DNS65576:DNS65580 DXO65576:DXO65580 EHK65576:EHK65580 ERG65576:ERG65580 FBC65576:FBC65580 FKY65576:FKY65580 FUU65576:FUU65580 GEQ65576:GEQ65580 GOM65576:GOM65580 GYI65576:GYI65580 HIE65576:HIE65580 HSA65576:HSA65580 IBW65576:IBW65580 ILS65576:ILS65580 IVO65576:IVO65580 JFK65576:JFK65580 JPG65576:JPG65580 JZC65576:JZC65580 KIY65576:KIY65580 KSU65576:KSU65580 LCQ65576:LCQ65580 LMM65576:LMM65580 LWI65576:LWI65580 MGE65576:MGE65580 MQA65576:MQA65580 MZW65576:MZW65580 NJS65576:NJS65580 NTO65576:NTO65580 ODK65576:ODK65580 ONG65576:ONG65580 OXC65576:OXC65580 PGY65576:PGY65580 PQU65576:PQU65580 QAQ65576:QAQ65580 QKM65576:QKM65580 QUI65576:QUI65580 REE65576:REE65580 ROA65576:ROA65580 RXW65576:RXW65580 SHS65576:SHS65580 SRO65576:SRO65580 TBK65576:TBK65580 TLG65576:TLG65580 TVC65576:TVC65580 UEY65576:UEY65580 UOU65576:UOU65580 UYQ65576:UYQ65580 VIM65576:VIM65580 VSI65576:VSI65580 WCE65576:WCE65580 WMA65576:WMA65580 WVW65576:WVW65580 O131112:O131116 JK131112:JK131116 TG131112:TG131116 ADC131112:ADC131116 AMY131112:AMY131116 AWU131112:AWU131116 BGQ131112:BGQ131116 BQM131112:BQM131116 CAI131112:CAI131116 CKE131112:CKE131116 CUA131112:CUA131116 DDW131112:DDW131116 DNS131112:DNS131116 DXO131112:DXO131116 EHK131112:EHK131116 ERG131112:ERG131116 FBC131112:FBC131116 FKY131112:FKY131116 FUU131112:FUU131116 GEQ131112:GEQ131116 GOM131112:GOM131116 GYI131112:GYI131116 HIE131112:HIE131116 HSA131112:HSA131116 IBW131112:IBW131116 ILS131112:ILS131116 IVO131112:IVO131116 JFK131112:JFK131116 JPG131112:JPG131116 JZC131112:JZC131116 KIY131112:KIY131116 KSU131112:KSU131116 LCQ131112:LCQ131116 LMM131112:LMM131116 LWI131112:LWI131116 MGE131112:MGE131116 MQA131112:MQA131116 MZW131112:MZW131116 NJS131112:NJS131116 NTO131112:NTO131116 ODK131112:ODK131116 ONG131112:ONG131116 OXC131112:OXC131116 PGY131112:PGY131116 PQU131112:PQU131116 QAQ131112:QAQ131116 QKM131112:QKM131116 QUI131112:QUI131116 REE131112:REE131116 ROA131112:ROA131116 RXW131112:RXW131116 SHS131112:SHS131116 SRO131112:SRO131116 TBK131112:TBK131116 TLG131112:TLG131116 TVC131112:TVC131116 UEY131112:UEY131116 UOU131112:UOU131116 UYQ131112:UYQ131116 VIM131112:VIM131116 VSI131112:VSI131116 WCE131112:WCE131116 WMA131112:WMA131116 WVW131112:WVW131116 O196648:O196652 JK196648:JK196652 TG196648:TG196652 ADC196648:ADC196652 AMY196648:AMY196652 AWU196648:AWU196652 BGQ196648:BGQ196652 BQM196648:BQM196652 CAI196648:CAI196652 CKE196648:CKE196652 CUA196648:CUA196652 DDW196648:DDW196652 DNS196648:DNS196652 DXO196648:DXO196652 EHK196648:EHK196652 ERG196648:ERG196652 FBC196648:FBC196652 FKY196648:FKY196652 FUU196648:FUU196652 GEQ196648:GEQ196652 GOM196648:GOM196652 GYI196648:GYI196652 HIE196648:HIE196652 HSA196648:HSA196652 IBW196648:IBW196652 ILS196648:ILS196652 IVO196648:IVO196652 JFK196648:JFK196652 JPG196648:JPG196652 JZC196648:JZC196652 KIY196648:KIY196652 KSU196648:KSU196652 LCQ196648:LCQ196652 LMM196648:LMM196652 LWI196648:LWI196652 MGE196648:MGE196652 MQA196648:MQA196652 MZW196648:MZW196652 NJS196648:NJS196652 NTO196648:NTO196652 ODK196648:ODK196652 ONG196648:ONG196652 OXC196648:OXC196652 PGY196648:PGY196652 PQU196648:PQU196652 QAQ196648:QAQ196652 QKM196648:QKM196652 QUI196648:QUI196652 REE196648:REE196652 ROA196648:ROA196652 RXW196648:RXW196652 SHS196648:SHS196652 SRO196648:SRO196652 TBK196648:TBK196652 TLG196648:TLG196652 TVC196648:TVC196652 UEY196648:UEY196652 UOU196648:UOU196652 UYQ196648:UYQ196652 VIM196648:VIM196652 VSI196648:VSI196652 WCE196648:WCE196652 WMA196648:WMA196652 WVW196648:WVW196652 O262184:O262188 JK262184:JK262188 TG262184:TG262188 ADC262184:ADC262188 AMY262184:AMY262188 AWU262184:AWU262188 BGQ262184:BGQ262188 BQM262184:BQM262188 CAI262184:CAI262188 CKE262184:CKE262188 CUA262184:CUA262188 DDW262184:DDW262188 DNS262184:DNS262188 DXO262184:DXO262188 EHK262184:EHK262188 ERG262184:ERG262188 FBC262184:FBC262188 FKY262184:FKY262188 FUU262184:FUU262188 GEQ262184:GEQ262188 GOM262184:GOM262188 GYI262184:GYI262188 HIE262184:HIE262188 HSA262184:HSA262188 IBW262184:IBW262188 ILS262184:ILS262188 IVO262184:IVO262188 JFK262184:JFK262188 JPG262184:JPG262188 JZC262184:JZC262188 KIY262184:KIY262188 KSU262184:KSU262188 LCQ262184:LCQ262188 LMM262184:LMM262188 LWI262184:LWI262188 MGE262184:MGE262188 MQA262184:MQA262188 MZW262184:MZW262188 NJS262184:NJS262188 NTO262184:NTO262188 ODK262184:ODK262188 ONG262184:ONG262188 OXC262184:OXC262188 PGY262184:PGY262188 PQU262184:PQU262188 QAQ262184:QAQ262188 QKM262184:QKM262188 QUI262184:QUI262188 REE262184:REE262188 ROA262184:ROA262188 RXW262184:RXW262188 SHS262184:SHS262188 SRO262184:SRO262188 TBK262184:TBK262188 TLG262184:TLG262188 TVC262184:TVC262188 UEY262184:UEY262188 UOU262184:UOU262188 UYQ262184:UYQ262188 VIM262184:VIM262188 VSI262184:VSI262188 WCE262184:WCE262188 WMA262184:WMA262188 WVW262184:WVW262188 O327720:O327724 JK327720:JK327724 TG327720:TG327724 ADC327720:ADC327724 AMY327720:AMY327724 AWU327720:AWU327724 BGQ327720:BGQ327724 BQM327720:BQM327724 CAI327720:CAI327724 CKE327720:CKE327724 CUA327720:CUA327724 DDW327720:DDW327724 DNS327720:DNS327724 DXO327720:DXO327724 EHK327720:EHK327724 ERG327720:ERG327724 FBC327720:FBC327724 FKY327720:FKY327724 FUU327720:FUU327724 GEQ327720:GEQ327724 GOM327720:GOM327724 GYI327720:GYI327724 HIE327720:HIE327724 HSA327720:HSA327724 IBW327720:IBW327724 ILS327720:ILS327724 IVO327720:IVO327724 JFK327720:JFK327724 JPG327720:JPG327724 JZC327720:JZC327724 KIY327720:KIY327724 KSU327720:KSU327724 LCQ327720:LCQ327724 LMM327720:LMM327724 LWI327720:LWI327724 MGE327720:MGE327724 MQA327720:MQA327724 MZW327720:MZW327724 NJS327720:NJS327724 NTO327720:NTO327724 ODK327720:ODK327724 ONG327720:ONG327724 OXC327720:OXC327724 PGY327720:PGY327724 PQU327720:PQU327724 QAQ327720:QAQ327724 QKM327720:QKM327724 QUI327720:QUI327724 REE327720:REE327724 ROA327720:ROA327724 RXW327720:RXW327724 SHS327720:SHS327724 SRO327720:SRO327724 TBK327720:TBK327724 TLG327720:TLG327724 TVC327720:TVC327724 UEY327720:UEY327724 UOU327720:UOU327724 UYQ327720:UYQ327724 VIM327720:VIM327724 VSI327720:VSI327724 WCE327720:WCE327724 WMA327720:WMA327724 WVW327720:WVW327724 O393256:O393260 JK393256:JK393260 TG393256:TG393260 ADC393256:ADC393260 AMY393256:AMY393260 AWU393256:AWU393260 BGQ393256:BGQ393260 BQM393256:BQM393260 CAI393256:CAI393260 CKE393256:CKE393260 CUA393256:CUA393260 DDW393256:DDW393260 DNS393256:DNS393260 DXO393256:DXO393260 EHK393256:EHK393260 ERG393256:ERG393260 FBC393256:FBC393260 FKY393256:FKY393260 FUU393256:FUU393260 GEQ393256:GEQ393260 GOM393256:GOM393260 GYI393256:GYI393260 HIE393256:HIE393260 HSA393256:HSA393260 IBW393256:IBW393260 ILS393256:ILS393260 IVO393256:IVO393260 JFK393256:JFK393260 JPG393256:JPG393260 JZC393256:JZC393260 KIY393256:KIY393260 KSU393256:KSU393260 LCQ393256:LCQ393260 LMM393256:LMM393260 LWI393256:LWI393260 MGE393256:MGE393260 MQA393256:MQA393260 MZW393256:MZW393260 NJS393256:NJS393260 NTO393256:NTO393260 ODK393256:ODK393260 ONG393256:ONG393260 OXC393256:OXC393260 PGY393256:PGY393260 PQU393256:PQU393260 QAQ393256:QAQ393260 QKM393256:QKM393260 QUI393256:QUI393260 REE393256:REE393260 ROA393256:ROA393260 RXW393256:RXW393260 SHS393256:SHS393260 SRO393256:SRO393260 TBK393256:TBK393260 TLG393256:TLG393260 TVC393256:TVC393260 UEY393256:UEY393260 UOU393256:UOU393260 UYQ393256:UYQ393260 VIM393256:VIM393260 VSI393256:VSI393260 WCE393256:WCE393260 WMA393256:WMA393260 WVW393256:WVW393260 O458792:O458796 JK458792:JK458796 TG458792:TG458796 ADC458792:ADC458796 AMY458792:AMY458796 AWU458792:AWU458796 BGQ458792:BGQ458796 BQM458792:BQM458796 CAI458792:CAI458796 CKE458792:CKE458796 CUA458792:CUA458796 DDW458792:DDW458796 DNS458792:DNS458796 DXO458792:DXO458796 EHK458792:EHK458796 ERG458792:ERG458796 FBC458792:FBC458796 FKY458792:FKY458796 FUU458792:FUU458796 GEQ458792:GEQ458796 GOM458792:GOM458796 GYI458792:GYI458796 HIE458792:HIE458796 HSA458792:HSA458796 IBW458792:IBW458796 ILS458792:ILS458796 IVO458792:IVO458796 JFK458792:JFK458796 JPG458792:JPG458796 JZC458792:JZC458796 KIY458792:KIY458796 KSU458792:KSU458796 LCQ458792:LCQ458796 LMM458792:LMM458796 LWI458792:LWI458796 MGE458792:MGE458796 MQA458792:MQA458796 MZW458792:MZW458796 NJS458792:NJS458796 NTO458792:NTO458796 ODK458792:ODK458796 ONG458792:ONG458796 OXC458792:OXC458796 PGY458792:PGY458796 PQU458792:PQU458796 QAQ458792:QAQ458796 QKM458792:QKM458796 QUI458792:QUI458796 REE458792:REE458796 ROA458792:ROA458796 RXW458792:RXW458796 SHS458792:SHS458796 SRO458792:SRO458796 TBK458792:TBK458796 TLG458792:TLG458796 TVC458792:TVC458796 UEY458792:UEY458796 UOU458792:UOU458796 UYQ458792:UYQ458796 VIM458792:VIM458796 VSI458792:VSI458796 WCE458792:WCE458796 WMA458792:WMA458796 WVW458792:WVW458796 O524328:O524332 JK524328:JK524332 TG524328:TG524332 ADC524328:ADC524332 AMY524328:AMY524332 AWU524328:AWU524332 BGQ524328:BGQ524332 BQM524328:BQM524332 CAI524328:CAI524332 CKE524328:CKE524332 CUA524328:CUA524332 DDW524328:DDW524332 DNS524328:DNS524332 DXO524328:DXO524332 EHK524328:EHK524332 ERG524328:ERG524332 FBC524328:FBC524332 FKY524328:FKY524332 FUU524328:FUU524332 GEQ524328:GEQ524332 GOM524328:GOM524332 GYI524328:GYI524332 HIE524328:HIE524332 HSA524328:HSA524332 IBW524328:IBW524332 ILS524328:ILS524332 IVO524328:IVO524332 JFK524328:JFK524332 JPG524328:JPG524332 JZC524328:JZC524332 KIY524328:KIY524332 KSU524328:KSU524332 LCQ524328:LCQ524332 LMM524328:LMM524332 LWI524328:LWI524332 MGE524328:MGE524332 MQA524328:MQA524332 MZW524328:MZW524332 NJS524328:NJS524332 NTO524328:NTO524332 ODK524328:ODK524332 ONG524328:ONG524332 OXC524328:OXC524332 PGY524328:PGY524332 PQU524328:PQU524332 QAQ524328:QAQ524332 QKM524328:QKM524332 QUI524328:QUI524332 REE524328:REE524332 ROA524328:ROA524332 RXW524328:RXW524332 SHS524328:SHS524332 SRO524328:SRO524332 TBK524328:TBK524332 TLG524328:TLG524332 TVC524328:TVC524332 UEY524328:UEY524332 UOU524328:UOU524332 UYQ524328:UYQ524332 VIM524328:VIM524332 VSI524328:VSI524332 WCE524328:WCE524332 WMA524328:WMA524332 WVW524328:WVW524332 O589864:O589868 JK589864:JK589868 TG589864:TG589868 ADC589864:ADC589868 AMY589864:AMY589868 AWU589864:AWU589868 BGQ589864:BGQ589868 BQM589864:BQM589868 CAI589864:CAI589868 CKE589864:CKE589868 CUA589864:CUA589868 DDW589864:DDW589868 DNS589864:DNS589868 DXO589864:DXO589868 EHK589864:EHK589868 ERG589864:ERG589868 FBC589864:FBC589868 FKY589864:FKY589868 FUU589864:FUU589868 GEQ589864:GEQ589868 GOM589864:GOM589868 GYI589864:GYI589868 HIE589864:HIE589868 HSA589864:HSA589868 IBW589864:IBW589868 ILS589864:ILS589868 IVO589864:IVO589868 JFK589864:JFK589868 JPG589864:JPG589868 JZC589864:JZC589868 KIY589864:KIY589868 KSU589864:KSU589868 LCQ589864:LCQ589868 LMM589864:LMM589868 LWI589864:LWI589868 MGE589864:MGE589868 MQA589864:MQA589868 MZW589864:MZW589868 NJS589864:NJS589868 NTO589864:NTO589868 ODK589864:ODK589868 ONG589864:ONG589868 OXC589864:OXC589868 PGY589864:PGY589868 PQU589864:PQU589868 QAQ589864:QAQ589868 QKM589864:QKM589868 QUI589864:QUI589868 REE589864:REE589868 ROA589864:ROA589868 RXW589864:RXW589868 SHS589864:SHS589868 SRO589864:SRO589868 TBK589864:TBK589868 TLG589864:TLG589868 TVC589864:TVC589868 UEY589864:UEY589868 UOU589864:UOU589868 UYQ589864:UYQ589868 VIM589864:VIM589868 VSI589864:VSI589868 WCE589864:WCE589868 WMA589864:WMA589868 WVW589864:WVW589868 O655400:O655404 JK655400:JK655404 TG655400:TG655404 ADC655400:ADC655404 AMY655400:AMY655404 AWU655400:AWU655404 BGQ655400:BGQ655404 BQM655400:BQM655404 CAI655400:CAI655404 CKE655400:CKE655404 CUA655400:CUA655404 DDW655400:DDW655404 DNS655400:DNS655404 DXO655400:DXO655404 EHK655400:EHK655404 ERG655400:ERG655404 FBC655400:FBC655404 FKY655400:FKY655404 FUU655400:FUU655404 GEQ655400:GEQ655404 GOM655400:GOM655404 GYI655400:GYI655404 HIE655400:HIE655404 HSA655400:HSA655404 IBW655400:IBW655404 ILS655400:ILS655404 IVO655400:IVO655404 JFK655400:JFK655404 JPG655400:JPG655404 JZC655400:JZC655404 KIY655400:KIY655404 KSU655400:KSU655404 LCQ655400:LCQ655404 LMM655400:LMM655404 LWI655400:LWI655404 MGE655400:MGE655404 MQA655400:MQA655404 MZW655400:MZW655404 NJS655400:NJS655404 NTO655400:NTO655404 ODK655400:ODK655404 ONG655400:ONG655404 OXC655400:OXC655404 PGY655400:PGY655404 PQU655400:PQU655404 QAQ655400:QAQ655404 QKM655400:QKM655404 QUI655400:QUI655404 REE655400:REE655404 ROA655400:ROA655404 RXW655400:RXW655404 SHS655400:SHS655404 SRO655400:SRO655404 TBK655400:TBK655404 TLG655400:TLG655404 TVC655400:TVC655404 UEY655400:UEY655404 UOU655400:UOU655404 UYQ655400:UYQ655404 VIM655400:VIM655404 VSI655400:VSI655404 WCE655400:WCE655404 WMA655400:WMA655404 WVW655400:WVW655404 O720936:O720940 JK720936:JK720940 TG720936:TG720940 ADC720936:ADC720940 AMY720936:AMY720940 AWU720936:AWU720940 BGQ720936:BGQ720940 BQM720936:BQM720940 CAI720936:CAI720940 CKE720936:CKE720940 CUA720936:CUA720940 DDW720936:DDW720940 DNS720936:DNS720940 DXO720936:DXO720940 EHK720936:EHK720940 ERG720936:ERG720940 FBC720936:FBC720940 FKY720936:FKY720940 FUU720936:FUU720940 GEQ720936:GEQ720940 GOM720936:GOM720940 GYI720936:GYI720940 HIE720936:HIE720940 HSA720936:HSA720940 IBW720936:IBW720940 ILS720936:ILS720940 IVO720936:IVO720940 JFK720936:JFK720940 JPG720936:JPG720940 JZC720936:JZC720940 KIY720936:KIY720940 KSU720936:KSU720940 LCQ720936:LCQ720940 LMM720936:LMM720940 LWI720936:LWI720940 MGE720936:MGE720940 MQA720936:MQA720940 MZW720936:MZW720940 NJS720936:NJS720940 NTO720936:NTO720940 ODK720936:ODK720940 ONG720936:ONG720940 OXC720936:OXC720940 PGY720936:PGY720940 PQU720936:PQU720940 QAQ720936:QAQ720940 QKM720936:QKM720940 QUI720936:QUI720940 REE720936:REE720940 ROA720936:ROA720940 RXW720936:RXW720940 SHS720936:SHS720940 SRO720936:SRO720940 TBK720936:TBK720940 TLG720936:TLG720940 TVC720936:TVC720940 UEY720936:UEY720940 UOU720936:UOU720940 UYQ720936:UYQ720940 VIM720936:VIM720940 VSI720936:VSI720940 WCE720936:WCE720940 WMA720936:WMA720940 WVW720936:WVW720940 O786472:O786476 JK786472:JK786476 TG786472:TG786476 ADC786472:ADC786476 AMY786472:AMY786476 AWU786472:AWU786476 BGQ786472:BGQ786476 BQM786472:BQM786476 CAI786472:CAI786476 CKE786472:CKE786476 CUA786472:CUA786476 DDW786472:DDW786476 DNS786472:DNS786476 DXO786472:DXO786476 EHK786472:EHK786476 ERG786472:ERG786476 FBC786472:FBC786476 FKY786472:FKY786476 FUU786472:FUU786476 GEQ786472:GEQ786476 GOM786472:GOM786476 GYI786472:GYI786476 HIE786472:HIE786476 HSA786472:HSA786476 IBW786472:IBW786476 ILS786472:ILS786476 IVO786472:IVO786476 JFK786472:JFK786476 JPG786472:JPG786476 JZC786472:JZC786476 KIY786472:KIY786476 KSU786472:KSU786476 LCQ786472:LCQ786476 LMM786472:LMM786476 LWI786472:LWI786476 MGE786472:MGE786476 MQA786472:MQA786476 MZW786472:MZW786476 NJS786472:NJS786476 NTO786472:NTO786476 ODK786472:ODK786476 ONG786472:ONG786476 OXC786472:OXC786476 PGY786472:PGY786476 PQU786472:PQU786476 QAQ786472:QAQ786476 QKM786472:QKM786476 QUI786472:QUI786476 REE786472:REE786476 ROA786472:ROA786476 RXW786472:RXW786476 SHS786472:SHS786476 SRO786472:SRO786476 TBK786472:TBK786476 TLG786472:TLG786476 TVC786472:TVC786476 UEY786472:UEY786476 UOU786472:UOU786476 UYQ786472:UYQ786476 VIM786472:VIM786476 VSI786472:VSI786476 WCE786472:WCE786476 WMA786472:WMA786476 WVW786472:WVW786476 O852008:O852012 JK852008:JK852012 TG852008:TG852012 ADC852008:ADC852012 AMY852008:AMY852012 AWU852008:AWU852012 BGQ852008:BGQ852012 BQM852008:BQM852012 CAI852008:CAI852012 CKE852008:CKE852012 CUA852008:CUA852012 DDW852008:DDW852012 DNS852008:DNS852012 DXO852008:DXO852012 EHK852008:EHK852012 ERG852008:ERG852012 FBC852008:FBC852012 FKY852008:FKY852012 FUU852008:FUU852012 GEQ852008:GEQ852012 GOM852008:GOM852012 GYI852008:GYI852012 HIE852008:HIE852012 HSA852008:HSA852012 IBW852008:IBW852012 ILS852008:ILS852012 IVO852008:IVO852012 JFK852008:JFK852012 JPG852008:JPG852012 JZC852008:JZC852012 KIY852008:KIY852012 KSU852008:KSU852012 LCQ852008:LCQ852012 LMM852008:LMM852012 LWI852008:LWI852012 MGE852008:MGE852012 MQA852008:MQA852012 MZW852008:MZW852012 NJS852008:NJS852012 NTO852008:NTO852012 ODK852008:ODK852012 ONG852008:ONG852012 OXC852008:OXC852012 PGY852008:PGY852012 PQU852008:PQU852012 QAQ852008:QAQ852012 QKM852008:QKM852012 QUI852008:QUI852012 REE852008:REE852012 ROA852008:ROA852012 RXW852008:RXW852012 SHS852008:SHS852012 SRO852008:SRO852012 TBK852008:TBK852012 TLG852008:TLG852012 TVC852008:TVC852012 UEY852008:UEY852012 UOU852008:UOU852012 UYQ852008:UYQ852012 VIM852008:VIM852012 VSI852008:VSI852012 WCE852008:WCE852012 WMA852008:WMA852012 WVW852008:WVW852012 O917544:O917548 JK917544:JK917548 TG917544:TG917548 ADC917544:ADC917548 AMY917544:AMY917548 AWU917544:AWU917548 BGQ917544:BGQ917548 BQM917544:BQM917548 CAI917544:CAI917548 CKE917544:CKE917548 CUA917544:CUA917548 DDW917544:DDW917548 DNS917544:DNS917548 DXO917544:DXO917548 EHK917544:EHK917548 ERG917544:ERG917548 FBC917544:FBC917548 FKY917544:FKY917548 FUU917544:FUU917548 GEQ917544:GEQ917548 GOM917544:GOM917548 GYI917544:GYI917548 HIE917544:HIE917548 HSA917544:HSA917548 IBW917544:IBW917548 ILS917544:ILS917548 IVO917544:IVO917548 JFK917544:JFK917548 JPG917544:JPG917548 JZC917544:JZC917548 KIY917544:KIY917548 KSU917544:KSU917548 LCQ917544:LCQ917548 LMM917544:LMM917548 LWI917544:LWI917548 MGE917544:MGE917548 MQA917544:MQA917548 MZW917544:MZW917548 NJS917544:NJS917548 NTO917544:NTO917548 ODK917544:ODK917548 ONG917544:ONG917548 OXC917544:OXC917548 PGY917544:PGY917548 PQU917544:PQU917548 QAQ917544:QAQ917548 QKM917544:QKM917548 QUI917544:QUI917548 REE917544:REE917548 ROA917544:ROA917548 RXW917544:RXW917548 SHS917544:SHS917548 SRO917544:SRO917548 TBK917544:TBK917548 TLG917544:TLG917548 TVC917544:TVC917548 UEY917544:UEY917548 UOU917544:UOU917548 UYQ917544:UYQ917548 VIM917544:VIM917548 VSI917544:VSI917548 WCE917544:WCE917548 WMA917544:WMA917548 WVW917544:WVW917548 O983080:O983084 JK983080:JK983084 TG983080:TG983084 ADC983080:ADC983084 AMY983080:AMY983084 AWU983080:AWU983084 BGQ983080:BGQ983084 BQM983080:BQM983084 CAI983080:CAI983084 CKE983080:CKE983084 CUA983080:CUA983084 DDW983080:DDW983084 DNS983080:DNS983084 DXO983080:DXO983084 EHK983080:EHK983084 ERG983080:ERG983084 FBC983080:FBC983084 FKY983080:FKY983084 FUU983080:FUU983084 GEQ983080:GEQ983084 GOM983080:GOM983084 GYI983080:GYI983084 HIE983080:HIE983084 HSA983080:HSA983084 IBW983080:IBW983084 ILS983080:ILS983084 IVO983080:IVO983084 JFK983080:JFK983084 JPG983080:JPG983084 JZC983080:JZC983084 KIY983080:KIY983084 KSU983080:KSU983084 LCQ983080:LCQ983084 LMM983080:LMM983084 LWI983080:LWI983084 MGE983080:MGE983084 MQA983080:MQA983084 MZW983080:MZW983084 NJS983080:NJS983084 NTO983080:NTO983084 ODK983080:ODK983084 ONG983080:ONG983084 OXC983080:OXC983084 PGY983080:PGY983084 PQU983080:PQU983084 QAQ983080:QAQ983084 QKM983080:QKM983084 QUI983080:QUI983084 REE983080:REE983084 ROA983080:ROA983084 RXW983080:RXW983084 SHS983080:SHS983084 SRO983080:SRO983084 TBK983080:TBK983084 TLG983080:TLG983084 TVC983080:TVC983084 UEY983080:UEY983084 UOU983080:UOU983084 UYQ983080:UYQ983084 VIM983080:VIM983084 VSI983080:VSI983084 WCE983080:WCE983084 WMA983080:WMA983084 WVW983080:WVW983084 AE65602:AI65602 KA65602:KE65602 TW65602:UA65602 ADS65602:ADW65602 ANO65602:ANS65602 AXK65602:AXO65602 BHG65602:BHK65602 BRC65602:BRG65602 CAY65602:CBC65602 CKU65602:CKY65602 CUQ65602:CUU65602 DEM65602:DEQ65602 DOI65602:DOM65602 DYE65602:DYI65602 EIA65602:EIE65602 ERW65602:ESA65602 FBS65602:FBW65602 FLO65602:FLS65602 FVK65602:FVO65602 GFG65602:GFK65602 GPC65602:GPG65602 GYY65602:GZC65602 HIU65602:HIY65602 HSQ65602:HSU65602 ICM65602:ICQ65602 IMI65602:IMM65602 IWE65602:IWI65602 JGA65602:JGE65602 JPW65602:JQA65602 JZS65602:JZW65602 KJO65602:KJS65602 KTK65602:KTO65602 LDG65602:LDK65602 LNC65602:LNG65602 LWY65602:LXC65602 MGU65602:MGY65602 MQQ65602:MQU65602 NAM65602:NAQ65602 NKI65602:NKM65602 NUE65602:NUI65602 OEA65602:OEE65602 ONW65602:OOA65602 OXS65602:OXW65602 PHO65602:PHS65602 PRK65602:PRO65602 QBG65602:QBK65602 QLC65602:QLG65602 QUY65602:QVC65602 REU65602:REY65602 ROQ65602:ROU65602 RYM65602:RYQ65602 SII65602:SIM65602 SSE65602:SSI65602 TCA65602:TCE65602 TLW65602:TMA65602 TVS65602:TVW65602 UFO65602:UFS65602 UPK65602:UPO65602 UZG65602:UZK65602 VJC65602:VJG65602 VSY65602:VTC65602 WCU65602:WCY65602 WMQ65602:WMU65602 WWM65602:WWQ65602 AE131138:AI131138 KA131138:KE131138 TW131138:UA131138 ADS131138:ADW131138 ANO131138:ANS131138 AXK131138:AXO131138 BHG131138:BHK131138 BRC131138:BRG131138 CAY131138:CBC131138 CKU131138:CKY131138 CUQ131138:CUU131138 DEM131138:DEQ131138 DOI131138:DOM131138 DYE131138:DYI131138 EIA131138:EIE131138 ERW131138:ESA131138 FBS131138:FBW131138 FLO131138:FLS131138 FVK131138:FVO131138 GFG131138:GFK131138 GPC131138:GPG131138 GYY131138:GZC131138 HIU131138:HIY131138 HSQ131138:HSU131138 ICM131138:ICQ131138 IMI131138:IMM131138 IWE131138:IWI131138 JGA131138:JGE131138 JPW131138:JQA131138 JZS131138:JZW131138 KJO131138:KJS131138 KTK131138:KTO131138 LDG131138:LDK131138 LNC131138:LNG131138 LWY131138:LXC131138 MGU131138:MGY131138 MQQ131138:MQU131138 NAM131138:NAQ131138 NKI131138:NKM131138 NUE131138:NUI131138 OEA131138:OEE131138 ONW131138:OOA131138 OXS131138:OXW131138 PHO131138:PHS131138 PRK131138:PRO131138 QBG131138:QBK131138 QLC131138:QLG131138 QUY131138:QVC131138 REU131138:REY131138 ROQ131138:ROU131138 RYM131138:RYQ131138 SII131138:SIM131138 SSE131138:SSI131138 TCA131138:TCE131138 TLW131138:TMA131138 TVS131138:TVW131138 UFO131138:UFS131138 UPK131138:UPO131138 UZG131138:UZK131138 VJC131138:VJG131138 VSY131138:VTC131138 WCU131138:WCY131138 WMQ131138:WMU131138 WWM131138:WWQ131138 AE196674:AI196674 KA196674:KE196674 TW196674:UA196674 ADS196674:ADW196674 ANO196674:ANS196674 AXK196674:AXO196674 BHG196674:BHK196674 BRC196674:BRG196674 CAY196674:CBC196674 CKU196674:CKY196674 CUQ196674:CUU196674 DEM196674:DEQ196674 DOI196674:DOM196674 DYE196674:DYI196674 EIA196674:EIE196674 ERW196674:ESA196674 FBS196674:FBW196674 FLO196674:FLS196674 FVK196674:FVO196674 GFG196674:GFK196674 GPC196674:GPG196674 GYY196674:GZC196674 HIU196674:HIY196674 HSQ196674:HSU196674 ICM196674:ICQ196674 IMI196674:IMM196674 IWE196674:IWI196674 JGA196674:JGE196674 JPW196674:JQA196674 JZS196674:JZW196674 KJO196674:KJS196674 KTK196674:KTO196674 LDG196674:LDK196674 LNC196674:LNG196674 LWY196674:LXC196674 MGU196674:MGY196674 MQQ196674:MQU196674 NAM196674:NAQ196674 NKI196674:NKM196674 NUE196674:NUI196674 OEA196674:OEE196674 ONW196674:OOA196674 OXS196674:OXW196674 PHO196674:PHS196674 PRK196674:PRO196674 QBG196674:QBK196674 QLC196674:QLG196674 QUY196674:QVC196674 REU196674:REY196674 ROQ196674:ROU196674 RYM196674:RYQ196674 SII196674:SIM196674 SSE196674:SSI196674 TCA196674:TCE196674 TLW196674:TMA196674 TVS196674:TVW196674 UFO196674:UFS196674 UPK196674:UPO196674 UZG196674:UZK196674 VJC196674:VJG196674 VSY196674:VTC196674 WCU196674:WCY196674 WMQ196674:WMU196674 WWM196674:WWQ196674 AE262210:AI262210 KA262210:KE262210 TW262210:UA262210 ADS262210:ADW262210 ANO262210:ANS262210 AXK262210:AXO262210 BHG262210:BHK262210 BRC262210:BRG262210 CAY262210:CBC262210 CKU262210:CKY262210 CUQ262210:CUU262210 DEM262210:DEQ262210 DOI262210:DOM262210 DYE262210:DYI262210 EIA262210:EIE262210 ERW262210:ESA262210 FBS262210:FBW262210 FLO262210:FLS262210 FVK262210:FVO262210 GFG262210:GFK262210 GPC262210:GPG262210 GYY262210:GZC262210 HIU262210:HIY262210 HSQ262210:HSU262210 ICM262210:ICQ262210 IMI262210:IMM262210 IWE262210:IWI262210 JGA262210:JGE262210 JPW262210:JQA262210 JZS262210:JZW262210 KJO262210:KJS262210 KTK262210:KTO262210 LDG262210:LDK262210 LNC262210:LNG262210 LWY262210:LXC262210 MGU262210:MGY262210 MQQ262210:MQU262210 NAM262210:NAQ262210 NKI262210:NKM262210 NUE262210:NUI262210 OEA262210:OEE262210 ONW262210:OOA262210 OXS262210:OXW262210 PHO262210:PHS262210 PRK262210:PRO262210 QBG262210:QBK262210 QLC262210:QLG262210 QUY262210:QVC262210 REU262210:REY262210 ROQ262210:ROU262210 RYM262210:RYQ262210 SII262210:SIM262210 SSE262210:SSI262210 TCA262210:TCE262210 TLW262210:TMA262210 TVS262210:TVW262210 UFO262210:UFS262210 UPK262210:UPO262210 UZG262210:UZK262210 VJC262210:VJG262210 VSY262210:VTC262210 WCU262210:WCY262210 WMQ262210:WMU262210 WWM262210:WWQ262210 AE327746:AI327746 KA327746:KE327746 TW327746:UA327746 ADS327746:ADW327746 ANO327746:ANS327746 AXK327746:AXO327746 BHG327746:BHK327746 BRC327746:BRG327746 CAY327746:CBC327746 CKU327746:CKY327746 CUQ327746:CUU327746 DEM327746:DEQ327746 DOI327746:DOM327746 DYE327746:DYI327746 EIA327746:EIE327746 ERW327746:ESA327746 FBS327746:FBW327746 FLO327746:FLS327746 FVK327746:FVO327746 GFG327746:GFK327746 GPC327746:GPG327746 GYY327746:GZC327746 HIU327746:HIY327746 HSQ327746:HSU327746 ICM327746:ICQ327746 IMI327746:IMM327746 IWE327746:IWI327746 JGA327746:JGE327746 JPW327746:JQA327746 JZS327746:JZW327746 KJO327746:KJS327746 KTK327746:KTO327746 LDG327746:LDK327746 LNC327746:LNG327746 LWY327746:LXC327746 MGU327746:MGY327746 MQQ327746:MQU327746 NAM327746:NAQ327746 NKI327746:NKM327746 NUE327746:NUI327746 OEA327746:OEE327746 ONW327746:OOA327746 OXS327746:OXW327746 PHO327746:PHS327746 PRK327746:PRO327746 QBG327746:QBK327746 QLC327746:QLG327746 QUY327746:QVC327746 REU327746:REY327746 ROQ327746:ROU327746 RYM327746:RYQ327746 SII327746:SIM327746 SSE327746:SSI327746 TCA327746:TCE327746 TLW327746:TMA327746 TVS327746:TVW327746 UFO327746:UFS327746 UPK327746:UPO327746 UZG327746:UZK327746 VJC327746:VJG327746 VSY327746:VTC327746 WCU327746:WCY327746 WMQ327746:WMU327746 WWM327746:WWQ327746 AE393282:AI393282 KA393282:KE393282 TW393282:UA393282 ADS393282:ADW393282 ANO393282:ANS393282 AXK393282:AXO393282 BHG393282:BHK393282 BRC393282:BRG393282 CAY393282:CBC393282 CKU393282:CKY393282 CUQ393282:CUU393282 DEM393282:DEQ393282 DOI393282:DOM393282 DYE393282:DYI393282 EIA393282:EIE393282 ERW393282:ESA393282 FBS393282:FBW393282 FLO393282:FLS393282 FVK393282:FVO393282 GFG393282:GFK393282 GPC393282:GPG393282 GYY393282:GZC393282 HIU393282:HIY393282 HSQ393282:HSU393282 ICM393282:ICQ393282 IMI393282:IMM393282 IWE393282:IWI393282 JGA393282:JGE393282 JPW393282:JQA393282 JZS393282:JZW393282 KJO393282:KJS393282 KTK393282:KTO393282 LDG393282:LDK393282 LNC393282:LNG393282 LWY393282:LXC393282 MGU393282:MGY393282 MQQ393282:MQU393282 NAM393282:NAQ393282 NKI393282:NKM393282 NUE393282:NUI393282 OEA393282:OEE393282 ONW393282:OOA393282 OXS393282:OXW393282 PHO393282:PHS393282 PRK393282:PRO393282 QBG393282:QBK393282 QLC393282:QLG393282 QUY393282:QVC393282 REU393282:REY393282 ROQ393282:ROU393282 RYM393282:RYQ393282 SII393282:SIM393282 SSE393282:SSI393282 TCA393282:TCE393282 TLW393282:TMA393282 TVS393282:TVW393282 UFO393282:UFS393282 UPK393282:UPO393282 UZG393282:UZK393282 VJC393282:VJG393282 VSY393282:VTC393282 WCU393282:WCY393282 WMQ393282:WMU393282 WWM393282:WWQ393282 AE458818:AI458818 KA458818:KE458818 TW458818:UA458818 ADS458818:ADW458818 ANO458818:ANS458818 AXK458818:AXO458818 BHG458818:BHK458818 BRC458818:BRG458818 CAY458818:CBC458818 CKU458818:CKY458818 CUQ458818:CUU458818 DEM458818:DEQ458818 DOI458818:DOM458818 DYE458818:DYI458818 EIA458818:EIE458818 ERW458818:ESA458818 FBS458818:FBW458818 FLO458818:FLS458818 FVK458818:FVO458818 GFG458818:GFK458818 GPC458818:GPG458818 GYY458818:GZC458818 HIU458818:HIY458818 HSQ458818:HSU458818 ICM458818:ICQ458818 IMI458818:IMM458818 IWE458818:IWI458818 JGA458818:JGE458818 JPW458818:JQA458818 JZS458818:JZW458818 KJO458818:KJS458818 KTK458818:KTO458818 LDG458818:LDK458818 LNC458818:LNG458818 LWY458818:LXC458818 MGU458818:MGY458818 MQQ458818:MQU458818 NAM458818:NAQ458818 NKI458818:NKM458818 NUE458818:NUI458818 OEA458818:OEE458818 ONW458818:OOA458818 OXS458818:OXW458818 PHO458818:PHS458818 PRK458818:PRO458818 QBG458818:QBK458818 QLC458818:QLG458818 QUY458818:QVC458818 REU458818:REY458818 ROQ458818:ROU458818 RYM458818:RYQ458818 SII458818:SIM458818 SSE458818:SSI458818 TCA458818:TCE458818 TLW458818:TMA458818 TVS458818:TVW458818 UFO458818:UFS458818 UPK458818:UPO458818 UZG458818:UZK458818 VJC458818:VJG458818 VSY458818:VTC458818 WCU458818:WCY458818 WMQ458818:WMU458818 WWM458818:WWQ458818 AE524354:AI524354 KA524354:KE524354 TW524354:UA524354 ADS524354:ADW524354 ANO524354:ANS524354 AXK524354:AXO524354 BHG524354:BHK524354 BRC524354:BRG524354 CAY524354:CBC524354 CKU524354:CKY524354 CUQ524354:CUU524354 DEM524354:DEQ524354 DOI524354:DOM524354 DYE524354:DYI524354 EIA524354:EIE524354 ERW524354:ESA524354 FBS524354:FBW524354 FLO524354:FLS524354 FVK524354:FVO524354 GFG524354:GFK524354 GPC524354:GPG524354 GYY524354:GZC524354 HIU524354:HIY524354 HSQ524354:HSU524354 ICM524354:ICQ524354 IMI524354:IMM524354 IWE524354:IWI524354 JGA524354:JGE524354 JPW524354:JQA524354 JZS524354:JZW524354 KJO524354:KJS524354 KTK524354:KTO524354 LDG524354:LDK524354 LNC524354:LNG524354 LWY524354:LXC524354 MGU524354:MGY524354 MQQ524354:MQU524354 NAM524354:NAQ524354 NKI524354:NKM524354 NUE524354:NUI524354 OEA524354:OEE524354 ONW524354:OOA524354 OXS524354:OXW524354 PHO524354:PHS524354 PRK524354:PRO524354 QBG524354:QBK524354 QLC524354:QLG524354 QUY524354:QVC524354 REU524354:REY524354 ROQ524354:ROU524354 RYM524354:RYQ524354 SII524354:SIM524354 SSE524354:SSI524354 TCA524354:TCE524354 TLW524354:TMA524354 TVS524354:TVW524354 UFO524354:UFS524354 UPK524354:UPO524354 UZG524354:UZK524354 VJC524354:VJG524354 VSY524354:VTC524354 WCU524354:WCY524354 WMQ524354:WMU524354 WWM524354:WWQ524354 AE589890:AI589890 KA589890:KE589890 TW589890:UA589890 ADS589890:ADW589890 ANO589890:ANS589890 AXK589890:AXO589890 BHG589890:BHK589890 BRC589890:BRG589890 CAY589890:CBC589890 CKU589890:CKY589890 CUQ589890:CUU589890 DEM589890:DEQ589890 DOI589890:DOM589890 DYE589890:DYI589890 EIA589890:EIE589890 ERW589890:ESA589890 FBS589890:FBW589890 FLO589890:FLS589890 FVK589890:FVO589890 GFG589890:GFK589890 GPC589890:GPG589890 GYY589890:GZC589890 HIU589890:HIY589890 HSQ589890:HSU589890 ICM589890:ICQ589890 IMI589890:IMM589890 IWE589890:IWI589890 JGA589890:JGE589890 JPW589890:JQA589890 JZS589890:JZW589890 KJO589890:KJS589890 KTK589890:KTO589890 LDG589890:LDK589890 LNC589890:LNG589890 LWY589890:LXC589890 MGU589890:MGY589890 MQQ589890:MQU589890 NAM589890:NAQ589890 NKI589890:NKM589890 NUE589890:NUI589890 OEA589890:OEE589890 ONW589890:OOA589890 OXS589890:OXW589890 PHO589890:PHS589890 PRK589890:PRO589890 QBG589890:QBK589890 QLC589890:QLG589890 QUY589890:QVC589890 REU589890:REY589890 ROQ589890:ROU589890 RYM589890:RYQ589890 SII589890:SIM589890 SSE589890:SSI589890 TCA589890:TCE589890 TLW589890:TMA589890 TVS589890:TVW589890 UFO589890:UFS589890 UPK589890:UPO589890 UZG589890:UZK589890 VJC589890:VJG589890 VSY589890:VTC589890 WCU589890:WCY589890 WMQ589890:WMU589890 WWM589890:WWQ589890 AE655426:AI655426 KA655426:KE655426 TW655426:UA655426 ADS655426:ADW655426 ANO655426:ANS655426 AXK655426:AXO655426 BHG655426:BHK655426 BRC655426:BRG655426 CAY655426:CBC655426 CKU655426:CKY655426 CUQ655426:CUU655426 DEM655426:DEQ655426 DOI655426:DOM655426 DYE655426:DYI655426 EIA655426:EIE655426 ERW655426:ESA655426 FBS655426:FBW655426 FLO655426:FLS655426 FVK655426:FVO655426 GFG655426:GFK655426 GPC655426:GPG655426 GYY655426:GZC655426 HIU655426:HIY655426 HSQ655426:HSU655426 ICM655426:ICQ655426 IMI655426:IMM655426 IWE655426:IWI655426 JGA655426:JGE655426 JPW655426:JQA655426 JZS655426:JZW655426 KJO655426:KJS655426 KTK655426:KTO655426 LDG655426:LDK655426 LNC655426:LNG655426 LWY655426:LXC655426 MGU655426:MGY655426 MQQ655426:MQU655426 NAM655426:NAQ655426 NKI655426:NKM655426 NUE655426:NUI655426 OEA655426:OEE655426 ONW655426:OOA655426 OXS655426:OXW655426 PHO655426:PHS655426 PRK655426:PRO655426 QBG655426:QBK655426 QLC655426:QLG655426 QUY655426:QVC655426 REU655426:REY655426 ROQ655426:ROU655426 RYM655426:RYQ655426 SII655426:SIM655426 SSE655426:SSI655426 TCA655426:TCE655426 TLW655426:TMA655426 TVS655426:TVW655426 UFO655426:UFS655426 UPK655426:UPO655426 UZG655426:UZK655426 VJC655426:VJG655426 VSY655426:VTC655426 WCU655426:WCY655426 WMQ655426:WMU655426 WWM655426:WWQ655426 AE720962:AI720962 KA720962:KE720962 TW720962:UA720962 ADS720962:ADW720962 ANO720962:ANS720962 AXK720962:AXO720962 BHG720962:BHK720962 BRC720962:BRG720962 CAY720962:CBC720962 CKU720962:CKY720962 CUQ720962:CUU720962 DEM720962:DEQ720962 DOI720962:DOM720962 DYE720962:DYI720962 EIA720962:EIE720962 ERW720962:ESA720962 FBS720962:FBW720962 FLO720962:FLS720962 FVK720962:FVO720962 GFG720962:GFK720962 GPC720962:GPG720962 GYY720962:GZC720962 HIU720962:HIY720962 HSQ720962:HSU720962 ICM720962:ICQ720962 IMI720962:IMM720962 IWE720962:IWI720962 JGA720962:JGE720962 JPW720962:JQA720962 JZS720962:JZW720962 KJO720962:KJS720962 KTK720962:KTO720962 LDG720962:LDK720962 LNC720962:LNG720962 LWY720962:LXC720962 MGU720962:MGY720962 MQQ720962:MQU720962 NAM720962:NAQ720962 NKI720962:NKM720962 NUE720962:NUI720962 OEA720962:OEE720962 ONW720962:OOA720962 OXS720962:OXW720962 PHO720962:PHS720962 PRK720962:PRO720962 QBG720962:QBK720962 QLC720962:QLG720962 QUY720962:QVC720962 REU720962:REY720962 ROQ720962:ROU720962 RYM720962:RYQ720962 SII720962:SIM720962 SSE720962:SSI720962 TCA720962:TCE720962 TLW720962:TMA720962 TVS720962:TVW720962 UFO720962:UFS720962 UPK720962:UPO720962 UZG720962:UZK720962 VJC720962:VJG720962 VSY720962:VTC720962 WCU720962:WCY720962 WMQ720962:WMU720962 WWM720962:WWQ720962 AE786498:AI786498 KA786498:KE786498 TW786498:UA786498 ADS786498:ADW786498 ANO786498:ANS786498 AXK786498:AXO786498 BHG786498:BHK786498 BRC786498:BRG786498 CAY786498:CBC786498 CKU786498:CKY786498 CUQ786498:CUU786498 DEM786498:DEQ786498 DOI786498:DOM786498 DYE786498:DYI786498 EIA786498:EIE786498 ERW786498:ESA786498 FBS786498:FBW786498 FLO786498:FLS786498 FVK786498:FVO786498 GFG786498:GFK786498 GPC786498:GPG786498 GYY786498:GZC786498 HIU786498:HIY786498 HSQ786498:HSU786498 ICM786498:ICQ786498 IMI786498:IMM786498 IWE786498:IWI786498 JGA786498:JGE786498 JPW786498:JQA786498 JZS786498:JZW786498 KJO786498:KJS786498 KTK786498:KTO786498 LDG786498:LDK786498 LNC786498:LNG786498 LWY786498:LXC786498 MGU786498:MGY786498 MQQ786498:MQU786498 NAM786498:NAQ786498 NKI786498:NKM786498 NUE786498:NUI786498 OEA786498:OEE786498 ONW786498:OOA786498 OXS786498:OXW786498 PHO786498:PHS786498 PRK786498:PRO786498 QBG786498:QBK786498 QLC786498:QLG786498 QUY786498:QVC786498 REU786498:REY786498 ROQ786498:ROU786498 RYM786498:RYQ786498 SII786498:SIM786498 SSE786498:SSI786498 TCA786498:TCE786498 TLW786498:TMA786498 TVS786498:TVW786498 UFO786498:UFS786498 UPK786498:UPO786498 UZG786498:UZK786498 VJC786498:VJG786498 VSY786498:VTC786498 WCU786498:WCY786498 WMQ786498:WMU786498 WWM786498:WWQ786498 AE852034:AI852034 KA852034:KE852034 TW852034:UA852034 ADS852034:ADW852034 ANO852034:ANS852034 AXK852034:AXO852034 BHG852034:BHK852034 BRC852034:BRG852034 CAY852034:CBC852034 CKU852034:CKY852034 CUQ852034:CUU852034 DEM852034:DEQ852034 DOI852034:DOM852034 DYE852034:DYI852034 EIA852034:EIE852034 ERW852034:ESA852034 FBS852034:FBW852034 FLO852034:FLS852034 FVK852034:FVO852034 GFG852034:GFK852034 GPC852034:GPG852034 GYY852034:GZC852034 HIU852034:HIY852034 HSQ852034:HSU852034 ICM852034:ICQ852034 IMI852034:IMM852034 IWE852034:IWI852034 JGA852034:JGE852034 JPW852034:JQA852034 JZS852034:JZW852034 KJO852034:KJS852034 KTK852034:KTO852034 LDG852034:LDK852034 LNC852034:LNG852034 LWY852034:LXC852034 MGU852034:MGY852034 MQQ852034:MQU852034 NAM852034:NAQ852034 NKI852034:NKM852034 NUE852034:NUI852034 OEA852034:OEE852034 ONW852034:OOA852034 OXS852034:OXW852034 PHO852034:PHS852034 PRK852034:PRO852034 QBG852034:QBK852034 QLC852034:QLG852034 QUY852034:QVC852034 REU852034:REY852034 ROQ852034:ROU852034 RYM852034:RYQ852034 SII852034:SIM852034 SSE852034:SSI852034 TCA852034:TCE852034 TLW852034:TMA852034 TVS852034:TVW852034 UFO852034:UFS852034 UPK852034:UPO852034 UZG852034:UZK852034 VJC852034:VJG852034 VSY852034:VTC852034 WCU852034:WCY852034 WMQ852034:WMU852034 WWM852034:WWQ852034 AE917570:AI917570 KA917570:KE917570 TW917570:UA917570 ADS917570:ADW917570 ANO917570:ANS917570 AXK917570:AXO917570 BHG917570:BHK917570 BRC917570:BRG917570 CAY917570:CBC917570 CKU917570:CKY917570 CUQ917570:CUU917570 DEM917570:DEQ917570 DOI917570:DOM917570 DYE917570:DYI917570 EIA917570:EIE917570 ERW917570:ESA917570 FBS917570:FBW917570 FLO917570:FLS917570 FVK917570:FVO917570 GFG917570:GFK917570 GPC917570:GPG917570 GYY917570:GZC917570 HIU917570:HIY917570 HSQ917570:HSU917570 ICM917570:ICQ917570 IMI917570:IMM917570 IWE917570:IWI917570 JGA917570:JGE917570 JPW917570:JQA917570 JZS917570:JZW917570 KJO917570:KJS917570 KTK917570:KTO917570 LDG917570:LDK917570 LNC917570:LNG917570 LWY917570:LXC917570 MGU917570:MGY917570 MQQ917570:MQU917570 NAM917570:NAQ917570 NKI917570:NKM917570 NUE917570:NUI917570 OEA917570:OEE917570 ONW917570:OOA917570 OXS917570:OXW917570 PHO917570:PHS917570 PRK917570:PRO917570 QBG917570:QBK917570 QLC917570:QLG917570 QUY917570:QVC917570 REU917570:REY917570 ROQ917570:ROU917570 RYM917570:RYQ917570 SII917570:SIM917570 SSE917570:SSI917570 TCA917570:TCE917570 TLW917570:TMA917570 TVS917570:TVW917570 UFO917570:UFS917570 UPK917570:UPO917570 UZG917570:UZK917570 VJC917570:VJG917570 VSY917570:VTC917570 WCU917570:WCY917570 WMQ917570:WMU917570 WWM917570:WWQ917570 AE983106:AI983106 KA983106:KE983106 TW983106:UA983106 ADS983106:ADW983106 ANO983106:ANS983106 AXK983106:AXO983106 BHG983106:BHK983106 BRC983106:BRG983106 CAY983106:CBC983106 CKU983106:CKY983106 CUQ983106:CUU983106 DEM983106:DEQ983106 DOI983106:DOM983106 DYE983106:DYI983106 EIA983106:EIE983106 ERW983106:ESA983106 FBS983106:FBW983106 FLO983106:FLS983106 FVK983106:FVO983106 GFG983106:GFK983106 GPC983106:GPG983106 GYY983106:GZC983106 HIU983106:HIY983106 HSQ983106:HSU983106 ICM983106:ICQ983106 IMI983106:IMM983106 IWE983106:IWI983106 JGA983106:JGE983106 JPW983106:JQA983106 JZS983106:JZW983106 KJO983106:KJS983106 KTK983106:KTO983106 LDG983106:LDK983106 LNC983106:LNG983106 LWY983106:LXC983106 MGU983106:MGY983106 MQQ983106:MQU983106 NAM983106:NAQ983106 NKI983106:NKM983106 NUE983106:NUI983106 OEA983106:OEE983106 ONW983106:OOA983106 OXS983106:OXW983106 PHO983106:PHS983106 PRK983106:PRO983106 QBG983106:QBK983106 QLC983106:QLG983106 QUY983106:QVC983106 REU983106:REY983106 ROQ983106:ROU983106 RYM983106:RYQ983106 SII983106:SIM983106 SSE983106:SSI983106 TCA983106:TCE983106 TLW983106:TMA983106 TVS983106:TVW983106 UFO983106:UFS983106 UPK983106:UPO983106 UZG983106:UZK983106 VJC983106:VJG983106 VSY983106:VTC983106 WCU983106:WCY983106 WMQ983106:WMU983106 WWM983106:WWQ983106 O65587:U65591 JK65587:JQ65591 TG65587:TM65591 ADC65587:ADI65591 AMY65587:ANE65591 AWU65587:AXA65591 BGQ65587:BGW65591 BQM65587:BQS65591 CAI65587:CAO65591 CKE65587:CKK65591 CUA65587:CUG65591 DDW65587:DEC65591 DNS65587:DNY65591 DXO65587:DXU65591 EHK65587:EHQ65591 ERG65587:ERM65591 FBC65587:FBI65591 FKY65587:FLE65591 FUU65587:FVA65591 GEQ65587:GEW65591 GOM65587:GOS65591 GYI65587:GYO65591 HIE65587:HIK65591 HSA65587:HSG65591 IBW65587:ICC65591 ILS65587:ILY65591 IVO65587:IVU65591 JFK65587:JFQ65591 JPG65587:JPM65591 JZC65587:JZI65591 KIY65587:KJE65591 KSU65587:KTA65591 LCQ65587:LCW65591 LMM65587:LMS65591 LWI65587:LWO65591 MGE65587:MGK65591 MQA65587:MQG65591 MZW65587:NAC65591 NJS65587:NJY65591 NTO65587:NTU65591 ODK65587:ODQ65591 ONG65587:ONM65591 OXC65587:OXI65591 PGY65587:PHE65591 PQU65587:PRA65591 QAQ65587:QAW65591 QKM65587:QKS65591 QUI65587:QUO65591 REE65587:REK65591 ROA65587:ROG65591 RXW65587:RYC65591 SHS65587:SHY65591 SRO65587:SRU65591 TBK65587:TBQ65591 TLG65587:TLM65591 TVC65587:TVI65591 UEY65587:UFE65591 UOU65587:UPA65591 UYQ65587:UYW65591 VIM65587:VIS65591 VSI65587:VSO65591 WCE65587:WCK65591 WMA65587:WMG65591 WVW65587:WWC65591 O131123:U131127 JK131123:JQ131127 TG131123:TM131127 ADC131123:ADI131127 AMY131123:ANE131127 AWU131123:AXA131127 BGQ131123:BGW131127 BQM131123:BQS131127 CAI131123:CAO131127 CKE131123:CKK131127 CUA131123:CUG131127 DDW131123:DEC131127 DNS131123:DNY131127 DXO131123:DXU131127 EHK131123:EHQ131127 ERG131123:ERM131127 FBC131123:FBI131127 FKY131123:FLE131127 FUU131123:FVA131127 GEQ131123:GEW131127 GOM131123:GOS131127 GYI131123:GYO131127 HIE131123:HIK131127 HSA131123:HSG131127 IBW131123:ICC131127 ILS131123:ILY131127 IVO131123:IVU131127 JFK131123:JFQ131127 JPG131123:JPM131127 JZC131123:JZI131127 KIY131123:KJE131127 KSU131123:KTA131127 LCQ131123:LCW131127 LMM131123:LMS131127 LWI131123:LWO131127 MGE131123:MGK131127 MQA131123:MQG131127 MZW131123:NAC131127 NJS131123:NJY131127 NTO131123:NTU131127 ODK131123:ODQ131127 ONG131123:ONM131127 OXC131123:OXI131127 PGY131123:PHE131127 PQU131123:PRA131127 QAQ131123:QAW131127 QKM131123:QKS131127 QUI131123:QUO131127 REE131123:REK131127 ROA131123:ROG131127 RXW131123:RYC131127 SHS131123:SHY131127 SRO131123:SRU131127 TBK131123:TBQ131127 TLG131123:TLM131127 TVC131123:TVI131127 UEY131123:UFE131127 UOU131123:UPA131127 UYQ131123:UYW131127 VIM131123:VIS131127 VSI131123:VSO131127 WCE131123:WCK131127 WMA131123:WMG131127 WVW131123:WWC131127 O196659:U196663 JK196659:JQ196663 TG196659:TM196663 ADC196659:ADI196663 AMY196659:ANE196663 AWU196659:AXA196663 BGQ196659:BGW196663 BQM196659:BQS196663 CAI196659:CAO196663 CKE196659:CKK196663 CUA196659:CUG196663 DDW196659:DEC196663 DNS196659:DNY196663 DXO196659:DXU196663 EHK196659:EHQ196663 ERG196659:ERM196663 FBC196659:FBI196663 FKY196659:FLE196663 FUU196659:FVA196663 GEQ196659:GEW196663 GOM196659:GOS196663 GYI196659:GYO196663 HIE196659:HIK196663 HSA196659:HSG196663 IBW196659:ICC196663 ILS196659:ILY196663 IVO196659:IVU196663 JFK196659:JFQ196663 JPG196659:JPM196663 JZC196659:JZI196663 KIY196659:KJE196663 KSU196659:KTA196663 LCQ196659:LCW196663 LMM196659:LMS196663 LWI196659:LWO196663 MGE196659:MGK196663 MQA196659:MQG196663 MZW196659:NAC196663 NJS196659:NJY196663 NTO196659:NTU196663 ODK196659:ODQ196663 ONG196659:ONM196663 OXC196659:OXI196663 PGY196659:PHE196663 PQU196659:PRA196663 QAQ196659:QAW196663 QKM196659:QKS196663 QUI196659:QUO196663 REE196659:REK196663 ROA196659:ROG196663 RXW196659:RYC196663 SHS196659:SHY196663 SRO196659:SRU196663 TBK196659:TBQ196663 TLG196659:TLM196663 TVC196659:TVI196663 UEY196659:UFE196663 UOU196659:UPA196663 UYQ196659:UYW196663 VIM196659:VIS196663 VSI196659:VSO196663 WCE196659:WCK196663 WMA196659:WMG196663 WVW196659:WWC196663 O262195:U262199 JK262195:JQ262199 TG262195:TM262199 ADC262195:ADI262199 AMY262195:ANE262199 AWU262195:AXA262199 BGQ262195:BGW262199 BQM262195:BQS262199 CAI262195:CAO262199 CKE262195:CKK262199 CUA262195:CUG262199 DDW262195:DEC262199 DNS262195:DNY262199 DXO262195:DXU262199 EHK262195:EHQ262199 ERG262195:ERM262199 FBC262195:FBI262199 FKY262195:FLE262199 FUU262195:FVA262199 GEQ262195:GEW262199 GOM262195:GOS262199 GYI262195:GYO262199 HIE262195:HIK262199 HSA262195:HSG262199 IBW262195:ICC262199 ILS262195:ILY262199 IVO262195:IVU262199 JFK262195:JFQ262199 JPG262195:JPM262199 JZC262195:JZI262199 KIY262195:KJE262199 KSU262195:KTA262199 LCQ262195:LCW262199 LMM262195:LMS262199 LWI262195:LWO262199 MGE262195:MGK262199 MQA262195:MQG262199 MZW262195:NAC262199 NJS262195:NJY262199 NTO262195:NTU262199 ODK262195:ODQ262199 ONG262195:ONM262199 OXC262195:OXI262199 PGY262195:PHE262199 PQU262195:PRA262199 QAQ262195:QAW262199 QKM262195:QKS262199 QUI262195:QUO262199 REE262195:REK262199 ROA262195:ROG262199 RXW262195:RYC262199 SHS262195:SHY262199 SRO262195:SRU262199 TBK262195:TBQ262199 TLG262195:TLM262199 TVC262195:TVI262199 UEY262195:UFE262199 UOU262195:UPA262199 UYQ262195:UYW262199 VIM262195:VIS262199 VSI262195:VSO262199 WCE262195:WCK262199 WMA262195:WMG262199 WVW262195:WWC262199 O327731:U327735 JK327731:JQ327735 TG327731:TM327735 ADC327731:ADI327735 AMY327731:ANE327735 AWU327731:AXA327735 BGQ327731:BGW327735 BQM327731:BQS327735 CAI327731:CAO327735 CKE327731:CKK327735 CUA327731:CUG327735 DDW327731:DEC327735 DNS327731:DNY327735 DXO327731:DXU327735 EHK327731:EHQ327735 ERG327731:ERM327735 FBC327731:FBI327735 FKY327731:FLE327735 FUU327731:FVA327735 GEQ327731:GEW327735 GOM327731:GOS327735 GYI327731:GYO327735 HIE327731:HIK327735 HSA327731:HSG327735 IBW327731:ICC327735 ILS327731:ILY327735 IVO327731:IVU327735 JFK327731:JFQ327735 JPG327731:JPM327735 JZC327731:JZI327735 KIY327731:KJE327735 KSU327731:KTA327735 LCQ327731:LCW327735 LMM327731:LMS327735 LWI327731:LWO327735 MGE327731:MGK327735 MQA327731:MQG327735 MZW327731:NAC327735 NJS327731:NJY327735 NTO327731:NTU327735 ODK327731:ODQ327735 ONG327731:ONM327735 OXC327731:OXI327735 PGY327731:PHE327735 PQU327731:PRA327735 QAQ327731:QAW327735 QKM327731:QKS327735 QUI327731:QUO327735 REE327731:REK327735 ROA327731:ROG327735 RXW327731:RYC327735 SHS327731:SHY327735 SRO327731:SRU327735 TBK327731:TBQ327735 TLG327731:TLM327735 TVC327731:TVI327735 UEY327731:UFE327735 UOU327731:UPA327735 UYQ327731:UYW327735 VIM327731:VIS327735 VSI327731:VSO327735 WCE327731:WCK327735 WMA327731:WMG327735 WVW327731:WWC327735 O393267:U393271 JK393267:JQ393271 TG393267:TM393271 ADC393267:ADI393271 AMY393267:ANE393271 AWU393267:AXA393271 BGQ393267:BGW393271 BQM393267:BQS393271 CAI393267:CAO393271 CKE393267:CKK393271 CUA393267:CUG393271 DDW393267:DEC393271 DNS393267:DNY393271 DXO393267:DXU393271 EHK393267:EHQ393271 ERG393267:ERM393271 FBC393267:FBI393271 FKY393267:FLE393271 FUU393267:FVA393271 GEQ393267:GEW393271 GOM393267:GOS393271 GYI393267:GYO393271 HIE393267:HIK393271 HSA393267:HSG393271 IBW393267:ICC393271 ILS393267:ILY393271 IVO393267:IVU393271 JFK393267:JFQ393271 JPG393267:JPM393271 JZC393267:JZI393271 KIY393267:KJE393271 KSU393267:KTA393271 LCQ393267:LCW393271 LMM393267:LMS393271 LWI393267:LWO393271 MGE393267:MGK393271 MQA393267:MQG393271 MZW393267:NAC393271 NJS393267:NJY393271 NTO393267:NTU393271 ODK393267:ODQ393271 ONG393267:ONM393271 OXC393267:OXI393271 PGY393267:PHE393271 PQU393267:PRA393271 QAQ393267:QAW393271 QKM393267:QKS393271 QUI393267:QUO393271 REE393267:REK393271 ROA393267:ROG393271 RXW393267:RYC393271 SHS393267:SHY393271 SRO393267:SRU393271 TBK393267:TBQ393271 TLG393267:TLM393271 TVC393267:TVI393271 UEY393267:UFE393271 UOU393267:UPA393271 UYQ393267:UYW393271 VIM393267:VIS393271 VSI393267:VSO393271 WCE393267:WCK393271 WMA393267:WMG393271 WVW393267:WWC393271 O458803:U458807 JK458803:JQ458807 TG458803:TM458807 ADC458803:ADI458807 AMY458803:ANE458807 AWU458803:AXA458807 BGQ458803:BGW458807 BQM458803:BQS458807 CAI458803:CAO458807 CKE458803:CKK458807 CUA458803:CUG458807 DDW458803:DEC458807 DNS458803:DNY458807 DXO458803:DXU458807 EHK458803:EHQ458807 ERG458803:ERM458807 FBC458803:FBI458807 FKY458803:FLE458807 FUU458803:FVA458807 GEQ458803:GEW458807 GOM458803:GOS458807 GYI458803:GYO458807 HIE458803:HIK458807 HSA458803:HSG458807 IBW458803:ICC458807 ILS458803:ILY458807 IVO458803:IVU458807 JFK458803:JFQ458807 JPG458803:JPM458807 JZC458803:JZI458807 KIY458803:KJE458807 KSU458803:KTA458807 LCQ458803:LCW458807 LMM458803:LMS458807 LWI458803:LWO458807 MGE458803:MGK458807 MQA458803:MQG458807 MZW458803:NAC458807 NJS458803:NJY458807 NTO458803:NTU458807 ODK458803:ODQ458807 ONG458803:ONM458807 OXC458803:OXI458807 PGY458803:PHE458807 PQU458803:PRA458807 QAQ458803:QAW458807 QKM458803:QKS458807 QUI458803:QUO458807 REE458803:REK458807 ROA458803:ROG458807 RXW458803:RYC458807 SHS458803:SHY458807 SRO458803:SRU458807 TBK458803:TBQ458807 TLG458803:TLM458807 TVC458803:TVI458807 UEY458803:UFE458807 UOU458803:UPA458807 UYQ458803:UYW458807 VIM458803:VIS458807 VSI458803:VSO458807 WCE458803:WCK458807 WMA458803:WMG458807 WVW458803:WWC458807 O524339:U524343 JK524339:JQ524343 TG524339:TM524343 ADC524339:ADI524343 AMY524339:ANE524343 AWU524339:AXA524343 BGQ524339:BGW524343 BQM524339:BQS524343 CAI524339:CAO524343 CKE524339:CKK524343 CUA524339:CUG524343 DDW524339:DEC524343 DNS524339:DNY524343 DXO524339:DXU524343 EHK524339:EHQ524343 ERG524339:ERM524343 FBC524339:FBI524343 FKY524339:FLE524343 FUU524339:FVA524343 GEQ524339:GEW524343 GOM524339:GOS524343 GYI524339:GYO524343 HIE524339:HIK524343 HSA524339:HSG524343 IBW524339:ICC524343 ILS524339:ILY524343 IVO524339:IVU524343 JFK524339:JFQ524343 JPG524339:JPM524343 JZC524339:JZI524343 KIY524339:KJE524343 KSU524339:KTA524343 LCQ524339:LCW524343 LMM524339:LMS524343 LWI524339:LWO524343 MGE524339:MGK524343 MQA524339:MQG524343 MZW524339:NAC524343 NJS524339:NJY524343 NTO524339:NTU524343 ODK524339:ODQ524343 ONG524339:ONM524343 OXC524339:OXI524343 PGY524339:PHE524343 PQU524339:PRA524343 QAQ524339:QAW524343 QKM524339:QKS524343 QUI524339:QUO524343 REE524339:REK524343 ROA524339:ROG524343 RXW524339:RYC524343 SHS524339:SHY524343 SRO524339:SRU524343 TBK524339:TBQ524343 TLG524339:TLM524343 TVC524339:TVI524343 UEY524339:UFE524343 UOU524339:UPA524343 UYQ524339:UYW524343 VIM524339:VIS524343 VSI524339:VSO524343 WCE524339:WCK524343 WMA524339:WMG524343 WVW524339:WWC524343 O589875:U589879 JK589875:JQ589879 TG589875:TM589879 ADC589875:ADI589879 AMY589875:ANE589879 AWU589875:AXA589879 BGQ589875:BGW589879 BQM589875:BQS589879 CAI589875:CAO589879 CKE589875:CKK589879 CUA589875:CUG589879 DDW589875:DEC589879 DNS589875:DNY589879 DXO589875:DXU589879 EHK589875:EHQ589879 ERG589875:ERM589879 FBC589875:FBI589879 FKY589875:FLE589879 FUU589875:FVA589879 GEQ589875:GEW589879 GOM589875:GOS589879 GYI589875:GYO589879 HIE589875:HIK589879 HSA589875:HSG589879 IBW589875:ICC589879 ILS589875:ILY589879 IVO589875:IVU589879 JFK589875:JFQ589879 JPG589875:JPM589879 JZC589875:JZI589879 KIY589875:KJE589879 KSU589875:KTA589879 LCQ589875:LCW589879 LMM589875:LMS589879 LWI589875:LWO589879 MGE589875:MGK589879 MQA589875:MQG589879 MZW589875:NAC589879 NJS589875:NJY589879 NTO589875:NTU589879 ODK589875:ODQ589879 ONG589875:ONM589879 OXC589875:OXI589879 PGY589875:PHE589879 PQU589875:PRA589879 QAQ589875:QAW589879 QKM589875:QKS589879 QUI589875:QUO589879 REE589875:REK589879 ROA589875:ROG589879 RXW589875:RYC589879 SHS589875:SHY589879 SRO589875:SRU589879 TBK589875:TBQ589879 TLG589875:TLM589879 TVC589875:TVI589879 UEY589875:UFE589879 UOU589875:UPA589879 UYQ589875:UYW589879 VIM589875:VIS589879 VSI589875:VSO589879 WCE589875:WCK589879 WMA589875:WMG589879 WVW589875:WWC589879 O655411:U655415 JK655411:JQ655415 TG655411:TM655415 ADC655411:ADI655415 AMY655411:ANE655415 AWU655411:AXA655415 BGQ655411:BGW655415 BQM655411:BQS655415 CAI655411:CAO655415 CKE655411:CKK655415 CUA655411:CUG655415 DDW655411:DEC655415 DNS655411:DNY655415 DXO655411:DXU655415 EHK655411:EHQ655415 ERG655411:ERM655415 FBC655411:FBI655415 FKY655411:FLE655415 FUU655411:FVA655415 GEQ655411:GEW655415 GOM655411:GOS655415 GYI655411:GYO655415 HIE655411:HIK655415 HSA655411:HSG655415 IBW655411:ICC655415 ILS655411:ILY655415 IVO655411:IVU655415 JFK655411:JFQ655415 JPG655411:JPM655415 JZC655411:JZI655415 KIY655411:KJE655415 KSU655411:KTA655415 LCQ655411:LCW655415 LMM655411:LMS655415 LWI655411:LWO655415 MGE655411:MGK655415 MQA655411:MQG655415 MZW655411:NAC655415 NJS655411:NJY655415 NTO655411:NTU655415 ODK655411:ODQ655415 ONG655411:ONM655415 OXC655411:OXI655415 PGY655411:PHE655415 PQU655411:PRA655415 QAQ655411:QAW655415 QKM655411:QKS655415 QUI655411:QUO655415 REE655411:REK655415 ROA655411:ROG655415 RXW655411:RYC655415 SHS655411:SHY655415 SRO655411:SRU655415 TBK655411:TBQ655415 TLG655411:TLM655415 TVC655411:TVI655415 UEY655411:UFE655415 UOU655411:UPA655415 UYQ655411:UYW655415 VIM655411:VIS655415 VSI655411:VSO655415 WCE655411:WCK655415 WMA655411:WMG655415 WVW655411:WWC655415 O720947:U720951 JK720947:JQ720951 TG720947:TM720951 ADC720947:ADI720951 AMY720947:ANE720951 AWU720947:AXA720951 BGQ720947:BGW720951 BQM720947:BQS720951 CAI720947:CAO720951 CKE720947:CKK720951 CUA720947:CUG720951 DDW720947:DEC720951 DNS720947:DNY720951 DXO720947:DXU720951 EHK720947:EHQ720951 ERG720947:ERM720951 FBC720947:FBI720951 FKY720947:FLE720951 FUU720947:FVA720951 GEQ720947:GEW720951 GOM720947:GOS720951 GYI720947:GYO720951 HIE720947:HIK720951 HSA720947:HSG720951 IBW720947:ICC720951 ILS720947:ILY720951 IVO720947:IVU720951 JFK720947:JFQ720951 JPG720947:JPM720951 JZC720947:JZI720951 KIY720947:KJE720951 KSU720947:KTA720951 LCQ720947:LCW720951 LMM720947:LMS720951 LWI720947:LWO720951 MGE720947:MGK720951 MQA720947:MQG720951 MZW720947:NAC720951 NJS720947:NJY720951 NTO720947:NTU720951 ODK720947:ODQ720951 ONG720947:ONM720951 OXC720947:OXI720951 PGY720947:PHE720951 PQU720947:PRA720951 QAQ720947:QAW720951 QKM720947:QKS720951 QUI720947:QUO720951 REE720947:REK720951 ROA720947:ROG720951 RXW720947:RYC720951 SHS720947:SHY720951 SRO720947:SRU720951 TBK720947:TBQ720951 TLG720947:TLM720951 TVC720947:TVI720951 UEY720947:UFE720951 UOU720947:UPA720951 UYQ720947:UYW720951 VIM720947:VIS720951 VSI720947:VSO720951 WCE720947:WCK720951 WMA720947:WMG720951 WVW720947:WWC720951 O786483:U786487 JK786483:JQ786487 TG786483:TM786487 ADC786483:ADI786487 AMY786483:ANE786487 AWU786483:AXA786487 BGQ786483:BGW786487 BQM786483:BQS786487 CAI786483:CAO786487 CKE786483:CKK786487 CUA786483:CUG786487 DDW786483:DEC786487 DNS786483:DNY786487 DXO786483:DXU786487 EHK786483:EHQ786487 ERG786483:ERM786487 FBC786483:FBI786487 FKY786483:FLE786487 FUU786483:FVA786487 GEQ786483:GEW786487 GOM786483:GOS786487 GYI786483:GYO786487 HIE786483:HIK786487 HSA786483:HSG786487 IBW786483:ICC786487 ILS786483:ILY786487 IVO786483:IVU786487 JFK786483:JFQ786487 JPG786483:JPM786487 JZC786483:JZI786487 KIY786483:KJE786487 KSU786483:KTA786487 LCQ786483:LCW786487 LMM786483:LMS786487 LWI786483:LWO786487 MGE786483:MGK786487 MQA786483:MQG786487 MZW786483:NAC786487 NJS786483:NJY786487 NTO786483:NTU786487 ODK786483:ODQ786487 ONG786483:ONM786487 OXC786483:OXI786487 PGY786483:PHE786487 PQU786483:PRA786487 QAQ786483:QAW786487 QKM786483:QKS786487 QUI786483:QUO786487 REE786483:REK786487 ROA786483:ROG786487 RXW786483:RYC786487 SHS786483:SHY786487 SRO786483:SRU786487 TBK786483:TBQ786487 TLG786483:TLM786487 TVC786483:TVI786487 UEY786483:UFE786487 UOU786483:UPA786487 UYQ786483:UYW786487 VIM786483:VIS786487 VSI786483:VSO786487 WCE786483:WCK786487 WMA786483:WMG786487 WVW786483:WWC786487 O852019:U852023 JK852019:JQ852023 TG852019:TM852023 ADC852019:ADI852023 AMY852019:ANE852023 AWU852019:AXA852023 BGQ852019:BGW852023 BQM852019:BQS852023 CAI852019:CAO852023 CKE852019:CKK852023 CUA852019:CUG852023 DDW852019:DEC852023 DNS852019:DNY852023 DXO852019:DXU852023 EHK852019:EHQ852023 ERG852019:ERM852023 FBC852019:FBI852023 FKY852019:FLE852023 FUU852019:FVA852023 GEQ852019:GEW852023 GOM852019:GOS852023 GYI852019:GYO852023 HIE852019:HIK852023 HSA852019:HSG852023 IBW852019:ICC852023 ILS852019:ILY852023 IVO852019:IVU852023 JFK852019:JFQ852023 JPG852019:JPM852023 JZC852019:JZI852023 KIY852019:KJE852023 KSU852019:KTA852023 LCQ852019:LCW852023 LMM852019:LMS852023 LWI852019:LWO852023 MGE852019:MGK852023 MQA852019:MQG852023 MZW852019:NAC852023 NJS852019:NJY852023 NTO852019:NTU852023 ODK852019:ODQ852023 ONG852019:ONM852023 OXC852019:OXI852023 PGY852019:PHE852023 PQU852019:PRA852023 QAQ852019:QAW852023 QKM852019:QKS852023 QUI852019:QUO852023 REE852019:REK852023 ROA852019:ROG852023 RXW852019:RYC852023 SHS852019:SHY852023 SRO852019:SRU852023 TBK852019:TBQ852023 TLG852019:TLM852023 TVC852019:TVI852023 UEY852019:UFE852023 UOU852019:UPA852023 UYQ852019:UYW852023 VIM852019:VIS852023 VSI852019:VSO852023 WCE852019:WCK852023 WMA852019:WMG852023 WVW852019:WWC852023 O917555:U917559 JK917555:JQ917559 TG917555:TM917559 ADC917555:ADI917559 AMY917555:ANE917559 AWU917555:AXA917559 BGQ917555:BGW917559 BQM917555:BQS917559 CAI917555:CAO917559 CKE917555:CKK917559 CUA917555:CUG917559 DDW917555:DEC917559 DNS917555:DNY917559 DXO917555:DXU917559 EHK917555:EHQ917559 ERG917555:ERM917559 FBC917555:FBI917559 FKY917555:FLE917559 FUU917555:FVA917559 GEQ917555:GEW917559 GOM917555:GOS917559 GYI917555:GYO917559 HIE917555:HIK917559 HSA917555:HSG917559 IBW917555:ICC917559 ILS917555:ILY917559 IVO917555:IVU917559 JFK917555:JFQ917559 JPG917555:JPM917559 JZC917555:JZI917559 KIY917555:KJE917559 KSU917555:KTA917559 LCQ917555:LCW917559 LMM917555:LMS917559 LWI917555:LWO917559 MGE917555:MGK917559 MQA917555:MQG917559 MZW917555:NAC917559 NJS917555:NJY917559 NTO917555:NTU917559 ODK917555:ODQ917559 ONG917555:ONM917559 OXC917555:OXI917559 PGY917555:PHE917559 PQU917555:PRA917559 QAQ917555:QAW917559 QKM917555:QKS917559 QUI917555:QUO917559 REE917555:REK917559 ROA917555:ROG917559 RXW917555:RYC917559 SHS917555:SHY917559 SRO917555:SRU917559 TBK917555:TBQ917559 TLG917555:TLM917559 TVC917555:TVI917559 UEY917555:UFE917559 UOU917555:UPA917559 UYQ917555:UYW917559 VIM917555:VIS917559 VSI917555:VSO917559 WCE917555:WCK917559 WMA917555:WMG917559 WVW917555:WWC917559 O983091:U983095 JK983091:JQ983095 TG983091:TM983095 ADC983091:ADI983095 AMY983091:ANE983095 AWU983091:AXA983095 BGQ983091:BGW983095 BQM983091:BQS983095 CAI983091:CAO983095 CKE983091:CKK983095 CUA983091:CUG983095 DDW983091:DEC983095 DNS983091:DNY983095 DXO983091:DXU983095 EHK983091:EHQ983095 ERG983091:ERM983095 FBC983091:FBI983095 FKY983091:FLE983095 FUU983091:FVA983095 GEQ983091:GEW983095 GOM983091:GOS983095 GYI983091:GYO983095 HIE983091:HIK983095 HSA983091:HSG983095 IBW983091:ICC983095 ILS983091:ILY983095 IVO983091:IVU983095 JFK983091:JFQ983095 JPG983091:JPM983095 JZC983091:JZI983095 KIY983091:KJE983095 KSU983091:KTA983095 LCQ983091:LCW983095 LMM983091:LMS983095 LWI983091:LWO983095 MGE983091:MGK983095 MQA983091:MQG983095 MZW983091:NAC983095 NJS983091:NJY983095 NTO983091:NTU983095 ODK983091:ODQ983095 ONG983091:ONM983095 OXC983091:OXI983095 PGY983091:PHE983095 PQU983091:PRA983095 QAQ983091:QAW983095 QKM983091:QKS983095 QUI983091:QUO983095 REE983091:REK983095 ROA983091:ROG983095 RXW983091:RYC983095 SHS983091:SHY983095 SRO983091:SRU983095 TBK983091:TBQ983095 TLG983091:TLM983095 TVC983091:TVI983095 UEY983091:UFE983095 UOU983091:UPA983095 UYQ983091:UYW983095 VIM983091:VIS983095 VSI983091:VSO983095 WCE983091:WCK983095 WMA983091:WMG983095 WVW983091:WWC983095 WUC57 WKG57 WAK57 VQO57 VGS57 UWW57 UNA57 UDE57 TTI57 TJM57 SZQ57 SPU57 SFY57 RWC57 RMG57 RCK57 QSO57 QIS57 PYW57 PPA57 PFE57 OVI57 OLM57 OBQ57 NRU57 NHY57 MYC57 MOG57 MEK57 LUO57 LKS57 LAW57 KRA57 KHE57 JXI57 JNM57 JDQ57 ITU57 IJY57 IAC57 HQG57 HGK57 GWO57 GMS57 GCW57 FTA57 FJE57 EZI57 EPM57 EFQ57 DVU57 DLY57 DCC57 CSG57 CIK57 BYO57 BOS57 BEW57 AVA57 ALE57 ABI57 RM57 HQ57 O57">
      <formula1>"有り,無し"</formula1>
    </dataValidation>
    <dataValidation type="list" allowBlank="1" showInputMessage="1" sqref="V14 L116 V17">
      <formula1>"―"</formula1>
    </dataValidation>
    <dataValidation type="list" allowBlank="1" showInputMessage="1" showErrorMessage="1" sqref="Y67:AF96">
      <formula1>"○,－"</formula1>
    </dataValidation>
    <dataValidation type="list" allowBlank="1" showInputMessage="1" showErrorMessage="1" sqref="T67:T96">
      <formula1>"林業,林業以外,特別加入(林業),特別加入(林業外),－"</formula1>
    </dataValidation>
    <dataValidation type="list" allowBlank="1" showInputMessage="1" showErrorMessage="1" sqref="F51:AC51">
      <formula1>"○,×"</formula1>
    </dataValidation>
  </dataValidations>
  <printOptions horizontalCentered="1"/>
  <pageMargins left="0.55118110236220474" right="0.55118110236220474" top="0.59055118110236227" bottom="0.59055118110236227" header="0.31496062992125984" footer="0.31496062992125984"/>
  <pageSetup paperSize="9" scale="92" orientation="portrait" r:id="rId1"/>
  <rowBreaks count="13" manualBreakCount="13">
    <brk id="62" max="16383" man="1"/>
    <brk id="102" max="16383" man="1"/>
    <brk id="158" max="16383" man="1"/>
    <brk id="209" max="16383" man="1"/>
    <brk id="254" max="16383" man="1"/>
    <brk id="297" max="38" man="1"/>
    <brk id="340" max="38" man="1"/>
    <brk id="362" max="38" man="1"/>
    <brk id="399" max="38" man="1"/>
    <brk id="443" max="16383" man="1"/>
    <brk id="491" max="16383" man="1"/>
    <brk id="523" max="16383" man="1"/>
    <brk id="554"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7443" r:id="rId4" name="Check Box 35">
              <controlPr defaultSize="0" autoFill="0" autoLine="0" autoPict="0">
                <anchor moveWithCells="1">
                  <from>
                    <xdr:col>15</xdr:col>
                    <xdr:colOff>19050</xdr:colOff>
                    <xdr:row>9</xdr:row>
                    <xdr:rowOff>152400</xdr:rowOff>
                  </from>
                  <to>
                    <xdr:col>16</xdr:col>
                    <xdr:colOff>142875</xdr:colOff>
                    <xdr:row>11</xdr:row>
                    <xdr:rowOff>66675</xdr:rowOff>
                  </to>
                </anchor>
              </controlPr>
            </control>
          </mc:Choice>
        </mc:AlternateContent>
        <mc:AlternateContent xmlns:mc="http://schemas.openxmlformats.org/markup-compatibility/2006">
          <mc:Choice Requires="x14">
            <control shapeId="17444" r:id="rId5" name="Check Box 36">
              <controlPr defaultSize="0" autoFill="0" autoLine="0" autoPict="0">
                <anchor moveWithCells="1">
                  <from>
                    <xdr:col>23</xdr:col>
                    <xdr:colOff>19050</xdr:colOff>
                    <xdr:row>9</xdr:row>
                    <xdr:rowOff>152400</xdr:rowOff>
                  </from>
                  <to>
                    <xdr:col>24</xdr:col>
                    <xdr:colOff>123825</xdr:colOff>
                    <xdr:row>11</xdr:row>
                    <xdr:rowOff>66675</xdr:rowOff>
                  </to>
                </anchor>
              </controlPr>
            </control>
          </mc:Choice>
        </mc:AlternateContent>
        <mc:AlternateContent xmlns:mc="http://schemas.openxmlformats.org/markup-compatibility/2006">
          <mc:Choice Requires="x14">
            <control shapeId="17446" r:id="rId6" name="Check Box 38">
              <controlPr defaultSize="0" autoFill="0" autoLine="0" autoPict="0">
                <anchor moveWithCells="1">
                  <from>
                    <xdr:col>21</xdr:col>
                    <xdr:colOff>19050</xdr:colOff>
                    <xdr:row>13</xdr:row>
                    <xdr:rowOff>180975</xdr:rowOff>
                  </from>
                  <to>
                    <xdr:col>22</xdr:col>
                    <xdr:colOff>142875</xdr:colOff>
                    <xdr:row>15</xdr:row>
                    <xdr:rowOff>9525</xdr:rowOff>
                  </to>
                </anchor>
              </controlPr>
            </control>
          </mc:Choice>
        </mc:AlternateContent>
        <mc:AlternateContent xmlns:mc="http://schemas.openxmlformats.org/markup-compatibility/2006">
          <mc:Choice Requires="x14">
            <control shapeId="17448" r:id="rId7" name="Check Box 40">
              <controlPr defaultSize="0" autoFill="0" autoLine="0" autoPict="0">
                <anchor moveWithCells="1">
                  <from>
                    <xdr:col>32</xdr:col>
                    <xdr:colOff>0</xdr:colOff>
                    <xdr:row>13</xdr:row>
                    <xdr:rowOff>180975</xdr:rowOff>
                  </from>
                  <to>
                    <xdr:col>33</xdr:col>
                    <xdr:colOff>104775</xdr:colOff>
                    <xdr:row>15</xdr:row>
                    <xdr:rowOff>9525</xdr:rowOff>
                  </to>
                </anchor>
              </controlPr>
            </control>
          </mc:Choice>
        </mc:AlternateContent>
        <mc:AlternateContent xmlns:mc="http://schemas.openxmlformats.org/markup-compatibility/2006">
          <mc:Choice Requires="x14">
            <control shapeId="17449" r:id="rId8" name="Check Box 41">
              <controlPr defaultSize="0" autoFill="0" autoLine="0" autoPict="0">
                <anchor moveWithCells="1">
                  <from>
                    <xdr:col>15</xdr:col>
                    <xdr:colOff>19050</xdr:colOff>
                    <xdr:row>10</xdr:row>
                    <xdr:rowOff>180975</xdr:rowOff>
                  </from>
                  <to>
                    <xdr:col>16</xdr:col>
                    <xdr:colOff>142875</xdr:colOff>
                    <xdr:row>12</xdr:row>
                    <xdr:rowOff>9525</xdr:rowOff>
                  </to>
                </anchor>
              </controlPr>
            </control>
          </mc:Choice>
        </mc:AlternateContent>
        <mc:AlternateContent xmlns:mc="http://schemas.openxmlformats.org/markup-compatibility/2006">
          <mc:Choice Requires="x14">
            <control shapeId="17450" r:id="rId9" name="Check Box 42">
              <controlPr defaultSize="0" autoFill="0" autoLine="0" autoPict="0">
                <anchor moveWithCells="1">
                  <from>
                    <xdr:col>15</xdr:col>
                    <xdr:colOff>19050</xdr:colOff>
                    <xdr:row>11</xdr:row>
                    <xdr:rowOff>180975</xdr:rowOff>
                  </from>
                  <to>
                    <xdr:col>16</xdr:col>
                    <xdr:colOff>142875</xdr:colOff>
                    <xdr:row>13</xdr:row>
                    <xdr:rowOff>9525</xdr:rowOff>
                  </to>
                </anchor>
              </controlPr>
            </control>
          </mc:Choice>
        </mc:AlternateContent>
        <mc:AlternateContent xmlns:mc="http://schemas.openxmlformats.org/markup-compatibility/2006">
          <mc:Choice Requires="x14">
            <control shapeId="17451" r:id="rId10" name="Check Box 43">
              <controlPr defaultSize="0" autoFill="0" autoLine="0" autoPict="0">
                <anchor moveWithCells="1">
                  <from>
                    <xdr:col>15</xdr:col>
                    <xdr:colOff>19050</xdr:colOff>
                    <xdr:row>12</xdr:row>
                    <xdr:rowOff>180975</xdr:rowOff>
                  </from>
                  <to>
                    <xdr:col>16</xdr:col>
                    <xdr:colOff>142875</xdr:colOff>
                    <xdr:row>14</xdr:row>
                    <xdr:rowOff>9525</xdr:rowOff>
                  </to>
                </anchor>
              </controlPr>
            </control>
          </mc:Choice>
        </mc:AlternateContent>
        <mc:AlternateContent xmlns:mc="http://schemas.openxmlformats.org/markup-compatibility/2006">
          <mc:Choice Requires="x14">
            <control shapeId="17452" r:id="rId11" name="Check Box 44">
              <controlPr defaultSize="0" autoFill="0" autoLine="0" autoPict="0">
                <anchor moveWithCells="1">
                  <from>
                    <xdr:col>15</xdr:col>
                    <xdr:colOff>19050</xdr:colOff>
                    <xdr:row>13</xdr:row>
                    <xdr:rowOff>180975</xdr:rowOff>
                  </from>
                  <to>
                    <xdr:col>16</xdr:col>
                    <xdr:colOff>142875</xdr:colOff>
                    <xdr:row>15</xdr:row>
                    <xdr:rowOff>9525</xdr:rowOff>
                  </to>
                </anchor>
              </controlPr>
            </control>
          </mc:Choice>
        </mc:AlternateContent>
        <mc:AlternateContent xmlns:mc="http://schemas.openxmlformats.org/markup-compatibility/2006">
          <mc:Choice Requires="x14">
            <control shapeId="17453" r:id="rId12" name="Check Box 45">
              <controlPr defaultSize="0" autoFill="0" autoLine="0" autoPict="0">
                <anchor moveWithCells="1">
                  <from>
                    <xdr:col>15</xdr:col>
                    <xdr:colOff>19050</xdr:colOff>
                    <xdr:row>15</xdr:row>
                    <xdr:rowOff>28575</xdr:rowOff>
                  </from>
                  <to>
                    <xdr:col>16</xdr:col>
                    <xdr:colOff>152400</xdr:colOff>
                    <xdr:row>16</xdr:row>
                    <xdr:rowOff>0</xdr:rowOff>
                  </to>
                </anchor>
              </controlPr>
            </control>
          </mc:Choice>
        </mc:AlternateContent>
        <mc:AlternateContent xmlns:mc="http://schemas.openxmlformats.org/markup-compatibility/2006">
          <mc:Choice Requires="x14">
            <control shapeId="17454" r:id="rId13" name="Check Box 46">
              <controlPr defaultSize="0" autoFill="0" autoLine="0" autoPict="0">
                <anchor moveWithCells="1">
                  <from>
                    <xdr:col>21</xdr:col>
                    <xdr:colOff>28575</xdr:colOff>
                    <xdr:row>15</xdr:row>
                    <xdr:rowOff>19050</xdr:rowOff>
                  </from>
                  <to>
                    <xdr:col>22</xdr:col>
                    <xdr:colOff>152400</xdr:colOff>
                    <xdr:row>15</xdr:row>
                    <xdr:rowOff>171450</xdr:rowOff>
                  </to>
                </anchor>
              </controlPr>
            </control>
          </mc:Choice>
        </mc:AlternateContent>
        <mc:AlternateContent xmlns:mc="http://schemas.openxmlformats.org/markup-compatibility/2006">
          <mc:Choice Requires="x14">
            <control shapeId="17457" r:id="rId14" name="Check Box 49">
              <controlPr defaultSize="0" autoFill="0" autoLine="0" autoPict="0">
                <anchor moveWithCells="1">
                  <from>
                    <xdr:col>27</xdr:col>
                    <xdr:colOff>57150</xdr:colOff>
                    <xdr:row>108</xdr:row>
                    <xdr:rowOff>180975</xdr:rowOff>
                  </from>
                  <to>
                    <xdr:col>29</xdr:col>
                    <xdr:colOff>0</xdr:colOff>
                    <xdr:row>110</xdr:row>
                    <xdr:rowOff>9525</xdr:rowOff>
                  </to>
                </anchor>
              </controlPr>
            </control>
          </mc:Choice>
        </mc:AlternateContent>
        <mc:AlternateContent xmlns:mc="http://schemas.openxmlformats.org/markup-compatibility/2006">
          <mc:Choice Requires="x14">
            <control shapeId="17458" r:id="rId15" name="Check Box 50">
              <controlPr defaultSize="0" autoFill="0" autoLine="0" autoPict="0">
                <anchor moveWithCells="1">
                  <from>
                    <xdr:col>10</xdr:col>
                    <xdr:colOff>38100</xdr:colOff>
                    <xdr:row>113</xdr:row>
                    <xdr:rowOff>180975</xdr:rowOff>
                  </from>
                  <to>
                    <xdr:col>11</xdr:col>
                    <xdr:colOff>171450</xdr:colOff>
                    <xdr:row>115</xdr:row>
                    <xdr:rowOff>9525</xdr:rowOff>
                  </to>
                </anchor>
              </controlPr>
            </control>
          </mc:Choice>
        </mc:AlternateContent>
        <mc:AlternateContent xmlns:mc="http://schemas.openxmlformats.org/markup-compatibility/2006">
          <mc:Choice Requires="x14">
            <control shapeId="17459" r:id="rId16" name="Check Box 51">
              <controlPr defaultSize="0" autoFill="0" autoLine="0" autoPict="0">
                <anchor moveWithCells="1">
                  <from>
                    <xdr:col>22</xdr:col>
                    <xdr:colOff>38100</xdr:colOff>
                    <xdr:row>108</xdr:row>
                    <xdr:rowOff>180975</xdr:rowOff>
                  </from>
                  <to>
                    <xdr:col>23</xdr:col>
                    <xdr:colOff>142875</xdr:colOff>
                    <xdr:row>110</xdr:row>
                    <xdr:rowOff>9525</xdr:rowOff>
                  </to>
                </anchor>
              </controlPr>
            </control>
          </mc:Choice>
        </mc:AlternateContent>
        <mc:AlternateContent xmlns:mc="http://schemas.openxmlformats.org/markup-compatibility/2006">
          <mc:Choice Requires="x14">
            <control shapeId="17460" r:id="rId17" name="Check Box 52">
              <controlPr defaultSize="0" autoFill="0" autoLine="0" autoPict="0">
                <anchor moveWithCells="1">
                  <from>
                    <xdr:col>15</xdr:col>
                    <xdr:colOff>28575</xdr:colOff>
                    <xdr:row>108</xdr:row>
                    <xdr:rowOff>180975</xdr:rowOff>
                  </from>
                  <to>
                    <xdr:col>16</xdr:col>
                    <xdr:colOff>152400</xdr:colOff>
                    <xdr:row>110</xdr:row>
                    <xdr:rowOff>9525</xdr:rowOff>
                  </to>
                </anchor>
              </controlPr>
            </control>
          </mc:Choice>
        </mc:AlternateContent>
        <mc:AlternateContent xmlns:mc="http://schemas.openxmlformats.org/markup-compatibility/2006">
          <mc:Choice Requires="x14">
            <control shapeId="17461" r:id="rId18" name="Check Box 53">
              <controlPr defaultSize="0" autoFill="0" autoLine="0" autoPict="0">
                <anchor moveWithCells="1">
                  <from>
                    <xdr:col>28</xdr:col>
                    <xdr:colOff>38100</xdr:colOff>
                    <xdr:row>113</xdr:row>
                    <xdr:rowOff>180975</xdr:rowOff>
                  </from>
                  <to>
                    <xdr:col>29</xdr:col>
                    <xdr:colOff>152400</xdr:colOff>
                    <xdr:row>115</xdr:row>
                    <xdr:rowOff>9525</xdr:rowOff>
                  </to>
                </anchor>
              </controlPr>
            </control>
          </mc:Choice>
        </mc:AlternateContent>
        <mc:AlternateContent xmlns:mc="http://schemas.openxmlformats.org/markup-compatibility/2006">
          <mc:Choice Requires="x14">
            <control shapeId="17462" r:id="rId19" name="Check Box 54">
              <controlPr defaultSize="0" autoFill="0" autoLine="0" autoPict="0">
                <anchor moveWithCells="1">
                  <from>
                    <xdr:col>10</xdr:col>
                    <xdr:colOff>38100</xdr:colOff>
                    <xdr:row>108</xdr:row>
                    <xdr:rowOff>180975</xdr:rowOff>
                  </from>
                  <to>
                    <xdr:col>11</xdr:col>
                    <xdr:colOff>171450</xdr:colOff>
                    <xdr:row>110</xdr:row>
                    <xdr:rowOff>9525</xdr:rowOff>
                  </to>
                </anchor>
              </controlPr>
            </control>
          </mc:Choice>
        </mc:AlternateContent>
        <mc:AlternateContent xmlns:mc="http://schemas.openxmlformats.org/markup-compatibility/2006">
          <mc:Choice Requires="x14">
            <control shapeId="17467" r:id="rId20" name="Check Box 59">
              <controlPr defaultSize="0" autoFill="0" autoLine="0" autoPict="0">
                <anchor moveWithCells="1">
                  <from>
                    <xdr:col>10</xdr:col>
                    <xdr:colOff>38100</xdr:colOff>
                    <xdr:row>109</xdr:row>
                    <xdr:rowOff>180975</xdr:rowOff>
                  </from>
                  <to>
                    <xdr:col>11</xdr:col>
                    <xdr:colOff>171450</xdr:colOff>
                    <xdr:row>111</xdr:row>
                    <xdr:rowOff>9525</xdr:rowOff>
                  </to>
                </anchor>
              </controlPr>
            </control>
          </mc:Choice>
        </mc:AlternateContent>
        <mc:AlternateContent xmlns:mc="http://schemas.openxmlformats.org/markup-compatibility/2006">
          <mc:Choice Requires="x14">
            <control shapeId="17468" r:id="rId21" name="Check Box 60">
              <controlPr defaultSize="0" autoFill="0" autoLine="0" autoPict="0">
                <anchor moveWithCells="1">
                  <from>
                    <xdr:col>15</xdr:col>
                    <xdr:colOff>28575</xdr:colOff>
                    <xdr:row>109</xdr:row>
                    <xdr:rowOff>180975</xdr:rowOff>
                  </from>
                  <to>
                    <xdr:col>16</xdr:col>
                    <xdr:colOff>152400</xdr:colOff>
                    <xdr:row>111</xdr:row>
                    <xdr:rowOff>9525</xdr:rowOff>
                  </to>
                </anchor>
              </controlPr>
            </control>
          </mc:Choice>
        </mc:AlternateContent>
        <mc:AlternateContent xmlns:mc="http://schemas.openxmlformats.org/markup-compatibility/2006">
          <mc:Choice Requires="x14">
            <control shapeId="17470" r:id="rId22" name="Check Box 62">
              <controlPr defaultSize="0" autoFill="0" autoLine="0" autoPict="0">
                <anchor moveWithCells="1">
                  <from>
                    <xdr:col>27</xdr:col>
                    <xdr:colOff>57150</xdr:colOff>
                    <xdr:row>109</xdr:row>
                    <xdr:rowOff>180975</xdr:rowOff>
                  </from>
                  <to>
                    <xdr:col>29</xdr:col>
                    <xdr:colOff>0</xdr:colOff>
                    <xdr:row>111</xdr:row>
                    <xdr:rowOff>9525</xdr:rowOff>
                  </to>
                </anchor>
              </controlPr>
            </control>
          </mc:Choice>
        </mc:AlternateContent>
        <mc:AlternateContent xmlns:mc="http://schemas.openxmlformats.org/markup-compatibility/2006">
          <mc:Choice Requires="x14">
            <control shapeId="17475" r:id="rId23" name="Check Box 67">
              <controlPr defaultSize="0" autoFill="0" autoLine="0" autoPict="0">
                <anchor moveWithCells="1">
                  <from>
                    <xdr:col>19</xdr:col>
                    <xdr:colOff>38100</xdr:colOff>
                    <xdr:row>113</xdr:row>
                    <xdr:rowOff>180975</xdr:rowOff>
                  </from>
                  <to>
                    <xdr:col>20</xdr:col>
                    <xdr:colOff>152400</xdr:colOff>
                    <xdr:row>115</xdr:row>
                    <xdr:rowOff>9525</xdr:rowOff>
                  </to>
                </anchor>
              </controlPr>
            </control>
          </mc:Choice>
        </mc:AlternateContent>
        <mc:AlternateContent xmlns:mc="http://schemas.openxmlformats.org/markup-compatibility/2006">
          <mc:Choice Requires="x14">
            <control shapeId="17479" r:id="rId24" name="Check Box 71">
              <controlPr defaultSize="0" autoFill="0" autoLine="0" autoPict="0">
                <anchor moveWithCells="1">
                  <from>
                    <xdr:col>10</xdr:col>
                    <xdr:colOff>38100</xdr:colOff>
                    <xdr:row>111</xdr:row>
                    <xdr:rowOff>180975</xdr:rowOff>
                  </from>
                  <to>
                    <xdr:col>11</xdr:col>
                    <xdr:colOff>171450</xdr:colOff>
                    <xdr:row>113</xdr:row>
                    <xdr:rowOff>9525</xdr:rowOff>
                  </to>
                </anchor>
              </controlPr>
            </control>
          </mc:Choice>
        </mc:AlternateContent>
        <mc:AlternateContent xmlns:mc="http://schemas.openxmlformats.org/markup-compatibility/2006">
          <mc:Choice Requires="x14">
            <control shapeId="17480" r:id="rId25" name="Check Box 72">
              <controlPr defaultSize="0" autoFill="0" autoLine="0" autoPict="0">
                <anchor moveWithCells="1">
                  <from>
                    <xdr:col>15</xdr:col>
                    <xdr:colOff>28575</xdr:colOff>
                    <xdr:row>111</xdr:row>
                    <xdr:rowOff>180975</xdr:rowOff>
                  </from>
                  <to>
                    <xdr:col>16</xdr:col>
                    <xdr:colOff>152400</xdr:colOff>
                    <xdr:row>113</xdr:row>
                    <xdr:rowOff>9525</xdr:rowOff>
                  </to>
                </anchor>
              </controlPr>
            </control>
          </mc:Choice>
        </mc:AlternateContent>
        <mc:AlternateContent xmlns:mc="http://schemas.openxmlformats.org/markup-compatibility/2006">
          <mc:Choice Requires="x14">
            <control shapeId="17481" r:id="rId26" name="Check Box 73">
              <controlPr defaultSize="0" autoFill="0" autoLine="0" autoPict="0">
                <anchor moveWithCells="1">
                  <from>
                    <xdr:col>10</xdr:col>
                    <xdr:colOff>38100</xdr:colOff>
                    <xdr:row>110</xdr:row>
                    <xdr:rowOff>180975</xdr:rowOff>
                  </from>
                  <to>
                    <xdr:col>11</xdr:col>
                    <xdr:colOff>171450</xdr:colOff>
                    <xdr:row>112</xdr:row>
                    <xdr:rowOff>9525</xdr:rowOff>
                  </to>
                </anchor>
              </controlPr>
            </control>
          </mc:Choice>
        </mc:AlternateContent>
        <mc:AlternateContent xmlns:mc="http://schemas.openxmlformats.org/markup-compatibility/2006">
          <mc:Choice Requires="x14">
            <control shapeId="17482" r:id="rId27" name="Check Box 74">
              <controlPr defaultSize="0" autoFill="0" autoLine="0" autoPict="0">
                <anchor moveWithCells="1">
                  <from>
                    <xdr:col>15</xdr:col>
                    <xdr:colOff>28575</xdr:colOff>
                    <xdr:row>110</xdr:row>
                    <xdr:rowOff>180975</xdr:rowOff>
                  </from>
                  <to>
                    <xdr:col>16</xdr:col>
                    <xdr:colOff>152400</xdr:colOff>
                    <xdr:row>112</xdr:row>
                    <xdr:rowOff>9525</xdr:rowOff>
                  </to>
                </anchor>
              </controlPr>
            </control>
          </mc:Choice>
        </mc:AlternateContent>
        <mc:AlternateContent xmlns:mc="http://schemas.openxmlformats.org/markup-compatibility/2006">
          <mc:Choice Requires="x14">
            <control shapeId="17483" r:id="rId28" name="Check Box 75">
              <controlPr defaultSize="0" autoFill="0" autoLine="0" autoPict="0">
                <anchor moveWithCells="1">
                  <from>
                    <xdr:col>15</xdr:col>
                    <xdr:colOff>19050</xdr:colOff>
                    <xdr:row>16</xdr:row>
                    <xdr:rowOff>28575</xdr:rowOff>
                  </from>
                  <to>
                    <xdr:col>16</xdr:col>
                    <xdr:colOff>152400</xdr:colOff>
                    <xdr:row>17</xdr:row>
                    <xdr:rowOff>0</xdr:rowOff>
                  </to>
                </anchor>
              </controlPr>
            </control>
          </mc:Choice>
        </mc:AlternateContent>
        <mc:AlternateContent xmlns:mc="http://schemas.openxmlformats.org/markup-compatibility/2006">
          <mc:Choice Requires="x14">
            <control shapeId="17587" r:id="rId29" name="Check Box 179">
              <controlPr locked="0" defaultSize="0" autoFill="0" autoLine="0" autoPict="0">
                <anchor moveWithCells="1">
                  <from>
                    <xdr:col>8</xdr:col>
                    <xdr:colOff>57150</xdr:colOff>
                    <xdr:row>561</xdr:row>
                    <xdr:rowOff>219075</xdr:rowOff>
                  </from>
                  <to>
                    <xdr:col>10</xdr:col>
                    <xdr:colOff>152400</xdr:colOff>
                    <xdr:row>563</xdr:row>
                    <xdr:rowOff>19050</xdr:rowOff>
                  </to>
                </anchor>
              </controlPr>
            </control>
          </mc:Choice>
        </mc:AlternateContent>
        <mc:AlternateContent xmlns:mc="http://schemas.openxmlformats.org/markup-compatibility/2006">
          <mc:Choice Requires="x14">
            <control shapeId="17588" r:id="rId30" name="Check Box 180">
              <controlPr locked="0" defaultSize="0" autoFill="0" autoLine="0" autoPict="0">
                <anchor moveWithCells="1">
                  <from>
                    <xdr:col>8</xdr:col>
                    <xdr:colOff>57150</xdr:colOff>
                    <xdr:row>564</xdr:row>
                    <xdr:rowOff>19050</xdr:rowOff>
                  </from>
                  <to>
                    <xdr:col>10</xdr:col>
                    <xdr:colOff>152400</xdr:colOff>
                    <xdr:row>565</xdr:row>
                    <xdr:rowOff>19050</xdr:rowOff>
                  </to>
                </anchor>
              </controlPr>
            </control>
          </mc:Choice>
        </mc:AlternateContent>
        <mc:AlternateContent xmlns:mc="http://schemas.openxmlformats.org/markup-compatibility/2006">
          <mc:Choice Requires="x14">
            <control shapeId="17589" r:id="rId31" name="Check Box 181">
              <controlPr locked="0" defaultSize="0" autoFill="0" autoLine="0" autoPict="0">
                <anchor moveWithCells="1">
                  <from>
                    <xdr:col>8</xdr:col>
                    <xdr:colOff>57150</xdr:colOff>
                    <xdr:row>563</xdr:row>
                    <xdr:rowOff>28575</xdr:rowOff>
                  </from>
                  <to>
                    <xdr:col>10</xdr:col>
                    <xdr:colOff>152400</xdr:colOff>
                    <xdr:row>564</xdr:row>
                    <xdr:rowOff>38100</xdr:rowOff>
                  </to>
                </anchor>
              </controlPr>
            </control>
          </mc:Choice>
        </mc:AlternateContent>
        <mc:AlternateContent xmlns:mc="http://schemas.openxmlformats.org/markup-compatibility/2006">
          <mc:Choice Requires="x14">
            <control shapeId="17590" r:id="rId32" name="Check Box 182">
              <controlPr locked="0" defaultSize="0" autoFill="0" autoLine="0" autoPict="0">
                <anchor moveWithCells="1">
                  <from>
                    <xdr:col>8</xdr:col>
                    <xdr:colOff>57150</xdr:colOff>
                    <xdr:row>565</xdr:row>
                    <xdr:rowOff>19050</xdr:rowOff>
                  </from>
                  <to>
                    <xdr:col>10</xdr:col>
                    <xdr:colOff>152400</xdr:colOff>
                    <xdr:row>566</xdr:row>
                    <xdr:rowOff>19050</xdr:rowOff>
                  </to>
                </anchor>
              </controlPr>
            </control>
          </mc:Choice>
        </mc:AlternateContent>
        <mc:AlternateContent xmlns:mc="http://schemas.openxmlformats.org/markup-compatibility/2006">
          <mc:Choice Requires="x14">
            <control shapeId="17591" r:id="rId33" name="Check Box 183">
              <controlPr locked="0" defaultSize="0" autoFill="0" autoLine="0" autoPict="0">
                <anchor moveWithCells="1">
                  <from>
                    <xdr:col>8</xdr:col>
                    <xdr:colOff>57150</xdr:colOff>
                    <xdr:row>565</xdr:row>
                    <xdr:rowOff>419100</xdr:rowOff>
                  </from>
                  <to>
                    <xdr:col>10</xdr:col>
                    <xdr:colOff>152400</xdr:colOff>
                    <xdr:row>566</xdr:row>
                    <xdr:rowOff>419100</xdr:rowOff>
                  </to>
                </anchor>
              </controlPr>
            </control>
          </mc:Choice>
        </mc:AlternateContent>
        <mc:AlternateContent xmlns:mc="http://schemas.openxmlformats.org/markup-compatibility/2006">
          <mc:Choice Requires="x14">
            <control shapeId="17592" r:id="rId34" name="Check Box 184">
              <controlPr locked="0" defaultSize="0" autoFill="0" autoLine="0" autoPict="0">
                <anchor moveWithCells="1">
                  <from>
                    <xdr:col>8</xdr:col>
                    <xdr:colOff>57150</xdr:colOff>
                    <xdr:row>567</xdr:row>
                    <xdr:rowOff>76200</xdr:rowOff>
                  </from>
                  <to>
                    <xdr:col>10</xdr:col>
                    <xdr:colOff>152400</xdr:colOff>
                    <xdr:row>567</xdr:row>
                    <xdr:rowOff>504825</xdr:rowOff>
                  </to>
                </anchor>
              </controlPr>
            </control>
          </mc:Choice>
        </mc:AlternateContent>
        <mc:AlternateContent xmlns:mc="http://schemas.openxmlformats.org/markup-compatibility/2006">
          <mc:Choice Requires="x14">
            <control shapeId="17593" r:id="rId35" name="Check Box 185">
              <controlPr locked="0" defaultSize="0" autoFill="0" autoLine="0" autoPict="0">
                <anchor moveWithCells="1">
                  <from>
                    <xdr:col>8</xdr:col>
                    <xdr:colOff>57150</xdr:colOff>
                    <xdr:row>568</xdr:row>
                    <xdr:rowOff>47625</xdr:rowOff>
                  </from>
                  <to>
                    <xdr:col>10</xdr:col>
                    <xdr:colOff>152400</xdr:colOff>
                    <xdr:row>568</xdr:row>
                    <xdr:rowOff>485775</xdr:rowOff>
                  </to>
                </anchor>
              </controlPr>
            </control>
          </mc:Choice>
        </mc:AlternateContent>
        <mc:AlternateContent xmlns:mc="http://schemas.openxmlformats.org/markup-compatibility/2006">
          <mc:Choice Requires="x14">
            <control shapeId="17594" r:id="rId36" name="Check Box 186">
              <controlPr locked="0" defaultSize="0" autoFill="0" autoLine="0" autoPict="0">
                <anchor moveWithCells="1">
                  <from>
                    <xdr:col>8</xdr:col>
                    <xdr:colOff>57150</xdr:colOff>
                    <xdr:row>569</xdr:row>
                    <xdr:rowOff>85725</xdr:rowOff>
                  </from>
                  <to>
                    <xdr:col>10</xdr:col>
                    <xdr:colOff>152400</xdr:colOff>
                    <xdr:row>569</xdr:row>
                    <xdr:rowOff>514350</xdr:rowOff>
                  </to>
                </anchor>
              </controlPr>
            </control>
          </mc:Choice>
        </mc:AlternateContent>
        <mc:AlternateContent xmlns:mc="http://schemas.openxmlformats.org/markup-compatibility/2006">
          <mc:Choice Requires="x14">
            <control shapeId="17595" r:id="rId37" name="Check Box 187">
              <controlPr locked="0" defaultSize="0" autoFill="0" autoLine="0" autoPict="0">
                <anchor moveWithCells="1">
                  <from>
                    <xdr:col>8</xdr:col>
                    <xdr:colOff>57150</xdr:colOff>
                    <xdr:row>570</xdr:row>
                    <xdr:rowOff>38100</xdr:rowOff>
                  </from>
                  <to>
                    <xdr:col>10</xdr:col>
                    <xdr:colOff>152400</xdr:colOff>
                    <xdr:row>570</xdr:row>
                    <xdr:rowOff>457200</xdr:rowOff>
                  </to>
                </anchor>
              </controlPr>
            </control>
          </mc:Choice>
        </mc:AlternateContent>
        <mc:AlternateContent xmlns:mc="http://schemas.openxmlformats.org/markup-compatibility/2006">
          <mc:Choice Requires="x14">
            <control shapeId="17596" r:id="rId38" name="Check Box 188">
              <controlPr locked="0" defaultSize="0" autoFill="0" autoLine="0" autoPict="0">
                <anchor moveWithCells="1">
                  <from>
                    <xdr:col>8</xdr:col>
                    <xdr:colOff>57150</xdr:colOff>
                    <xdr:row>571</xdr:row>
                    <xdr:rowOff>0</xdr:rowOff>
                  </from>
                  <to>
                    <xdr:col>10</xdr:col>
                    <xdr:colOff>152400</xdr:colOff>
                    <xdr:row>572</xdr:row>
                    <xdr:rowOff>0</xdr:rowOff>
                  </to>
                </anchor>
              </controlPr>
            </control>
          </mc:Choice>
        </mc:AlternateContent>
        <mc:AlternateContent xmlns:mc="http://schemas.openxmlformats.org/markup-compatibility/2006">
          <mc:Choice Requires="x14">
            <control shapeId="17597" r:id="rId39" name="Check Box 189">
              <controlPr locked="0" defaultSize="0" autoFill="0" autoLine="0" autoPict="0">
                <anchor moveWithCells="1">
                  <from>
                    <xdr:col>8</xdr:col>
                    <xdr:colOff>57150</xdr:colOff>
                    <xdr:row>556</xdr:row>
                    <xdr:rowOff>228600</xdr:rowOff>
                  </from>
                  <to>
                    <xdr:col>10</xdr:col>
                    <xdr:colOff>152400</xdr:colOff>
                    <xdr:row>558</xdr:row>
                    <xdr:rowOff>38100</xdr:rowOff>
                  </to>
                </anchor>
              </controlPr>
            </control>
          </mc:Choice>
        </mc:AlternateContent>
        <mc:AlternateContent xmlns:mc="http://schemas.openxmlformats.org/markup-compatibility/2006">
          <mc:Choice Requires="x14">
            <control shapeId="17598" r:id="rId40" name="Check Box 190">
              <controlPr locked="0" defaultSize="0" autoFill="0" autoLine="0" autoPict="0">
                <anchor moveWithCells="1">
                  <from>
                    <xdr:col>8</xdr:col>
                    <xdr:colOff>57150</xdr:colOff>
                    <xdr:row>558</xdr:row>
                    <xdr:rowOff>19050</xdr:rowOff>
                  </from>
                  <to>
                    <xdr:col>10</xdr:col>
                    <xdr:colOff>152400</xdr:colOff>
                    <xdr:row>559</xdr:row>
                    <xdr:rowOff>66675</xdr:rowOff>
                  </to>
                </anchor>
              </controlPr>
            </control>
          </mc:Choice>
        </mc:AlternateContent>
        <mc:AlternateContent xmlns:mc="http://schemas.openxmlformats.org/markup-compatibility/2006">
          <mc:Choice Requires="x14">
            <control shapeId="17599" r:id="rId41" name="Check Box 191">
              <controlPr locked="0" defaultSize="0" autoFill="0" autoLine="0" autoPict="0">
                <anchor moveWithCells="1">
                  <from>
                    <xdr:col>8</xdr:col>
                    <xdr:colOff>57150</xdr:colOff>
                    <xdr:row>574</xdr:row>
                    <xdr:rowOff>228600</xdr:rowOff>
                  </from>
                  <to>
                    <xdr:col>10</xdr:col>
                    <xdr:colOff>152400</xdr:colOff>
                    <xdr:row>576</xdr:row>
                    <xdr:rowOff>38100</xdr:rowOff>
                  </to>
                </anchor>
              </controlPr>
            </control>
          </mc:Choice>
        </mc:AlternateContent>
        <mc:AlternateContent xmlns:mc="http://schemas.openxmlformats.org/markup-compatibility/2006">
          <mc:Choice Requires="x14">
            <control shapeId="17600" r:id="rId42" name="Check Box 192">
              <controlPr locked="0" defaultSize="0" autoFill="0" autoLine="0" autoPict="0">
                <anchor moveWithCells="1">
                  <from>
                    <xdr:col>8</xdr:col>
                    <xdr:colOff>57150</xdr:colOff>
                    <xdr:row>575</xdr:row>
                    <xdr:rowOff>352425</xdr:rowOff>
                  </from>
                  <to>
                    <xdr:col>10</xdr:col>
                    <xdr:colOff>152400</xdr:colOff>
                    <xdr:row>576</xdr:row>
                    <xdr:rowOff>400050</xdr:rowOff>
                  </to>
                </anchor>
              </controlPr>
            </control>
          </mc:Choice>
        </mc:AlternateContent>
        <mc:AlternateContent xmlns:mc="http://schemas.openxmlformats.org/markup-compatibility/2006">
          <mc:Choice Requires="x14">
            <control shapeId="17601" r:id="rId43" name="Check Box 193">
              <controlPr locked="0" defaultSize="0" autoFill="0" autoLine="0" autoPict="0">
                <anchor moveWithCells="1">
                  <from>
                    <xdr:col>8</xdr:col>
                    <xdr:colOff>57150</xdr:colOff>
                    <xdr:row>577</xdr:row>
                    <xdr:rowOff>114300</xdr:rowOff>
                  </from>
                  <to>
                    <xdr:col>10</xdr:col>
                    <xdr:colOff>152400</xdr:colOff>
                    <xdr:row>577</xdr:row>
                    <xdr:rowOff>533400</xdr:rowOff>
                  </to>
                </anchor>
              </controlPr>
            </control>
          </mc:Choice>
        </mc:AlternateContent>
        <mc:AlternateContent xmlns:mc="http://schemas.openxmlformats.org/markup-compatibility/2006">
          <mc:Choice Requires="x14">
            <control shapeId="17602" r:id="rId44" name="Check Box 194">
              <controlPr locked="0" defaultSize="0" autoFill="0" autoLine="0" autoPict="0">
                <anchor moveWithCells="1">
                  <from>
                    <xdr:col>8</xdr:col>
                    <xdr:colOff>57150</xdr:colOff>
                    <xdr:row>578</xdr:row>
                    <xdr:rowOff>104775</xdr:rowOff>
                  </from>
                  <to>
                    <xdr:col>10</xdr:col>
                    <xdr:colOff>152400</xdr:colOff>
                    <xdr:row>578</xdr:row>
                    <xdr:rowOff>533400</xdr:rowOff>
                  </to>
                </anchor>
              </controlPr>
            </control>
          </mc:Choice>
        </mc:AlternateContent>
        <mc:AlternateContent xmlns:mc="http://schemas.openxmlformats.org/markup-compatibility/2006">
          <mc:Choice Requires="x14">
            <control shapeId="17603" r:id="rId45" name="Check Box 195">
              <controlPr locked="0" defaultSize="0" autoFill="0" autoLine="0" autoPict="0">
                <anchor moveWithCells="1">
                  <from>
                    <xdr:col>8</xdr:col>
                    <xdr:colOff>57150</xdr:colOff>
                    <xdr:row>579</xdr:row>
                    <xdr:rowOff>9525</xdr:rowOff>
                  </from>
                  <to>
                    <xdr:col>10</xdr:col>
                    <xdr:colOff>152400</xdr:colOff>
                    <xdr:row>580</xdr:row>
                    <xdr:rowOff>9525</xdr:rowOff>
                  </to>
                </anchor>
              </controlPr>
            </control>
          </mc:Choice>
        </mc:AlternateContent>
        <mc:AlternateContent xmlns:mc="http://schemas.openxmlformats.org/markup-compatibility/2006">
          <mc:Choice Requires="x14">
            <control shapeId="17604" r:id="rId46" name="Check Box 196">
              <controlPr locked="0" defaultSize="0" autoFill="0" autoLine="0" autoPict="0">
                <anchor moveWithCells="1">
                  <from>
                    <xdr:col>8</xdr:col>
                    <xdr:colOff>57150</xdr:colOff>
                    <xdr:row>580</xdr:row>
                    <xdr:rowOff>28575</xdr:rowOff>
                  </from>
                  <to>
                    <xdr:col>10</xdr:col>
                    <xdr:colOff>152400</xdr:colOff>
                    <xdr:row>581</xdr:row>
                    <xdr:rowOff>38100</xdr:rowOff>
                  </to>
                </anchor>
              </controlPr>
            </control>
          </mc:Choice>
        </mc:AlternateContent>
        <mc:AlternateContent xmlns:mc="http://schemas.openxmlformats.org/markup-compatibility/2006">
          <mc:Choice Requires="x14">
            <control shapeId="17925" r:id="rId47" name="Check Box 517">
              <controlPr locked="0" defaultSize="0" autoFill="0" autoLine="0" autoPict="0">
                <anchor moveWithCells="1">
                  <from>
                    <xdr:col>8</xdr:col>
                    <xdr:colOff>57150</xdr:colOff>
                    <xdr:row>581</xdr:row>
                    <xdr:rowOff>104775</xdr:rowOff>
                  </from>
                  <to>
                    <xdr:col>10</xdr:col>
                    <xdr:colOff>152400</xdr:colOff>
                    <xdr:row>581</xdr:row>
                    <xdr:rowOff>533400</xdr:rowOff>
                  </to>
                </anchor>
              </controlPr>
            </control>
          </mc:Choice>
        </mc:AlternateContent>
        <mc:AlternateContent xmlns:mc="http://schemas.openxmlformats.org/markup-compatibility/2006">
          <mc:Choice Requires="x14">
            <control shapeId="17931" r:id="rId48" name="Check Box 523">
              <controlPr defaultSize="0" autoFill="0" autoLine="0" autoPict="0">
                <anchor moveWithCells="1">
                  <from>
                    <xdr:col>18</xdr:col>
                    <xdr:colOff>171450</xdr:colOff>
                    <xdr:row>216</xdr:row>
                    <xdr:rowOff>171450</xdr:rowOff>
                  </from>
                  <to>
                    <xdr:col>20</xdr:col>
                    <xdr:colOff>123825</xdr:colOff>
                    <xdr:row>218</xdr:row>
                    <xdr:rowOff>0</xdr:rowOff>
                  </to>
                </anchor>
              </controlPr>
            </control>
          </mc:Choice>
        </mc:AlternateContent>
        <mc:AlternateContent xmlns:mc="http://schemas.openxmlformats.org/markup-compatibility/2006">
          <mc:Choice Requires="x14">
            <control shapeId="17932" r:id="rId49" name="Check Box 524">
              <controlPr defaultSize="0" autoFill="0" autoLine="0" autoPict="0">
                <anchor moveWithCells="1">
                  <from>
                    <xdr:col>18</xdr:col>
                    <xdr:colOff>171450</xdr:colOff>
                    <xdr:row>217</xdr:row>
                    <xdr:rowOff>171450</xdr:rowOff>
                  </from>
                  <to>
                    <xdr:col>20</xdr:col>
                    <xdr:colOff>123825</xdr:colOff>
                    <xdr:row>219</xdr:row>
                    <xdr:rowOff>0</xdr:rowOff>
                  </to>
                </anchor>
              </controlPr>
            </control>
          </mc:Choice>
        </mc:AlternateContent>
        <mc:AlternateContent xmlns:mc="http://schemas.openxmlformats.org/markup-compatibility/2006">
          <mc:Choice Requires="x14">
            <control shapeId="17933" r:id="rId50" name="Check Box 525">
              <controlPr defaultSize="0" autoFill="0" autoLine="0" autoPict="0">
                <anchor moveWithCells="1">
                  <from>
                    <xdr:col>18</xdr:col>
                    <xdr:colOff>171450</xdr:colOff>
                    <xdr:row>219</xdr:row>
                    <xdr:rowOff>171450</xdr:rowOff>
                  </from>
                  <to>
                    <xdr:col>20</xdr:col>
                    <xdr:colOff>123825</xdr:colOff>
                    <xdr:row>221</xdr:row>
                    <xdr:rowOff>0</xdr:rowOff>
                  </to>
                </anchor>
              </controlPr>
            </control>
          </mc:Choice>
        </mc:AlternateContent>
        <mc:AlternateContent xmlns:mc="http://schemas.openxmlformats.org/markup-compatibility/2006">
          <mc:Choice Requires="x14">
            <control shapeId="17934" r:id="rId51" name="Check Box 526">
              <controlPr defaultSize="0" autoFill="0" autoLine="0" autoPict="0">
                <anchor moveWithCells="1">
                  <from>
                    <xdr:col>18</xdr:col>
                    <xdr:colOff>171450</xdr:colOff>
                    <xdr:row>218</xdr:row>
                    <xdr:rowOff>171450</xdr:rowOff>
                  </from>
                  <to>
                    <xdr:col>20</xdr:col>
                    <xdr:colOff>123825</xdr:colOff>
                    <xdr:row>220</xdr:row>
                    <xdr:rowOff>0</xdr:rowOff>
                  </to>
                </anchor>
              </controlPr>
            </control>
          </mc:Choice>
        </mc:AlternateContent>
        <mc:AlternateContent xmlns:mc="http://schemas.openxmlformats.org/markup-compatibility/2006">
          <mc:Choice Requires="x14">
            <control shapeId="17935" r:id="rId52" name="Check Box 527">
              <controlPr defaultSize="0" autoFill="0" autoLine="0" autoPict="0">
                <anchor moveWithCells="1">
                  <from>
                    <xdr:col>34</xdr:col>
                    <xdr:colOff>161925</xdr:colOff>
                    <xdr:row>216</xdr:row>
                    <xdr:rowOff>171450</xdr:rowOff>
                  </from>
                  <to>
                    <xdr:col>36</xdr:col>
                    <xdr:colOff>114300</xdr:colOff>
                    <xdr:row>218</xdr:row>
                    <xdr:rowOff>0</xdr:rowOff>
                  </to>
                </anchor>
              </controlPr>
            </control>
          </mc:Choice>
        </mc:AlternateContent>
        <mc:AlternateContent xmlns:mc="http://schemas.openxmlformats.org/markup-compatibility/2006">
          <mc:Choice Requires="x14">
            <control shapeId="17936" r:id="rId53" name="Check Box 528">
              <controlPr defaultSize="0" autoFill="0" autoLine="0" autoPict="0">
                <anchor moveWithCells="1">
                  <from>
                    <xdr:col>34</xdr:col>
                    <xdr:colOff>161925</xdr:colOff>
                    <xdr:row>217</xdr:row>
                    <xdr:rowOff>171450</xdr:rowOff>
                  </from>
                  <to>
                    <xdr:col>36</xdr:col>
                    <xdr:colOff>114300</xdr:colOff>
                    <xdr:row>219</xdr:row>
                    <xdr:rowOff>0</xdr:rowOff>
                  </to>
                </anchor>
              </controlPr>
            </control>
          </mc:Choice>
        </mc:AlternateContent>
        <mc:AlternateContent xmlns:mc="http://schemas.openxmlformats.org/markup-compatibility/2006">
          <mc:Choice Requires="x14">
            <control shapeId="17938" r:id="rId54" name="Check Box 530">
              <controlPr defaultSize="0" autoFill="0" autoLine="0" autoPict="0">
                <anchor moveWithCells="1">
                  <from>
                    <xdr:col>34</xdr:col>
                    <xdr:colOff>161925</xdr:colOff>
                    <xdr:row>218</xdr:row>
                    <xdr:rowOff>171450</xdr:rowOff>
                  </from>
                  <to>
                    <xdr:col>36</xdr:col>
                    <xdr:colOff>114300</xdr:colOff>
                    <xdr:row>220</xdr:row>
                    <xdr:rowOff>0</xdr:rowOff>
                  </to>
                </anchor>
              </controlPr>
            </control>
          </mc:Choice>
        </mc:AlternateContent>
        <mc:AlternateContent xmlns:mc="http://schemas.openxmlformats.org/markup-compatibility/2006">
          <mc:Choice Requires="x14">
            <control shapeId="17939" r:id="rId55" name="Check Box 531">
              <controlPr defaultSize="0" autoFill="0" autoLine="0" autoPict="0">
                <anchor moveWithCells="1">
                  <from>
                    <xdr:col>18</xdr:col>
                    <xdr:colOff>171450</xdr:colOff>
                    <xdr:row>220</xdr:row>
                    <xdr:rowOff>180975</xdr:rowOff>
                  </from>
                  <to>
                    <xdr:col>20</xdr:col>
                    <xdr:colOff>123825</xdr:colOff>
                    <xdr:row>222</xdr:row>
                    <xdr:rowOff>9525</xdr:rowOff>
                  </to>
                </anchor>
              </controlPr>
            </control>
          </mc:Choice>
        </mc:AlternateContent>
        <mc:AlternateContent xmlns:mc="http://schemas.openxmlformats.org/markup-compatibility/2006">
          <mc:Choice Requires="x14">
            <control shapeId="17942" r:id="rId56" name="Check Box 534">
              <controlPr defaultSize="0" autoFill="0" autoLine="0" autoPict="0">
                <anchor moveWithCells="1">
                  <from>
                    <xdr:col>18</xdr:col>
                    <xdr:colOff>171450</xdr:colOff>
                    <xdr:row>222</xdr:row>
                    <xdr:rowOff>180975</xdr:rowOff>
                  </from>
                  <to>
                    <xdr:col>20</xdr:col>
                    <xdr:colOff>123825</xdr:colOff>
                    <xdr:row>224</xdr:row>
                    <xdr:rowOff>9525</xdr:rowOff>
                  </to>
                </anchor>
              </controlPr>
            </control>
          </mc:Choice>
        </mc:AlternateContent>
        <mc:AlternateContent xmlns:mc="http://schemas.openxmlformats.org/markup-compatibility/2006">
          <mc:Choice Requires="x14">
            <control shapeId="17944" r:id="rId57" name="Check Box 536">
              <controlPr defaultSize="0" autoFill="0" autoLine="0" autoPict="0">
                <anchor moveWithCells="1">
                  <from>
                    <xdr:col>34</xdr:col>
                    <xdr:colOff>171450</xdr:colOff>
                    <xdr:row>222</xdr:row>
                    <xdr:rowOff>180975</xdr:rowOff>
                  </from>
                  <to>
                    <xdr:col>36</xdr:col>
                    <xdr:colOff>123825</xdr:colOff>
                    <xdr:row>224</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39"/>
  <sheetViews>
    <sheetView workbookViewId="0"/>
  </sheetViews>
  <sheetFormatPr defaultRowHeight="14.25"/>
  <cols>
    <col min="1" max="2" width="9" style="4"/>
    <col min="3" max="3" width="13" style="4" customWidth="1"/>
    <col min="4" max="4" width="9" style="4"/>
    <col min="5" max="5" width="12.875" style="4" customWidth="1"/>
    <col min="6" max="6" width="1.375" style="4" customWidth="1"/>
    <col min="7" max="9" width="9" style="4"/>
    <col min="10" max="10" width="5.375" style="4" customWidth="1"/>
    <col min="11" max="11" width="2.875" style="4" customWidth="1"/>
    <col min="12" max="258" width="9" style="4"/>
    <col min="259" max="259" width="13" style="4" customWidth="1"/>
    <col min="260" max="260" width="9" style="4"/>
    <col min="261" max="261" width="12.875" style="4" customWidth="1"/>
    <col min="262" max="262" width="1.375" style="4" customWidth="1"/>
    <col min="263" max="265" width="9" style="4"/>
    <col min="266" max="266" width="5.375" style="4" customWidth="1"/>
    <col min="267" max="267" width="2.875" style="4" customWidth="1"/>
    <col min="268" max="514" width="9" style="4"/>
    <col min="515" max="515" width="13" style="4" customWidth="1"/>
    <col min="516" max="516" width="9" style="4"/>
    <col min="517" max="517" width="12.875" style="4" customWidth="1"/>
    <col min="518" max="518" width="1.375" style="4" customWidth="1"/>
    <col min="519" max="521" width="9" style="4"/>
    <col min="522" max="522" width="5.375" style="4" customWidth="1"/>
    <col min="523" max="523" width="2.875" style="4" customWidth="1"/>
    <col min="524" max="770" width="9" style="4"/>
    <col min="771" max="771" width="13" style="4" customWidth="1"/>
    <col min="772" max="772" width="9" style="4"/>
    <col min="773" max="773" width="12.875" style="4" customWidth="1"/>
    <col min="774" max="774" width="1.375" style="4" customWidth="1"/>
    <col min="775" max="777" width="9" style="4"/>
    <col min="778" max="778" width="5.375" style="4" customWidth="1"/>
    <col min="779" max="779" width="2.875" style="4" customWidth="1"/>
    <col min="780" max="1026" width="9" style="4"/>
    <col min="1027" max="1027" width="13" style="4" customWidth="1"/>
    <col min="1028" max="1028" width="9" style="4"/>
    <col min="1029" max="1029" width="12.875" style="4" customWidth="1"/>
    <col min="1030" max="1030" width="1.375" style="4" customWidth="1"/>
    <col min="1031" max="1033" width="9" style="4"/>
    <col min="1034" max="1034" width="5.375" style="4" customWidth="1"/>
    <col min="1035" max="1035" width="2.875" style="4" customWidth="1"/>
    <col min="1036" max="1282" width="9" style="4"/>
    <col min="1283" max="1283" width="13" style="4" customWidth="1"/>
    <col min="1284" max="1284" width="9" style="4"/>
    <col min="1285" max="1285" width="12.875" style="4" customWidth="1"/>
    <col min="1286" max="1286" width="1.375" style="4" customWidth="1"/>
    <col min="1287" max="1289" width="9" style="4"/>
    <col min="1290" max="1290" width="5.375" style="4" customWidth="1"/>
    <col min="1291" max="1291" width="2.875" style="4" customWidth="1"/>
    <col min="1292" max="1538" width="9" style="4"/>
    <col min="1539" max="1539" width="13" style="4" customWidth="1"/>
    <col min="1540" max="1540" width="9" style="4"/>
    <col min="1541" max="1541" width="12.875" style="4" customWidth="1"/>
    <col min="1542" max="1542" width="1.375" style="4" customWidth="1"/>
    <col min="1543" max="1545" width="9" style="4"/>
    <col min="1546" max="1546" width="5.375" style="4" customWidth="1"/>
    <col min="1547" max="1547" width="2.875" style="4" customWidth="1"/>
    <col min="1548" max="1794" width="9" style="4"/>
    <col min="1795" max="1795" width="13" style="4" customWidth="1"/>
    <col min="1796" max="1796" width="9" style="4"/>
    <col min="1797" max="1797" width="12.875" style="4" customWidth="1"/>
    <col min="1798" max="1798" width="1.375" style="4" customWidth="1"/>
    <col min="1799" max="1801" width="9" style="4"/>
    <col min="1802" max="1802" width="5.375" style="4" customWidth="1"/>
    <col min="1803" max="1803" width="2.875" style="4" customWidth="1"/>
    <col min="1804" max="2050" width="9" style="4"/>
    <col min="2051" max="2051" width="13" style="4" customWidth="1"/>
    <col min="2052" max="2052" width="9" style="4"/>
    <col min="2053" max="2053" width="12.875" style="4" customWidth="1"/>
    <col min="2054" max="2054" width="1.375" style="4" customWidth="1"/>
    <col min="2055" max="2057" width="9" style="4"/>
    <col min="2058" max="2058" width="5.375" style="4" customWidth="1"/>
    <col min="2059" max="2059" width="2.875" style="4" customWidth="1"/>
    <col min="2060" max="2306" width="9" style="4"/>
    <col min="2307" max="2307" width="13" style="4" customWidth="1"/>
    <col min="2308" max="2308" width="9" style="4"/>
    <col min="2309" max="2309" width="12.875" style="4" customWidth="1"/>
    <col min="2310" max="2310" width="1.375" style="4" customWidth="1"/>
    <col min="2311" max="2313" width="9" style="4"/>
    <col min="2314" max="2314" width="5.375" style="4" customWidth="1"/>
    <col min="2315" max="2315" width="2.875" style="4" customWidth="1"/>
    <col min="2316" max="2562" width="9" style="4"/>
    <col min="2563" max="2563" width="13" style="4" customWidth="1"/>
    <col min="2564" max="2564" width="9" style="4"/>
    <col min="2565" max="2565" width="12.875" style="4" customWidth="1"/>
    <col min="2566" max="2566" width="1.375" style="4" customWidth="1"/>
    <col min="2567" max="2569" width="9" style="4"/>
    <col min="2570" max="2570" width="5.375" style="4" customWidth="1"/>
    <col min="2571" max="2571" width="2.875" style="4" customWidth="1"/>
    <col min="2572" max="2818" width="9" style="4"/>
    <col min="2819" max="2819" width="13" style="4" customWidth="1"/>
    <col min="2820" max="2820" width="9" style="4"/>
    <col min="2821" max="2821" width="12.875" style="4" customWidth="1"/>
    <col min="2822" max="2822" width="1.375" style="4" customWidth="1"/>
    <col min="2823" max="2825" width="9" style="4"/>
    <col min="2826" max="2826" width="5.375" style="4" customWidth="1"/>
    <col min="2827" max="2827" width="2.875" style="4" customWidth="1"/>
    <col min="2828" max="3074" width="9" style="4"/>
    <col min="3075" max="3075" width="13" style="4" customWidth="1"/>
    <col min="3076" max="3076" width="9" style="4"/>
    <col min="3077" max="3077" width="12.875" style="4" customWidth="1"/>
    <col min="3078" max="3078" width="1.375" style="4" customWidth="1"/>
    <col min="3079" max="3081" width="9" style="4"/>
    <col min="3082" max="3082" width="5.375" style="4" customWidth="1"/>
    <col min="3083" max="3083" width="2.875" style="4" customWidth="1"/>
    <col min="3084" max="3330" width="9" style="4"/>
    <col min="3331" max="3331" width="13" style="4" customWidth="1"/>
    <col min="3332" max="3332" width="9" style="4"/>
    <col min="3333" max="3333" width="12.875" style="4" customWidth="1"/>
    <col min="3334" max="3334" width="1.375" style="4" customWidth="1"/>
    <col min="3335" max="3337" width="9" style="4"/>
    <col min="3338" max="3338" width="5.375" style="4" customWidth="1"/>
    <col min="3339" max="3339" width="2.875" style="4" customWidth="1"/>
    <col min="3340" max="3586" width="9" style="4"/>
    <col min="3587" max="3587" width="13" style="4" customWidth="1"/>
    <col min="3588" max="3588" width="9" style="4"/>
    <col min="3589" max="3589" width="12.875" style="4" customWidth="1"/>
    <col min="3590" max="3590" width="1.375" style="4" customWidth="1"/>
    <col min="3591" max="3593" width="9" style="4"/>
    <col min="3594" max="3594" width="5.375" style="4" customWidth="1"/>
    <col min="3595" max="3595" width="2.875" style="4" customWidth="1"/>
    <col min="3596" max="3842" width="9" style="4"/>
    <col min="3843" max="3843" width="13" style="4" customWidth="1"/>
    <col min="3844" max="3844" width="9" style="4"/>
    <col min="3845" max="3845" width="12.875" style="4" customWidth="1"/>
    <col min="3846" max="3846" width="1.375" style="4" customWidth="1"/>
    <col min="3847" max="3849" width="9" style="4"/>
    <col min="3850" max="3850" width="5.375" style="4" customWidth="1"/>
    <col min="3851" max="3851" width="2.875" style="4" customWidth="1"/>
    <col min="3852" max="4098" width="9" style="4"/>
    <col min="4099" max="4099" width="13" style="4" customWidth="1"/>
    <col min="4100" max="4100" width="9" style="4"/>
    <col min="4101" max="4101" width="12.875" style="4" customWidth="1"/>
    <col min="4102" max="4102" width="1.375" style="4" customWidth="1"/>
    <col min="4103" max="4105" width="9" style="4"/>
    <col min="4106" max="4106" width="5.375" style="4" customWidth="1"/>
    <col min="4107" max="4107" width="2.875" style="4" customWidth="1"/>
    <col min="4108" max="4354" width="9" style="4"/>
    <col min="4355" max="4355" width="13" style="4" customWidth="1"/>
    <col min="4356" max="4356" width="9" style="4"/>
    <col min="4357" max="4357" width="12.875" style="4" customWidth="1"/>
    <col min="4358" max="4358" width="1.375" style="4" customWidth="1"/>
    <col min="4359" max="4361" width="9" style="4"/>
    <col min="4362" max="4362" width="5.375" style="4" customWidth="1"/>
    <col min="4363" max="4363" width="2.875" style="4" customWidth="1"/>
    <col min="4364" max="4610" width="9" style="4"/>
    <col min="4611" max="4611" width="13" style="4" customWidth="1"/>
    <col min="4612" max="4612" width="9" style="4"/>
    <col min="4613" max="4613" width="12.875" style="4" customWidth="1"/>
    <col min="4614" max="4614" width="1.375" style="4" customWidth="1"/>
    <col min="4615" max="4617" width="9" style="4"/>
    <col min="4618" max="4618" width="5.375" style="4" customWidth="1"/>
    <col min="4619" max="4619" width="2.875" style="4" customWidth="1"/>
    <col min="4620" max="4866" width="9" style="4"/>
    <col min="4867" max="4867" width="13" style="4" customWidth="1"/>
    <col min="4868" max="4868" width="9" style="4"/>
    <col min="4869" max="4869" width="12.875" style="4" customWidth="1"/>
    <col min="4870" max="4870" width="1.375" style="4" customWidth="1"/>
    <col min="4871" max="4873" width="9" style="4"/>
    <col min="4874" max="4874" width="5.375" style="4" customWidth="1"/>
    <col min="4875" max="4875" width="2.875" style="4" customWidth="1"/>
    <col min="4876" max="5122" width="9" style="4"/>
    <col min="5123" max="5123" width="13" style="4" customWidth="1"/>
    <col min="5124" max="5124" width="9" style="4"/>
    <col min="5125" max="5125" width="12.875" style="4" customWidth="1"/>
    <col min="5126" max="5126" width="1.375" style="4" customWidth="1"/>
    <col min="5127" max="5129" width="9" style="4"/>
    <col min="5130" max="5130" width="5.375" style="4" customWidth="1"/>
    <col min="5131" max="5131" width="2.875" style="4" customWidth="1"/>
    <col min="5132" max="5378" width="9" style="4"/>
    <col min="5379" max="5379" width="13" style="4" customWidth="1"/>
    <col min="5380" max="5380" width="9" style="4"/>
    <col min="5381" max="5381" width="12.875" style="4" customWidth="1"/>
    <col min="5382" max="5382" width="1.375" style="4" customWidth="1"/>
    <col min="5383" max="5385" width="9" style="4"/>
    <col min="5386" max="5386" width="5.375" style="4" customWidth="1"/>
    <col min="5387" max="5387" width="2.875" style="4" customWidth="1"/>
    <col min="5388" max="5634" width="9" style="4"/>
    <col min="5635" max="5635" width="13" style="4" customWidth="1"/>
    <col min="5636" max="5636" width="9" style="4"/>
    <col min="5637" max="5637" width="12.875" style="4" customWidth="1"/>
    <col min="5638" max="5638" width="1.375" style="4" customWidth="1"/>
    <col min="5639" max="5641" width="9" style="4"/>
    <col min="5642" max="5642" width="5.375" style="4" customWidth="1"/>
    <col min="5643" max="5643" width="2.875" style="4" customWidth="1"/>
    <col min="5644" max="5890" width="9" style="4"/>
    <col min="5891" max="5891" width="13" style="4" customWidth="1"/>
    <col min="5892" max="5892" width="9" style="4"/>
    <col min="5893" max="5893" width="12.875" style="4" customWidth="1"/>
    <col min="5894" max="5894" width="1.375" style="4" customWidth="1"/>
    <col min="5895" max="5897" width="9" style="4"/>
    <col min="5898" max="5898" width="5.375" style="4" customWidth="1"/>
    <col min="5899" max="5899" width="2.875" style="4" customWidth="1"/>
    <col min="5900" max="6146" width="9" style="4"/>
    <col min="6147" max="6147" width="13" style="4" customWidth="1"/>
    <col min="6148" max="6148" width="9" style="4"/>
    <col min="6149" max="6149" width="12.875" style="4" customWidth="1"/>
    <col min="6150" max="6150" width="1.375" style="4" customWidth="1"/>
    <col min="6151" max="6153" width="9" style="4"/>
    <col min="6154" max="6154" width="5.375" style="4" customWidth="1"/>
    <col min="6155" max="6155" width="2.875" style="4" customWidth="1"/>
    <col min="6156" max="6402" width="9" style="4"/>
    <col min="6403" max="6403" width="13" style="4" customWidth="1"/>
    <col min="6404" max="6404" width="9" style="4"/>
    <col min="6405" max="6405" width="12.875" style="4" customWidth="1"/>
    <col min="6406" max="6406" width="1.375" style="4" customWidth="1"/>
    <col min="6407" max="6409" width="9" style="4"/>
    <col min="6410" max="6410" width="5.375" style="4" customWidth="1"/>
    <col min="6411" max="6411" width="2.875" style="4" customWidth="1"/>
    <col min="6412" max="6658" width="9" style="4"/>
    <col min="6659" max="6659" width="13" style="4" customWidth="1"/>
    <col min="6660" max="6660" width="9" style="4"/>
    <col min="6661" max="6661" width="12.875" style="4" customWidth="1"/>
    <col min="6662" max="6662" width="1.375" style="4" customWidth="1"/>
    <col min="6663" max="6665" width="9" style="4"/>
    <col min="6666" max="6666" width="5.375" style="4" customWidth="1"/>
    <col min="6667" max="6667" width="2.875" style="4" customWidth="1"/>
    <col min="6668" max="6914" width="9" style="4"/>
    <col min="6915" max="6915" width="13" style="4" customWidth="1"/>
    <col min="6916" max="6916" width="9" style="4"/>
    <col min="6917" max="6917" width="12.875" style="4" customWidth="1"/>
    <col min="6918" max="6918" width="1.375" style="4" customWidth="1"/>
    <col min="6919" max="6921" width="9" style="4"/>
    <col min="6922" max="6922" width="5.375" style="4" customWidth="1"/>
    <col min="6923" max="6923" width="2.875" style="4" customWidth="1"/>
    <col min="6924" max="7170" width="9" style="4"/>
    <col min="7171" max="7171" width="13" style="4" customWidth="1"/>
    <col min="7172" max="7172" width="9" style="4"/>
    <col min="7173" max="7173" width="12.875" style="4" customWidth="1"/>
    <col min="7174" max="7174" width="1.375" style="4" customWidth="1"/>
    <col min="7175" max="7177" width="9" style="4"/>
    <col min="7178" max="7178" width="5.375" style="4" customWidth="1"/>
    <col min="7179" max="7179" width="2.875" style="4" customWidth="1"/>
    <col min="7180" max="7426" width="9" style="4"/>
    <col min="7427" max="7427" width="13" style="4" customWidth="1"/>
    <col min="7428" max="7428" width="9" style="4"/>
    <col min="7429" max="7429" width="12.875" style="4" customWidth="1"/>
    <col min="7430" max="7430" width="1.375" style="4" customWidth="1"/>
    <col min="7431" max="7433" width="9" style="4"/>
    <col min="7434" max="7434" width="5.375" style="4" customWidth="1"/>
    <col min="7435" max="7435" width="2.875" style="4" customWidth="1"/>
    <col min="7436" max="7682" width="9" style="4"/>
    <col min="7683" max="7683" width="13" style="4" customWidth="1"/>
    <col min="7684" max="7684" width="9" style="4"/>
    <col min="7685" max="7685" width="12.875" style="4" customWidth="1"/>
    <col min="7686" max="7686" width="1.375" style="4" customWidth="1"/>
    <col min="7687" max="7689" width="9" style="4"/>
    <col min="7690" max="7690" width="5.375" style="4" customWidth="1"/>
    <col min="7691" max="7691" width="2.875" style="4" customWidth="1"/>
    <col min="7692" max="7938" width="9" style="4"/>
    <col min="7939" max="7939" width="13" style="4" customWidth="1"/>
    <col min="7940" max="7940" width="9" style="4"/>
    <col min="7941" max="7941" width="12.875" style="4" customWidth="1"/>
    <col min="7942" max="7942" width="1.375" style="4" customWidth="1"/>
    <col min="7943" max="7945" width="9" style="4"/>
    <col min="7946" max="7946" width="5.375" style="4" customWidth="1"/>
    <col min="7947" max="7947" width="2.875" style="4" customWidth="1"/>
    <col min="7948" max="8194" width="9" style="4"/>
    <col min="8195" max="8195" width="13" style="4" customWidth="1"/>
    <col min="8196" max="8196" width="9" style="4"/>
    <col min="8197" max="8197" width="12.875" style="4" customWidth="1"/>
    <col min="8198" max="8198" width="1.375" style="4" customWidth="1"/>
    <col min="8199" max="8201" width="9" style="4"/>
    <col min="8202" max="8202" width="5.375" style="4" customWidth="1"/>
    <col min="8203" max="8203" width="2.875" style="4" customWidth="1"/>
    <col min="8204" max="8450" width="9" style="4"/>
    <col min="8451" max="8451" width="13" style="4" customWidth="1"/>
    <col min="8452" max="8452" width="9" style="4"/>
    <col min="8453" max="8453" width="12.875" style="4" customWidth="1"/>
    <col min="8454" max="8454" width="1.375" style="4" customWidth="1"/>
    <col min="8455" max="8457" width="9" style="4"/>
    <col min="8458" max="8458" width="5.375" style="4" customWidth="1"/>
    <col min="8459" max="8459" width="2.875" style="4" customWidth="1"/>
    <col min="8460" max="8706" width="9" style="4"/>
    <col min="8707" max="8707" width="13" style="4" customWidth="1"/>
    <col min="8708" max="8708" width="9" style="4"/>
    <col min="8709" max="8709" width="12.875" style="4" customWidth="1"/>
    <col min="8710" max="8710" width="1.375" style="4" customWidth="1"/>
    <col min="8711" max="8713" width="9" style="4"/>
    <col min="8714" max="8714" width="5.375" style="4" customWidth="1"/>
    <col min="8715" max="8715" width="2.875" style="4" customWidth="1"/>
    <col min="8716" max="8962" width="9" style="4"/>
    <col min="8963" max="8963" width="13" style="4" customWidth="1"/>
    <col min="8964" max="8964" width="9" style="4"/>
    <col min="8965" max="8965" width="12.875" style="4" customWidth="1"/>
    <col min="8966" max="8966" width="1.375" style="4" customWidth="1"/>
    <col min="8967" max="8969" width="9" style="4"/>
    <col min="8970" max="8970" width="5.375" style="4" customWidth="1"/>
    <col min="8971" max="8971" width="2.875" style="4" customWidth="1"/>
    <col min="8972" max="9218" width="9" style="4"/>
    <col min="9219" max="9219" width="13" style="4" customWidth="1"/>
    <col min="9220" max="9220" width="9" style="4"/>
    <col min="9221" max="9221" width="12.875" style="4" customWidth="1"/>
    <col min="9222" max="9222" width="1.375" style="4" customWidth="1"/>
    <col min="9223" max="9225" width="9" style="4"/>
    <col min="9226" max="9226" width="5.375" style="4" customWidth="1"/>
    <col min="9227" max="9227" width="2.875" style="4" customWidth="1"/>
    <col min="9228" max="9474" width="9" style="4"/>
    <col min="9475" max="9475" width="13" style="4" customWidth="1"/>
    <col min="9476" max="9476" width="9" style="4"/>
    <col min="9477" max="9477" width="12.875" style="4" customWidth="1"/>
    <col min="9478" max="9478" width="1.375" style="4" customWidth="1"/>
    <col min="9479" max="9481" width="9" style="4"/>
    <col min="9482" max="9482" width="5.375" style="4" customWidth="1"/>
    <col min="9483" max="9483" width="2.875" style="4" customWidth="1"/>
    <col min="9484" max="9730" width="9" style="4"/>
    <col min="9731" max="9731" width="13" style="4" customWidth="1"/>
    <col min="9732" max="9732" width="9" style="4"/>
    <col min="9733" max="9733" width="12.875" style="4" customWidth="1"/>
    <col min="9734" max="9734" width="1.375" style="4" customWidth="1"/>
    <col min="9735" max="9737" width="9" style="4"/>
    <col min="9738" max="9738" width="5.375" style="4" customWidth="1"/>
    <col min="9739" max="9739" width="2.875" style="4" customWidth="1"/>
    <col min="9740" max="9986" width="9" style="4"/>
    <col min="9987" max="9987" width="13" style="4" customWidth="1"/>
    <col min="9988" max="9988" width="9" style="4"/>
    <col min="9989" max="9989" width="12.875" style="4" customWidth="1"/>
    <col min="9990" max="9990" width="1.375" style="4" customWidth="1"/>
    <col min="9991" max="9993" width="9" style="4"/>
    <col min="9994" max="9994" width="5.375" style="4" customWidth="1"/>
    <col min="9995" max="9995" width="2.875" style="4" customWidth="1"/>
    <col min="9996" max="10242" width="9" style="4"/>
    <col min="10243" max="10243" width="13" style="4" customWidth="1"/>
    <col min="10244" max="10244" width="9" style="4"/>
    <col min="10245" max="10245" width="12.875" style="4" customWidth="1"/>
    <col min="10246" max="10246" width="1.375" style="4" customWidth="1"/>
    <col min="10247" max="10249" width="9" style="4"/>
    <col min="10250" max="10250" width="5.375" style="4" customWidth="1"/>
    <col min="10251" max="10251" width="2.875" style="4" customWidth="1"/>
    <col min="10252" max="10498" width="9" style="4"/>
    <col min="10499" max="10499" width="13" style="4" customWidth="1"/>
    <col min="10500" max="10500" width="9" style="4"/>
    <col min="10501" max="10501" width="12.875" style="4" customWidth="1"/>
    <col min="10502" max="10502" width="1.375" style="4" customWidth="1"/>
    <col min="10503" max="10505" width="9" style="4"/>
    <col min="10506" max="10506" width="5.375" style="4" customWidth="1"/>
    <col min="10507" max="10507" width="2.875" style="4" customWidth="1"/>
    <col min="10508" max="10754" width="9" style="4"/>
    <col min="10755" max="10755" width="13" style="4" customWidth="1"/>
    <col min="10756" max="10756" width="9" style="4"/>
    <col min="10757" max="10757" width="12.875" style="4" customWidth="1"/>
    <col min="10758" max="10758" width="1.375" style="4" customWidth="1"/>
    <col min="10759" max="10761" width="9" style="4"/>
    <col min="10762" max="10762" width="5.375" style="4" customWidth="1"/>
    <col min="10763" max="10763" width="2.875" style="4" customWidth="1"/>
    <col min="10764" max="11010" width="9" style="4"/>
    <col min="11011" max="11011" width="13" style="4" customWidth="1"/>
    <col min="11012" max="11012" width="9" style="4"/>
    <col min="11013" max="11013" width="12.875" style="4" customWidth="1"/>
    <col min="11014" max="11014" width="1.375" style="4" customWidth="1"/>
    <col min="11015" max="11017" width="9" style="4"/>
    <col min="11018" max="11018" width="5.375" style="4" customWidth="1"/>
    <col min="11019" max="11019" width="2.875" style="4" customWidth="1"/>
    <col min="11020" max="11266" width="9" style="4"/>
    <col min="11267" max="11267" width="13" style="4" customWidth="1"/>
    <col min="11268" max="11268" width="9" style="4"/>
    <col min="11269" max="11269" width="12.875" style="4" customWidth="1"/>
    <col min="11270" max="11270" width="1.375" style="4" customWidth="1"/>
    <col min="11271" max="11273" width="9" style="4"/>
    <col min="11274" max="11274" width="5.375" style="4" customWidth="1"/>
    <col min="11275" max="11275" width="2.875" style="4" customWidth="1"/>
    <col min="11276" max="11522" width="9" style="4"/>
    <col min="11523" max="11523" width="13" style="4" customWidth="1"/>
    <col min="11524" max="11524" width="9" style="4"/>
    <col min="11525" max="11525" width="12.875" style="4" customWidth="1"/>
    <col min="11526" max="11526" width="1.375" style="4" customWidth="1"/>
    <col min="11527" max="11529" width="9" style="4"/>
    <col min="11530" max="11530" width="5.375" style="4" customWidth="1"/>
    <col min="11531" max="11531" width="2.875" style="4" customWidth="1"/>
    <col min="11532" max="11778" width="9" style="4"/>
    <col min="11779" max="11779" width="13" style="4" customWidth="1"/>
    <col min="11780" max="11780" width="9" style="4"/>
    <col min="11781" max="11781" width="12.875" style="4" customWidth="1"/>
    <col min="11782" max="11782" width="1.375" style="4" customWidth="1"/>
    <col min="11783" max="11785" width="9" style="4"/>
    <col min="11786" max="11786" width="5.375" style="4" customWidth="1"/>
    <col min="11787" max="11787" width="2.875" style="4" customWidth="1"/>
    <col min="11788" max="12034" width="9" style="4"/>
    <col min="12035" max="12035" width="13" style="4" customWidth="1"/>
    <col min="12036" max="12036" width="9" style="4"/>
    <col min="12037" max="12037" width="12.875" style="4" customWidth="1"/>
    <col min="12038" max="12038" width="1.375" style="4" customWidth="1"/>
    <col min="12039" max="12041" width="9" style="4"/>
    <col min="12042" max="12042" width="5.375" style="4" customWidth="1"/>
    <col min="12043" max="12043" width="2.875" style="4" customWidth="1"/>
    <col min="12044" max="12290" width="9" style="4"/>
    <col min="12291" max="12291" width="13" style="4" customWidth="1"/>
    <col min="12292" max="12292" width="9" style="4"/>
    <col min="12293" max="12293" width="12.875" style="4" customWidth="1"/>
    <col min="12294" max="12294" width="1.375" style="4" customWidth="1"/>
    <col min="12295" max="12297" width="9" style="4"/>
    <col min="12298" max="12298" width="5.375" style="4" customWidth="1"/>
    <col min="12299" max="12299" width="2.875" style="4" customWidth="1"/>
    <col min="12300" max="12546" width="9" style="4"/>
    <col min="12547" max="12547" width="13" style="4" customWidth="1"/>
    <col min="12548" max="12548" width="9" style="4"/>
    <col min="12549" max="12549" width="12.875" style="4" customWidth="1"/>
    <col min="12550" max="12550" width="1.375" style="4" customWidth="1"/>
    <col min="12551" max="12553" width="9" style="4"/>
    <col min="12554" max="12554" width="5.375" style="4" customWidth="1"/>
    <col min="12555" max="12555" width="2.875" style="4" customWidth="1"/>
    <col min="12556" max="12802" width="9" style="4"/>
    <col min="12803" max="12803" width="13" style="4" customWidth="1"/>
    <col min="12804" max="12804" width="9" style="4"/>
    <col min="12805" max="12805" width="12.875" style="4" customWidth="1"/>
    <col min="12806" max="12806" width="1.375" style="4" customWidth="1"/>
    <col min="12807" max="12809" width="9" style="4"/>
    <col min="12810" max="12810" width="5.375" style="4" customWidth="1"/>
    <col min="12811" max="12811" width="2.875" style="4" customWidth="1"/>
    <col min="12812" max="13058" width="9" style="4"/>
    <col min="13059" max="13059" width="13" style="4" customWidth="1"/>
    <col min="13060" max="13060" width="9" style="4"/>
    <col min="13061" max="13061" width="12.875" style="4" customWidth="1"/>
    <col min="13062" max="13062" width="1.375" style="4" customWidth="1"/>
    <col min="13063" max="13065" width="9" style="4"/>
    <col min="13066" max="13066" width="5.375" style="4" customWidth="1"/>
    <col min="13067" max="13067" width="2.875" style="4" customWidth="1"/>
    <col min="13068" max="13314" width="9" style="4"/>
    <col min="13315" max="13315" width="13" style="4" customWidth="1"/>
    <col min="13316" max="13316" width="9" style="4"/>
    <col min="13317" max="13317" width="12.875" style="4" customWidth="1"/>
    <col min="13318" max="13318" width="1.375" style="4" customWidth="1"/>
    <col min="13319" max="13321" width="9" style="4"/>
    <col min="13322" max="13322" width="5.375" style="4" customWidth="1"/>
    <col min="13323" max="13323" width="2.875" style="4" customWidth="1"/>
    <col min="13324" max="13570" width="9" style="4"/>
    <col min="13571" max="13571" width="13" style="4" customWidth="1"/>
    <col min="13572" max="13572" width="9" style="4"/>
    <col min="13573" max="13573" width="12.875" style="4" customWidth="1"/>
    <col min="13574" max="13574" width="1.375" style="4" customWidth="1"/>
    <col min="13575" max="13577" width="9" style="4"/>
    <col min="13578" max="13578" width="5.375" style="4" customWidth="1"/>
    <col min="13579" max="13579" width="2.875" style="4" customWidth="1"/>
    <col min="13580" max="13826" width="9" style="4"/>
    <col min="13827" max="13827" width="13" style="4" customWidth="1"/>
    <col min="13828" max="13828" width="9" style="4"/>
    <col min="13829" max="13829" width="12.875" style="4" customWidth="1"/>
    <col min="13830" max="13830" width="1.375" style="4" customWidth="1"/>
    <col min="13831" max="13833" width="9" style="4"/>
    <col min="13834" max="13834" width="5.375" style="4" customWidth="1"/>
    <col min="13835" max="13835" width="2.875" style="4" customWidth="1"/>
    <col min="13836" max="14082" width="9" style="4"/>
    <col min="14083" max="14083" width="13" style="4" customWidth="1"/>
    <col min="14084" max="14084" width="9" style="4"/>
    <col min="14085" max="14085" width="12.875" style="4" customWidth="1"/>
    <col min="14086" max="14086" width="1.375" style="4" customWidth="1"/>
    <col min="14087" max="14089" width="9" style="4"/>
    <col min="14090" max="14090" width="5.375" style="4" customWidth="1"/>
    <col min="14091" max="14091" width="2.875" style="4" customWidth="1"/>
    <col min="14092" max="14338" width="9" style="4"/>
    <col min="14339" max="14339" width="13" style="4" customWidth="1"/>
    <col min="14340" max="14340" width="9" style="4"/>
    <col min="14341" max="14341" width="12.875" style="4" customWidth="1"/>
    <col min="14342" max="14342" width="1.375" style="4" customWidth="1"/>
    <col min="14343" max="14345" width="9" style="4"/>
    <col min="14346" max="14346" width="5.375" style="4" customWidth="1"/>
    <col min="14347" max="14347" width="2.875" style="4" customWidth="1"/>
    <col min="14348" max="14594" width="9" style="4"/>
    <col min="14595" max="14595" width="13" style="4" customWidth="1"/>
    <col min="14596" max="14596" width="9" style="4"/>
    <col min="14597" max="14597" width="12.875" style="4" customWidth="1"/>
    <col min="14598" max="14598" width="1.375" style="4" customWidth="1"/>
    <col min="14599" max="14601" width="9" style="4"/>
    <col min="14602" max="14602" width="5.375" style="4" customWidth="1"/>
    <col min="14603" max="14603" width="2.875" style="4" customWidth="1"/>
    <col min="14604" max="14850" width="9" style="4"/>
    <col min="14851" max="14851" width="13" style="4" customWidth="1"/>
    <col min="14852" max="14852" width="9" style="4"/>
    <col min="14853" max="14853" width="12.875" style="4" customWidth="1"/>
    <col min="14854" max="14854" width="1.375" style="4" customWidth="1"/>
    <col min="14855" max="14857" width="9" style="4"/>
    <col min="14858" max="14858" width="5.375" style="4" customWidth="1"/>
    <col min="14859" max="14859" width="2.875" style="4" customWidth="1"/>
    <col min="14860" max="15106" width="9" style="4"/>
    <col min="15107" max="15107" width="13" style="4" customWidth="1"/>
    <col min="15108" max="15108" width="9" style="4"/>
    <col min="15109" max="15109" width="12.875" style="4" customWidth="1"/>
    <col min="15110" max="15110" width="1.375" style="4" customWidth="1"/>
    <col min="15111" max="15113" width="9" style="4"/>
    <col min="15114" max="15114" width="5.375" style="4" customWidth="1"/>
    <col min="15115" max="15115" width="2.875" style="4" customWidth="1"/>
    <col min="15116" max="15362" width="9" style="4"/>
    <col min="15363" max="15363" width="13" style="4" customWidth="1"/>
    <col min="15364" max="15364" width="9" style="4"/>
    <col min="15365" max="15365" width="12.875" style="4" customWidth="1"/>
    <col min="15366" max="15366" width="1.375" style="4" customWidth="1"/>
    <col min="15367" max="15369" width="9" style="4"/>
    <col min="15370" max="15370" width="5.375" style="4" customWidth="1"/>
    <col min="15371" max="15371" width="2.875" style="4" customWidth="1"/>
    <col min="15372" max="15618" width="9" style="4"/>
    <col min="15619" max="15619" width="13" style="4" customWidth="1"/>
    <col min="15620" max="15620" width="9" style="4"/>
    <col min="15621" max="15621" width="12.875" style="4" customWidth="1"/>
    <col min="15622" max="15622" width="1.375" style="4" customWidth="1"/>
    <col min="15623" max="15625" width="9" style="4"/>
    <col min="15626" max="15626" width="5.375" style="4" customWidth="1"/>
    <col min="15627" max="15627" width="2.875" style="4" customWidth="1"/>
    <col min="15628" max="15874" width="9" style="4"/>
    <col min="15875" max="15875" width="13" style="4" customWidth="1"/>
    <col min="15876" max="15876" width="9" style="4"/>
    <col min="15877" max="15877" width="12.875" style="4" customWidth="1"/>
    <col min="15878" max="15878" width="1.375" style="4" customWidth="1"/>
    <col min="15879" max="15881" width="9" style="4"/>
    <col min="15882" max="15882" width="5.375" style="4" customWidth="1"/>
    <col min="15883" max="15883" width="2.875" style="4" customWidth="1"/>
    <col min="15884" max="16130" width="9" style="4"/>
    <col min="16131" max="16131" width="13" style="4" customWidth="1"/>
    <col min="16132" max="16132" width="9" style="4"/>
    <col min="16133" max="16133" width="12.875" style="4" customWidth="1"/>
    <col min="16134" max="16134" width="1.375" style="4" customWidth="1"/>
    <col min="16135" max="16137" width="9" style="4"/>
    <col min="16138" max="16138" width="5.375" style="4" customWidth="1"/>
    <col min="16139" max="16139" width="2.875" style="4" customWidth="1"/>
    <col min="16140" max="16384" width="9" style="4"/>
  </cols>
  <sheetData>
    <row r="1" spans="1:11" ht="18.75">
      <c r="A1" s="4" t="s">
        <v>17</v>
      </c>
      <c r="I1" s="5"/>
    </row>
    <row r="2" spans="1:11" ht="20.25" customHeight="1"/>
    <row r="3" spans="1:11" ht="20.25" customHeight="1">
      <c r="A3" s="1506" t="s">
        <v>18</v>
      </c>
      <c r="B3" s="1507"/>
      <c r="C3" s="1507"/>
      <c r="D3" s="1507"/>
      <c r="E3" s="1507"/>
      <c r="F3" s="1507"/>
      <c r="G3" s="1507"/>
      <c r="H3" s="1507"/>
      <c r="I3" s="1507"/>
      <c r="J3" s="1507"/>
      <c r="K3" s="1507"/>
    </row>
    <row r="4" spans="1:11" ht="20.25" customHeight="1">
      <c r="A4" s="1507"/>
      <c r="B4" s="1507"/>
      <c r="C4" s="1507"/>
      <c r="D4" s="1507"/>
      <c r="E4" s="1507"/>
      <c r="F4" s="1507"/>
      <c r="G4" s="1507"/>
      <c r="H4" s="1507"/>
      <c r="I4" s="1507"/>
      <c r="J4" s="1507"/>
      <c r="K4" s="1507"/>
    </row>
    <row r="5" spans="1:11" ht="20.25" customHeight="1"/>
    <row r="6" spans="1:11" ht="20.25" customHeight="1">
      <c r="H6" s="1508" t="s">
        <v>1</v>
      </c>
      <c r="I6" s="1508"/>
      <c r="J6" s="1508"/>
      <c r="K6" s="1508"/>
    </row>
    <row r="7" spans="1:11" ht="20.25" customHeight="1"/>
    <row r="8" spans="1:11" ht="20.25" customHeight="1">
      <c r="A8" s="4" t="s">
        <v>16</v>
      </c>
    </row>
    <row r="9" spans="1:11" ht="20.25" customHeight="1">
      <c r="K9" s="6"/>
    </row>
    <row r="10" spans="1:11" ht="20.25" customHeight="1"/>
    <row r="11" spans="1:11" ht="20.25" customHeight="1">
      <c r="D11" s="1504" t="s">
        <v>19</v>
      </c>
      <c r="E11" s="1504"/>
      <c r="F11" s="7"/>
      <c r="G11" s="1509"/>
      <c r="H11" s="1509"/>
      <c r="I11" s="1509"/>
      <c r="J11" s="1509"/>
      <c r="K11" s="1509"/>
    </row>
    <row r="12" spans="1:11" ht="20.25" customHeight="1">
      <c r="D12" s="1504" t="s">
        <v>2</v>
      </c>
      <c r="E12" s="1504"/>
      <c r="F12" s="8"/>
      <c r="G12" s="1510"/>
      <c r="H12" s="1510"/>
      <c r="I12" s="1510"/>
      <c r="J12" s="1510"/>
      <c r="K12" s="1510"/>
    </row>
    <row r="13" spans="1:11" ht="20.25" customHeight="1">
      <c r="D13" s="1504" t="s">
        <v>3</v>
      </c>
      <c r="E13" s="1504"/>
      <c r="F13" s="8"/>
      <c r="G13" s="1505"/>
      <c r="H13" s="1505"/>
      <c r="I13" s="1505"/>
      <c r="J13" s="1505"/>
      <c r="K13" s="1505"/>
    </row>
    <row r="14" spans="1:11" ht="20.25" customHeight="1"/>
    <row r="15" spans="1:11" ht="20.25" customHeight="1"/>
    <row r="16" spans="1:11" ht="20.25" customHeight="1"/>
    <row r="17" spans="1:4" ht="20.25" customHeight="1">
      <c r="A17" s="4" t="s">
        <v>20</v>
      </c>
      <c r="D17" s="4" t="s">
        <v>22</v>
      </c>
    </row>
    <row r="18" spans="1:4" ht="20.25" customHeight="1"/>
    <row r="19" spans="1:4" ht="20.25" customHeight="1"/>
    <row r="20" spans="1:4" ht="20.25" customHeight="1">
      <c r="A20" s="4" t="s">
        <v>21</v>
      </c>
      <c r="D20" s="4" t="s">
        <v>22</v>
      </c>
    </row>
    <row r="21" spans="1:4" ht="20.25" customHeight="1">
      <c r="D21" s="4" t="s">
        <v>23</v>
      </c>
    </row>
    <row r="22" spans="1:4" ht="20.25" customHeight="1"/>
    <row r="23" spans="1:4" ht="20.25" customHeight="1"/>
    <row r="24" spans="1:4" ht="20.25" customHeight="1"/>
    <row r="25" spans="1:4" ht="20.25" customHeight="1"/>
    <row r="26" spans="1:4" ht="20.25" customHeight="1"/>
    <row r="27" spans="1:4" ht="20.25" customHeight="1"/>
    <row r="28" spans="1:4" ht="20.25" customHeight="1"/>
    <row r="29" spans="1:4" ht="20.25" customHeight="1"/>
    <row r="30" spans="1:4" ht="20.25" customHeight="1"/>
    <row r="31" spans="1:4" ht="20.25" customHeight="1"/>
    <row r="32" spans="1:4" ht="20.25" customHeight="1"/>
    <row r="33" ht="20.25" customHeight="1"/>
    <row r="34" ht="20.25" customHeight="1"/>
    <row r="35" ht="20.25" customHeight="1"/>
    <row r="36" ht="20.25" customHeight="1"/>
    <row r="37" ht="20.25" customHeight="1"/>
    <row r="38" ht="20.25" customHeight="1"/>
    <row r="39" ht="21" customHeight="1"/>
  </sheetData>
  <mergeCells count="8">
    <mergeCell ref="D13:E13"/>
    <mergeCell ref="G13:K13"/>
    <mergeCell ref="A3:K4"/>
    <mergeCell ref="H6:K6"/>
    <mergeCell ref="D11:E11"/>
    <mergeCell ref="G11:K11"/>
    <mergeCell ref="D12:E12"/>
    <mergeCell ref="G12:K12"/>
  </mergeCells>
  <phoneticPr fontId="2"/>
  <pageMargins left="0.78740157480314965" right="0.59055118110236227" top="0.78740157480314965" bottom="0.59055118110236227" header="0.51181102362204722" footer="0.51181102362204722"/>
  <pageSetup paperSize="9"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U171"/>
  <sheetViews>
    <sheetView workbookViewId="0"/>
  </sheetViews>
  <sheetFormatPr defaultRowHeight="13.5"/>
  <cols>
    <col min="1" max="20" width="4.625" style="1" customWidth="1"/>
    <col min="21" max="21" width="9" style="1"/>
  </cols>
  <sheetData>
    <row r="1" spans="1:21" s="3" customFormat="1" ht="18" customHeight="1">
      <c r="A1" s="2" t="s">
        <v>32</v>
      </c>
      <c r="B1" s="2"/>
      <c r="C1" s="2"/>
      <c r="D1" s="2"/>
      <c r="E1" s="2"/>
      <c r="F1" s="2"/>
      <c r="G1" s="2"/>
      <c r="H1" s="2"/>
      <c r="I1" s="2"/>
      <c r="J1" s="2"/>
      <c r="K1" s="2"/>
      <c r="L1" s="2"/>
      <c r="M1" s="2"/>
      <c r="N1" s="2"/>
      <c r="O1" s="2"/>
      <c r="P1" s="2"/>
      <c r="Q1" s="2"/>
      <c r="R1" s="2"/>
      <c r="S1" s="2"/>
      <c r="T1" s="2"/>
      <c r="U1" s="2"/>
    </row>
    <row r="2" spans="1:21" s="3" customFormat="1" ht="18" customHeight="1">
      <c r="A2" s="2"/>
      <c r="B2" s="2"/>
      <c r="C2" s="2"/>
      <c r="D2" s="2"/>
      <c r="E2" s="2"/>
      <c r="F2" s="2"/>
      <c r="G2" s="2"/>
      <c r="H2" s="2"/>
      <c r="I2" s="2"/>
      <c r="J2" s="2"/>
      <c r="K2" s="2"/>
      <c r="L2" s="2"/>
      <c r="M2" s="2"/>
      <c r="N2" s="2"/>
      <c r="O2" s="2"/>
      <c r="P2" s="2"/>
      <c r="Q2" s="2"/>
      <c r="R2" s="2"/>
      <c r="S2" s="2"/>
      <c r="T2" s="2"/>
      <c r="U2" s="2"/>
    </row>
    <row r="3" spans="1:21" s="3" customFormat="1" ht="18" customHeight="1">
      <c r="A3" s="2"/>
      <c r="B3" s="2"/>
      <c r="C3" s="2"/>
      <c r="D3" s="2"/>
      <c r="E3" s="2"/>
      <c r="F3" s="2"/>
      <c r="G3" s="2"/>
      <c r="H3" s="2"/>
      <c r="I3" s="2"/>
      <c r="J3" s="2"/>
      <c r="K3" s="2"/>
      <c r="L3" s="2"/>
      <c r="M3" s="2"/>
      <c r="N3" s="2"/>
      <c r="O3" s="2"/>
      <c r="P3" s="2"/>
      <c r="Q3" s="2"/>
      <c r="R3" s="2"/>
      <c r="S3" s="2"/>
      <c r="T3" s="2"/>
      <c r="U3" s="2"/>
    </row>
    <row r="4" spans="1:21" s="3" customFormat="1" ht="18" customHeight="1">
      <c r="A4" s="2"/>
      <c r="B4" s="2"/>
      <c r="C4" s="2"/>
      <c r="D4" s="2"/>
      <c r="E4" s="2"/>
      <c r="F4" s="2"/>
      <c r="G4" s="2"/>
      <c r="H4" s="2"/>
      <c r="I4" s="2"/>
      <c r="J4" s="2"/>
      <c r="K4" s="2"/>
      <c r="L4" s="2"/>
      <c r="M4" s="2"/>
      <c r="N4" s="2"/>
      <c r="O4" s="2"/>
      <c r="P4" s="2"/>
      <c r="Q4" s="2"/>
      <c r="R4" s="2"/>
      <c r="S4" s="2"/>
      <c r="T4" s="2"/>
      <c r="U4" s="2"/>
    </row>
    <row r="5" spans="1:21" s="3" customFormat="1" ht="18" customHeight="1">
      <c r="A5" s="2"/>
      <c r="B5" s="2"/>
      <c r="C5" s="2"/>
      <c r="D5" s="2"/>
      <c r="E5" s="2"/>
      <c r="F5" s="2"/>
      <c r="G5" s="2"/>
      <c r="H5" s="2"/>
      <c r="I5" s="2"/>
      <c r="J5" s="2"/>
      <c r="K5" s="2"/>
      <c r="L5" s="2"/>
      <c r="M5" s="2"/>
      <c r="N5" s="2"/>
      <c r="O5" s="2"/>
      <c r="P5" s="2"/>
      <c r="Q5" s="2"/>
      <c r="R5" s="2"/>
      <c r="S5" s="2"/>
      <c r="T5" s="2"/>
      <c r="U5" s="2"/>
    </row>
    <row r="6" spans="1:21" s="3" customFormat="1" ht="18" customHeight="1">
      <c r="A6" s="2"/>
      <c r="B6" s="2"/>
      <c r="C6" s="11"/>
      <c r="D6" s="2"/>
      <c r="E6" s="2"/>
      <c r="F6" s="2"/>
      <c r="G6" s="11" t="s">
        <v>25</v>
      </c>
      <c r="H6" s="2"/>
      <c r="I6" s="2"/>
      <c r="J6" s="2"/>
      <c r="K6" s="2"/>
      <c r="L6" s="2"/>
      <c r="M6" s="2"/>
      <c r="N6" s="2"/>
      <c r="O6" s="2"/>
      <c r="P6" s="2"/>
      <c r="Q6" s="2"/>
      <c r="R6" s="2"/>
      <c r="S6" s="2"/>
      <c r="T6" s="2"/>
      <c r="U6" s="2"/>
    </row>
    <row r="7" spans="1:21" s="3" customFormat="1" ht="18" customHeight="1">
      <c r="A7" s="2"/>
      <c r="B7" s="2"/>
      <c r="C7" s="2"/>
      <c r="D7" s="2"/>
      <c r="E7" s="2"/>
      <c r="F7" s="2"/>
      <c r="G7" s="2"/>
      <c r="H7" s="2"/>
      <c r="I7" s="2"/>
      <c r="J7" s="2"/>
      <c r="K7" s="2"/>
      <c r="L7" s="2"/>
      <c r="M7" s="2"/>
      <c r="N7" s="2"/>
      <c r="O7" s="2"/>
      <c r="P7" s="2"/>
      <c r="Q7" s="2"/>
      <c r="R7" s="2"/>
      <c r="S7" s="2"/>
      <c r="T7" s="2"/>
      <c r="U7" s="2"/>
    </row>
    <row r="8" spans="1:21" s="3" customFormat="1" ht="18" customHeight="1">
      <c r="A8" s="2"/>
      <c r="B8" s="2"/>
      <c r="C8" s="2"/>
      <c r="D8" s="2"/>
      <c r="E8" s="2"/>
      <c r="F8" s="2"/>
      <c r="G8" s="2"/>
      <c r="H8" s="2"/>
      <c r="I8" s="2"/>
      <c r="J8" s="2"/>
      <c r="K8" s="2"/>
      <c r="L8" s="2"/>
      <c r="M8" s="2"/>
      <c r="N8" s="2"/>
      <c r="O8" s="2"/>
      <c r="P8" s="2"/>
      <c r="Q8" s="2"/>
      <c r="R8" s="2"/>
      <c r="S8" s="2"/>
      <c r="T8" s="2"/>
      <c r="U8" s="2"/>
    </row>
    <row r="9" spans="1:21" s="3" customFormat="1" ht="18" customHeight="1">
      <c r="A9" s="2"/>
      <c r="B9" s="2"/>
      <c r="C9" s="2"/>
      <c r="D9" s="2"/>
      <c r="E9" s="2"/>
      <c r="F9" s="2"/>
      <c r="G9" s="2"/>
      <c r="H9" s="2"/>
      <c r="I9" s="2"/>
      <c r="J9" s="2"/>
      <c r="K9" s="2"/>
      <c r="L9" s="2"/>
      <c r="M9" s="2"/>
      <c r="N9" s="2"/>
      <c r="O9" s="2"/>
      <c r="P9" s="2"/>
      <c r="Q9" s="2"/>
      <c r="R9" s="2"/>
      <c r="S9" s="12" t="s">
        <v>0</v>
      </c>
      <c r="T9" s="2"/>
      <c r="U9" s="2"/>
    </row>
    <row r="10" spans="1:21" s="3" customFormat="1" ht="18" customHeight="1">
      <c r="A10" s="2"/>
      <c r="B10" s="2"/>
      <c r="C10" s="2"/>
      <c r="D10" s="2"/>
      <c r="E10" s="2"/>
      <c r="F10" s="2"/>
      <c r="G10" s="2"/>
      <c r="H10" s="2"/>
      <c r="I10" s="2"/>
      <c r="J10" s="2"/>
      <c r="K10" s="2"/>
      <c r="L10" s="2"/>
      <c r="M10" s="2"/>
      <c r="N10" s="2"/>
      <c r="O10" s="2"/>
      <c r="P10" s="2"/>
      <c r="Q10" s="2"/>
      <c r="R10" s="2"/>
      <c r="S10" s="2"/>
      <c r="T10" s="2"/>
      <c r="U10" s="2"/>
    </row>
    <row r="11" spans="1:21" s="3" customFormat="1" ht="18" customHeight="1">
      <c r="A11" s="2"/>
      <c r="B11" s="2"/>
      <c r="C11" s="2"/>
      <c r="D11" s="2"/>
      <c r="E11" s="2"/>
      <c r="F11" s="2"/>
      <c r="G11" s="2"/>
      <c r="H11" s="2"/>
      <c r="I11" s="2"/>
      <c r="J11" s="2"/>
      <c r="K11" s="2"/>
      <c r="L11" s="2"/>
      <c r="M11" s="2"/>
      <c r="N11" s="2"/>
      <c r="O11" s="2"/>
      <c r="P11" s="2"/>
      <c r="Q11" s="2"/>
      <c r="R11" s="2"/>
      <c r="S11" s="2"/>
      <c r="T11" s="2"/>
      <c r="U11" s="2"/>
    </row>
    <row r="12" spans="1:21" s="3" customFormat="1" ht="18" customHeight="1">
      <c r="A12" s="2"/>
      <c r="B12" s="2"/>
      <c r="C12" s="2"/>
      <c r="D12" s="2"/>
      <c r="E12" s="2"/>
      <c r="F12" s="2" t="s">
        <v>26</v>
      </c>
      <c r="G12" s="2"/>
      <c r="H12" s="2"/>
      <c r="I12" s="2"/>
      <c r="J12" s="2"/>
      <c r="K12" s="2"/>
      <c r="L12" s="2"/>
      <c r="M12" s="2"/>
      <c r="N12" s="2"/>
      <c r="O12" s="2"/>
      <c r="P12" s="2"/>
      <c r="Q12" s="2"/>
      <c r="R12" s="2"/>
      <c r="S12" s="2"/>
      <c r="T12" s="2"/>
      <c r="U12" s="2"/>
    </row>
    <row r="13" spans="1:21" s="3" customFormat="1" ht="18" customHeight="1">
      <c r="A13" s="2"/>
      <c r="B13" s="2"/>
      <c r="C13" s="2"/>
      <c r="D13" s="2"/>
      <c r="E13" s="2"/>
      <c r="F13" s="2"/>
      <c r="G13" s="2"/>
      <c r="H13" s="2"/>
      <c r="I13" s="2"/>
      <c r="J13" s="2"/>
      <c r="K13" s="2"/>
      <c r="L13" s="2"/>
      <c r="M13" s="2"/>
      <c r="N13" s="2"/>
      <c r="O13" s="2"/>
      <c r="P13" s="2"/>
      <c r="Q13" s="2"/>
      <c r="R13" s="2"/>
      <c r="S13" s="2"/>
      <c r="T13" s="2"/>
      <c r="U13" s="2"/>
    </row>
    <row r="14" spans="1:21" s="3" customFormat="1" ht="18" customHeight="1">
      <c r="A14" s="2"/>
      <c r="B14" s="2"/>
      <c r="C14" s="2"/>
      <c r="D14" s="2"/>
      <c r="E14" s="2"/>
      <c r="F14" s="2"/>
      <c r="G14" s="2"/>
      <c r="H14" s="2"/>
      <c r="I14" s="2"/>
      <c r="J14" s="2"/>
      <c r="K14" s="2"/>
      <c r="L14" s="2"/>
      <c r="M14" s="2"/>
      <c r="N14" s="2" t="s">
        <v>27</v>
      </c>
      <c r="O14" s="2"/>
      <c r="P14" s="2"/>
      <c r="Q14" s="2"/>
      <c r="R14" s="2"/>
      <c r="S14" s="2"/>
      <c r="T14" s="2"/>
      <c r="U14" s="2"/>
    </row>
    <row r="15" spans="1:21" s="3" customFormat="1" ht="18" customHeight="1">
      <c r="A15" s="2"/>
      <c r="B15" s="2"/>
      <c r="C15" s="2"/>
      <c r="D15" s="2"/>
      <c r="E15" s="2"/>
      <c r="F15" s="2"/>
      <c r="G15" s="2"/>
      <c r="H15" s="2"/>
      <c r="I15" s="2"/>
      <c r="J15" s="2"/>
      <c r="K15" s="2"/>
      <c r="L15" s="2"/>
      <c r="M15" s="2"/>
      <c r="N15" s="2"/>
      <c r="O15" s="2"/>
      <c r="P15" s="2"/>
      <c r="Q15" s="2"/>
      <c r="R15" s="2"/>
      <c r="S15" s="2"/>
      <c r="T15" s="2"/>
      <c r="U15" s="2"/>
    </row>
    <row r="16" spans="1:21" s="3" customFormat="1" ht="18" customHeight="1">
      <c r="A16" s="2"/>
      <c r="B16" s="2"/>
      <c r="C16" s="2"/>
      <c r="D16" s="2"/>
      <c r="E16" s="2"/>
      <c r="F16" s="2"/>
      <c r="G16" s="2"/>
      <c r="H16" s="2"/>
      <c r="I16" s="2"/>
      <c r="J16" s="2"/>
      <c r="K16" s="2"/>
      <c r="L16" s="2"/>
      <c r="M16" s="2"/>
      <c r="N16" s="2"/>
      <c r="O16" s="2"/>
      <c r="P16" s="2"/>
      <c r="Q16" s="2"/>
      <c r="R16" s="2"/>
      <c r="S16" s="2"/>
      <c r="T16" s="2"/>
      <c r="U16" s="2"/>
    </row>
    <row r="17" spans="1:21" s="3" customFormat="1" ht="18" customHeight="1">
      <c r="A17" s="2"/>
      <c r="B17" s="2"/>
      <c r="C17" s="2"/>
      <c r="D17" s="2"/>
      <c r="E17" s="2"/>
      <c r="F17" s="2"/>
      <c r="G17" s="2"/>
      <c r="H17" s="2"/>
      <c r="I17" s="2"/>
      <c r="J17" s="2"/>
      <c r="K17" s="2"/>
      <c r="L17" s="2"/>
      <c r="M17" s="2"/>
      <c r="N17" s="2"/>
      <c r="O17" s="2"/>
      <c r="P17" s="2"/>
      <c r="Q17" s="2"/>
      <c r="R17" s="2"/>
      <c r="S17" s="2"/>
      <c r="T17" s="2"/>
      <c r="U17" s="2"/>
    </row>
    <row r="18" spans="1:21" s="3" customFormat="1" ht="18" customHeight="1">
      <c r="A18" s="1511" t="s">
        <v>33</v>
      </c>
      <c r="B18" s="1511"/>
      <c r="C18" s="1511"/>
      <c r="D18" s="1511"/>
      <c r="E18" s="1511"/>
      <c r="F18" s="1511"/>
      <c r="G18" s="1511"/>
      <c r="H18" s="1511"/>
      <c r="I18" s="1511"/>
      <c r="J18" s="1511"/>
      <c r="K18" s="1511"/>
      <c r="L18" s="1511"/>
      <c r="M18" s="1511"/>
      <c r="N18" s="1511"/>
      <c r="O18" s="1511"/>
      <c r="P18" s="1511"/>
      <c r="Q18" s="1511"/>
      <c r="R18" s="1511"/>
      <c r="S18" s="1511"/>
      <c r="T18" s="2"/>
      <c r="U18" s="2"/>
    </row>
    <row r="19" spans="1:21" s="3" customFormat="1" ht="18" customHeight="1">
      <c r="A19" s="1511"/>
      <c r="B19" s="1511"/>
      <c r="C19" s="1511"/>
      <c r="D19" s="1511"/>
      <c r="E19" s="1511"/>
      <c r="F19" s="1511"/>
      <c r="G19" s="1511"/>
      <c r="H19" s="1511"/>
      <c r="I19" s="1511"/>
      <c r="J19" s="1511"/>
      <c r="K19" s="1511"/>
      <c r="L19" s="1511"/>
      <c r="M19" s="1511"/>
      <c r="N19" s="1511"/>
      <c r="O19" s="1511"/>
      <c r="P19" s="1511"/>
      <c r="Q19" s="1511"/>
      <c r="R19" s="1511"/>
      <c r="S19" s="1511"/>
      <c r="T19" s="2"/>
      <c r="U19" s="2"/>
    </row>
    <row r="20" spans="1:21" s="3" customFormat="1" ht="18" customHeight="1">
      <c r="A20" s="2"/>
      <c r="B20" s="2"/>
      <c r="C20" s="2"/>
      <c r="D20" s="2"/>
      <c r="E20" s="2"/>
      <c r="F20" s="2"/>
      <c r="G20" s="2"/>
      <c r="H20" s="2"/>
      <c r="I20" s="2"/>
      <c r="J20" s="2"/>
      <c r="K20" s="2"/>
      <c r="L20" s="2"/>
      <c r="M20" s="2"/>
      <c r="N20" s="2"/>
      <c r="O20" s="2"/>
      <c r="P20" s="2"/>
      <c r="Q20" s="2"/>
      <c r="R20" s="2"/>
      <c r="S20" s="2"/>
      <c r="T20" s="2"/>
      <c r="U20" s="2"/>
    </row>
    <row r="21" spans="1:21" s="3" customFormat="1" ht="18" customHeight="1">
      <c r="A21" s="2"/>
      <c r="B21" s="2"/>
      <c r="C21" s="2"/>
      <c r="D21" s="2"/>
      <c r="E21" s="2"/>
      <c r="F21" s="2"/>
      <c r="G21" s="2"/>
      <c r="H21" s="2"/>
      <c r="I21" s="2"/>
      <c r="J21" s="2"/>
      <c r="K21" s="2"/>
      <c r="L21" s="2"/>
      <c r="M21" s="2"/>
      <c r="N21" s="2"/>
      <c r="O21" s="2"/>
      <c r="P21" s="2"/>
      <c r="Q21" s="2"/>
      <c r="R21" s="2"/>
      <c r="S21" s="2"/>
      <c r="T21" s="2"/>
      <c r="U21" s="2"/>
    </row>
    <row r="22" spans="1:21" s="3" customFormat="1" ht="18" customHeight="1">
      <c r="A22" s="2"/>
      <c r="B22" s="2"/>
      <c r="C22" s="2"/>
      <c r="D22" s="2"/>
      <c r="E22" s="2"/>
      <c r="F22" s="2"/>
      <c r="G22" s="2"/>
      <c r="H22" s="2"/>
      <c r="I22" s="2"/>
      <c r="J22" s="2"/>
      <c r="K22" s="2"/>
      <c r="L22" s="2"/>
      <c r="M22" s="2"/>
      <c r="N22" s="2"/>
      <c r="O22" s="2"/>
      <c r="P22" s="2"/>
      <c r="Q22" s="2"/>
      <c r="R22" s="2"/>
      <c r="S22" s="2"/>
      <c r="T22" s="2"/>
      <c r="U22" s="2"/>
    </row>
    <row r="23" spans="1:21" s="3" customFormat="1" ht="18" customHeight="1">
      <c r="A23" s="1512" t="s">
        <v>29</v>
      </c>
      <c r="B23" s="1512"/>
      <c r="C23" s="1512"/>
      <c r="D23" s="1512"/>
      <c r="E23" s="1512"/>
      <c r="F23" s="1512"/>
      <c r="G23" s="1512"/>
      <c r="H23" s="1512"/>
      <c r="I23" s="1512"/>
      <c r="J23" s="1512"/>
      <c r="K23" s="1512"/>
      <c r="L23" s="1512"/>
      <c r="M23" s="1512"/>
      <c r="N23" s="1512"/>
      <c r="O23" s="1512"/>
      <c r="P23" s="1512"/>
      <c r="Q23" s="1512"/>
      <c r="R23" s="1512"/>
      <c r="S23" s="1512"/>
      <c r="T23" s="2"/>
      <c r="U23" s="2"/>
    </row>
    <row r="24" spans="1:21" s="3" customFormat="1" ht="18" customHeight="1">
      <c r="A24" s="2"/>
      <c r="B24" s="2"/>
      <c r="C24" s="2"/>
      <c r="D24" s="2"/>
      <c r="E24" s="2"/>
      <c r="F24" s="2"/>
      <c r="G24" s="2"/>
      <c r="H24" s="2"/>
      <c r="I24" s="2"/>
      <c r="J24" s="2"/>
      <c r="K24" s="2"/>
      <c r="L24" s="2"/>
      <c r="M24" s="2"/>
      <c r="N24" s="2"/>
      <c r="O24" s="2"/>
      <c r="P24" s="2"/>
      <c r="Q24" s="2"/>
      <c r="R24" s="2"/>
      <c r="S24" s="2"/>
      <c r="T24" s="2"/>
      <c r="U24" s="2"/>
    </row>
    <row r="25" spans="1:21" s="3" customFormat="1" ht="18" customHeight="1">
      <c r="A25" s="2"/>
      <c r="B25" s="2"/>
      <c r="C25" s="2"/>
      <c r="D25" s="2"/>
      <c r="E25" s="2"/>
      <c r="F25" s="2"/>
      <c r="G25" s="2"/>
      <c r="H25" s="2"/>
      <c r="I25" s="2"/>
      <c r="J25" s="2"/>
      <c r="K25" s="2"/>
      <c r="L25" s="2"/>
      <c r="M25" s="2"/>
      <c r="N25" s="2"/>
      <c r="O25" s="2"/>
      <c r="P25" s="2"/>
      <c r="Q25" s="2"/>
      <c r="R25" s="2"/>
      <c r="S25" s="2"/>
      <c r="T25" s="2"/>
      <c r="U25" s="2"/>
    </row>
    <row r="26" spans="1:21" s="3" customFormat="1" ht="18" customHeight="1">
      <c r="A26" s="2"/>
      <c r="B26" s="2"/>
      <c r="C26" s="2"/>
      <c r="D26" s="2"/>
      <c r="E26" s="2"/>
      <c r="F26" s="2"/>
      <c r="G26" s="2"/>
      <c r="H26" s="2"/>
      <c r="I26" s="2"/>
      <c r="J26" s="2"/>
      <c r="K26" s="2"/>
      <c r="L26" s="2"/>
      <c r="M26" s="2"/>
      <c r="N26" s="2"/>
      <c r="O26" s="2"/>
      <c r="P26" s="2"/>
      <c r="Q26" s="2"/>
      <c r="R26" s="2"/>
      <c r="S26" s="2"/>
      <c r="T26" s="2"/>
      <c r="U26" s="2"/>
    </row>
    <row r="27" spans="1:21" s="3" customFormat="1" ht="18" customHeight="1">
      <c r="A27" s="2"/>
      <c r="B27" s="2"/>
      <c r="C27" s="2"/>
      <c r="D27" s="2"/>
      <c r="E27" s="2"/>
      <c r="F27" s="2"/>
      <c r="G27" s="2"/>
      <c r="H27" s="2"/>
      <c r="I27" s="2"/>
      <c r="J27" s="2"/>
      <c r="K27" s="2"/>
      <c r="L27" s="2"/>
      <c r="M27" s="2"/>
      <c r="N27" s="2"/>
      <c r="O27" s="2"/>
      <c r="P27" s="2"/>
      <c r="Q27" s="2"/>
      <c r="R27" s="2"/>
      <c r="S27" s="2"/>
      <c r="T27" s="2"/>
      <c r="U27" s="2"/>
    </row>
    <row r="28" spans="1:21" s="3" customFormat="1" ht="18" customHeight="1">
      <c r="A28" s="2"/>
      <c r="B28" s="2"/>
      <c r="C28" s="2"/>
      <c r="D28" s="2"/>
      <c r="E28" s="2" t="s">
        <v>30</v>
      </c>
      <c r="F28" s="2"/>
      <c r="G28" s="2"/>
      <c r="H28" s="2"/>
      <c r="I28" s="2"/>
      <c r="J28" s="2"/>
      <c r="K28" s="10" t="s">
        <v>31</v>
      </c>
      <c r="L28" s="2"/>
      <c r="M28" s="10" t="s">
        <v>31</v>
      </c>
      <c r="N28" s="2"/>
      <c r="O28" s="2"/>
      <c r="P28" s="2"/>
      <c r="Q28" s="2"/>
      <c r="R28" s="2"/>
      <c r="S28" s="2"/>
      <c r="T28" s="2"/>
      <c r="U28" s="2"/>
    </row>
    <row r="29" spans="1:21" s="3" customFormat="1" ht="18" customHeight="1">
      <c r="A29" s="2"/>
      <c r="B29" s="2"/>
      <c r="C29" s="2"/>
      <c r="D29" s="2"/>
      <c r="E29" s="2"/>
      <c r="F29" s="2"/>
      <c r="G29" s="2"/>
      <c r="H29" s="2"/>
      <c r="I29" s="2"/>
      <c r="J29" s="2"/>
      <c r="K29" s="2"/>
      <c r="L29" s="2"/>
      <c r="M29" s="2"/>
      <c r="N29" s="2"/>
      <c r="O29" s="2"/>
      <c r="P29" s="2"/>
      <c r="Q29" s="2"/>
      <c r="R29" s="2"/>
      <c r="S29" s="2"/>
      <c r="T29" s="2"/>
      <c r="U29" s="2"/>
    </row>
    <row r="30" spans="1:21" s="3" customFormat="1" ht="18" customHeight="1">
      <c r="A30" s="2"/>
      <c r="B30" s="2"/>
      <c r="C30" s="2"/>
      <c r="D30" s="2"/>
      <c r="E30" s="2"/>
      <c r="F30" s="2"/>
      <c r="G30" s="2"/>
      <c r="H30" s="2"/>
      <c r="I30" s="2"/>
      <c r="J30" s="2"/>
      <c r="K30" s="2"/>
      <c r="L30" s="2"/>
      <c r="M30" s="2"/>
      <c r="N30" s="2"/>
      <c r="O30" s="2"/>
      <c r="P30" s="2"/>
      <c r="Q30" s="2"/>
      <c r="R30" s="2"/>
      <c r="S30" s="2"/>
      <c r="T30" s="2"/>
      <c r="U30" s="2"/>
    </row>
    <row r="31" spans="1:21" s="3" customFormat="1" ht="18" customHeight="1">
      <c r="A31" s="2"/>
      <c r="B31" s="2"/>
      <c r="C31" s="2"/>
      <c r="D31" s="2"/>
      <c r="E31" s="2"/>
      <c r="F31" s="2"/>
      <c r="G31" s="2"/>
      <c r="H31" s="2"/>
      <c r="I31" s="2"/>
      <c r="J31" s="2"/>
      <c r="K31" s="2"/>
      <c r="L31" s="2"/>
      <c r="M31" s="2"/>
      <c r="N31" s="2"/>
      <c r="O31" s="2"/>
      <c r="P31" s="2"/>
      <c r="Q31" s="2"/>
      <c r="R31" s="2"/>
      <c r="S31" s="2"/>
      <c r="T31" s="2"/>
      <c r="U31" s="2"/>
    </row>
    <row r="32" spans="1:21" s="3" customFormat="1" ht="18" customHeight="1">
      <c r="A32" s="2"/>
      <c r="B32" s="2"/>
      <c r="C32" s="2"/>
      <c r="D32" s="2"/>
      <c r="E32" s="2"/>
      <c r="F32" s="2"/>
      <c r="G32" s="2"/>
      <c r="H32" s="2"/>
      <c r="I32" s="2"/>
      <c r="J32" s="2"/>
      <c r="K32" s="2"/>
      <c r="L32" s="2"/>
      <c r="M32" s="2"/>
      <c r="N32" s="2"/>
      <c r="O32" s="2"/>
      <c r="P32" s="2"/>
      <c r="Q32" s="2"/>
      <c r="R32" s="2"/>
      <c r="S32" s="2"/>
      <c r="T32" s="2"/>
      <c r="U32" s="2"/>
    </row>
    <row r="33" spans="1:21" s="3" customFormat="1" ht="18" customHeight="1">
      <c r="A33" s="2"/>
      <c r="B33" s="2"/>
      <c r="C33" s="2"/>
      <c r="D33" s="2"/>
      <c r="E33" s="2"/>
      <c r="F33" s="2"/>
      <c r="G33" s="2"/>
      <c r="H33" s="2"/>
      <c r="I33" s="2"/>
      <c r="J33" s="2"/>
      <c r="K33" s="2"/>
      <c r="L33" s="2"/>
      <c r="M33" s="2"/>
      <c r="N33" s="2"/>
      <c r="O33" s="2"/>
      <c r="P33" s="2"/>
      <c r="Q33" s="2"/>
      <c r="R33" s="2"/>
      <c r="S33" s="2"/>
      <c r="T33" s="2"/>
      <c r="U33" s="2"/>
    </row>
    <row r="34" spans="1:21" s="3" customFormat="1" ht="18" customHeight="1">
      <c r="A34" s="2"/>
      <c r="B34" s="2"/>
      <c r="C34" s="2"/>
      <c r="D34" s="2"/>
      <c r="E34" s="2"/>
      <c r="F34" s="2"/>
      <c r="G34" s="2"/>
      <c r="H34" s="2"/>
      <c r="I34" s="2"/>
      <c r="J34" s="2"/>
      <c r="K34" s="2"/>
      <c r="L34" s="2"/>
      <c r="M34" s="2"/>
      <c r="N34" s="2"/>
      <c r="O34" s="2"/>
      <c r="P34" s="2"/>
      <c r="Q34" s="2"/>
      <c r="R34" s="2"/>
      <c r="S34" s="2"/>
      <c r="T34" s="2"/>
      <c r="U34" s="2"/>
    </row>
    <row r="35" spans="1:21" s="3" customFormat="1" ht="18" customHeight="1">
      <c r="A35" s="2"/>
      <c r="B35" s="2"/>
      <c r="C35" s="2"/>
      <c r="D35" s="2"/>
      <c r="E35" s="2"/>
      <c r="F35" s="2"/>
      <c r="G35" s="2"/>
      <c r="H35" s="2"/>
      <c r="I35" s="2"/>
      <c r="J35" s="2"/>
      <c r="K35" s="2"/>
      <c r="L35" s="2"/>
      <c r="M35" s="2"/>
      <c r="N35" s="2"/>
      <c r="O35" s="2"/>
      <c r="P35" s="2"/>
      <c r="Q35" s="2"/>
      <c r="R35" s="2"/>
      <c r="S35" s="2"/>
      <c r="T35" s="2"/>
      <c r="U35" s="2"/>
    </row>
    <row r="36" spans="1:21" s="3" customFormat="1" ht="18" customHeight="1">
      <c r="A36" s="2"/>
      <c r="B36" s="2"/>
      <c r="C36" s="2"/>
      <c r="D36" s="2"/>
      <c r="E36" s="2"/>
      <c r="F36" s="2"/>
      <c r="G36" s="2"/>
      <c r="H36" s="2"/>
      <c r="I36" s="2"/>
      <c r="J36" s="2"/>
      <c r="K36" s="2"/>
      <c r="L36" s="2"/>
      <c r="M36" s="2"/>
      <c r="N36" s="2"/>
      <c r="O36" s="2"/>
      <c r="P36" s="2"/>
      <c r="Q36" s="2"/>
      <c r="R36" s="2"/>
      <c r="S36" s="2"/>
      <c r="T36" s="2"/>
      <c r="U36" s="2"/>
    </row>
    <row r="37" spans="1:21" s="3" customFormat="1" ht="18" customHeight="1">
      <c r="A37" s="2"/>
      <c r="B37" s="2"/>
      <c r="C37" s="2"/>
      <c r="D37" s="2"/>
      <c r="E37" s="2"/>
      <c r="F37" s="2"/>
      <c r="G37" s="2"/>
      <c r="H37" s="2"/>
      <c r="I37" s="2"/>
      <c r="J37" s="2"/>
      <c r="K37" s="2"/>
      <c r="L37" s="2"/>
      <c r="M37" s="2"/>
      <c r="N37" s="2"/>
      <c r="O37" s="2"/>
      <c r="P37" s="2"/>
      <c r="Q37" s="2"/>
      <c r="R37" s="2"/>
      <c r="S37" s="2"/>
      <c r="T37" s="2"/>
      <c r="U37" s="2"/>
    </row>
    <row r="38" spans="1:21" s="3" customFormat="1" ht="18" customHeight="1">
      <c r="A38" s="2"/>
      <c r="B38" s="2"/>
      <c r="C38" s="2"/>
      <c r="D38" s="2"/>
      <c r="E38" s="2"/>
      <c r="F38" s="2"/>
      <c r="G38" s="2"/>
      <c r="H38" s="2"/>
      <c r="I38" s="2"/>
      <c r="J38" s="2"/>
      <c r="K38" s="2"/>
      <c r="L38" s="2"/>
      <c r="M38" s="2"/>
      <c r="N38" s="2"/>
      <c r="O38" s="2"/>
      <c r="P38" s="2"/>
      <c r="Q38" s="2"/>
      <c r="R38" s="2"/>
      <c r="S38" s="2"/>
      <c r="T38" s="2"/>
      <c r="U38" s="2"/>
    </row>
    <row r="39" spans="1:21" s="3" customFormat="1" ht="18" customHeight="1">
      <c r="A39" s="2"/>
      <c r="B39" s="2"/>
      <c r="C39" s="2"/>
      <c r="D39" s="2"/>
      <c r="E39" s="2"/>
      <c r="F39" s="2"/>
      <c r="G39" s="2"/>
      <c r="H39" s="2"/>
      <c r="I39" s="2"/>
      <c r="J39" s="2"/>
      <c r="K39" s="2"/>
      <c r="L39" s="2"/>
      <c r="M39" s="2"/>
      <c r="N39" s="2"/>
      <c r="O39" s="2"/>
      <c r="P39" s="2"/>
      <c r="Q39" s="2"/>
      <c r="R39" s="2"/>
      <c r="S39" s="2"/>
      <c r="T39" s="2"/>
      <c r="U39" s="2"/>
    </row>
    <row r="40" spans="1:21" s="3" customFormat="1" ht="18" customHeight="1">
      <c r="A40" s="2"/>
      <c r="B40" s="2"/>
      <c r="C40" s="2"/>
      <c r="D40" s="2"/>
      <c r="E40" s="2"/>
      <c r="F40" s="2"/>
      <c r="G40" s="2"/>
      <c r="H40" s="2"/>
      <c r="I40" s="2"/>
      <c r="J40" s="2"/>
      <c r="K40" s="2"/>
      <c r="L40" s="2"/>
      <c r="M40" s="2"/>
      <c r="N40" s="2"/>
      <c r="O40" s="2"/>
      <c r="P40" s="2"/>
      <c r="Q40" s="2"/>
      <c r="R40" s="2"/>
      <c r="S40" s="2"/>
      <c r="T40" s="2"/>
      <c r="U40" s="2"/>
    </row>
    <row r="41" spans="1:21" s="3" customFormat="1" ht="18" customHeight="1">
      <c r="A41" s="2"/>
      <c r="B41" s="2"/>
      <c r="C41" s="2"/>
      <c r="D41" s="2"/>
      <c r="E41" s="2"/>
      <c r="F41" s="2"/>
      <c r="G41" s="2"/>
      <c r="H41" s="2"/>
      <c r="I41" s="2"/>
      <c r="J41" s="2"/>
      <c r="K41" s="2"/>
      <c r="L41" s="2"/>
      <c r="M41" s="2"/>
      <c r="N41" s="2"/>
      <c r="O41" s="2"/>
      <c r="P41" s="2"/>
      <c r="Q41" s="2"/>
      <c r="R41" s="2"/>
      <c r="S41" s="2"/>
      <c r="T41" s="2"/>
      <c r="U41" s="2"/>
    </row>
    <row r="42" spans="1:21" s="3" customFormat="1" ht="18" customHeight="1">
      <c r="A42" s="2"/>
      <c r="B42" s="2"/>
      <c r="C42" s="2"/>
      <c r="D42" s="2"/>
      <c r="E42" s="2"/>
      <c r="F42" s="2"/>
      <c r="G42" s="2"/>
      <c r="H42" s="2"/>
      <c r="I42" s="2"/>
      <c r="J42" s="2"/>
      <c r="K42" s="2"/>
      <c r="L42" s="2"/>
      <c r="M42" s="2"/>
      <c r="N42" s="2"/>
      <c r="O42" s="2"/>
      <c r="P42" s="2"/>
      <c r="Q42" s="2"/>
      <c r="R42" s="2"/>
      <c r="S42" s="2"/>
      <c r="T42" s="2"/>
      <c r="U42" s="2"/>
    </row>
    <row r="43" spans="1:21" s="3" customFormat="1" ht="18" customHeight="1">
      <c r="A43" s="2"/>
      <c r="B43" s="2"/>
      <c r="C43" s="2"/>
      <c r="D43" s="2"/>
      <c r="E43" s="2"/>
      <c r="F43" s="2"/>
      <c r="G43" s="2"/>
      <c r="H43" s="2"/>
      <c r="I43" s="2"/>
      <c r="J43" s="2"/>
      <c r="K43" s="2"/>
      <c r="L43" s="2"/>
      <c r="M43" s="2"/>
      <c r="N43" s="2"/>
      <c r="O43" s="2"/>
      <c r="P43" s="2"/>
      <c r="Q43" s="2"/>
      <c r="R43" s="2"/>
      <c r="S43" s="2"/>
      <c r="T43" s="2"/>
      <c r="U43" s="2"/>
    </row>
    <row r="44" spans="1:21" s="3" customFormat="1" ht="18" customHeight="1">
      <c r="A44" s="2"/>
      <c r="B44" s="2"/>
      <c r="C44" s="2"/>
      <c r="D44" s="2"/>
      <c r="E44" s="2"/>
      <c r="F44" s="2"/>
      <c r="G44" s="2"/>
      <c r="H44" s="2"/>
      <c r="I44" s="2"/>
      <c r="J44" s="2"/>
      <c r="K44" s="2"/>
      <c r="L44" s="2"/>
      <c r="M44" s="2"/>
      <c r="N44" s="2"/>
      <c r="O44" s="2"/>
      <c r="P44" s="2"/>
      <c r="Q44" s="2"/>
      <c r="R44" s="2"/>
      <c r="S44" s="2"/>
      <c r="T44" s="2"/>
      <c r="U44" s="2"/>
    </row>
    <row r="45" spans="1:21" s="3" customFormat="1" ht="18" customHeight="1">
      <c r="A45" s="2"/>
      <c r="B45" s="2"/>
      <c r="C45" s="2"/>
      <c r="D45" s="2"/>
      <c r="E45" s="2"/>
      <c r="F45" s="2"/>
      <c r="G45" s="2"/>
      <c r="H45" s="2"/>
      <c r="I45" s="2"/>
      <c r="J45" s="2"/>
      <c r="K45" s="2"/>
      <c r="L45" s="2"/>
      <c r="M45" s="2"/>
      <c r="N45" s="2"/>
      <c r="O45" s="2"/>
      <c r="P45" s="2"/>
      <c r="Q45" s="2"/>
      <c r="R45" s="2"/>
      <c r="S45" s="2"/>
      <c r="T45" s="2"/>
      <c r="U45" s="2"/>
    </row>
    <row r="46" spans="1:21" s="3" customFormat="1" ht="18" customHeight="1">
      <c r="A46" s="2"/>
      <c r="B46" s="2"/>
      <c r="C46" s="2"/>
      <c r="D46" s="2"/>
      <c r="E46" s="2"/>
      <c r="F46" s="2"/>
      <c r="G46" s="2"/>
      <c r="H46" s="2"/>
      <c r="I46" s="2"/>
      <c r="J46" s="2"/>
      <c r="K46" s="2"/>
      <c r="L46" s="2"/>
      <c r="M46" s="2"/>
      <c r="N46" s="2"/>
      <c r="O46" s="2"/>
      <c r="P46" s="2"/>
      <c r="Q46" s="2"/>
      <c r="R46" s="2"/>
      <c r="S46" s="2"/>
      <c r="T46" s="2"/>
      <c r="U46" s="2"/>
    </row>
    <row r="47" spans="1:21" s="3" customFormat="1" ht="18" customHeight="1">
      <c r="A47" s="2"/>
      <c r="B47" s="2"/>
      <c r="C47" s="2"/>
      <c r="D47" s="2"/>
      <c r="E47" s="2"/>
      <c r="F47" s="2"/>
      <c r="G47" s="2"/>
      <c r="H47" s="2"/>
      <c r="I47" s="2"/>
      <c r="J47" s="2"/>
      <c r="K47" s="2"/>
      <c r="L47" s="2"/>
      <c r="M47" s="2"/>
      <c r="N47" s="2"/>
      <c r="O47" s="2"/>
      <c r="P47" s="2"/>
      <c r="Q47" s="2"/>
      <c r="R47" s="2"/>
      <c r="S47" s="2"/>
      <c r="T47" s="2"/>
      <c r="U47" s="2"/>
    </row>
    <row r="48" spans="1:21" s="3" customFormat="1" ht="18" customHeight="1">
      <c r="A48" s="2"/>
      <c r="B48" s="2"/>
      <c r="C48" s="2"/>
      <c r="D48" s="2"/>
      <c r="E48" s="2"/>
      <c r="F48" s="2"/>
      <c r="G48" s="2"/>
      <c r="H48" s="2"/>
      <c r="I48" s="2"/>
      <c r="J48" s="2"/>
      <c r="K48" s="2"/>
      <c r="L48" s="2"/>
      <c r="M48" s="2"/>
      <c r="N48" s="2"/>
      <c r="O48" s="2"/>
      <c r="P48" s="2"/>
      <c r="Q48" s="2"/>
      <c r="R48" s="2"/>
      <c r="S48" s="2"/>
      <c r="T48" s="2"/>
      <c r="U48" s="2"/>
    </row>
    <row r="49" spans="1:21" s="3" customFormat="1" ht="18" customHeight="1">
      <c r="A49" s="2"/>
      <c r="B49" s="2"/>
      <c r="C49" s="2"/>
      <c r="D49" s="2"/>
      <c r="E49" s="2"/>
      <c r="F49" s="2"/>
      <c r="G49" s="2"/>
      <c r="H49" s="2"/>
      <c r="I49" s="2"/>
      <c r="J49" s="2"/>
      <c r="K49" s="2"/>
      <c r="L49" s="2"/>
      <c r="M49" s="2"/>
      <c r="N49" s="2"/>
      <c r="O49" s="2"/>
      <c r="P49" s="2"/>
      <c r="Q49" s="2"/>
      <c r="R49" s="2"/>
      <c r="S49" s="2"/>
      <c r="T49" s="2"/>
      <c r="U49" s="2"/>
    </row>
    <row r="50" spans="1:21" s="3" customFormat="1" ht="18" customHeight="1">
      <c r="A50" s="2"/>
      <c r="B50" s="2"/>
      <c r="C50" s="2"/>
      <c r="D50" s="2"/>
      <c r="E50" s="2"/>
      <c r="F50" s="2"/>
      <c r="G50" s="2"/>
      <c r="H50" s="2"/>
      <c r="I50" s="2"/>
      <c r="J50" s="2"/>
      <c r="K50" s="2"/>
      <c r="L50" s="2"/>
      <c r="M50" s="2"/>
      <c r="N50" s="2"/>
      <c r="O50" s="2"/>
      <c r="P50" s="2"/>
      <c r="Q50" s="2"/>
      <c r="R50" s="2"/>
      <c r="S50" s="2"/>
      <c r="T50" s="2"/>
      <c r="U50" s="2"/>
    </row>
    <row r="51" spans="1:21" s="3" customFormat="1" ht="18" customHeight="1">
      <c r="A51" s="2"/>
      <c r="B51" s="2"/>
      <c r="C51" s="2"/>
      <c r="D51" s="2"/>
      <c r="E51" s="2"/>
      <c r="F51" s="2"/>
      <c r="G51" s="2"/>
      <c r="H51" s="2"/>
      <c r="I51" s="2"/>
      <c r="J51" s="2"/>
      <c r="K51" s="2"/>
      <c r="L51" s="2"/>
      <c r="M51" s="2"/>
      <c r="N51" s="2"/>
      <c r="O51" s="2"/>
      <c r="P51" s="2"/>
      <c r="Q51" s="2"/>
      <c r="R51" s="2"/>
      <c r="S51" s="2"/>
      <c r="T51" s="2"/>
      <c r="U51" s="2"/>
    </row>
    <row r="52" spans="1:21" s="3" customFormat="1" ht="18" customHeight="1">
      <c r="A52" s="2"/>
      <c r="B52" s="2"/>
      <c r="C52" s="2"/>
      <c r="D52" s="2"/>
      <c r="E52" s="2"/>
      <c r="F52" s="2"/>
      <c r="G52" s="2"/>
      <c r="H52" s="2"/>
      <c r="I52" s="2"/>
      <c r="J52" s="2"/>
      <c r="K52" s="2"/>
      <c r="L52" s="2"/>
      <c r="M52" s="2"/>
      <c r="N52" s="2"/>
      <c r="O52" s="2"/>
      <c r="P52" s="2"/>
      <c r="Q52" s="2"/>
      <c r="R52" s="2"/>
      <c r="S52" s="2"/>
      <c r="T52" s="2"/>
      <c r="U52" s="2"/>
    </row>
    <row r="53" spans="1:21" s="3" customFormat="1" ht="18" customHeight="1">
      <c r="A53" s="2"/>
      <c r="B53" s="2"/>
      <c r="C53" s="2"/>
      <c r="D53" s="2"/>
      <c r="E53" s="2"/>
      <c r="F53" s="2"/>
      <c r="G53" s="2"/>
      <c r="H53" s="2"/>
      <c r="I53" s="2"/>
      <c r="J53" s="2"/>
      <c r="K53" s="2"/>
      <c r="L53" s="2"/>
      <c r="M53" s="2"/>
      <c r="N53" s="2"/>
      <c r="O53" s="2"/>
      <c r="P53" s="2"/>
      <c r="Q53" s="2"/>
      <c r="R53" s="2"/>
      <c r="S53" s="2"/>
      <c r="T53" s="2"/>
      <c r="U53" s="2"/>
    </row>
    <row r="54" spans="1:21" s="3" customFormat="1" ht="18" customHeight="1">
      <c r="A54" s="2"/>
      <c r="B54" s="2"/>
      <c r="C54" s="2"/>
      <c r="D54" s="2"/>
      <c r="E54" s="2"/>
      <c r="F54" s="2"/>
      <c r="G54" s="2"/>
      <c r="H54" s="2"/>
      <c r="I54" s="2"/>
      <c r="J54" s="2"/>
      <c r="K54" s="2"/>
      <c r="L54" s="2"/>
      <c r="M54" s="2"/>
      <c r="N54" s="2"/>
      <c r="O54" s="2"/>
      <c r="P54" s="2"/>
      <c r="Q54" s="2"/>
      <c r="R54" s="2"/>
      <c r="S54" s="2"/>
      <c r="T54" s="2"/>
      <c r="U54" s="2"/>
    </row>
    <row r="55" spans="1:21" s="3" customFormat="1" ht="18" customHeight="1">
      <c r="A55" s="2"/>
      <c r="B55" s="2"/>
      <c r="C55" s="2"/>
      <c r="D55" s="2"/>
      <c r="E55" s="2"/>
      <c r="F55" s="2"/>
      <c r="G55" s="2"/>
      <c r="H55" s="2"/>
      <c r="I55" s="2"/>
      <c r="J55" s="2"/>
      <c r="K55" s="2"/>
      <c r="L55" s="2"/>
      <c r="M55" s="2"/>
      <c r="N55" s="2"/>
      <c r="O55" s="2"/>
      <c r="P55" s="2"/>
      <c r="Q55" s="2"/>
      <c r="R55" s="2"/>
      <c r="S55" s="2"/>
      <c r="T55" s="2"/>
      <c r="U55" s="2"/>
    </row>
    <row r="56" spans="1:21" s="3" customFormat="1" ht="18" customHeight="1">
      <c r="A56" s="2"/>
      <c r="B56" s="2"/>
      <c r="C56" s="2"/>
      <c r="D56" s="2"/>
      <c r="E56" s="2"/>
      <c r="F56" s="2"/>
      <c r="G56" s="2"/>
      <c r="H56" s="2"/>
      <c r="I56" s="2"/>
      <c r="J56" s="2"/>
      <c r="K56" s="2"/>
      <c r="L56" s="2"/>
      <c r="M56" s="2"/>
      <c r="N56" s="2"/>
      <c r="O56" s="2"/>
      <c r="P56" s="2"/>
      <c r="Q56" s="2"/>
      <c r="R56" s="2"/>
      <c r="S56" s="2"/>
      <c r="T56" s="2"/>
      <c r="U56" s="2"/>
    </row>
    <row r="57" spans="1:21" s="3" customFormat="1" ht="18" customHeight="1">
      <c r="A57" s="2"/>
      <c r="B57" s="2"/>
      <c r="C57" s="2"/>
      <c r="D57" s="2"/>
      <c r="E57" s="2"/>
      <c r="F57" s="2"/>
      <c r="G57" s="2"/>
      <c r="H57" s="2"/>
      <c r="I57" s="2"/>
      <c r="J57" s="2"/>
      <c r="K57" s="2"/>
      <c r="L57" s="2"/>
      <c r="M57" s="2"/>
      <c r="N57" s="2"/>
      <c r="O57" s="2"/>
      <c r="P57" s="2"/>
      <c r="Q57" s="2"/>
      <c r="R57" s="2"/>
      <c r="S57" s="2"/>
      <c r="T57" s="2"/>
      <c r="U57" s="2"/>
    </row>
    <row r="58" spans="1:21" s="3" customFormat="1" ht="18" customHeight="1">
      <c r="A58" s="2"/>
      <c r="B58" s="2"/>
      <c r="C58" s="2"/>
      <c r="D58" s="2"/>
      <c r="E58" s="2"/>
      <c r="F58" s="2"/>
      <c r="G58" s="2"/>
      <c r="H58" s="2"/>
      <c r="I58" s="2"/>
      <c r="J58" s="2"/>
      <c r="K58" s="2"/>
      <c r="L58" s="2"/>
      <c r="M58" s="2"/>
      <c r="N58" s="2"/>
      <c r="O58" s="2"/>
      <c r="P58" s="2"/>
      <c r="Q58" s="2"/>
      <c r="R58" s="2"/>
      <c r="S58" s="2"/>
      <c r="T58" s="2"/>
      <c r="U58" s="2"/>
    </row>
    <row r="59" spans="1:21" s="3" customFormat="1" ht="18" customHeight="1">
      <c r="A59" s="2"/>
      <c r="B59" s="2"/>
      <c r="C59" s="2"/>
      <c r="D59" s="2"/>
      <c r="E59" s="2"/>
      <c r="F59" s="2"/>
      <c r="G59" s="2"/>
      <c r="H59" s="2"/>
      <c r="I59" s="2"/>
      <c r="J59" s="2"/>
      <c r="K59" s="2"/>
      <c r="L59" s="2"/>
      <c r="M59" s="2"/>
      <c r="N59" s="2"/>
      <c r="O59" s="2"/>
      <c r="P59" s="2"/>
      <c r="Q59" s="2"/>
      <c r="R59" s="2"/>
      <c r="S59" s="2"/>
      <c r="T59" s="2"/>
      <c r="U59" s="2"/>
    </row>
    <row r="60" spans="1:21" s="3" customFormat="1" ht="18" customHeight="1">
      <c r="A60" s="2"/>
      <c r="B60" s="2"/>
      <c r="C60" s="2"/>
      <c r="D60" s="2"/>
      <c r="E60" s="2"/>
      <c r="F60" s="2"/>
      <c r="G60" s="2"/>
      <c r="H60" s="2"/>
      <c r="I60" s="2"/>
      <c r="J60" s="2"/>
      <c r="K60" s="2"/>
      <c r="L60" s="2"/>
      <c r="M60" s="2"/>
      <c r="N60" s="2"/>
      <c r="O60" s="2"/>
      <c r="P60" s="2"/>
      <c r="Q60" s="2"/>
      <c r="R60" s="2"/>
      <c r="S60" s="2"/>
      <c r="T60" s="2"/>
      <c r="U60" s="2"/>
    </row>
    <row r="61" spans="1:21" s="3" customFormat="1" ht="18" customHeight="1">
      <c r="A61" s="2"/>
      <c r="B61" s="2"/>
      <c r="C61" s="2"/>
      <c r="D61" s="2"/>
      <c r="E61" s="2"/>
      <c r="F61" s="2"/>
      <c r="G61" s="2"/>
      <c r="H61" s="2"/>
      <c r="I61" s="2"/>
      <c r="J61" s="2"/>
      <c r="K61" s="2"/>
      <c r="L61" s="2"/>
      <c r="M61" s="2"/>
      <c r="N61" s="2"/>
      <c r="O61" s="2"/>
      <c r="P61" s="2"/>
      <c r="Q61" s="2"/>
      <c r="R61" s="2"/>
      <c r="S61" s="2"/>
      <c r="T61" s="2"/>
      <c r="U61" s="2"/>
    </row>
    <row r="62" spans="1:21" s="3" customFormat="1" ht="18" customHeight="1">
      <c r="A62" s="2"/>
      <c r="B62" s="2"/>
      <c r="C62" s="2"/>
      <c r="D62" s="2"/>
      <c r="E62" s="2"/>
      <c r="F62" s="2"/>
      <c r="G62" s="2"/>
      <c r="H62" s="2"/>
      <c r="I62" s="2"/>
      <c r="J62" s="2"/>
      <c r="K62" s="2"/>
      <c r="L62" s="2"/>
      <c r="M62" s="2"/>
      <c r="N62" s="2"/>
      <c r="O62" s="2"/>
      <c r="P62" s="2"/>
      <c r="Q62" s="2"/>
      <c r="R62" s="2"/>
      <c r="S62" s="2"/>
      <c r="T62" s="2"/>
      <c r="U62" s="2"/>
    </row>
    <row r="63" spans="1:21" s="3" customFormat="1" ht="18" customHeight="1">
      <c r="A63" s="2"/>
      <c r="B63" s="2"/>
      <c r="C63" s="2"/>
      <c r="D63" s="2"/>
      <c r="E63" s="2"/>
      <c r="F63" s="2"/>
      <c r="G63" s="2"/>
      <c r="H63" s="2"/>
      <c r="I63" s="2"/>
      <c r="J63" s="2"/>
      <c r="K63" s="2"/>
      <c r="L63" s="2"/>
      <c r="M63" s="2"/>
      <c r="N63" s="2"/>
      <c r="O63" s="2"/>
      <c r="P63" s="2"/>
      <c r="Q63" s="2"/>
      <c r="R63" s="2"/>
      <c r="S63" s="2"/>
      <c r="T63" s="2"/>
      <c r="U63" s="2"/>
    </row>
    <row r="64" spans="1:21" s="3" customFormat="1" ht="18" customHeight="1">
      <c r="A64" s="2"/>
      <c r="B64" s="2"/>
      <c r="C64" s="2"/>
      <c r="D64" s="2"/>
      <c r="E64" s="2"/>
      <c r="F64" s="2"/>
      <c r="G64" s="2"/>
      <c r="H64" s="2"/>
      <c r="I64" s="2"/>
      <c r="J64" s="2"/>
      <c r="K64" s="2"/>
      <c r="L64" s="2"/>
      <c r="M64" s="2"/>
      <c r="N64" s="2"/>
      <c r="O64" s="2"/>
      <c r="P64" s="2"/>
      <c r="Q64" s="2"/>
      <c r="R64" s="2"/>
      <c r="S64" s="2"/>
      <c r="T64" s="2"/>
      <c r="U64" s="2"/>
    </row>
    <row r="65" spans="1:21" s="3" customFormat="1" ht="18" customHeight="1">
      <c r="A65" s="2"/>
      <c r="B65" s="2"/>
      <c r="C65" s="2"/>
      <c r="D65" s="2"/>
      <c r="E65" s="2"/>
      <c r="F65" s="2"/>
      <c r="G65" s="2"/>
      <c r="H65" s="2"/>
      <c r="I65" s="2"/>
      <c r="J65" s="2"/>
      <c r="K65" s="2"/>
      <c r="L65" s="2"/>
      <c r="M65" s="2"/>
      <c r="N65" s="2"/>
      <c r="O65" s="2"/>
      <c r="P65" s="2"/>
      <c r="Q65" s="2"/>
      <c r="R65" s="2"/>
      <c r="S65" s="2"/>
      <c r="T65" s="2"/>
      <c r="U65" s="2"/>
    </row>
    <row r="66" spans="1:21" s="3" customFormat="1" ht="18" customHeight="1">
      <c r="A66" s="2"/>
      <c r="B66" s="2"/>
      <c r="C66" s="2"/>
      <c r="D66" s="2"/>
      <c r="E66" s="2"/>
      <c r="F66" s="2"/>
      <c r="G66" s="2"/>
      <c r="H66" s="2"/>
      <c r="I66" s="2"/>
      <c r="J66" s="2"/>
      <c r="K66" s="2"/>
      <c r="L66" s="2"/>
      <c r="M66" s="2"/>
      <c r="N66" s="2"/>
      <c r="O66" s="2"/>
      <c r="P66" s="2"/>
      <c r="Q66" s="2"/>
      <c r="R66" s="2"/>
      <c r="S66" s="2"/>
      <c r="T66" s="2"/>
      <c r="U66" s="2"/>
    </row>
    <row r="67" spans="1:21" s="3" customFormat="1" ht="18" customHeight="1">
      <c r="A67" s="2"/>
      <c r="B67" s="2"/>
      <c r="C67" s="2"/>
      <c r="D67" s="2"/>
      <c r="E67" s="2"/>
      <c r="F67" s="2"/>
      <c r="G67" s="2"/>
      <c r="H67" s="2"/>
      <c r="I67" s="2"/>
      <c r="J67" s="2"/>
      <c r="K67" s="2"/>
      <c r="L67" s="2"/>
      <c r="M67" s="2"/>
      <c r="N67" s="2"/>
      <c r="O67" s="2"/>
      <c r="P67" s="2"/>
      <c r="Q67" s="2"/>
      <c r="R67" s="2"/>
      <c r="S67" s="2"/>
      <c r="T67" s="2"/>
      <c r="U67" s="2"/>
    </row>
    <row r="68" spans="1:21" s="3" customFormat="1" ht="18" customHeight="1">
      <c r="A68" s="2"/>
      <c r="B68" s="2"/>
      <c r="C68" s="2"/>
      <c r="D68" s="2"/>
      <c r="E68" s="2"/>
      <c r="F68" s="2"/>
      <c r="G68" s="2"/>
      <c r="H68" s="2"/>
      <c r="I68" s="2"/>
      <c r="J68" s="2"/>
      <c r="K68" s="2"/>
      <c r="L68" s="2"/>
      <c r="M68" s="2"/>
      <c r="N68" s="2"/>
      <c r="O68" s="2"/>
      <c r="P68" s="2"/>
      <c r="Q68" s="2"/>
      <c r="R68" s="2"/>
      <c r="S68" s="2"/>
      <c r="T68" s="2"/>
      <c r="U68" s="2"/>
    </row>
    <row r="69" spans="1:21" s="3" customFormat="1" ht="18" customHeight="1">
      <c r="A69" s="2"/>
      <c r="B69" s="2"/>
      <c r="C69" s="2"/>
      <c r="D69" s="2"/>
      <c r="E69" s="2"/>
      <c r="F69" s="2"/>
      <c r="G69" s="2"/>
      <c r="H69" s="2"/>
      <c r="I69" s="2"/>
      <c r="J69" s="2"/>
      <c r="K69" s="2"/>
      <c r="L69" s="2"/>
      <c r="M69" s="2"/>
      <c r="N69" s="2"/>
      <c r="O69" s="2"/>
      <c r="P69" s="2"/>
      <c r="Q69" s="2"/>
      <c r="R69" s="2"/>
      <c r="S69" s="2"/>
      <c r="T69" s="2"/>
      <c r="U69" s="2"/>
    </row>
    <row r="70" spans="1:21" s="3" customFormat="1" ht="18" customHeight="1">
      <c r="A70" s="2"/>
      <c r="B70" s="2"/>
      <c r="C70" s="2"/>
      <c r="D70" s="2"/>
      <c r="E70" s="2"/>
      <c r="F70" s="2"/>
      <c r="G70" s="2"/>
      <c r="H70" s="2"/>
      <c r="I70" s="2"/>
      <c r="J70" s="2"/>
      <c r="K70" s="2"/>
      <c r="L70" s="2"/>
      <c r="M70" s="2"/>
      <c r="N70" s="2"/>
      <c r="O70" s="2"/>
      <c r="P70" s="2"/>
      <c r="Q70" s="2"/>
      <c r="R70" s="2"/>
      <c r="S70" s="2"/>
      <c r="T70" s="2"/>
      <c r="U70" s="2"/>
    </row>
    <row r="71" spans="1:21" s="3" customFormat="1" ht="18" customHeight="1">
      <c r="A71" s="2"/>
      <c r="B71" s="2"/>
      <c r="C71" s="2"/>
      <c r="D71" s="2"/>
      <c r="E71" s="2"/>
      <c r="F71" s="2"/>
      <c r="G71" s="2"/>
      <c r="H71" s="2"/>
      <c r="I71" s="2"/>
      <c r="J71" s="2"/>
      <c r="K71" s="2"/>
      <c r="L71" s="2"/>
      <c r="M71" s="2"/>
      <c r="N71" s="2"/>
      <c r="O71" s="2"/>
      <c r="P71" s="2"/>
      <c r="Q71" s="2"/>
      <c r="R71" s="2"/>
      <c r="S71" s="2"/>
      <c r="T71" s="2"/>
      <c r="U71" s="2"/>
    </row>
    <row r="72" spans="1:21" s="3" customFormat="1" ht="18" customHeight="1">
      <c r="A72" s="2"/>
      <c r="B72" s="2"/>
      <c r="C72" s="2"/>
      <c r="D72" s="2"/>
      <c r="E72" s="2"/>
      <c r="F72" s="2"/>
      <c r="G72" s="2"/>
      <c r="H72" s="2"/>
      <c r="I72" s="2"/>
      <c r="J72" s="2"/>
      <c r="K72" s="2"/>
      <c r="L72" s="2"/>
      <c r="M72" s="2"/>
      <c r="N72" s="2"/>
      <c r="O72" s="2"/>
      <c r="P72" s="2"/>
      <c r="Q72" s="2"/>
      <c r="R72" s="2"/>
      <c r="S72" s="2"/>
      <c r="T72" s="2"/>
      <c r="U72" s="2"/>
    </row>
    <row r="73" spans="1:21" s="3" customFormat="1" ht="18" customHeight="1">
      <c r="A73" s="2"/>
      <c r="B73" s="2"/>
      <c r="C73" s="2"/>
      <c r="D73" s="2"/>
      <c r="E73" s="2"/>
      <c r="F73" s="2"/>
      <c r="G73" s="2"/>
      <c r="H73" s="2"/>
      <c r="I73" s="2"/>
      <c r="J73" s="2"/>
      <c r="K73" s="2"/>
      <c r="L73" s="2"/>
      <c r="M73" s="2"/>
      <c r="N73" s="2"/>
      <c r="O73" s="2"/>
      <c r="P73" s="2"/>
      <c r="Q73" s="2"/>
      <c r="R73" s="2"/>
      <c r="S73" s="2"/>
      <c r="T73" s="2"/>
      <c r="U73" s="2"/>
    </row>
    <row r="74" spans="1:21" s="3" customFormat="1" ht="18" customHeight="1">
      <c r="A74" s="2"/>
      <c r="B74" s="2"/>
      <c r="C74" s="2"/>
      <c r="D74" s="2"/>
      <c r="E74" s="2"/>
      <c r="F74" s="2"/>
      <c r="G74" s="2"/>
      <c r="H74" s="2"/>
      <c r="I74" s="2"/>
      <c r="J74" s="2"/>
      <c r="K74" s="2"/>
      <c r="L74" s="2"/>
      <c r="M74" s="2"/>
      <c r="N74" s="2"/>
      <c r="O74" s="2"/>
      <c r="P74" s="2"/>
      <c r="Q74" s="2"/>
      <c r="R74" s="2"/>
      <c r="S74" s="2"/>
      <c r="T74" s="2"/>
      <c r="U74" s="2"/>
    </row>
    <row r="75" spans="1:21" s="3" customFormat="1" ht="18" customHeight="1">
      <c r="A75" s="2"/>
      <c r="B75" s="2"/>
      <c r="C75" s="2"/>
      <c r="D75" s="2"/>
      <c r="E75" s="2"/>
      <c r="F75" s="2"/>
      <c r="G75" s="2"/>
      <c r="H75" s="2"/>
      <c r="I75" s="2"/>
      <c r="J75" s="2"/>
      <c r="K75" s="2"/>
      <c r="L75" s="2"/>
      <c r="M75" s="2"/>
      <c r="N75" s="2"/>
      <c r="O75" s="2"/>
      <c r="P75" s="2"/>
      <c r="Q75" s="2"/>
      <c r="R75" s="2"/>
      <c r="S75" s="2"/>
      <c r="T75" s="2"/>
      <c r="U75" s="2"/>
    </row>
    <row r="76" spans="1:21" s="3" customFormat="1" ht="18" customHeight="1">
      <c r="A76" s="2"/>
      <c r="B76" s="2"/>
      <c r="C76" s="2"/>
      <c r="D76" s="2"/>
      <c r="E76" s="2"/>
      <c r="F76" s="2"/>
      <c r="G76" s="2"/>
      <c r="H76" s="2"/>
      <c r="I76" s="2"/>
      <c r="J76" s="2"/>
      <c r="K76" s="2"/>
      <c r="L76" s="2"/>
      <c r="M76" s="2"/>
      <c r="N76" s="2"/>
      <c r="O76" s="2"/>
      <c r="P76" s="2"/>
      <c r="Q76" s="2"/>
      <c r="R76" s="2"/>
      <c r="S76" s="2"/>
      <c r="T76" s="2"/>
      <c r="U76" s="2"/>
    </row>
    <row r="77" spans="1:21" s="3" customFormat="1" ht="18" customHeight="1">
      <c r="A77" s="2"/>
      <c r="B77" s="2"/>
      <c r="C77" s="2"/>
      <c r="D77" s="2"/>
      <c r="E77" s="2"/>
      <c r="F77" s="2"/>
      <c r="G77" s="2"/>
      <c r="H77" s="2"/>
      <c r="I77" s="2"/>
      <c r="J77" s="2"/>
      <c r="K77" s="2"/>
      <c r="L77" s="2"/>
      <c r="M77" s="2"/>
      <c r="N77" s="2"/>
      <c r="O77" s="2"/>
      <c r="P77" s="2"/>
      <c r="Q77" s="2"/>
      <c r="R77" s="2"/>
      <c r="S77" s="2"/>
      <c r="T77" s="2"/>
      <c r="U77" s="2"/>
    </row>
    <row r="78" spans="1:21" s="3" customFormat="1" ht="18" customHeight="1">
      <c r="A78" s="2"/>
      <c r="B78" s="2"/>
      <c r="C78" s="2"/>
      <c r="D78" s="2"/>
      <c r="E78" s="2"/>
      <c r="F78" s="2"/>
      <c r="G78" s="2"/>
      <c r="H78" s="2"/>
      <c r="I78" s="2"/>
      <c r="J78" s="2"/>
      <c r="K78" s="2"/>
      <c r="L78" s="2"/>
      <c r="M78" s="2"/>
      <c r="N78" s="2"/>
      <c r="O78" s="2"/>
      <c r="P78" s="2"/>
      <c r="Q78" s="2"/>
      <c r="R78" s="2"/>
      <c r="S78" s="2"/>
      <c r="T78" s="2"/>
      <c r="U78" s="2"/>
    </row>
    <row r="79" spans="1:21" s="3" customFormat="1" ht="18" customHeight="1">
      <c r="A79" s="2"/>
      <c r="B79" s="2"/>
      <c r="C79" s="2"/>
      <c r="D79" s="2"/>
      <c r="E79" s="2"/>
      <c r="F79" s="2"/>
      <c r="G79" s="2"/>
      <c r="H79" s="2"/>
      <c r="I79" s="2"/>
      <c r="J79" s="2"/>
      <c r="K79" s="2"/>
      <c r="L79" s="2"/>
      <c r="M79" s="2"/>
      <c r="N79" s="2"/>
      <c r="O79" s="2"/>
      <c r="P79" s="2"/>
      <c r="Q79" s="2"/>
      <c r="R79" s="2"/>
      <c r="S79" s="2"/>
      <c r="T79" s="2"/>
      <c r="U79" s="2"/>
    </row>
    <row r="80" spans="1:21" s="3" customFormat="1" ht="18" customHeight="1">
      <c r="A80" s="2"/>
      <c r="B80" s="2"/>
      <c r="C80" s="2"/>
      <c r="D80" s="2"/>
      <c r="E80" s="2"/>
      <c r="F80" s="2"/>
      <c r="G80" s="2"/>
      <c r="H80" s="2"/>
      <c r="I80" s="2"/>
      <c r="J80" s="2"/>
      <c r="K80" s="2"/>
      <c r="L80" s="2"/>
      <c r="M80" s="2"/>
      <c r="N80" s="2"/>
      <c r="O80" s="2"/>
      <c r="P80" s="2"/>
      <c r="Q80" s="2"/>
      <c r="R80" s="2"/>
      <c r="S80" s="2"/>
      <c r="T80" s="2"/>
      <c r="U80" s="2"/>
    </row>
    <row r="81" spans="1:21" s="3" customFormat="1" ht="18" customHeight="1">
      <c r="A81" s="2"/>
      <c r="B81" s="2"/>
      <c r="C81" s="2"/>
      <c r="D81" s="2"/>
      <c r="E81" s="2"/>
      <c r="F81" s="2"/>
      <c r="G81" s="2"/>
      <c r="H81" s="2"/>
      <c r="I81" s="2"/>
      <c r="J81" s="2"/>
      <c r="K81" s="2"/>
      <c r="L81" s="2"/>
      <c r="M81" s="2"/>
      <c r="N81" s="2"/>
      <c r="O81" s="2"/>
      <c r="P81" s="2"/>
      <c r="Q81" s="2"/>
      <c r="R81" s="2"/>
      <c r="S81" s="2"/>
      <c r="T81" s="2"/>
      <c r="U81" s="2"/>
    </row>
    <row r="82" spans="1:21" s="3" customFormat="1" ht="18" customHeight="1">
      <c r="A82" s="2"/>
      <c r="B82" s="2"/>
      <c r="C82" s="2"/>
      <c r="D82" s="2"/>
      <c r="E82" s="2"/>
      <c r="F82" s="2"/>
      <c r="G82" s="2"/>
      <c r="H82" s="2"/>
      <c r="I82" s="2"/>
      <c r="J82" s="2"/>
      <c r="K82" s="2"/>
      <c r="L82" s="2"/>
      <c r="M82" s="2"/>
      <c r="N82" s="2"/>
      <c r="O82" s="2"/>
      <c r="P82" s="2"/>
      <c r="Q82" s="2"/>
      <c r="R82" s="2"/>
      <c r="S82" s="2"/>
      <c r="T82" s="2"/>
      <c r="U82" s="2"/>
    </row>
    <row r="83" spans="1:21" s="3" customFormat="1" ht="18" customHeight="1">
      <c r="A83" s="2"/>
      <c r="B83" s="2"/>
      <c r="C83" s="2"/>
      <c r="D83" s="2"/>
      <c r="E83" s="2"/>
      <c r="F83" s="2"/>
      <c r="G83" s="2"/>
      <c r="H83" s="2"/>
      <c r="I83" s="2"/>
      <c r="J83" s="2"/>
      <c r="K83" s="2"/>
      <c r="L83" s="2"/>
      <c r="M83" s="2"/>
      <c r="N83" s="2"/>
      <c r="O83" s="2"/>
      <c r="P83" s="2"/>
      <c r="Q83" s="2"/>
      <c r="R83" s="2"/>
      <c r="S83" s="2"/>
      <c r="T83" s="2"/>
      <c r="U83" s="2"/>
    </row>
    <row r="84" spans="1:21" s="3" customFormat="1" ht="18" customHeight="1">
      <c r="A84" s="2"/>
      <c r="B84" s="2"/>
      <c r="C84" s="2"/>
      <c r="D84" s="2"/>
      <c r="E84" s="2"/>
      <c r="F84" s="2"/>
      <c r="G84" s="2"/>
      <c r="H84" s="2"/>
      <c r="I84" s="2"/>
      <c r="J84" s="2"/>
      <c r="K84" s="2"/>
      <c r="L84" s="2"/>
      <c r="M84" s="2"/>
      <c r="N84" s="2"/>
      <c r="O84" s="2"/>
      <c r="P84" s="2"/>
      <c r="Q84" s="2"/>
      <c r="R84" s="2"/>
      <c r="S84" s="2"/>
      <c r="T84" s="2"/>
      <c r="U84" s="2"/>
    </row>
    <row r="85" spans="1:21" s="3" customFormat="1" ht="18" customHeight="1">
      <c r="A85" s="2"/>
      <c r="B85" s="2"/>
      <c r="C85" s="2"/>
      <c r="D85" s="2"/>
      <c r="E85" s="2"/>
      <c r="F85" s="2"/>
      <c r="G85" s="2"/>
      <c r="H85" s="2"/>
      <c r="I85" s="2"/>
      <c r="J85" s="2"/>
      <c r="K85" s="2"/>
      <c r="L85" s="2"/>
      <c r="M85" s="2"/>
      <c r="N85" s="2"/>
      <c r="O85" s="2"/>
      <c r="P85" s="2"/>
      <c r="Q85" s="2"/>
      <c r="R85" s="2"/>
      <c r="S85" s="2"/>
      <c r="T85" s="2"/>
      <c r="U85" s="2"/>
    </row>
    <row r="86" spans="1:21" s="3" customFormat="1" ht="18" customHeight="1">
      <c r="A86" s="2"/>
      <c r="B86" s="2"/>
      <c r="C86" s="2"/>
      <c r="D86" s="2"/>
      <c r="E86" s="2"/>
      <c r="F86" s="2"/>
      <c r="G86" s="2"/>
      <c r="H86" s="2"/>
      <c r="I86" s="2"/>
      <c r="J86" s="2"/>
      <c r="K86" s="2"/>
      <c r="L86" s="2"/>
      <c r="M86" s="2"/>
      <c r="N86" s="2"/>
      <c r="O86" s="2"/>
      <c r="P86" s="2"/>
      <c r="Q86" s="2"/>
      <c r="R86" s="2"/>
      <c r="S86" s="2"/>
      <c r="T86" s="2"/>
      <c r="U86" s="2"/>
    </row>
    <row r="87" spans="1:21" s="3" customFormat="1" ht="18" customHeight="1">
      <c r="A87" s="2"/>
      <c r="B87" s="2"/>
      <c r="C87" s="2"/>
      <c r="D87" s="2"/>
      <c r="E87" s="2"/>
      <c r="F87" s="2"/>
      <c r="G87" s="2"/>
      <c r="H87" s="2"/>
      <c r="I87" s="2"/>
      <c r="J87" s="2"/>
      <c r="K87" s="2"/>
      <c r="L87" s="2"/>
      <c r="M87" s="2"/>
      <c r="N87" s="2"/>
      <c r="O87" s="2"/>
      <c r="P87" s="2"/>
      <c r="Q87" s="2"/>
      <c r="R87" s="2"/>
      <c r="S87" s="2"/>
      <c r="T87" s="2"/>
      <c r="U87" s="2"/>
    </row>
    <row r="88" spans="1:21" s="3" customFormat="1" ht="18" customHeight="1">
      <c r="A88" s="2"/>
      <c r="B88" s="2"/>
      <c r="C88" s="2"/>
      <c r="D88" s="2"/>
      <c r="E88" s="2"/>
      <c r="F88" s="2"/>
      <c r="G88" s="2"/>
      <c r="H88" s="2"/>
      <c r="I88" s="2"/>
      <c r="J88" s="2"/>
      <c r="K88" s="2"/>
      <c r="L88" s="2"/>
      <c r="M88" s="2"/>
      <c r="N88" s="2"/>
      <c r="O88" s="2"/>
      <c r="P88" s="2"/>
      <c r="Q88" s="2"/>
      <c r="R88" s="2"/>
      <c r="S88" s="2"/>
      <c r="T88" s="2"/>
      <c r="U88" s="2"/>
    </row>
    <row r="89" spans="1:21" s="3" customFormat="1" ht="18" customHeight="1">
      <c r="A89" s="2"/>
      <c r="B89" s="2"/>
      <c r="C89" s="2"/>
      <c r="D89" s="2"/>
      <c r="E89" s="2"/>
      <c r="F89" s="2"/>
      <c r="G89" s="2"/>
      <c r="H89" s="2"/>
      <c r="I89" s="2"/>
      <c r="J89" s="2"/>
      <c r="K89" s="2"/>
      <c r="L89" s="2"/>
      <c r="M89" s="2"/>
      <c r="N89" s="2"/>
      <c r="O89" s="2"/>
      <c r="P89" s="2"/>
      <c r="Q89" s="2"/>
      <c r="R89" s="2"/>
      <c r="S89" s="2"/>
      <c r="T89" s="2"/>
      <c r="U89" s="2"/>
    </row>
    <row r="90" spans="1:21" s="3" customFormat="1" ht="18" customHeight="1">
      <c r="A90" s="2"/>
      <c r="B90" s="2"/>
      <c r="C90" s="2"/>
      <c r="D90" s="2"/>
      <c r="E90" s="2"/>
      <c r="F90" s="2"/>
      <c r="G90" s="2"/>
      <c r="H90" s="2"/>
      <c r="I90" s="2"/>
      <c r="J90" s="2"/>
      <c r="K90" s="2"/>
      <c r="L90" s="2"/>
      <c r="M90" s="2"/>
      <c r="N90" s="2"/>
      <c r="O90" s="2"/>
      <c r="P90" s="2"/>
      <c r="Q90" s="2"/>
      <c r="R90" s="2"/>
      <c r="S90" s="2"/>
      <c r="T90" s="2"/>
      <c r="U90" s="2"/>
    </row>
    <row r="91" spans="1:21" s="3" customFormat="1" ht="18" customHeight="1">
      <c r="A91" s="2"/>
      <c r="B91" s="2"/>
      <c r="C91" s="2"/>
      <c r="D91" s="2"/>
      <c r="E91" s="2"/>
      <c r="F91" s="2"/>
      <c r="G91" s="2"/>
      <c r="H91" s="2"/>
      <c r="I91" s="2"/>
      <c r="J91" s="2"/>
      <c r="K91" s="2"/>
      <c r="L91" s="2"/>
      <c r="M91" s="2"/>
      <c r="N91" s="2"/>
      <c r="O91" s="2"/>
      <c r="P91" s="2"/>
      <c r="Q91" s="2"/>
      <c r="R91" s="2"/>
      <c r="S91" s="2"/>
      <c r="T91" s="2"/>
      <c r="U91" s="2"/>
    </row>
    <row r="92" spans="1:21" s="3" customFormat="1" ht="18" customHeight="1">
      <c r="A92" s="2"/>
      <c r="B92" s="2"/>
      <c r="C92" s="2"/>
      <c r="D92" s="2"/>
      <c r="E92" s="2"/>
      <c r="F92" s="2"/>
      <c r="G92" s="2"/>
      <c r="H92" s="2"/>
      <c r="I92" s="2"/>
      <c r="J92" s="2"/>
      <c r="K92" s="2"/>
      <c r="L92" s="2"/>
      <c r="M92" s="2"/>
      <c r="N92" s="2"/>
      <c r="O92" s="2"/>
      <c r="P92" s="2"/>
      <c r="Q92" s="2"/>
      <c r="R92" s="2"/>
      <c r="S92" s="2"/>
      <c r="T92" s="2"/>
      <c r="U92" s="2"/>
    </row>
    <row r="93" spans="1:21" s="3" customFormat="1" ht="18" customHeight="1">
      <c r="A93" s="2"/>
      <c r="B93" s="2"/>
      <c r="C93" s="2"/>
      <c r="D93" s="2"/>
      <c r="E93" s="2"/>
      <c r="F93" s="2"/>
      <c r="G93" s="2"/>
      <c r="H93" s="2"/>
      <c r="I93" s="2"/>
      <c r="J93" s="2"/>
      <c r="K93" s="2"/>
      <c r="L93" s="2"/>
      <c r="M93" s="2"/>
      <c r="N93" s="2"/>
      <c r="O93" s="2"/>
      <c r="P93" s="2"/>
      <c r="Q93" s="2"/>
      <c r="R93" s="2"/>
      <c r="S93" s="2"/>
      <c r="T93" s="2"/>
      <c r="U93" s="2"/>
    </row>
    <row r="94" spans="1:21" s="3" customFormat="1" ht="18" customHeight="1">
      <c r="A94" s="2"/>
      <c r="B94" s="2"/>
      <c r="C94" s="2"/>
      <c r="D94" s="2"/>
      <c r="E94" s="2"/>
      <c r="F94" s="2"/>
      <c r="G94" s="2"/>
      <c r="H94" s="2"/>
      <c r="I94" s="2"/>
      <c r="J94" s="2"/>
      <c r="K94" s="2"/>
      <c r="L94" s="2"/>
      <c r="M94" s="2"/>
      <c r="N94" s="2"/>
      <c r="O94" s="2"/>
      <c r="P94" s="2"/>
      <c r="Q94" s="2"/>
      <c r="R94" s="2"/>
      <c r="S94" s="2"/>
      <c r="T94" s="2"/>
      <c r="U94" s="2"/>
    </row>
    <row r="95" spans="1:21" s="3" customFormat="1" ht="18" customHeight="1">
      <c r="A95" s="2"/>
      <c r="B95" s="2"/>
      <c r="C95" s="2"/>
      <c r="D95" s="2"/>
      <c r="E95" s="2"/>
      <c r="F95" s="2"/>
      <c r="G95" s="2"/>
      <c r="H95" s="2"/>
      <c r="I95" s="2"/>
      <c r="J95" s="2"/>
      <c r="K95" s="2"/>
      <c r="L95" s="2"/>
      <c r="M95" s="2"/>
      <c r="N95" s="2"/>
      <c r="O95" s="2"/>
      <c r="P95" s="2"/>
      <c r="Q95" s="2"/>
      <c r="R95" s="2"/>
      <c r="S95" s="2"/>
      <c r="T95" s="2"/>
      <c r="U95" s="2"/>
    </row>
    <row r="96" spans="1:21" s="3" customFormat="1" ht="18" customHeight="1">
      <c r="A96" s="2"/>
      <c r="B96" s="2"/>
      <c r="C96" s="2"/>
      <c r="D96" s="2"/>
      <c r="E96" s="2"/>
      <c r="F96" s="2"/>
      <c r="G96" s="2"/>
      <c r="H96" s="2"/>
      <c r="I96" s="2"/>
      <c r="J96" s="2"/>
      <c r="K96" s="2"/>
      <c r="L96" s="2"/>
      <c r="M96" s="2"/>
      <c r="N96" s="2"/>
      <c r="O96" s="2"/>
      <c r="P96" s="2"/>
      <c r="Q96" s="2"/>
      <c r="R96" s="2"/>
      <c r="S96" s="2"/>
      <c r="T96" s="2"/>
      <c r="U96" s="2"/>
    </row>
    <row r="97" spans="1:21" s="3" customFormat="1" ht="18" customHeight="1">
      <c r="A97" s="2"/>
      <c r="B97" s="2"/>
      <c r="C97" s="2"/>
      <c r="D97" s="2"/>
      <c r="E97" s="2"/>
      <c r="F97" s="2"/>
      <c r="G97" s="2"/>
      <c r="H97" s="2"/>
      <c r="I97" s="2"/>
      <c r="J97" s="2"/>
      <c r="K97" s="2"/>
      <c r="L97" s="2"/>
      <c r="M97" s="2"/>
      <c r="N97" s="2"/>
      <c r="O97" s="2"/>
      <c r="P97" s="2"/>
      <c r="Q97" s="2"/>
      <c r="R97" s="2"/>
      <c r="S97" s="2"/>
      <c r="T97" s="2"/>
      <c r="U97" s="2"/>
    </row>
    <row r="98" spans="1:21" s="3" customFormat="1" ht="18" customHeight="1">
      <c r="A98" s="2"/>
      <c r="B98" s="2"/>
      <c r="C98" s="2"/>
      <c r="D98" s="2"/>
      <c r="E98" s="2"/>
      <c r="F98" s="2"/>
      <c r="G98" s="2"/>
      <c r="H98" s="2"/>
      <c r="I98" s="2"/>
      <c r="J98" s="2"/>
      <c r="K98" s="2"/>
      <c r="L98" s="2"/>
      <c r="M98" s="2"/>
      <c r="N98" s="2"/>
      <c r="O98" s="2"/>
      <c r="P98" s="2"/>
      <c r="Q98" s="2"/>
      <c r="R98" s="2"/>
      <c r="S98" s="2"/>
      <c r="T98" s="2"/>
      <c r="U98" s="2"/>
    </row>
    <row r="99" spans="1:21" s="3" customFormat="1" ht="18" customHeight="1">
      <c r="A99" s="2"/>
      <c r="B99" s="2"/>
      <c r="C99" s="2"/>
      <c r="D99" s="2"/>
      <c r="E99" s="2"/>
      <c r="F99" s="2"/>
      <c r="G99" s="2"/>
      <c r="H99" s="2"/>
      <c r="I99" s="2"/>
      <c r="J99" s="2"/>
      <c r="K99" s="2"/>
      <c r="L99" s="2"/>
      <c r="M99" s="2"/>
      <c r="N99" s="2"/>
      <c r="O99" s="2"/>
      <c r="P99" s="2"/>
      <c r="Q99" s="2"/>
      <c r="R99" s="2"/>
      <c r="S99" s="2"/>
      <c r="T99" s="2"/>
      <c r="U99" s="2"/>
    </row>
    <row r="100" spans="1:21" s="3" customFormat="1" ht="18" customHeight="1">
      <c r="A100" s="2"/>
      <c r="B100" s="2"/>
      <c r="C100" s="2"/>
      <c r="D100" s="2"/>
      <c r="E100" s="2"/>
      <c r="F100" s="2"/>
      <c r="G100" s="2"/>
      <c r="H100" s="2"/>
      <c r="I100" s="2"/>
      <c r="J100" s="2"/>
      <c r="K100" s="2"/>
      <c r="L100" s="2"/>
      <c r="M100" s="2"/>
      <c r="N100" s="2"/>
      <c r="O100" s="2"/>
      <c r="P100" s="2"/>
      <c r="Q100" s="2"/>
      <c r="R100" s="2"/>
      <c r="S100" s="2"/>
      <c r="T100" s="2"/>
      <c r="U100" s="2"/>
    </row>
    <row r="101" spans="1:21" s="3" customFormat="1" ht="18" customHeight="1">
      <c r="A101" s="2"/>
      <c r="B101" s="2"/>
      <c r="C101" s="2"/>
      <c r="D101" s="2"/>
      <c r="E101" s="2"/>
      <c r="F101" s="2"/>
      <c r="G101" s="2"/>
      <c r="H101" s="2"/>
      <c r="I101" s="2"/>
      <c r="J101" s="2"/>
      <c r="K101" s="2"/>
      <c r="L101" s="2"/>
      <c r="M101" s="2"/>
      <c r="N101" s="2"/>
      <c r="O101" s="2"/>
      <c r="P101" s="2"/>
      <c r="Q101" s="2"/>
      <c r="R101" s="2"/>
      <c r="S101" s="2"/>
      <c r="T101" s="2"/>
      <c r="U101" s="2"/>
    </row>
    <row r="102" spans="1:21" s="3" customFormat="1" ht="18" customHeight="1">
      <c r="A102" s="2"/>
      <c r="B102" s="2"/>
      <c r="C102" s="2"/>
      <c r="D102" s="2"/>
      <c r="E102" s="2"/>
      <c r="F102" s="2"/>
      <c r="G102" s="2"/>
      <c r="H102" s="2"/>
      <c r="I102" s="2"/>
      <c r="J102" s="2"/>
      <c r="K102" s="2"/>
      <c r="L102" s="2"/>
      <c r="M102" s="2"/>
      <c r="N102" s="2"/>
      <c r="O102" s="2"/>
      <c r="P102" s="2"/>
      <c r="Q102" s="2"/>
      <c r="R102" s="2"/>
      <c r="S102" s="2"/>
      <c r="T102" s="2"/>
      <c r="U102" s="2"/>
    </row>
    <row r="103" spans="1:21" s="3" customFormat="1" ht="18" customHeight="1">
      <c r="A103" s="2"/>
      <c r="B103" s="2"/>
      <c r="C103" s="2"/>
      <c r="D103" s="2"/>
      <c r="E103" s="2"/>
      <c r="F103" s="2"/>
      <c r="G103" s="2"/>
      <c r="H103" s="2"/>
      <c r="I103" s="2"/>
      <c r="J103" s="2"/>
      <c r="K103" s="2"/>
      <c r="L103" s="2"/>
      <c r="M103" s="2"/>
      <c r="N103" s="2"/>
      <c r="O103" s="2"/>
      <c r="P103" s="2"/>
      <c r="Q103" s="2"/>
      <c r="R103" s="2"/>
      <c r="S103" s="2"/>
      <c r="T103" s="2"/>
      <c r="U103" s="2"/>
    </row>
    <row r="104" spans="1:21" s="3" customFormat="1" ht="18" customHeight="1">
      <c r="A104" s="2"/>
      <c r="B104" s="2"/>
      <c r="C104" s="2"/>
      <c r="D104" s="2"/>
      <c r="E104" s="2"/>
      <c r="F104" s="2"/>
      <c r="G104" s="2"/>
      <c r="H104" s="2"/>
      <c r="I104" s="2"/>
      <c r="J104" s="2"/>
      <c r="K104" s="2"/>
      <c r="L104" s="2"/>
      <c r="M104" s="2"/>
      <c r="N104" s="2"/>
      <c r="O104" s="2"/>
      <c r="P104" s="2"/>
      <c r="Q104" s="2"/>
      <c r="R104" s="2"/>
      <c r="S104" s="2"/>
      <c r="T104" s="2"/>
      <c r="U104" s="2"/>
    </row>
    <row r="105" spans="1:21" s="3" customFormat="1" ht="18" customHeight="1">
      <c r="A105" s="2"/>
      <c r="B105" s="2"/>
      <c r="C105" s="2"/>
      <c r="D105" s="2"/>
      <c r="E105" s="2"/>
      <c r="F105" s="2"/>
      <c r="G105" s="2"/>
      <c r="H105" s="2"/>
      <c r="I105" s="2"/>
      <c r="J105" s="2"/>
      <c r="K105" s="2"/>
      <c r="L105" s="2"/>
      <c r="M105" s="2"/>
      <c r="N105" s="2"/>
      <c r="O105" s="2"/>
      <c r="P105" s="2"/>
      <c r="Q105" s="2"/>
      <c r="R105" s="2"/>
      <c r="S105" s="2"/>
      <c r="T105" s="2"/>
      <c r="U105" s="2"/>
    </row>
    <row r="106" spans="1:21" s="3" customFormat="1" ht="18" customHeight="1">
      <c r="A106" s="2"/>
      <c r="B106" s="2"/>
      <c r="C106" s="2"/>
      <c r="D106" s="2"/>
      <c r="E106" s="2"/>
      <c r="F106" s="2"/>
      <c r="G106" s="2"/>
      <c r="H106" s="2"/>
      <c r="I106" s="2"/>
      <c r="J106" s="2"/>
      <c r="K106" s="2"/>
      <c r="L106" s="2"/>
      <c r="M106" s="2"/>
      <c r="N106" s="2"/>
      <c r="O106" s="2"/>
      <c r="P106" s="2"/>
      <c r="Q106" s="2"/>
      <c r="R106" s="2"/>
      <c r="S106" s="2"/>
      <c r="T106" s="2"/>
      <c r="U106" s="2"/>
    </row>
    <row r="107" spans="1:21" s="3" customFormat="1" ht="18" customHeight="1">
      <c r="A107" s="2"/>
      <c r="B107" s="2"/>
      <c r="C107" s="2"/>
      <c r="D107" s="2"/>
      <c r="E107" s="2"/>
      <c r="F107" s="2"/>
      <c r="G107" s="2"/>
      <c r="H107" s="2"/>
      <c r="I107" s="2"/>
      <c r="J107" s="2"/>
      <c r="K107" s="2"/>
      <c r="L107" s="2"/>
      <c r="M107" s="2"/>
      <c r="N107" s="2"/>
      <c r="O107" s="2"/>
      <c r="P107" s="2"/>
      <c r="Q107" s="2"/>
      <c r="R107" s="2"/>
      <c r="S107" s="2"/>
      <c r="T107" s="2"/>
      <c r="U107" s="2"/>
    </row>
    <row r="108" spans="1:21" s="3" customFormat="1" ht="18" customHeight="1">
      <c r="A108" s="2"/>
      <c r="B108" s="2"/>
      <c r="C108" s="2"/>
      <c r="D108" s="2"/>
      <c r="E108" s="2"/>
      <c r="F108" s="2"/>
      <c r="G108" s="2"/>
      <c r="H108" s="2"/>
      <c r="I108" s="2"/>
      <c r="J108" s="2"/>
      <c r="K108" s="2"/>
      <c r="L108" s="2"/>
      <c r="M108" s="2"/>
      <c r="N108" s="2"/>
      <c r="O108" s="2"/>
      <c r="P108" s="2"/>
      <c r="Q108" s="2"/>
      <c r="R108" s="2"/>
      <c r="S108" s="2"/>
      <c r="T108" s="2"/>
      <c r="U108" s="2"/>
    </row>
    <row r="109" spans="1:21" s="3" customFormat="1" ht="18" customHeight="1">
      <c r="A109" s="2"/>
      <c r="B109" s="2"/>
      <c r="C109" s="2"/>
      <c r="D109" s="2"/>
      <c r="E109" s="2"/>
      <c r="F109" s="2"/>
      <c r="G109" s="2"/>
      <c r="H109" s="2"/>
      <c r="I109" s="2"/>
      <c r="J109" s="2"/>
      <c r="K109" s="2"/>
      <c r="L109" s="2"/>
      <c r="M109" s="2"/>
      <c r="N109" s="2"/>
      <c r="O109" s="2"/>
      <c r="P109" s="2"/>
      <c r="Q109" s="2"/>
      <c r="R109" s="2"/>
      <c r="S109" s="2"/>
      <c r="T109" s="2"/>
      <c r="U109" s="2"/>
    </row>
    <row r="110" spans="1:21" s="3" customFormat="1" ht="18" customHeight="1">
      <c r="A110" s="2"/>
      <c r="B110" s="2"/>
      <c r="C110" s="2"/>
      <c r="D110" s="2"/>
      <c r="E110" s="2"/>
      <c r="F110" s="2"/>
      <c r="G110" s="2"/>
      <c r="H110" s="2"/>
      <c r="I110" s="2"/>
      <c r="J110" s="2"/>
      <c r="K110" s="2"/>
      <c r="L110" s="2"/>
      <c r="M110" s="2"/>
      <c r="N110" s="2"/>
      <c r="O110" s="2"/>
      <c r="P110" s="2"/>
      <c r="Q110" s="2"/>
      <c r="R110" s="2"/>
      <c r="S110" s="2"/>
      <c r="T110" s="2"/>
      <c r="U110" s="2"/>
    </row>
    <row r="111" spans="1:21" s="3" customFormat="1" ht="18" customHeight="1">
      <c r="A111" s="2"/>
      <c r="B111" s="2"/>
      <c r="C111" s="2"/>
      <c r="D111" s="2"/>
      <c r="E111" s="2"/>
      <c r="F111" s="2"/>
      <c r="G111" s="2"/>
      <c r="H111" s="2"/>
      <c r="I111" s="2"/>
      <c r="J111" s="2"/>
      <c r="K111" s="2"/>
      <c r="L111" s="2"/>
      <c r="M111" s="2"/>
      <c r="N111" s="2"/>
      <c r="O111" s="2"/>
      <c r="P111" s="2"/>
      <c r="Q111" s="2"/>
      <c r="R111" s="2"/>
      <c r="S111" s="2"/>
      <c r="T111" s="2"/>
      <c r="U111" s="2"/>
    </row>
    <row r="112" spans="1:21" s="3" customFormat="1" ht="18" customHeight="1">
      <c r="A112" s="2"/>
      <c r="B112" s="2"/>
      <c r="C112" s="2"/>
      <c r="D112" s="2"/>
      <c r="E112" s="2"/>
      <c r="F112" s="2"/>
      <c r="G112" s="2"/>
      <c r="H112" s="2"/>
      <c r="I112" s="2"/>
      <c r="J112" s="2"/>
      <c r="K112" s="2"/>
      <c r="L112" s="2"/>
      <c r="M112" s="2"/>
      <c r="N112" s="2"/>
      <c r="O112" s="2"/>
      <c r="P112" s="2"/>
      <c r="Q112" s="2"/>
      <c r="R112" s="2"/>
      <c r="S112" s="2"/>
      <c r="T112" s="2"/>
      <c r="U112" s="2"/>
    </row>
    <row r="113" spans="1:21" s="3" customFormat="1" ht="18" customHeight="1">
      <c r="A113" s="2"/>
      <c r="B113" s="2"/>
      <c r="C113" s="2"/>
      <c r="D113" s="2"/>
      <c r="E113" s="2"/>
      <c r="F113" s="2"/>
      <c r="G113" s="2"/>
      <c r="H113" s="2"/>
      <c r="I113" s="2"/>
      <c r="J113" s="2"/>
      <c r="K113" s="2"/>
      <c r="L113" s="2"/>
      <c r="M113" s="2"/>
      <c r="N113" s="2"/>
      <c r="O113" s="2"/>
      <c r="P113" s="2"/>
      <c r="Q113" s="2"/>
      <c r="R113" s="2"/>
      <c r="S113" s="2"/>
      <c r="T113" s="2"/>
      <c r="U113" s="2"/>
    </row>
    <row r="114" spans="1:21" s="3" customFormat="1" ht="18" customHeight="1">
      <c r="A114" s="2"/>
      <c r="B114" s="2"/>
      <c r="C114" s="2"/>
      <c r="D114" s="2"/>
      <c r="E114" s="2"/>
      <c r="F114" s="2"/>
      <c r="G114" s="2"/>
      <c r="H114" s="2"/>
      <c r="I114" s="2"/>
      <c r="J114" s="2"/>
      <c r="K114" s="2"/>
      <c r="L114" s="2"/>
      <c r="M114" s="2"/>
      <c r="N114" s="2"/>
      <c r="O114" s="2"/>
      <c r="P114" s="2"/>
      <c r="Q114" s="2"/>
      <c r="R114" s="2"/>
      <c r="S114" s="2"/>
      <c r="T114" s="2"/>
      <c r="U114" s="2"/>
    </row>
    <row r="115" spans="1:21" s="3" customFormat="1" ht="18" customHeight="1">
      <c r="A115" s="2"/>
      <c r="B115" s="2"/>
      <c r="C115" s="2"/>
      <c r="D115" s="2"/>
      <c r="E115" s="2"/>
      <c r="F115" s="2"/>
      <c r="G115" s="2"/>
      <c r="H115" s="2"/>
      <c r="I115" s="2"/>
      <c r="J115" s="2"/>
      <c r="K115" s="2"/>
      <c r="L115" s="2"/>
      <c r="M115" s="2"/>
      <c r="N115" s="2"/>
      <c r="O115" s="2"/>
      <c r="P115" s="2"/>
      <c r="Q115" s="2"/>
      <c r="R115" s="2"/>
      <c r="S115" s="2"/>
      <c r="T115" s="2"/>
      <c r="U115" s="2"/>
    </row>
    <row r="116" spans="1:21" s="3" customFormat="1" ht="18" customHeight="1">
      <c r="A116" s="2"/>
      <c r="B116" s="2"/>
      <c r="C116" s="2"/>
      <c r="D116" s="2"/>
      <c r="E116" s="2"/>
      <c r="F116" s="2"/>
      <c r="G116" s="2"/>
      <c r="H116" s="2"/>
      <c r="I116" s="2"/>
      <c r="J116" s="2"/>
      <c r="K116" s="2"/>
      <c r="L116" s="2"/>
      <c r="M116" s="2"/>
      <c r="N116" s="2"/>
      <c r="O116" s="2"/>
      <c r="P116" s="2"/>
      <c r="Q116" s="2"/>
      <c r="R116" s="2"/>
      <c r="S116" s="2"/>
      <c r="T116" s="2"/>
      <c r="U116" s="2"/>
    </row>
    <row r="117" spans="1:21" s="3" customFormat="1" ht="18" customHeight="1">
      <c r="A117" s="2"/>
      <c r="B117" s="2"/>
      <c r="C117" s="2"/>
      <c r="D117" s="2"/>
      <c r="E117" s="2"/>
      <c r="F117" s="2"/>
      <c r="G117" s="2"/>
      <c r="H117" s="2"/>
      <c r="I117" s="2"/>
      <c r="J117" s="2"/>
      <c r="K117" s="2"/>
      <c r="L117" s="2"/>
      <c r="M117" s="2"/>
      <c r="N117" s="2"/>
      <c r="O117" s="2"/>
      <c r="P117" s="2"/>
      <c r="Q117" s="2"/>
      <c r="R117" s="2"/>
      <c r="S117" s="2"/>
      <c r="T117" s="2"/>
      <c r="U117" s="2"/>
    </row>
    <row r="118" spans="1:21" s="3" customFormat="1" ht="18" customHeight="1">
      <c r="A118" s="2"/>
      <c r="B118" s="2"/>
      <c r="C118" s="2"/>
      <c r="D118" s="2"/>
      <c r="E118" s="2"/>
      <c r="F118" s="2"/>
      <c r="G118" s="2"/>
      <c r="H118" s="2"/>
      <c r="I118" s="2"/>
      <c r="J118" s="2"/>
      <c r="K118" s="2"/>
      <c r="L118" s="2"/>
      <c r="M118" s="2"/>
      <c r="N118" s="2"/>
      <c r="O118" s="2"/>
      <c r="P118" s="2"/>
      <c r="Q118" s="2"/>
      <c r="R118" s="2"/>
      <c r="S118" s="2"/>
      <c r="T118" s="2"/>
      <c r="U118" s="2"/>
    </row>
    <row r="119" spans="1:21" s="3" customFormat="1" ht="18" customHeight="1">
      <c r="A119" s="2"/>
      <c r="B119" s="2"/>
      <c r="C119" s="2"/>
      <c r="D119" s="2"/>
      <c r="E119" s="2"/>
      <c r="F119" s="2"/>
      <c r="G119" s="2"/>
      <c r="H119" s="2"/>
      <c r="I119" s="2"/>
      <c r="J119" s="2"/>
      <c r="K119" s="2"/>
      <c r="L119" s="2"/>
      <c r="M119" s="2"/>
      <c r="N119" s="2"/>
      <c r="O119" s="2"/>
      <c r="P119" s="2"/>
      <c r="Q119" s="2"/>
      <c r="R119" s="2"/>
      <c r="S119" s="2"/>
      <c r="T119" s="2"/>
      <c r="U119" s="2"/>
    </row>
    <row r="120" spans="1:21" s="3" customFormat="1" ht="18" customHeight="1">
      <c r="A120" s="2"/>
      <c r="B120" s="2"/>
      <c r="C120" s="2"/>
      <c r="D120" s="2"/>
      <c r="E120" s="2"/>
      <c r="F120" s="2"/>
      <c r="G120" s="2"/>
      <c r="H120" s="2"/>
      <c r="I120" s="2"/>
      <c r="J120" s="2"/>
      <c r="K120" s="2"/>
      <c r="L120" s="2"/>
      <c r="M120" s="2"/>
      <c r="N120" s="2"/>
      <c r="O120" s="2"/>
      <c r="P120" s="2"/>
      <c r="Q120" s="2"/>
      <c r="R120" s="2"/>
      <c r="S120" s="2"/>
      <c r="T120" s="2"/>
      <c r="U120" s="2"/>
    </row>
    <row r="121" spans="1:21" s="3" customFormat="1" ht="18" customHeight="1">
      <c r="A121" s="2"/>
      <c r="B121" s="2"/>
      <c r="C121" s="2"/>
      <c r="D121" s="2"/>
      <c r="E121" s="2"/>
      <c r="F121" s="2"/>
      <c r="G121" s="2"/>
      <c r="H121" s="2"/>
      <c r="I121" s="2"/>
      <c r="J121" s="2"/>
      <c r="K121" s="2"/>
      <c r="L121" s="2"/>
      <c r="M121" s="2"/>
      <c r="N121" s="2"/>
      <c r="O121" s="2"/>
      <c r="P121" s="2"/>
      <c r="Q121" s="2"/>
      <c r="R121" s="2"/>
      <c r="S121" s="2"/>
      <c r="T121" s="2"/>
      <c r="U121" s="2"/>
    </row>
    <row r="122" spans="1:21" s="3" customFormat="1" ht="18" customHeight="1">
      <c r="A122" s="2"/>
      <c r="B122" s="2"/>
      <c r="C122" s="2"/>
      <c r="D122" s="2"/>
      <c r="E122" s="2"/>
      <c r="F122" s="2"/>
      <c r="G122" s="2"/>
      <c r="H122" s="2"/>
      <c r="I122" s="2"/>
      <c r="J122" s="2"/>
      <c r="K122" s="2"/>
      <c r="L122" s="2"/>
      <c r="M122" s="2"/>
      <c r="N122" s="2"/>
      <c r="O122" s="2"/>
      <c r="P122" s="2"/>
      <c r="Q122" s="2"/>
      <c r="R122" s="2"/>
      <c r="S122" s="2"/>
      <c r="T122" s="2"/>
      <c r="U122" s="2"/>
    </row>
    <row r="123" spans="1:21" s="3" customFormat="1" ht="18" customHeight="1">
      <c r="A123" s="2"/>
      <c r="B123" s="2"/>
      <c r="C123" s="2"/>
      <c r="D123" s="2"/>
      <c r="E123" s="2"/>
      <c r="F123" s="2"/>
      <c r="G123" s="2"/>
      <c r="H123" s="2"/>
      <c r="I123" s="2"/>
      <c r="J123" s="2"/>
      <c r="K123" s="2"/>
      <c r="L123" s="2"/>
      <c r="M123" s="2"/>
      <c r="N123" s="2"/>
      <c r="O123" s="2"/>
      <c r="P123" s="2"/>
      <c r="Q123" s="2"/>
      <c r="R123" s="2"/>
      <c r="S123" s="2"/>
      <c r="T123" s="2"/>
      <c r="U123" s="2"/>
    </row>
    <row r="124" spans="1:21" s="3" customFormat="1" ht="18" customHeight="1">
      <c r="A124" s="2"/>
      <c r="B124" s="2"/>
      <c r="C124" s="2"/>
      <c r="D124" s="2"/>
      <c r="E124" s="2"/>
      <c r="F124" s="2"/>
      <c r="G124" s="2"/>
      <c r="H124" s="2"/>
      <c r="I124" s="2"/>
      <c r="J124" s="2"/>
      <c r="K124" s="2"/>
      <c r="L124" s="2"/>
      <c r="M124" s="2"/>
      <c r="N124" s="2"/>
      <c r="O124" s="2"/>
      <c r="P124" s="2"/>
      <c r="Q124" s="2"/>
      <c r="R124" s="2"/>
      <c r="S124" s="2"/>
      <c r="T124" s="2"/>
      <c r="U124" s="2"/>
    </row>
    <row r="125" spans="1:21" s="3" customFormat="1" ht="18" customHeight="1">
      <c r="A125" s="2"/>
      <c r="B125" s="2"/>
      <c r="C125" s="2"/>
      <c r="D125" s="2"/>
      <c r="E125" s="2"/>
      <c r="F125" s="2"/>
      <c r="G125" s="2"/>
      <c r="H125" s="2"/>
      <c r="I125" s="2"/>
      <c r="J125" s="2"/>
      <c r="K125" s="2"/>
      <c r="L125" s="2"/>
      <c r="M125" s="2"/>
      <c r="N125" s="2"/>
      <c r="O125" s="2"/>
      <c r="P125" s="2"/>
      <c r="Q125" s="2"/>
      <c r="R125" s="2"/>
      <c r="S125" s="2"/>
      <c r="T125" s="2"/>
      <c r="U125" s="2"/>
    </row>
    <row r="126" spans="1:21" s="3" customFormat="1" ht="18" customHeight="1">
      <c r="A126" s="2"/>
      <c r="B126" s="2"/>
      <c r="C126" s="2"/>
      <c r="D126" s="2"/>
      <c r="E126" s="2"/>
      <c r="F126" s="2"/>
      <c r="G126" s="2"/>
      <c r="H126" s="2"/>
      <c r="I126" s="2"/>
      <c r="J126" s="2"/>
      <c r="K126" s="2"/>
      <c r="L126" s="2"/>
      <c r="M126" s="2"/>
      <c r="N126" s="2"/>
      <c r="O126" s="2"/>
      <c r="P126" s="2"/>
      <c r="Q126" s="2"/>
      <c r="R126" s="2"/>
      <c r="S126" s="2"/>
      <c r="T126" s="2"/>
      <c r="U126" s="2"/>
    </row>
    <row r="127" spans="1:21" s="3" customFormat="1" ht="18" customHeight="1">
      <c r="A127" s="2"/>
      <c r="B127" s="2"/>
      <c r="C127" s="2"/>
      <c r="D127" s="2"/>
      <c r="E127" s="2"/>
      <c r="F127" s="2"/>
      <c r="G127" s="2"/>
      <c r="H127" s="2"/>
      <c r="I127" s="2"/>
      <c r="J127" s="2"/>
      <c r="K127" s="2"/>
      <c r="L127" s="2"/>
      <c r="M127" s="2"/>
      <c r="N127" s="2"/>
      <c r="O127" s="2"/>
      <c r="P127" s="2"/>
      <c r="Q127" s="2"/>
      <c r="R127" s="2"/>
      <c r="S127" s="2"/>
      <c r="T127" s="2"/>
      <c r="U127" s="2"/>
    </row>
    <row r="128" spans="1:21" s="3" customFormat="1" ht="18" customHeight="1">
      <c r="A128" s="2"/>
      <c r="B128" s="2"/>
      <c r="C128" s="2"/>
      <c r="D128" s="2"/>
      <c r="E128" s="2"/>
      <c r="F128" s="2"/>
      <c r="G128" s="2"/>
      <c r="H128" s="2"/>
      <c r="I128" s="2"/>
      <c r="J128" s="2"/>
      <c r="K128" s="2"/>
      <c r="L128" s="2"/>
      <c r="M128" s="2"/>
      <c r="N128" s="2"/>
      <c r="O128" s="2"/>
      <c r="P128" s="2"/>
      <c r="Q128" s="2"/>
      <c r="R128" s="2"/>
      <c r="S128" s="2"/>
      <c r="T128" s="2"/>
      <c r="U128" s="2"/>
    </row>
    <row r="129" spans="1:21" s="3" customFormat="1" ht="18" customHeight="1">
      <c r="A129" s="2"/>
      <c r="B129" s="2"/>
      <c r="C129" s="2"/>
      <c r="D129" s="2"/>
      <c r="E129" s="2"/>
      <c r="F129" s="2"/>
      <c r="G129" s="2"/>
      <c r="H129" s="2"/>
      <c r="I129" s="2"/>
      <c r="J129" s="2"/>
      <c r="K129" s="2"/>
      <c r="L129" s="2"/>
      <c r="M129" s="2"/>
      <c r="N129" s="2"/>
      <c r="O129" s="2"/>
      <c r="P129" s="2"/>
      <c r="Q129" s="2"/>
      <c r="R129" s="2"/>
      <c r="S129" s="2"/>
      <c r="T129" s="2"/>
      <c r="U129" s="2"/>
    </row>
    <row r="130" spans="1:21" s="3" customFormat="1" ht="18" customHeight="1">
      <c r="A130" s="2"/>
      <c r="B130" s="2"/>
      <c r="C130" s="2"/>
      <c r="D130" s="2"/>
      <c r="E130" s="2"/>
      <c r="F130" s="2"/>
      <c r="G130" s="2"/>
      <c r="H130" s="2"/>
      <c r="I130" s="2"/>
      <c r="J130" s="2"/>
      <c r="K130" s="2"/>
      <c r="L130" s="2"/>
      <c r="M130" s="2"/>
      <c r="N130" s="2"/>
      <c r="O130" s="2"/>
      <c r="P130" s="2"/>
      <c r="Q130" s="2"/>
      <c r="R130" s="2"/>
      <c r="S130" s="2"/>
      <c r="T130" s="2"/>
      <c r="U130" s="2"/>
    </row>
    <row r="131" spans="1:21" s="3" customFormat="1" ht="18" customHeight="1">
      <c r="A131" s="2"/>
      <c r="B131" s="2"/>
      <c r="C131" s="2"/>
      <c r="D131" s="2"/>
      <c r="E131" s="2"/>
      <c r="F131" s="2"/>
      <c r="G131" s="2"/>
      <c r="H131" s="2"/>
      <c r="I131" s="2"/>
      <c r="J131" s="2"/>
      <c r="K131" s="2"/>
      <c r="L131" s="2"/>
      <c r="M131" s="2"/>
      <c r="N131" s="2"/>
      <c r="O131" s="2"/>
      <c r="P131" s="2"/>
      <c r="Q131" s="2"/>
      <c r="R131" s="2"/>
      <c r="S131" s="2"/>
      <c r="T131" s="2"/>
      <c r="U131" s="2"/>
    </row>
    <row r="132" spans="1:21" s="3" customFormat="1" ht="18" customHeight="1">
      <c r="A132" s="2"/>
      <c r="B132" s="2"/>
      <c r="C132" s="2"/>
      <c r="D132" s="2"/>
      <c r="E132" s="2"/>
      <c r="F132" s="2"/>
      <c r="G132" s="2"/>
      <c r="H132" s="2"/>
      <c r="I132" s="2"/>
      <c r="J132" s="2"/>
      <c r="K132" s="2"/>
      <c r="L132" s="2"/>
      <c r="M132" s="2"/>
      <c r="N132" s="2"/>
      <c r="O132" s="2"/>
      <c r="P132" s="2"/>
      <c r="Q132" s="2"/>
      <c r="R132" s="2"/>
      <c r="S132" s="2"/>
      <c r="T132" s="2"/>
      <c r="U132" s="2"/>
    </row>
    <row r="133" spans="1:21" s="3" customFormat="1" ht="18" customHeight="1">
      <c r="A133" s="2"/>
      <c r="B133" s="2"/>
      <c r="C133" s="2"/>
      <c r="D133" s="2"/>
      <c r="E133" s="2"/>
      <c r="F133" s="2"/>
      <c r="G133" s="2"/>
      <c r="H133" s="2"/>
      <c r="I133" s="2"/>
      <c r="J133" s="2"/>
      <c r="K133" s="2"/>
      <c r="L133" s="2"/>
      <c r="M133" s="2"/>
      <c r="N133" s="2"/>
      <c r="O133" s="2"/>
      <c r="P133" s="2"/>
      <c r="Q133" s="2"/>
      <c r="R133" s="2"/>
      <c r="S133" s="2"/>
      <c r="T133" s="2"/>
      <c r="U133" s="2"/>
    </row>
    <row r="134" spans="1:21" s="3" customFormat="1" ht="18" customHeight="1">
      <c r="A134" s="2"/>
      <c r="B134" s="2"/>
      <c r="C134" s="2"/>
      <c r="D134" s="2"/>
      <c r="E134" s="2"/>
      <c r="F134" s="2"/>
      <c r="G134" s="2"/>
      <c r="H134" s="2"/>
      <c r="I134" s="2"/>
      <c r="J134" s="2"/>
      <c r="K134" s="2"/>
      <c r="L134" s="2"/>
      <c r="M134" s="2"/>
      <c r="N134" s="2"/>
      <c r="O134" s="2"/>
      <c r="P134" s="2"/>
      <c r="Q134" s="2"/>
      <c r="R134" s="2"/>
      <c r="S134" s="2"/>
      <c r="T134" s="2"/>
      <c r="U134" s="2"/>
    </row>
    <row r="135" spans="1:21" s="3" customFormat="1" ht="18" customHeight="1">
      <c r="A135" s="2"/>
      <c r="B135" s="2"/>
      <c r="C135" s="2"/>
      <c r="D135" s="2"/>
      <c r="E135" s="2"/>
      <c r="F135" s="2"/>
      <c r="G135" s="2"/>
      <c r="H135" s="2"/>
      <c r="I135" s="2"/>
      <c r="J135" s="2"/>
      <c r="K135" s="2"/>
      <c r="L135" s="2"/>
      <c r="M135" s="2"/>
      <c r="N135" s="2"/>
      <c r="O135" s="2"/>
      <c r="P135" s="2"/>
      <c r="Q135" s="2"/>
      <c r="R135" s="2"/>
      <c r="S135" s="2"/>
      <c r="T135" s="2"/>
      <c r="U135" s="2"/>
    </row>
    <row r="136" spans="1:21" s="3" customFormat="1" ht="18" customHeight="1">
      <c r="A136" s="2"/>
      <c r="B136" s="2"/>
      <c r="C136" s="2"/>
      <c r="D136" s="2"/>
      <c r="E136" s="2"/>
      <c r="F136" s="2"/>
      <c r="G136" s="2"/>
      <c r="H136" s="2"/>
      <c r="I136" s="2"/>
      <c r="J136" s="2"/>
      <c r="K136" s="2"/>
      <c r="L136" s="2"/>
      <c r="M136" s="2"/>
      <c r="N136" s="2"/>
      <c r="O136" s="2"/>
      <c r="P136" s="2"/>
      <c r="Q136" s="2"/>
      <c r="R136" s="2"/>
      <c r="S136" s="2"/>
      <c r="T136" s="2"/>
      <c r="U136" s="2"/>
    </row>
    <row r="137" spans="1:21" s="3" customFormat="1" ht="18" customHeight="1">
      <c r="A137" s="2"/>
      <c r="B137" s="2"/>
      <c r="C137" s="2"/>
      <c r="D137" s="2"/>
      <c r="E137" s="2"/>
      <c r="F137" s="2"/>
      <c r="G137" s="2"/>
      <c r="H137" s="2"/>
      <c r="I137" s="2"/>
      <c r="J137" s="2"/>
      <c r="K137" s="2"/>
      <c r="L137" s="2"/>
      <c r="M137" s="2"/>
      <c r="N137" s="2"/>
      <c r="O137" s="2"/>
      <c r="P137" s="2"/>
      <c r="Q137" s="2"/>
      <c r="R137" s="2"/>
      <c r="S137" s="2"/>
      <c r="T137" s="2"/>
      <c r="U137" s="2"/>
    </row>
    <row r="138" spans="1:21" s="3" customFormat="1" ht="18" customHeight="1">
      <c r="A138" s="2"/>
      <c r="B138" s="2"/>
      <c r="C138" s="2"/>
      <c r="D138" s="2"/>
      <c r="E138" s="2"/>
      <c r="F138" s="2"/>
      <c r="G138" s="2"/>
      <c r="H138" s="2"/>
      <c r="I138" s="2"/>
      <c r="J138" s="2"/>
      <c r="K138" s="2"/>
      <c r="L138" s="2"/>
      <c r="M138" s="2"/>
      <c r="N138" s="2"/>
      <c r="O138" s="2"/>
      <c r="P138" s="2"/>
      <c r="Q138" s="2"/>
      <c r="R138" s="2"/>
      <c r="S138" s="2"/>
      <c r="T138" s="2"/>
      <c r="U138" s="2"/>
    </row>
    <row r="139" spans="1:21" s="3" customFormat="1" ht="18" customHeight="1">
      <c r="A139" s="2"/>
      <c r="B139" s="2"/>
      <c r="C139" s="2"/>
      <c r="D139" s="2"/>
      <c r="E139" s="2"/>
      <c r="F139" s="2"/>
      <c r="G139" s="2"/>
      <c r="H139" s="2"/>
      <c r="I139" s="2"/>
      <c r="J139" s="2"/>
      <c r="K139" s="2"/>
      <c r="L139" s="2"/>
      <c r="M139" s="2"/>
      <c r="N139" s="2"/>
      <c r="O139" s="2"/>
      <c r="P139" s="2"/>
      <c r="Q139" s="2"/>
      <c r="R139" s="2"/>
      <c r="S139" s="2"/>
      <c r="T139" s="2"/>
      <c r="U139" s="2"/>
    </row>
    <row r="140" spans="1:21" s="3" customFormat="1" ht="18" customHeight="1">
      <c r="A140" s="2"/>
      <c r="B140" s="2"/>
      <c r="C140" s="2"/>
      <c r="D140" s="2"/>
      <c r="E140" s="2"/>
      <c r="F140" s="2"/>
      <c r="G140" s="2"/>
      <c r="H140" s="2"/>
      <c r="I140" s="2"/>
      <c r="J140" s="2"/>
      <c r="K140" s="2"/>
      <c r="L140" s="2"/>
      <c r="M140" s="2"/>
      <c r="N140" s="2"/>
      <c r="O140" s="2"/>
      <c r="P140" s="2"/>
      <c r="Q140" s="2"/>
      <c r="R140" s="2"/>
      <c r="S140" s="2"/>
      <c r="T140" s="2"/>
      <c r="U140" s="2"/>
    </row>
    <row r="141" spans="1:21" s="3" customFormat="1" ht="18" customHeight="1">
      <c r="A141" s="2"/>
      <c r="B141" s="2"/>
      <c r="C141" s="2"/>
      <c r="D141" s="2"/>
      <c r="E141" s="2"/>
      <c r="F141" s="2"/>
      <c r="G141" s="2"/>
      <c r="H141" s="2"/>
      <c r="I141" s="2"/>
      <c r="J141" s="2"/>
      <c r="K141" s="2"/>
      <c r="L141" s="2"/>
      <c r="M141" s="2"/>
      <c r="N141" s="2"/>
      <c r="O141" s="2"/>
      <c r="P141" s="2"/>
      <c r="Q141" s="2"/>
      <c r="R141" s="2"/>
      <c r="S141" s="2"/>
      <c r="T141" s="2"/>
      <c r="U141" s="2"/>
    </row>
    <row r="142" spans="1:21" s="3" customFormat="1" ht="18" customHeight="1">
      <c r="A142" s="2"/>
      <c r="B142" s="2"/>
      <c r="C142" s="2"/>
      <c r="D142" s="2"/>
      <c r="E142" s="2"/>
      <c r="F142" s="2"/>
      <c r="G142" s="2"/>
      <c r="H142" s="2"/>
      <c r="I142" s="2"/>
      <c r="J142" s="2"/>
      <c r="K142" s="2"/>
      <c r="L142" s="2"/>
      <c r="M142" s="2"/>
      <c r="N142" s="2"/>
      <c r="O142" s="2"/>
      <c r="P142" s="2"/>
      <c r="Q142" s="2"/>
      <c r="R142" s="2"/>
      <c r="S142" s="2"/>
      <c r="T142" s="2"/>
      <c r="U142" s="2"/>
    </row>
    <row r="143" spans="1:21" s="3" customFormat="1" ht="18" customHeight="1">
      <c r="A143" s="2"/>
      <c r="B143" s="2"/>
      <c r="C143" s="2"/>
      <c r="D143" s="2"/>
      <c r="E143" s="2"/>
      <c r="F143" s="2"/>
      <c r="G143" s="2"/>
      <c r="H143" s="2"/>
      <c r="I143" s="2"/>
      <c r="J143" s="2"/>
      <c r="K143" s="2"/>
      <c r="L143" s="2"/>
      <c r="M143" s="2"/>
      <c r="N143" s="2"/>
      <c r="O143" s="2"/>
      <c r="P143" s="2"/>
      <c r="Q143" s="2"/>
      <c r="R143" s="2"/>
      <c r="S143" s="2"/>
      <c r="T143" s="2"/>
      <c r="U143" s="2"/>
    </row>
    <row r="144" spans="1:21" s="3" customFormat="1" ht="18" customHeight="1">
      <c r="A144" s="2"/>
      <c r="B144" s="2"/>
      <c r="C144" s="2"/>
      <c r="D144" s="2"/>
      <c r="E144" s="2"/>
      <c r="F144" s="2"/>
      <c r="G144" s="2"/>
      <c r="H144" s="2"/>
      <c r="I144" s="2"/>
      <c r="J144" s="2"/>
      <c r="K144" s="2"/>
      <c r="L144" s="2"/>
      <c r="M144" s="2"/>
      <c r="N144" s="2"/>
      <c r="O144" s="2"/>
      <c r="P144" s="2"/>
      <c r="Q144" s="2"/>
      <c r="R144" s="2"/>
      <c r="S144" s="2"/>
      <c r="T144" s="2"/>
      <c r="U144" s="2"/>
    </row>
    <row r="145" spans="1:21" s="3" customFormat="1" ht="18" customHeight="1">
      <c r="A145" s="2"/>
      <c r="B145" s="2"/>
      <c r="C145" s="2"/>
      <c r="D145" s="2"/>
      <c r="E145" s="2"/>
      <c r="F145" s="2"/>
      <c r="G145" s="2"/>
      <c r="H145" s="2"/>
      <c r="I145" s="2"/>
      <c r="J145" s="2"/>
      <c r="K145" s="2"/>
      <c r="L145" s="2"/>
      <c r="M145" s="2"/>
      <c r="N145" s="2"/>
      <c r="O145" s="2"/>
      <c r="P145" s="2"/>
      <c r="Q145" s="2"/>
      <c r="R145" s="2"/>
      <c r="S145" s="2"/>
      <c r="T145" s="2"/>
      <c r="U145" s="2"/>
    </row>
    <row r="146" spans="1:21" s="3" customFormat="1" ht="18" customHeight="1">
      <c r="A146" s="2"/>
      <c r="B146" s="2"/>
      <c r="C146" s="2"/>
      <c r="D146" s="2"/>
      <c r="E146" s="2"/>
      <c r="F146" s="2"/>
      <c r="G146" s="2"/>
      <c r="H146" s="2"/>
      <c r="I146" s="2"/>
      <c r="J146" s="2"/>
      <c r="K146" s="2"/>
      <c r="L146" s="2"/>
      <c r="M146" s="2"/>
      <c r="N146" s="2"/>
      <c r="O146" s="2"/>
      <c r="P146" s="2"/>
      <c r="Q146" s="2"/>
      <c r="R146" s="2"/>
      <c r="S146" s="2"/>
      <c r="T146" s="2"/>
      <c r="U146" s="2"/>
    </row>
    <row r="147" spans="1:21" s="3" customFormat="1" ht="18" customHeight="1">
      <c r="A147" s="2"/>
      <c r="B147" s="2"/>
      <c r="C147" s="2"/>
      <c r="D147" s="2"/>
      <c r="E147" s="2"/>
      <c r="F147" s="2"/>
      <c r="G147" s="2"/>
      <c r="H147" s="2"/>
      <c r="I147" s="2"/>
      <c r="J147" s="2"/>
      <c r="K147" s="2"/>
      <c r="L147" s="2"/>
      <c r="M147" s="2"/>
      <c r="N147" s="2"/>
      <c r="O147" s="2"/>
      <c r="P147" s="2"/>
      <c r="Q147" s="2"/>
      <c r="R147" s="2"/>
      <c r="S147" s="2"/>
      <c r="T147" s="2"/>
      <c r="U147" s="2"/>
    </row>
    <row r="148" spans="1:21" s="3" customFormat="1" ht="18" customHeight="1">
      <c r="A148" s="2"/>
      <c r="B148" s="2"/>
      <c r="C148" s="2"/>
      <c r="D148" s="2"/>
      <c r="E148" s="2"/>
      <c r="F148" s="2"/>
      <c r="G148" s="2"/>
      <c r="H148" s="2"/>
      <c r="I148" s="2"/>
      <c r="J148" s="2"/>
      <c r="K148" s="2"/>
      <c r="L148" s="2"/>
      <c r="M148" s="2"/>
      <c r="N148" s="2"/>
      <c r="O148" s="2"/>
      <c r="P148" s="2"/>
      <c r="Q148" s="2"/>
      <c r="R148" s="2"/>
      <c r="S148" s="2"/>
      <c r="T148" s="2"/>
      <c r="U148" s="2"/>
    </row>
    <row r="149" spans="1:21" s="3" customFormat="1" ht="18" customHeight="1">
      <c r="A149" s="2"/>
      <c r="B149" s="2"/>
      <c r="C149" s="2"/>
      <c r="D149" s="2"/>
      <c r="E149" s="2"/>
      <c r="F149" s="2"/>
      <c r="G149" s="2"/>
      <c r="H149" s="2"/>
      <c r="I149" s="2"/>
      <c r="J149" s="2"/>
      <c r="K149" s="2"/>
      <c r="L149" s="2"/>
      <c r="M149" s="2"/>
      <c r="N149" s="2"/>
      <c r="O149" s="2"/>
      <c r="P149" s="2"/>
      <c r="Q149" s="2"/>
      <c r="R149" s="2"/>
      <c r="S149" s="2"/>
      <c r="T149" s="2"/>
      <c r="U149" s="2"/>
    </row>
    <row r="150" spans="1:21" s="3" customFormat="1" ht="18" customHeight="1">
      <c r="A150" s="2"/>
      <c r="B150" s="2"/>
      <c r="C150" s="2"/>
      <c r="D150" s="2"/>
      <c r="E150" s="2"/>
      <c r="F150" s="2"/>
      <c r="G150" s="2"/>
      <c r="H150" s="2"/>
      <c r="I150" s="2"/>
      <c r="J150" s="2"/>
      <c r="K150" s="2"/>
      <c r="L150" s="2"/>
      <c r="M150" s="2"/>
      <c r="N150" s="2"/>
      <c r="O150" s="2"/>
      <c r="P150" s="2"/>
      <c r="Q150" s="2"/>
      <c r="R150" s="2"/>
      <c r="S150" s="2"/>
      <c r="T150" s="2"/>
      <c r="U150" s="2"/>
    </row>
    <row r="151" spans="1:21" s="3" customFormat="1" ht="18" customHeight="1">
      <c r="A151" s="2"/>
      <c r="B151" s="2"/>
      <c r="C151" s="2"/>
      <c r="D151" s="2"/>
      <c r="E151" s="2"/>
      <c r="F151" s="2"/>
      <c r="G151" s="2"/>
      <c r="H151" s="2"/>
      <c r="I151" s="2"/>
      <c r="J151" s="2"/>
      <c r="K151" s="2"/>
      <c r="L151" s="2"/>
      <c r="M151" s="2"/>
      <c r="N151" s="2"/>
      <c r="O151" s="2"/>
      <c r="P151" s="2"/>
      <c r="Q151" s="2"/>
      <c r="R151" s="2"/>
      <c r="S151" s="2"/>
      <c r="T151" s="2"/>
      <c r="U151" s="2"/>
    </row>
    <row r="152" spans="1:21" s="3" customFormat="1" ht="18" customHeight="1">
      <c r="A152" s="2"/>
      <c r="B152" s="2"/>
      <c r="C152" s="2"/>
      <c r="D152" s="2"/>
      <c r="E152" s="2"/>
      <c r="F152" s="2"/>
      <c r="G152" s="2"/>
      <c r="H152" s="2"/>
      <c r="I152" s="2"/>
      <c r="J152" s="2"/>
      <c r="K152" s="2"/>
      <c r="L152" s="2"/>
      <c r="M152" s="2"/>
      <c r="N152" s="2"/>
      <c r="O152" s="2"/>
      <c r="P152" s="2"/>
      <c r="Q152" s="2"/>
      <c r="R152" s="2"/>
      <c r="S152" s="2"/>
      <c r="T152" s="2"/>
      <c r="U152" s="2"/>
    </row>
    <row r="153" spans="1:21" s="3" customFormat="1" ht="18" customHeight="1">
      <c r="A153" s="2"/>
      <c r="B153" s="2"/>
      <c r="C153" s="2"/>
      <c r="D153" s="2"/>
      <c r="E153" s="2"/>
      <c r="F153" s="2"/>
      <c r="G153" s="2"/>
      <c r="H153" s="2"/>
      <c r="I153" s="2"/>
      <c r="J153" s="2"/>
      <c r="K153" s="2"/>
      <c r="L153" s="2"/>
      <c r="M153" s="2"/>
      <c r="N153" s="2"/>
      <c r="O153" s="2"/>
      <c r="P153" s="2"/>
      <c r="Q153" s="2"/>
      <c r="R153" s="2"/>
      <c r="S153" s="2"/>
      <c r="T153" s="2"/>
      <c r="U153" s="2"/>
    </row>
    <row r="154" spans="1:21" s="3" customFormat="1" ht="18" customHeight="1">
      <c r="A154" s="2"/>
      <c r="B154" s="2"/>
      <c r="C154" s="2"/>
      <c r="D154" s="2"/>
      <c r="E154" s="2"/>
      <c r="F154" s="2"/>
      <c r="G154" s="2"/>
      <c r="H154" s="2"/>
      <c r="I154" s="2"/>
      <c r="J154" s="2"/>
      <c r="K154" s="2"/>
      <c r="L154" s="2"/>
      <c r="M154" s="2"/>
      <c r="N154" s="2"/>
      <c r="O154" s="2"/>
      <c r="P154" s="2"/>
      <c r="Q154" s="2"/>
      <c r="R154" s="2"/>
      <c r="S154" s="2"/>
      <c r="T154" s="2"/>
      <c r="U154" s="2"/>
    </row>
    <row r="155" spans="1:21" s="3" customFormat="1" ht="18" customHeight="1">
      <c r="A155" s="2"/>
      <c r="B155" s="2"/>
      <c r="C155" s="2"/>
      <c r="D155" s="2"/>
      <c r="E155" s="2"/>
      <c r="F155" s="2"/>
      <c r="G155" s="2"/>
      <c r="H155" s="2"/>
      <c r="I155" s="2"/>
      <c r="J155" s="2"/>
      <c r="K155" s="2"/>
      <c r="L155" s="2"/>
      <c r="M155" s="2"/>
      <c r="N155" s="2"/>
      <c r="O155" s="2"/>
      <c r="P155" s="2"/>
      <c r="Q155" s="2"/>
      <c r="R155" s="2"/>
      <c r="S155" s="2"/>
      <c r="T155" s="2"/>
      <c r="U155" s="2"/>
    </row>
    <row r="156" spans="1:21" s="3" customFormat="1" ht="18" customHeight="1">
      <c r="A156" s="2"/>
      <c r="B156" s="2"/>
      <c r="C156" s="2"/>
      <c r="D156" s="2"/>
      <c r="E156" s="2"/>
      <c r="F156" s="2"/>
      <c r="G156" s="2"/>
      <c r="H156" s="2"/>
      <c r="I156" s="2"/>
      <c r="J156" s="2"/>
      <c r="K156" s="2"/>
      <c r="L156" s="2"/>
      <c r="M156" s="2"/>
      <c r="N156" s="2"/>
      <c r="O156" s="2"/>
      <c r="P156" s="2"/>
      <c r="Q156" s="2"/>
      <c r="R156" s="2"/>
      <c r="S156" s="2"/>
      <c r="T156" s="2"/>
      <c r="U156" s="2"/>
    </row>
    <row r="157" spans="1:21" s="3" customFormat="1" ht="18" customHeight="1">
      <c r="A157" s="2"/>
      <c r="B157" s="2"/>
      <c r="C157" s="2"/>
      <c r="D157" s="2"/>
      <c r="E157" s="2"/>
      <c r="F157" s="2"/>
      <c r="G157" s="2"/>
      <c r="H157" s="2"/>
      <c r="I157" s="2"/>
      <c r="J157" s="2"/>
      <c r="K157" s="2"/>
      <c r="L157" s="2"/>
      <c r="M157" s="2"/>
      <c r="N157" s="2"/>
      <c r="O157" s="2"/>
      <c r="P157" s="2"/>
      <c r="Q157" s="2"/>
      <c r="R157" s="2"/>
      <c r="S157" s="2"/>
      <c r="T157" s="2"/>
      <c r="U157" s="2"/>
    </row>
    <row r="158" spans="1:21" s="3" customFormat="1" ht="18" customHeight="1">
      <c r="A158" s="2"/>
      <c r="B158" s="2"/>
      <c r="C158" s="2"/>
      <c r="D158" s="2"/>
      <c r="E158" s="2"/>
      <c r="F158" s="2"/>
      <c r="G158" s="2"/>
      <c r="H158" s="2"/>
      <c r="I158" s="2"/>
      <c r="J158" s="2"/>
      <c r="K158" s="2"/>
      <c r="L158" s="2"/>
      <c r="M158" s="2"/>
      <c r="N158" s="2"/>
      <c r="O158" s="2"/>
      <c r="P158" s="2"/>
      <c r="Q158" s="2"/>
      <c r="R158" s="2"/>
      <c r="S158" s="2"/>
      <c r="T158" s="2"/>
      <c r="U158" s="2"/>
    </row>
    <row r="159" spans="1:21" s="3" customFormat="1" ht="18" customHeight="1">
      <c r="A159" s="2"/>
      <c r="B159" s="2"/>
      <c r="C159" s="2"/>
      <c r="D159" s="2"/>
      <c r="E159" s="2"/>
      <c r="F159" s="2"/>
      <c r="G159" s="2"/>
      <c r="H159" s="2"/>
      <c r="I159" s="2"/>
      <c r="J159" s="2"/>
      <c r="K159" s="2"/>
      <c r="L159" s="2"/>
      <c r="M159" s="2"/>
      <c r="N159" s="2"/>
      <c r="O159" s="2"/>
      <c r="P159" s="2"/>
      <c r="Q159" s="2"/>
      <c r="R159" s="2"/>
      <c r="S159" s="2"/>
      <c r="T159" s="2"/>
      <c r="U159" s="2"/>
    </row>
    <row r="160" spans="1:21" s="3" customFormat="1" ht="18" customHeight="1">
      <c r="A160" s="2"/>
      <c r="B160" s="2"/>
      <c r="C160" s="2"/>
      <c r="D160" s="2"/>
      <c r="E160" s="2"/>
      <c r="F160" s="2"/>
      <c r="G160" s="2"/>
      <c r="H160" s="2"/>
      <c r="I160" s="2"/>
      <c r="J160" s="2"/>
      <c r="K160" s="2"/>
      <c r="L160" s="2"/>
      <c r="M160" s="2"/>
      <c r="N160" s="2"/>
      <c r="O160" s="2"/>
      <c r="P160" s="2"/>
      <c r="Q160" s="2"/>
      <c r="R160" s="2"/>
      <c r="S160" s="2"/>
      <c r="T160" s="2"/>
      <c r="U160" s="2"/>
    </row>
    <row r="161" spans="1:21" s="3" customFormat="1" ht="18" customHeight="1">
      <c r="A161" s="2"/>
      <c r="B161" s="2"/>
      <c r="C161" s="2"/>
      <c r="D161" s="2"/>
      <c r="E161" s="2"/>
      <c r="F161" s="2"/>
      <c r="G161" s="2"/>
      <c r="H161" s="2"/>
      <c r="I161" s="2"/>
      <c r="J161" s="2"/>
      <c r="K161" s="2"/>
      <c r="L161" s="2"/>
      <c r="M161" s="2"/>
      <c r="N161" s="2"/>
      <c r="O161" s="2"/>
      <c r="P161" s="2"/>
      <c r="Q161" s="2"/>
      <c r="R161" s="2"/>
      <c r="S161" s="2"/>
      <c r="T161" s="2"/>
      <c r="U161" s="2"/>
    </row>
    <row r="162" spans="1:21" s="3" customFormat="1" ht="18" customHeight="1">
      <c r="A162" s="2"/>
      <c r="B162" s="2"/>
      <c r="C162" s="2"/>
      <c r="D162" s="2"/>
      <c r="E162" s="2"/>
      <c r="F162" s="2"/>
      <c r="G162" s="2"/>
      <c r="H162" s="2"/>
      <c r="I162" s="2"/>
      <c r="J162" s="2"/>
      <c r="K162" s="2"/>
      <c r="L162" s="2"/>
      <c r="M162" s="2"/>
      <c r="N162" s="2"/>
      <c r="O162" s="2"/>
      <c r="P162" s="2"/>
      <c r="Q162" s="2"/>
      <c r="R162" s="2"/>
      <c r="S162" s="2"/>
      <c r="T162" s="2"/>
      <c r="U162" s="2"/>
    </row>
    <row r="163" spans="1:21" s="3" customFormat="1" ht="18" customHeight="1">
      <c r="A163" s="2"/>
      <c r="B163" s="2"/>
      <c r="C163" s="2"/>
      <c r="D163" s="2"/>
      <c r="E163" s="2"/>
      <c r="F163" s="2"/>
      <c r="G163" s="2"/>
      <c r="H163" s="2"/>
      <c r="I163" s="2"/>
      <c r="J163" s="2"/>
      <c r="K163" s="2"/>
      <c r="L163" s="2"/>
      <c r="M163" s="2"/>
      <c r="N163" s="2"/>
      <c r="O163" s="2"/>
      <c r="P163" s="2"/>
      <c r="Q163" s="2"/>
      <c r="R163" s="2"/>
      <c r="S163" s="2"/>
      <c r="T163" s="2"/>
      <c r="U163" s="2"/>
    </row>
    <row r="164" spans="1:21" s="3" customFormat="1" ht="18" customHeight="1">
      <c r="A164" s="2"/>
      <c r="B164" s="2"/>
      <c r="C164" s="2"/>
      <c r="D164" s="2"/>
      <c r="E164" s="2"/>
      <c r="F164" s="2"/>
      <c r="G164" s="2"/>
      <c r="H164" s="2"/>
      <c r="I164" s="2"/>
      <c r="J164" s="2"/>
      <c r="K164" s="2"/>
      <c r="L164" s="2"/>
      <c r="M164" s="2"/>
      <c r="N164" s="2"/>
      <c r="O164" s="2"/>
      <c r="P164" s="2"/>
      <c r="Q164" s="2"/>
      <c r="R164" s="2"/>
      <c r="S164" s="2"/>
      <c r="T164" s="2"/>
      <c r="U164" s="2"/>
    </row>
    <row r="165" spans="1:21" s="3" customFormat="1" ht="18" customHeight="1">
      <c r="A165" s="2"/>
      <c r="B165" s="2"/>
      <c r="C165" s="2"/>
      <c r="D165" s="2"/>
      <c r="E165" s="2"/>
      <c r="F165" s="2"/>
      <c r="G165" s="2"/>
      <c r="H165" s="2"/>
      <c r="I165" s="2"/>
      <c r="J165" s="2"/>
      <c r="K165" s="2"/>
      <c r="L165" s="2"/>
      <c r="M165" s="2"/>
      <c r="N165" s="2"/>
      <c r="O165" s="2"/>
      <c r="P165" s="2"/>
      <c r="Q165" s="2"/>
      <c r="R165" s="2"/>
      <c r="S165" s="2"/>
      <c r="T165" s="2"/>
      <c r="U165" s="2"/>
    </row>
    <row r="166" spans="1:21" s="3" customFormat="1" ht="18" customHeight="1">
      <c r="A166" s="2"/>
      <c r="B166" s="2"/>
      <c r="C166" s="2"/>
      <c r="D166" s="2"/>
      <c r="E166" s="2"/>
      <c r="F166" s="2"/>
      <c r="G166" s="2"/>
      <c r="H166" s="2"/>
      <c r="I166" s="2"/>
      <c r="J166" s="2"/>
      <c r="K166" s="2"/>
      <c r="L166" s="2"/>
      <c r="M166" s="2"/>
      <c r="N166" s="2"/>
      <c r="O166" s="2"/>
      <c r="P166" s="2"/>
      <c r="Q166" s="2"/>
      <c r="R166" s="2"/>
      <c r="S166" s="2"/>
      <c r="T166" s="2"/>
      <c r="U166" s="2"/>
    </row>
    <row r="167" spans="1:21" s="3" customFormat="1" ht="18" customHeight="1">
      <c r="A167" s="2"/>
      <c r="B167" s="2"/>
      <c r="C167" s="2"/>
      <c r="D167" s="2"/>
      <c r="E167" s="2"/>
      <c r="F167" s="2"/>
      <c r="G167" s="2"/>
      <c r="H167" s="2"/>
      <c r="I167" s="2"/>
      <c r="J167" s="2"/>
      <c r="K167" s="2"/>
      <c r="L167" s="2"/>
      <c r="M167" s="2"/>
      <c r="N167" s="2"/>
      <c r="O167" s="2"/>
      <c r="P167" s="2"/>
      <c r="Q167" s="2"/>
      <c r="R167" s="2"/>
      <c r="S167" s="2"/>
      <c r="T167" s="2"/>
      <c r="U167" s="2"/>
    </row>
    <row r="168" spans="1:21" s="3" customFormat="1" ht="18" customHeight="1">
      <c r="A168" s="2"/>
      <c r="B168" s="2"/>
      <c r="C168" s="2"/>
      <c r="D168" s="2"/>
      <c r="E168" s="2"/>
      <c r="F168" s="2"/>
      <c r="G168" s="2"/>
      <c r="H168" s="2"/>
      <c r="I168" s="2"/>
      <c r="J168" s="2"/>
      <c r="K168" s="2"/>
      <c r="L168" s="2"/>
      <c r="M168" s="2"/>
      <c r="N168" s="2"/>
      <c r="O168" s="2"/>
      <c r="P168" s="2"/>
      <c r="Q168" s="2"/>
      <c r="R168" s="2"/>
      <c r="S168" s="2"/>
      <c r="T168" s="2"/>
      <c r="U168" s="2"/>
    </row>
    <row r="169" spans="1:21" s="3" customFormat="1" ht="18" customHeight="1">
      <c r="A169" s="2"/>
      <c r="B169" s="2"/>
      <c r="C169" s="2"/>
      <c r="D169" s="2"/>
      <c r="E169" s="2"/>
      <c r="F169" s="2"/>
      <c r="G169" s="2"/>
      <c r="H169" s="2"/>
      <c r="I169" s="2"/>
      <c r="J169" s="2"/>
      <c r="K169" s="2"/>
      <c r="L169" s="2"/>
      <c r="M169" s="2"/>
      <c r="N169" s="2"/>
      <c r="O169" s="2"/>
      <c r="P169" s="2"/>
      <c r="Q169" s="2"/>
      <c r="R169" s="2"/>
      <c r="S169" s="2"/>
      <c r="T169" s="2"/>
      <c r="U169" s="2"/>
    </row>
    <row r="170" spans="1:21" s="3" customFormat="1" ht="18" customHeight="1">
      <c r="A170" s="2"/>
      <c r="B170" s="2"/>
      <c r="C170" s="2"/>
      <c r="D170" s="2"/>
      <c r="E170" s="2"/>
      <c r="F170" s="2"/>
      <c r="G170" s="2"/>
      <c r="H170" s="2"/>
      <c r="I170" s="2"/>
      <c r="J170" s="2"/>
      <c r="K170" s="2"/>
      <c r="L170" s="2"/>
      <c r="M170" s="2"/>
      <c r="N170" s="2"/>
      <c r="O170" s="2"/>
      <c r="P170" s="2"/>
      <c r="Q170" s="2"/>
      <c r="R170" s="2"/>
      <c r="S170" s="2"/>
      <c r="T170" s="2"/>
      <c r="U170" s="2"/>
    </row>
    <row r="171" spans="1:21" s="3" customFormat="1" ht="18" customHeight="1">
      <c r="A171" s="2"/>
      <c r="B171" s="2"/>
      <c r="C171" s="2"/>
      <c r="D171" s="2"/>
      <c r="E171" s="2"/>
      <c r="F171" s="2"/>
      <c r="G171" s="2"/>
      <c r="H171" s="2"/>
      <c r="I171" s="2"/>
      <c r="J171" s="2"/>
      <c r="K171" s="2"/>
      <c r="L171" s="2"/>
      <c r="M171" s="2"/>
      <c r="N171" s="2"/>
      <c r="O171" s="2"/>
      <c r="P171" s="2"/>
      <c r="Q171" s="2"/>
      <c r="R171" s="2"/>
      <c r="S171" s="2"/>
      <c r="T171" s="2"/>
      <c r="U171" s="2"/>
    </row>
  </sheetData>
  <mergeCells count="2">
    <mergeCell ref="A18:S19"/>
    <mergeCell ref="A23:S23"/>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4"/>
  <sheetViews>
    <sheetView showGridLines="0" showZeros="0" view="pageBreakPreview" topLeftCell="A13" zoomScale="80" zoomScaleNormal="100" zoomScaleSheetLayoutView="80" workbookViewId="0">
      <selection activeCell="AH12" sqref="A1:XFD1048576"/>
    </sheetView>
  </sheetViews>
  <sheetFormatPr defaultColWidth="9" defaultRowHeight="14.25"/>
  <cols>
    <col min="1" max="2" width="5.875" style="81" customWidth="1"/>
    <col min="3" max="3" width="7.625" style="81" customWidth="1"/>
    <col min="4" max="4" width="6.75" style="81" customWidth="1"/>
    <col min="5" max="5" width="5.875" style="81" customWidth="1"/>
    <col min="6" max="6" width="7.25" style="81" customWidth="1"/>
    <col min="7" max="7" width="7.5" style="81" customWidth="1"/>
    <col min="8" max="8" width="5.625" style="81" customWidth="1"/>
    <col min="9" max="9" width="4.625" style="81" customWidth="1"/>
    <col min="10" max="10" width="3.625" style="81" customWidth="1"/>
    <col min="11" max="11" width="4.625" style="81" customWidth="1"/>
    <col min="12" max="12" width="3.625" style="81" customWidth="1"/>
    <col min="13" max="13" width="4.625" style="81" customWidth="1"/>
    <col min="14" max="14" width="3.625" style="81" customWidth="1"/>
    <col min="15" max="16384" width="9" style="83"/>
  </cols>
  <sheetData>
    <row r="2" spans="1:14" ht="54" customHeight="1">
      <c r="C2" s="82"/>
    </row>
    <row r="6" spans="1:14">
      <c r="A6" s="81" t="s">
        <v>560</v>
      </c>
    </row>
    <row r="10" spans="1:14" ht="17.25">
      <c r="A10" s="1515" t="s">
        <v>689</v>
      </c>
      <c r="B10" s="1515"/>
      <c r="C10" s="1515"/>
      <c r="D10" s="1515"/>
      <c r="E10" s="1515"/>
      <c r="F10" s="1515"/>
      <c r="G10" s="1515"/>
      <c r="H10" s="1515"/>
      <c r="I10" s="1515"/>
      <c r="J10" s="1515"/>
      <c r="K10" s="1515"/>
      <c r="L10" s="1515"/>
      <c r="M10" s="1515"/>
      <c r="N10" s="1515"/>
    </row>
    <row r="13" spans="1:14" ht="21" customHeight="1">
      <c r="H13" s="84"/>
      <c r="I13" s="84"/>
      <c r="J13" s="84"/>
      <c r="K13" s="84"/>
      <c r="L13" s="84"/>
      <c r="M13" s="84"/>
      <c r="N13" s="84"/>
    </row>
    <row r="14" spans="1:14" ht="15.75" customHeight="1">
      <c r="A14" s="85"/>
      <c r="H14" s="86" t="s">
        <v>690</v>
      </c>
      <c r="I14" s="86"/>
      <c r="J14" s="1516"/>
      <c r="K14" s="1516"/>
      <c r="L14" s="1516"/>
      <c r="M14" s="1516"/>
      <c r="N14" s="87" t="s">
        <v>691</v>
      </c>
    </row>
    <row r="15" spans="1:14" ht="15.75" customHeight="1">
      <c r="H15" s="86"/>
      <c r="I15" s="88"/>
      <c r="J15" s="88" t="s">
        <v>66</v>
      </c>
      <c r="K15" s="87"/>
      <c r="L15" s="88" t="s">
        <v>67</v>
      </c>
      <c r="M15" s="88"/>
      <c r="N15" s="88" t="s">
        <v>68</v>
      </c>
    </row>
    <row r="16" spans="1:14" ht="15.75" customHeight="1">
      <c r="H16" s="89"/>
      <c r="I16" s="89"/>
      <c r="J16" s="89"/>
      <c r="K16" s="89"/>
      <c r="L16" s="89"/>
      <c r="M16" s="89"/>
      <c r="N16" s="89"/>
    </row>
    <row r="17" spans="1:14" ht="15.75" customHeight="1">
      <c r="B17" s="90"/>
      <c r="H17" s="89"/>
      <c r="I17" s="89"/>
      <c r="J17" s="89"/>
      <c r="K17" s="84"/>
      <c r="L17" s="91"/>
      <c r="M17" s="84"/>
      <c r="N17" s="84"/>
    </row>
    <row r="18" spans="1:14" ht="15.75" customHeight="1">
      <c r="B18" s="1517"/>
      <c r="C18" s="1517"/>
      <c r="D18" s="1517"/>
      <c r="E18" s="1517"/>
      <c r="F18" s="1517"/>
      <c r="G18" s="1517"/>
      <c r="H18" s="92"/>
      <c r="I18" s="92"/>
      <c r="J18" s="92"/>
      <c r="L18" s="90"/>
    </row>
    <row r="19" spans="1:14" ht="15.75" customHeight="1">
      <c r="B19" s="1517" t="s">
        <v>696</v>
      </c>
      <c r="C19" s="1517"/>
      <c r="D19" s="1517"/>
      <c r="E19" s="1517"/>
      <c r="F19" s="1517"/>
      <c r="G19" s="1517"/>
      <c r="H19" s="1517"/>
      <c r="I19" s="1517"/>
      <c r="J19" s="92"/>
      <c r="L19" s="90"/>
    </row>
    <row r="20" spans="1:14" ht="15.75" customHeight="1">
      <c r="B20" s="93"/>
      <c r="C20" s="93"/>
      <c r="D20" s="93"/>
      <c r="H20" s="90"/>
      <c r="I20" s="90"/>
      <c r="J20" s="90"/>
    </row>
    <row r="21" spans="1:14" ht="15.75" customHeight="1"/>
    <row r="22" spans="1:14" ht="15.75" customHeight="1">
      <c r="G22" s="90" t="s">
        <v>697</v>
      </c>
      <c r="H22" s="90"/>
      <c r="I22" s="90"/>
      <c r="J22" s="90"/>
      <c r="K22" s="90"/>
      <c r="L22" s="94"/>
    </row>
    <row r="23" spans="1:14" ht="15.75" customHeight="1"/>
    <row r="24" spans="1:14" ht="15.75" customHeight="1">
      <c r="A24" s="95"/>
      <c r="B24" s="95"/>
      <c r="C24" s="95"/>
      <c r="D24" s="95"/>
      <c r="E24" s="95"/>
      <c r="F24" s="95"/>
      <c r="G24" s="95"/>
      <c r="H24" s="95"/>
      <c r="I24" s="95"/>
      <c r="J24" s="95"/>
      <c r="K24" s="95"/>
      <c r="L24" s="95"/>
      <c r="M24" s="95"/>
      <c r="N24" s="95"/>
    </row>
    <row r="25" spans="1:14" ht="15.75" customHeight="1">
      <c r="A25" s="90"/>
      <c r="B25" s="90"/>
      <c r="C25" s="90"/>
      <c r="D25" s="90"/>
      <c r="E25" s="90"/>
      <c r="F25" s="90"/>
      <c r="G25" s="90"/>
      <c r="H25" s="90"/>
      <c r="I25" s="90"/>
      <c r="J25" s="90"/>
      <c r="K25" s="90"/>
      <c r="L25" s="90"/>
      <c r="M25" s="90"/>
      <c r="N25" s="90"/>
    </row>
    <row r="26" spans="1:14" ht="29.25" customHeight="1"/>
    <row r="27" spans="1:14" ht="30.95" customHeight="1">
      <c r="A27" s="1518" t="s">
        <v>720</v>
      </c>
      <c r="B27" s="1518"/>
      <c r="C27" s="1518"/>
      <c r="D27" s="1518"/>
      <c r="E27" s="1518"/>
      <c r="F27" s="1518"/>
      <c r="G27" s="1518"/>
      <c r="H27" s="1518"/>
      <c r="I27" s="1518"/>
      <c r="J27" s="1518"/>
      <c r="K27" s="1518"/>
      <c r="L27" s="1518"/>
      <c r="M27" s="1518"/>
      <c r="N27" s="1518"/>
    </row>
    <row r="28" spans="1:14" ht="30.95" customHeight="1">
      <c r="A28" s="1518" t="s">
        <v>692</v>
      </c>
      <c r="B28" s="1518"/>
      <c r="C28" s="1518"/>
      <c r="D28" s="1518"/>
      <c r="E28" s="1518"/>
      <c r="F28" s="1518"/>
      <c r="G28" s="1518"/>
      <c r="H28" s="1518"/>
      <c r="I28" s="1518"/>
      <c r="J28" s="1518"/>
      <c r="K28" s="1518"/>
      <c r="L28" s="1518"/>
      <c r="M28" s="1518"/>
      <c r="N28" s="1518"/>
    </row>
    <row r="29" spans="1:14" ht="15.75" customHeight="1">
      <c r="A29" s="96"/>
      <c r="B29" s="96"/>
      <c r="C29" s="96"/>
      <c r="D29" s="96"/>
      <c r="E29" s="96"/>
      <c r="F29" s="96"/>
      <c r="G29" s="96"/>
      <c r="H29" s="96"/>
      <c r="I29" s="96"/>
      <c r="J29" s="96"/>
      <c r="K29" s="96"/>
      <c r="L29" s="96"/>
      <c r="M29" s="96"/>
      <c r="N29" s="96"/>
    </row>
    <row r="30" spans="1:14" ht="15.75" customHeight="1">
      <c r="A30" s="96"/>
      <c r="B30" s="96"/>
      <c r="C30" s="96"/>
      <c r="D30" s="96"/>
      <c r="E30" s="96"/>
      <c r="F30" s="96"/>
      <c r="G30" s="96"/>
      <c r="H30" s="96"/>
      <c r="I30" s="96"/>
      <c r="J30" s="96"/>
      <c r="K30" s="96"/>
      <c r="L30" s="96"/>
      <c r="M30" s="96"/>
      <c r="N30" s="96"/>
    </row>
    <row r="31" spans="1:14" ht="15.75" customHeight="1">
      <c r="A31" s="1513" t="s">
        <v>693</v>
      </c>
      <c r="B31" s="1513"/>
      <c r="C31" s="1513"/>
      <c r="D31" s="1513"/>
      <c r="E31" s="1513"/>
      <c r="F31" s="1513"/>
      <c r="G31" s="1513"/>
      <c r="H31" s="1513"/>
      <c r="I31" s="1513"/>
      <c r="J31" s="1513"/>
      <c r="K31" s="1513"/>
      <c r="L31" s="1513"/>
      <c r="M31" s="1513"/>
      <c r="N31" s="1513"/>
    </row>
    <row r="32" spans="1:14" s="97" customFormat="1" ht="15.75" customHeight="1">
      <c r="A32" s="81"/>
      <c r="B32" s="81"/>
      <c r="C32" s="81"/>
      <c r="D32" s="81"/>
      <c r="E32" s="81"/>
      <c r="F32" s="81"/>
      <c r="G32" s="81"/>
      <c r="H32" s="81"/>
      <c r="I32" s="81"/>
      <c r="J32" s="81"/>
      <c r="K32" s="81"/>
      <c r="L32" s="81"/>
      <c r="M32" s="81"/>
      <c r="N32" s="81"/>
    </row>
    <row r="33" spans="1:14" s="100" customFormat="1" ht="15.75" customHeight="1">
      <c r="A33" s="98"/>
      <c r="B33" s="99"/>
      <c r="C33" s="99"/>
      <c r="D33" s="99"/>
      <c r="E33" s="99"/>
      <c r="F33" s="99"/>
      <c r="G33" s="99"/>
      <c r="H33" s="99"/>
      <c r="I33" s="99"/>
      <c r="J33" s="99"/>
      <c r="K33" s="99"/>
      <c r="L33" s="99"/>
      <c r="M33" s="99"/>
      <c r="N33" s="99"/>
    </row>
    <row r="34" spans="1:14" s="100" customFormat="1" ht="15.75" customHeight="1">
      <c r="A34" s="98"/>
      <c r="B34" s="99"/>
      <c r="C34" s="99"/>
      <c r="D34" s="99"/>
      <c r="E34" s="99"/>
      <c r="F34" s="99"/>
      <c r="G34" s="99"/>
      <c r="H34" s="99"/>
      <c r="I34" s="99"/>
      <c r="J34" s="99"/>
      <c r="K34" s="99"/>
      <c r="L34" s="99"/>
      <c r="M34" s="99"/>
      <c r="N34" s="99"/>
    </row>
    <row r="35" spans="1:14" s="100" customFormat="1" ht="15.75" customHeight="1">
      <c r="A35" s="101"/>
      <c r="B35" s="101"/>
      <c r="C35" s="99"/>
      <c r="D35" s="99"/>
      <c r="E35" s="99"/>
      <c r="F35" s="99"/>
      <c r="G35" s="99"/>
      <c r="H35" s="99"/>
      <c r="I35" s="99"/>
      <c r="J35" s="99"/>
      <c r="K35" s="99"/>
      <c r="L35" s="99"/>
      <c r="M35" s="99"/>
      <c r="N35" s="99"/>
    </row>
    <row r="36" spans="1:14" s="100" customFormat="1" ht="15.75" customHeight="1">
      <c r="A36" s="101"/>
      <c r="B36" s="101"/>
      <c r="C36" s="99"/>
      <c r="D36" s="99"/>
      <c r="E36" s="101" t="s">
        <v>694</v>
      </c>
      <c r="F36" s="1514"/>
      <c r="G36" s="1514"/>
      <c r="H36" s="1514"/>
      <c r="I36" s="99" t="s">
        <v>695</v>
      </c>
      <c r="J36" s="99"/>
      <c r="K36" s="99"/>
      <c r="L36" s="99"/>
      <c r="M36" s="99"/>
      <c r="N36" s="99"/>
    </row>
    <row r="37" spans="1:14" s="100" customFormat="1" ht="15.75" customHeight="1">
      <c r="A37" s="101"/>
      <c r="B37" s="101"/>
      <c r="C37" s="99"/>
      <c r="D37" s="99"/>
      <c r="E37" s="99"/>
      <c r="F37" s="99"/>
      <c r="G37" s="99"/>
      <c r="H37" s="99"/>
      <c r="I37" s="99"/>
      <c r="J37" s="99"/>
      <c r="K37" s="99"/>
      <c r="L37" s="99"/>
      <c r="M37" s="99"/>
      <c r="N37" s="99"/>
    </row>
    <row r="38" spans="1:14" s="100" customFormat="1" ht="15.75" customHeight="1">
      <c r="A38" s="101"/>
      <c r="B38" s="101"/>
      <c r="C38" s="99"/>
      <c r="D38" s="99"/>
      <c r="E38" s="99"/>
      <c r="F38" s="99"/>
      <c r="G38" s="99"/>
      <c r="H38" s="99"/>
      <c r="I38" s="99"/>
      <c r="J38" s="99"/>
      <c r="K38" s="99"/>
      <c r="L38" s="99"/>
      <c r="M38" s="99"/>
      <c r="N38" s="99"/>
    </row>
    <row r="39" spans="1:14" s="100" customFormat="1" ht="15.75" customHeight="1">
      <c r="A39" s="101"/>
      <c r="B39" s="101"/>
      <c r="C39" s="99"/>
      <c r="D39" s="99"/>
      <c r="E39" s="99"/>
      <c r="F39" s="99"/>
      <c r="G39" s="99"/>
      <c r="H39" s="99"/>
      <c r="I39" s="99"/>
      <c r="J39" s="99"/>
      <c r="K39" s="99"/>
      <c r="L39" s="99"/>
      <c r="M39" s="99"/>
      <c r="N39" s="99"/>
    </row>
    <row r="40" spans="1:14" s="100" customFormat="1" ht="15.75" customHeight="1">
      <c r="A40" s="101"/>
      <c r="B40" s="99"/>
      <c r="C40" s="99"/>
      <c r="D40" s="99"/>
      <c r="E40" s="99"/>
      <c r="F40" s="99"/>
      <c r="G40" s="99"/>
      <c r="H40" s="99"/>
      <c r="I40" s="99"/>
      <c r="J40" s="99"/>
      <c r="K40" s="99"/>
      <c r="L40" s="99"/>
      <c r="M40" s="99"/>
      <c r="N40" s="99"/>
    </row>
    <row r="41" spans="1:14" s="100" customFormat="1" ht="15.75" customHeight="1">
      <c r="A41" s="101"/>
      <c r="B41" s="99"/>
      <c r="C41" s="99"/>
      <c r="D41" s="99"/>
      <c r="E41" s="99"/>
      <c r="F41" s="99"/>
      <c r="G41" s="99"/>
      <c r="H41" s="99"/>
      <c r="I41" s="99"/>
      <c r="J41" s="99"/>
      <c r="K41" s="99"/>
      <c r="L41" s="99"/>
      <c r="M41" s="99"/>
      <c r="N41" s="99"/>
    </row>
    <row r="42" spans="1:14" s="100" customFormat="1" ht="15.75" customHeight="1">
      <c r="A42" s="102"/>
      <c r="B42" s="103"/>
      <c r="C42" s="103"/>
      <c r="D42" s="103"/>
      <c r="E42" s="103"/>
      <c r="F42" s="103"/>
      <c r="G42" s="103"/>
      <c r="H42" s="103"/>
      <c r="I42" s="103"/>
      <c r="J42" s="103"/>
      <c r="K42" s="103"/>
      <c r="L42" s="103"/>
      <c r="M42" s="103"/>
      <c r="N42" s="103"/>
    </row>
    <row r="43" spans="1:14" s="100" customFormat="1" ht="15.75" customHeight="1">
      <c r="A43" s="102"/>
      <c r="B43" s="103"/>
      <c r="C43" s="103"/>
      <c r="D43" s="103"/>
      <c r="E43" s="103"/>
      <c r="F43" s="103"/>
      <c r="G43" s="103"/>
      <c r="H43" s="103"/>
      <c r="I43" s="103"/>
      <c r="J43" s="103"/>
      <c r="K43" s="103"/>
      <c r="L43" s="103"/>
      <c r="M43" s="103"/>
      <c r="N43" s="103"/>
    </row>
    <row r="44" spans="1:14" s="100" customFormat="1" ht="15.75" customHeight="1">
      <c r="A44" s="102"/>
      <c r="B44" s="103"/>
      <c r="C44" s="103"/>
      <c r="D44" s="103"/>
      <c r="E44" s="103"/>
      <c r="F44" s="103"/>
      <c r="G44" s="103"/>
      <c r="H44" s="103"/>
      <c r="I44" s="103"/>
      <c r="J44" s="103"/>
      <c r="K44" s="103"/>
      <c r="L44" s="103"/>
      <c r="M44" s="103"/>
      <c r="N44" s="103"/>
    </row>
  </sheetData>
  <mergeCells count="8">
    <mergeCell ref="A31:N31"/>
    <mergeCell ref="F36:H36"/>
    <mergeCell ref="A10:N10"/>
    <mergeCell ref="J14:M14"/>
    <mergeCell ref="B18:G18"/>
    <mergeCell ref="B19:I19"/>
    <mergeCell ref="A27:N27"/>
    <mergeCell ref="A28:N28"/>
  </mergeCells>
  <phoneticPr fontId="2"/>
  <conditionalFormatting sqref="K16 M16">
    <cfRule type="cellIs" dxfId="2" priority="3" stopIfTrue="1" operator="equal">
      <formula>0</formula>
    </cfRule>
  </conditionalFormatting>
  <conditionalFormatting sqref="K15">
    <cfRule type="cellIs" dxfId="1" priority="2" stopIfTrue="1" operator="equal">
      <formula>0</formula>
    </cfRule>
  </conditionalFormatting>
  <conditionalFormatting sqref="H14:J14">
    <cfRule type="cellIs" dxfId="0" priority="1" stopIfTrue="1" operator="equal">
      <formula>0</formula>
    </cfRule>
  </conditionalFormatting>
  <pageMargins left="0.9055118110236221" right="0.62992125984251968" top="0.98425196850393704" bottom="0.98425196850393704" header="0.51181102362204722" footer="0.51181102362204722"/>
  <pageSetup paperSize="9" scale="105"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59999389629810485"/>
  </sheetPr>
  <dimension ref="A1:T172"/>
  <sheetViews>
    <sheetView showGridLines="0" view="pageBreakPreview" zoomScale="80" zoomScaleNormal="100" zoomScaleSheetLayoutView="80" workbookViewId="0">
      <selection activeCell="AH12" sqref="A1:XFD1048576"/>
    </sheetView>
  </sheetViews>
  <sheetFormatPr defaultRowHeight="13.5"/>
  <cols>
    <col min="1" max="7" width="4.625" style="1" customWidth="1"/>
    <col min="8" max="10" width="5.125" style="1" customWidth="1"/>
    <col min="11" max="19" width="4.625" style="1" customWidth="1"/>
    <col min="20" max="20" width="9" style="1"/>
  </cols>
  <sheetData>
    <row r="1" spans="1:20" s="3" customFormat="1" ht="18" customHeight="1">
      <c r="A1" s="2" t="s">
        <v>561</v>
      </c>
      <c r="B1" s="2"/>
      <c r="C1" s="2"/>
      <c r="D1" s="2"/>
      <c r="E1" s="2"/>
      <c r="F1" s="2"/>
      <c r="G1" s="2"/>
      <c r="H1" s="2"/>
      <c r="I1" s="2"/>
      <c r="J1" s="2"/>
      <c r="K1" s="2"/>
      <c r="L1" s="2"/>
      <c r="M1" s="2"/>
      <c r="N1" s="2"/>
      <c r="O1" s="2"/>
      <c r="P1" s="2"/>
      <c r="Q1" s="2"/>
      <c r="R1" s="2"/>
      <c r="S1" s="2"/>
      <c r="T1" s="2"/>
    </row>
    <row r="2" spans="1:20" s="3" customFormat="1" ht="18" customHeight="1">
      <c r="A2" s="2"/>
      <c r="B2" s="2"/>
      <c r="C2" s="2"/>
      <c r="D2" s="2"/>
      <c r="E2" s="2"/>
      <c r="F2" s="2"/>
      <c r="G2" s="2"/>
      <c r="H2" s="2"/>
      <c r="I2" s="2"/>
      <c r="J2" s="2"/>
      <c r="K2" s="2"/>
      <c r="L2" s="2"/>
      <c r="M2" s="2"/>
      <c r="N2" s="2"/>
      <c r="O2" s="2"/>
      <c r="P2" s="2"/>
      <c r="Q2" s="2"/>
      <c r="R2" s="2"/>
      <c r="S2" s="2"/>
      <c r="T2" s="2"/>
    </row>
    <row r="3" spans="1:20" s="3" customFormat="1" ht="18" customHeight="1">
      <c r="A3" s="2"/>
      <c r="B3" s="2"/>
      <c r="C3" s="2"/>
      <c r="D3" s="2"/>
      <c r="E3" s="2"/>
      <c r="F3" s="2"/>
      <c r="G3" s="2"/>
      <c r="H3" s="2"/>
      <c r="I3" s="2"/>
      <c r="J3" s="2"/>
      <c r="K3" s="2"/>
      <c r="L3" s="2"/>
      <c r="M3" s="2"/>
      <c r="N3" s="2"/>
      <c r="O3" s="2"/>
      <c r="P3" s="2"/>
      <c r="Q3" s="2"/>
      <c r="R3" s="2"/>
      <c r="S3" s="2"/>
      <c r="T3" s="2"/>
    </row>
    <row r="4" spans="1:20" s="3" customFormat="1" ht="18" customHeight="1">
      <c r="A4" s="2"/>
      <c r="B4" s="2"/>
      <c r="C4" s="2"/>
      <c r="D4" s="2"/>
      <c r="E4" s="2"/>
      <c r="F4" s="2"/>
      <c r="G4" s="2"/>
      <c r="H4" s="2"/>
      <c r="I4" s="2"/>
      <c r="J4" s="2"/>
      <c r="K4" s="2"/>
      <c r="L4" s="2"/>
      <c r="M4" s="2"/>
      <c r="N4" s="2"/>
      <c r="O4" s="2"/>
      <c r="P4" s="2"/>
      <c r="Q4" s="2"/>
      <c r="R4" s="2"/>
      <c r="S4" s="2"/>
      <c r="T4" s="2"/>
    </row>
    <row r="5" spans="1:20" s="3" customFormat="1" ht="18" customHeight="1">
      <c r="A5" s="2"/>
      <c r="B5" s="2"/>
      <c r="C5" s="2"/>
      <c r="D5" s="2"/>
      <c r="E5" s="2"/>
      <c r="F5" s="2"/>
      <c r="G5" s="2"/>
      <c r="H5" s="2"/>
      <c r="I5" s="2"/>
      <c r="J5" s="2"/>
      <c r="K5" s="2"/>
      <c r="L5" s="2"/>
      <c r="M5" s="2"/>
      <c r="N5" s="2"/>
      <c r="O5" s="2"/>
      <c r="P5" s="2"/>
      <c r="Q5" s="2"/>
      <c r="R5" s="2"/>
      <c r="S5" s="2"/>
      <c r="T5" s="2"/>
    </row>
    <row r="6" spans="1:20" s="3" customFormat="1" ht="18" customHeight="1">
      <c r="A6" s="2"/>
      <c r="B6" s="2"/>
      <c r="C6" s="11"/>
      <c r="D6" s="2"/>
      <c r="E6" s="2"/>
      <c r="F6" s="11"/>
      <c r="G6" s="63" t="s">
        <v>35</v>
      </c>
      <c r="H6" s="2"/>
      <c r="I6" s="2"/>
      <c r="J6" s="2"/>
      <c r="K6" s="2"/>
      <c r="L6" s="2"/>
      <c r="M6" s="2"/>
      <c r="N6" s="2"/>
      <c r="O6" s="2"/>
      <c r="P6" s="2"/>
      <c r="Q6" s="2"/>
      <c r="R6" s="2"/>
      <c r="S6" s="2"/>
      <c r="T6" s="2"/>
    </row>
    <row r="7" spans="1:20" s="3" customFormat="1" ht="18" customHeight="1">
      <c r="A7" s="2"/>
      <c r="B7" s="2"/>
      <c r="C7" s="2"/>
      <c r="D7" s="2"/>
      <c r="E7" s="2"/>
      <c r="F7" s="2"/>
      <c r="G7" s="2"/>
      <c r="H7" s="2"/>
      <c r="I7" s="2"/>
      <c r="J7" s="2"/>
      <c r="K7" s="2"/>
      <c r="L7" s="2"/>
      <c r="M7" s="2"/>
      <c r="N7" s="2"/>
      <c r="O7" s="2"/>
      <c r="P7" s="2"/>
      <c r="Q7" s="2"/>
      <c r="R7" s="2"/>
      <c r="S7" s="2"/>
      <c r="T7" s="2"/>
    </row>
    <row r="8" spans="1:20" s="3" customFormat="1" ht="18" customHeight="1">
      <c r="A8" s="2"/>
      <c r="B8" s="2"/>
      <c r="C8" s="2"/>
      <c r="D8" s="2"/>
      <c r="E8" s="2"/>
      <c r="F8" s="2"/>
      <c r="G8" s="2"/>
      <c r="H8" s="2"/>
      <c r="I8" s="2"/>
      <c r="J8" s="2"/>
      <c r="K8" s="2"/>
      <c r="L8" s="2"/>
      <c r="M8" s="2"/>
      <c r="N8" s="2"/>
      <c r="O8" s="2"/>
      <c r="P8" s="2"/>
      <c r="Q8" s="2"/>
      <c r="R8" s="2"/>
      <c r="S8" s="2"/>
      <c r="T8" s="2"/>
    </row>
    <row r="9" spans="1:20" s="3" customFormat="1" ht="18" customHeight="1">
      <c r="A9" s="2"/>
      <c r="B9" s="2"/>
      <c r="C9" s="2"/>
      <c r="D9" s="2"/>
      <c r="E9" s="2"/>
      <c r="F9" s="2"/>
      <c r="G9" s="2"/>
      <c r="H9" s="2"/>
      <c r="I9" s="2"/>
      <c r="J9" s="2"/>
      <c r="K9" s="2"/>
      <c r="L9" s="2"/>
      <c r="M9" s="2"/>
      <c r="N9" s="2"/>
      <c r="O9" s="2"/>
      <c r="P9" s="2"/>
      <c r="Q9" s="2"/>
      <c r="R9" s="12" t="s">
        <v>721</v>
      </c>
      <c r="S9" s="2"/>
      <c r="T9" s="2"/>
    </row>
    <row r="10" spans="1:20" s="3" customFormat="1" ht="18" customHeight="1">
      <c r="A10" s="2"/>
      <c r="B10" s="2"/>
      <c r="C10" s="2"/>
      <c r="D10" s="2"/>
      <c r="E10" s="2"/>
      <c r="F10" s="2"/>
      <c r="G10" s="2"/>
      <c r="H10" s="2"/>
      <c r="I10" s="2"/>
      <c r="J10" s="2"/>
      <c r="K10" s="2"/>
      <c r="L10" s="2"/>
      <c r="M10" s="2"/>
      <c r="N10" s="2"/>
      <c r="O10" s="2"/>
      <c r="P10" s="2"/>
      <c r="Q10" s="2"/>
      <c r="R10" s="2"/>
      <c r="S10" s="2"/>
      <c r="T10" s="2"/>
    </row>
    <row r="11" spans="1:20" s="3" customFormat="1" ht="18" customHeight="1">
      <c r="A11" s="2"/>
      <c r="B11" s="2"/>
      <c r="C11" s="2"/>
      <c r="D11" s="2"/>
      <c r="E11" s="2"/>
      <c r="F11" s="2"/>
      <c r="G11" s="2"/>
      <c r="H11" s="2"/>
      <c r="I11" s="2"/>
      <c r="J11" s="2"/>
      <c r="K11" s="2"/>
      <c r="L11" s="2"/>
      <c r="M11" s="2"/>
      <c r="N11" s="2"/>
      <c r="O11" s="2"/>
      <c r="P11" s="2"/>
      <c r="Q11" s="2"/>
      <c r="R11" s="2"/>
      <c r="S11" s="2"/>
      <c r="T11" s="2"/>
    </row>
    <row r="12" spans="1:20" s="3" customFormat="1" ht="18" customHeight="1">
      <c r="A12" s="2" t="s">
        <v>34</v>
      </c>
      <c r="B12" s="2"/>
      <c r="C12" s="2"/>
      <c r="D12" s="2"/>
      <c r="E12" s="2"/>
      <c r="F12" s="2"/>
      <c r="G12" s="2"/>
      <c r="H12" s="2"/>
      <c r="I12" s="2"/>
      <c r="J12" s="2"/>
      <c r="K12" s="2"/>
      <c r="L12" s="2"/>
      <c r="M12" s="2"/>
      <c r="N12" s="2"/>
      <c r="O12" s="2"/>
      <c r="P12" s="2"/>
      <c r="Q12" s="2"/>
      <c r="R12" s="2"/>
      <c r="S12" s="2"/>
      <c r="T12" s="2"/>
    </row>
    <row r="13" spans="1:20" s="3" customFormat="1" ht="18" customHeight="1">
      <c r="A13" s="2"/>
      <c r="B13" s="2"/>
      <c r="C13" s="2"/>
      <c r="D13" s="2"/>
      <c r="E13" s="2"/>
      <c r="F13" s="2"/>
      <c r="G13" s="2"/>
      <c r="H13" s="2"/>
      <c r="I13" s="2"/>
      <c r="J13" s="2"/>
      <c r="K13" s="2"/>
      <c r="L13" s="2"/>
      <c r="M13" s="2"/>
      <c r="N13" s="2"/>
      <c r="O13" s="2"/>
      <c r="P13" s="2"/>
      <c r="Q13" s="2"/>
      <c r="R13" s="2"/>
      <c r="S13" s="2"/>
      <c r="T13" s="2"/>
    </row>
    <row r="14" spans="1:20" s="3" customFormat="1" ht="18" customHeight="1">
      <c r="A14" s="2"/>
      <c r="B14" s="2"/>
      <c r="C14" s="2"/>
      <c r="D14" s="2"/>
      <c r="E14" s="2"/>
      <c r="F14" s="2"/>
      <c r="G14" s="2"/>
      <c r="H14" s="1519" t="s">
        <v>706</v>
      </c>
      <c r="I14" s="1519"/>
      <c r="J14" s="1519"/>
      <c r="K14" s="13"/>
      <c r="L14" s="1521"/>
      <c r="M14" s="1521"/>
      <c r="N14" s="1521"/>
      <c r="O14" s="1521"/>
      <c r="P14" s="1521"/>
      <c r="Q14" s="1521"/>
      <c r="R14" s="2"/>
      <c r="S14" s="2"/>
      <c r="T14" s="2"/>
    </row>
    <row r="15" spans="1:20" s="3" customFormat="1" ht="18" customHeight="1">
      <c r="A15" s="2"/>
      <c r="B15" s="2"/>
      <c r="C15" s="2"/>
      <c r="D15" s="2"/>
      <c r="E15" s="2"/>
      <c r="F15" s="2"/>
      <c r="G15" s="2"/>
      <c r="H15" s="1519" t="s">
        <v>707</v>
      </c>
      <c r="I15" s="1519"/>
      <c r="J15" s="1519"/>
      <c r="K15" s="13"/>
      <c r="L15" s="1521"/>
      <c r="M15" s="1521"/>
      <c r="N15" s="1521"/>
      <c r="O15" s="1521"/>
      <c r="P15" s="1521"/>
      <c r="Q15" s="1521"/>
      <c r="R15" s="2"/>
      <c r="S15" s="2"/>
      <c r="T15" s="2"/>
    </row>
    <row r="16" spans="1:20" s="3" customFormat="1" ht="18" customHeight="1">
      <c r="A16" s="2"/>
      <c r="B16" s="2"/>
      <c r="C16" s="2"/>
      <c r="D16" s="2"/>
      <c r="E16" s="2"/>
      <c r="F16" s="2"/>
      <c r="G16" s="2"/>
      <c r="H16" s="1519" t="s">
        <v>2</v>
      </c>
      <c r="I16" s="1519"/>
      <c r="J16" s="1519"/>
      <c r="K16" s="14"/>
      <c r="L16" s="1520"/>
      <c r="M16" s="1520"/>
      <c r="N16" s="1520"/>
      <c r="O16" s="1520"/>
      <c r="P16" s="1520"/>
      <c r="Q16" s="1520"/>
      <c r="R16" s="2"/>
      <c r="S16" s="2"/>
      <c r="T16" s="2"/>
    </row>
    <row r="17" spans="1:20" s="3" customFormat="1" ht="18" customHeight="1">
      <c r="A17" s="2"/>
      <c r="B17" s="2"/>
      <c r="C17" s="2"/>
      <c r="D17" s="2"/>
      <c r="E17" s="2"/>
      <c r="F17" s="2"/>
      <c r="G17" s="2"/>
      <c r="H17" s="1519" t="s">
        <v>708</v>
      </c>
      <c r="I17" s="1519"/>
      <c r="J17" s="1519"/>
      <c r="K17" s="14"/>
      <c r="L17" s="1520"/>
      <c r="M17" s="1520"/>
      <c r="N17" s="1520"/>
      <c r="O17" s="1520"/>
      <c r="P17" s="1520"/>
      <c r="Q17" s="1520"/>
      <c r="R17" s="2"/>
      <c r="S17" s="2"/>
      <c r="T17" s="2"/>
    </row>
    <row r="18" spans="1:20" s="3" customFormat="1" ht="18" customHeight="1">
      <c r="A18" s="2"/>
      <c r="B18" s="2"/>
      <c r="C18" s="2"/>
      <c r="D18" s="2"/>
      <c r="E18" s="2"/>
      <c r="F18" s="2"/>
      <c r="G18" s="2"/>
      <c r="H18" s="2"/>
      <c r="I18" s="2"/>
      <c r="J18" s="2"/>
      <c r="K18" s="2"/>
      <c r="L18" s="2"/>
      <c r="M18" s="2"/>
      <c r="N18" s="2"/>
      <c r="O18" s="2"/>
      <c r="P18" s="2"/>
      <c r="Q18" s="2"/>
      <c r="R18" s="2"/>
      <c r="S18" s="2"/>
      <c r="T18" s="2"/>
    </row>
    <row r="19" spans="1:20" s="3" customFormat="1" ht="18" customHeight="1">
      <c r="A19" s="1511" t="s">
        <v>722</v>
      </c>
      <c r="B19" s="1511"/>
      <c r="C19" s="1511"/>
      <c r="D19" s="1511"/>
      <c r="E19" s="1511"/>
      <c r="F19" s="1511"/>
      <c r="G19" s="1511"/>
      <c r="H19" s="1511"/>
      <c r="I19" s="1511"/>
      <c r="J19" s="1511"/>
      <c r="K19" s="1511"/>
      <c r="L19" s="1511"/>
      <c r="M19" s="1511"/>
      <c r="N19" s="1511"/>
      <c r="O19" s="1511"/>
      <c r="P19" s="1511"/>
      <c r="Q19" s="1511"/>
      <c r="R19" s="1511"/>
      <c r="S19" s="2"/>
      <c r="T19" s="2"/>
    </row>
    <row r="20" spans="1:20" s="3" customFormat="1" ht="18" customHeight="1">
      <c r="A20" s="1511"/>
      <c r="B20" s="1511"/>
      <c r="C20" s="1511"/>
      <c r="D20" s="1511"/>
      <c r="E20" s="1511"/>
      <c r="F20" s="1511"/>
      <c r="G20" s="1511"/>
      <c r="H20" s="1511"/>
      <c r="I20" s="1511"/>
      <c r="J20" s="1511"/>
      <c r="K20" s="1511"/>
      <c r="L20" s="1511"/>
      <c r="M20" s="1511"/>
      <c r="N20" s="1511"/>
      <c r="O20" s="1511"/>
      <c r="P20" s="1511"/>
      <c r="Q20" s="1511"/>
      <c r="R20" s="1511"/>
      <c r="S20" s="2"/>
      <c r="T20" s="2"/>
    </row>
    <row r="21" spans="1:20" s="3" customFormat="1" ht="18" customHeight="1">
      <c r="A21" s="2"/>
      <c r="B21" s="2"/>
      <c r="C21" s="2"/>
      <c r="D21" s="2"/>
      <c r="E21" s="2"/>
      <c r="F21" s="2"/>
      <c r="G21" s="2"/>
      <c r="H21" s="2"/>
      <c r="I21" s="2"/>
      <c r="J21" s="2"/>
      <c r="K21" s="2"/>
      <c r="L21" s="2"/>
      <c r="M21" s="2"/>
      <c r="N21" s="2"/>
      <c r="O21" s="2"/>
      <c r="P21" s="2"/>
      <c r="Q21" s="2"/>
      <c r="R21" s="2"/>
      <c r="S21" s="2"/>
      <c r="T21" s="2"/>
    </row>
    <row r="22" spans="1:20" s="3" customFormat="1" ht="18" customHeight="1">
      <c r="A22" s="2"/>
      <c r="B22" s="2"/>
      <c r="C22" s="2"/>
      <c r="D22" s="2"/>
      <c r="E22" s="2"/>
      <c r="F22" s="2"/>
      <c r="G22" s="2"/>
      <c r="H22" s="2"/>
      <c r="I22" s="2"/>
      <c r="J22" s="2"/>
      <c r="K22" s="2"/>
      <c r="L22" s="2"/>
      <c r="M22" s="2"/>
      <c r="N22" s="2"/>
      <c r="O22" s="2"/>
      <c r="P22" s="2"/>
      <c r="Q22" s="2"/>
      <c r="R22" s="2"/>
      <c r="S22" s="2"/>
      <c r="T22" s="2"/>
    </row>
    <row r="23" spans="1:20" s="3" customFormat="1" ht="18" customHeight="1">
      <c r="A23" s="2"/>
      <c r="B23" s="2"/>
      <c r="C23" s="2"/>
      <c r="D23" s="2"/>
      <c r="E23" s="2"/>
      <c r="F23" s="2"/>
      <c r="G23" s="2"/>
      <c r="H23" s="2"/>
      <c r="I23" s="2"/>
      <c r="J23" s="2"/>
      <c r="K23" s="2"/>
      <c r="L23" s="2"/>
      <c r="M23" s="2"/>
      <c r="N23" s="2"/>
      <c r="O23" s="2"/>
      <c r="P23" s="2"/>
      <c r="Q23" s="2"/>
      <c r="R23" s="2"/>
      <c r="S23" s="2"/>
      <c r="T23" s="2"/>
    </row>
    <row r="24" spans="1:20" s="3" customFormat="1" ht="18" customHeight="1">
      <c r="A24" s="1512" t="s">
        <v>29</v>
      </c>
      <c r="B24" s="1512"/>
      <c r="C24" s="1512"/>
      <c r="D24" s="1512"/>
      <c r="E24" s="1512"/>
      <c r="F24" s="1512"/>
      <c r="G24" s="1512"/>
      <c r="H24" s="1512"/>
      <c r="I24" s="1512"/>
      <c r="J24" s="1512"/>
      <c r="K24" s="1512"/>
      <c r="L24" s="1512"/>
      <c r="M24" s="1512"/>
      <c r="N24" s="1512"/>
      <c r="O24" s="1512"/>
      <c r="P24" s="1512"/>
      <c r="Q24" s="1512"/>
      <c r="R24" s="1512"/>
      <c r="S24" s="2"/>
      <c r="T24" s="2"/>
    </row>
    <row r="25" spans="1:20" s="3" customFormat="1" ht="18" customHeight="1">
      <c r="A25" s="2"/>
      <c r="B25" s="2"/>
      <c r="C25" s="2"/>
      <c r="D25" s="2"/>
      <c r="E25" s="2"/>
      <c r="F25" s="2"/>
      <c r="G25" s="2"/>
      <c r="H25" s="2"/>
      <c r="I25" s="2"/>
      <c r="J25" s="2"/>
      <c r="K25" s="2"/>
      <c r="L25" s="2"/>
      <c r="M25" s="2"/>
      <c r="N25" s="2"/>
      <c r="O25" s="2"/>
      <c r="P25" s="2"/>
      <c r="Q25" s="2"/>
      <c r="R25" s="2"/>
      <c r="S25" s="2"/>
      <c r="T25" s="2"/>
    </row>
    <row r="26" spans="1:20" s="3" customFormat="1" ht="18" customHeight="1">
      <c r="A26" s="2"/>
      <c r="B26" s="2"/>
      <c r="C26" s="2"/>
      <c r="D26" s="2"/>
      <c r="E26" s="2"/>
      <c r="F26" s="2"/>
      <c r="G26" s="2"/>
      <c r="H26" s="2"/>
      <c r="I26" s="2"/>
      <c r="J26" s="2"/>
      <c r="K26" s="2"/>
      <c r="L26" s="2"/>
      <c r="M26" s="2"/>
      <c r="N26" s="2"/>
      <c r="O26" s="2"/>
      <c r="P26" s="2"/>
      <c r="Q26" s="2"/>
      <c r="R26" s="2"/>
      <c r="S26" s="2"/>
      <c r="T26" s="2"/>
    </row>
    <row r="27" spans="1:20" s="3" customFormat="1" ht="18" customHeight="1">
      <c r="A27" s="2"/>
      <c r="B27" s="2" t="s">
        <v>36</v>
      </c>
      <c r="C27" s="2"/>
      <c r="D27" s="2"/>
      <c r="E27" s="2"/>
      <c r="F27" s="2"/>
      <c r="G27" s="2"/>
      <c r="H27" s="2"/>
      <c r="I27" s="2"/>
      <c r="J27" s="2"/>
      <c r="K27" s="2"/>
      <c r="L27" s="2"/>
      <c r="M27" s="2"/>
      <c r="N27" s="2"/>
      <c r="O27" s="2"/>
      <c r="P27" s="2"/>
      <c r="Q27" s="2"/>
      <c r="R27" s="2"/>
      <c r="S27" s="2"/>
      <c r="T27" s="2"/>
    </row>
    <row r="28" spans="1:20" s="3" customFormat="1" ht="18" customHeight="1">
      <c r="A28" s="2"/>
      <c r="B28" s="2"/>
      <c r="C28" s="2"/>
      <c r="D28" s="2"/>
      <c r="E28" s="2"/>
      <c r="F28" s="2"/>
      <c r="G28" s="2"/>
      <c r="H28" s="2"/>
      <c r="I28" s="2"/>
      <c r="J28" s="2"/>
      <c r="K28" s="2"/>
      <c r="L28" s="2"/>
      <c r="M28" s="2"/>
      <c r="N28" s="2"/>
      <c r="O28" s="2"/>
      <c r="P28" s="2"/>
      <c r="Q28" s="2"/>
      <c r="R28" s="2"/>
      <c r="S28" s="2"/>
      <c r="T28" s="2"/>
    </row>
    <row r="29" spans="1:20" s="3" customFormat="1" ht="18" customHeight="1">
      <c r="A29" s="2"/>
      <c r="B29" s="2"/>
      <c r="C29" s="2"/>
      <c r="D29" s="2"/>
      <c r="E29" s="2"/>
      <c r="F29" s="2"/>
      <c r="G29" s="2"/>
      <c r="H29" s="2"/>
      <c r="I29" s="2"/>
      <c r="J29" s="10"/>
      <c r="K29" s="2"/>
      <c r="L29" s="10"/>
      <c r="M29" s="2"/>
      <c r="N29" s="2"/>
      <c r="O29" s="2"/>
      <c r="P29" s="2"/>
      <c r="Q29" s="2"/>
      <c r="R29" s="2"/>
      <c r="S29" s="2"/>
      <c r="T29" s="2"/>
    </row>
    <row r="30" spans="1:20" s="3" customFormat="1" ht="18" customHeight="1">
      <c r="A30" s="2"/>
      <c r="B30" s="2"/>
      <c r="C30" s="2"/>
      <c r="D30" s="2"/>
      <c r="E30" s="2"/>
      <c r="F30" s="2"/>
      <c r="G30" s="2"/>
      <c r="H30" s="2"/>
      <c r="I30" s="2"/>
      <c r="J30" s="2"/>
      <c r="K30" s="2"/>
      <c r="L30" s="2"/>
      <c r="M30" s="2"/>
      <c r="N30" s="2"/>
      <c r="O30" s="2"/>
      <c r="P30" s="2"/>
      <c r="Q30" s="2"/>
      <c r="R30" s="2"/>
      <c r="S30" s="2"/>
      <c r="T30" s="2"/>
    </row>
    <row r="31" spans="1:20" s="3" customFormat="1" ht="18" customHeight="1">
      <c r="A31" s="2"/>
      <c r="B31" s="2" t="s">
        <v>37</v>
      </c>
      <c r="C31" s="2"/>
      <c r="D31" s="2"/>
      <c r="E31" s="2"/>
      <c r="F31" s="2"/>
      <c r="G31" s="2"/>
      <c r="H31" s="2"/>
      <c r="I31" s="2"/>
      <c r="J31" s="2"/>
      <c r="K31" s="2"/>
      <c r="L31" s="2"/>
      <c r="M31" s="2"/>
      <c r="N31" s="2"/>
      <c r="O31" s="2"/>
      <c r="P31" s="2"/>
      <c r="Q31" s="2"/>
      <c r="R31" s="2"/>
      <c r="S31" s="2"/>
      <c r="T31" s="2"/>
    </row>
    <row r="32" spans="1:20" s="3" customFormat="1" ht="18" customHeight="1">
      <c r="A32" s="2"/>
      <c r="B32" s="2"/>
      <c r="C32" s="2"/>
      <c r="D32" s="2"/>
      <c r="E32" s="2"/>
      <c r="F32" s="2"/>
      <c r="G32" s="2"/>
      <c r="H32" s="2"/>
      <c r="I32" s="2"/>
      <c r="J32" s="2"/>
      <c r="K32" s="2"/>
      <c r="L32" s="2"/>
      <c r="M32" s="2"/>
      <c r="N32" s="2"/>
      <c r="O32" s="2"/>
      <c r="P32" s="2"/>
      <c r="Q32" s="2"/>
      <c r="R32" s="2"/>
      <c r="S32" s="2"/>
      <c r="T32" s="2"/>
    </row>
    <row r="33" spans="1:20" s="3" customFormat="1" ht="18" customHeight="1">
      <c r="A33" s="2"/>
      <c r="B33" s="2"/>
      <c r="C33" s="2"/>
      <c r="D33" s="2"/>
      <c r="E33" s="2"/>
      <c r="F33" s="2"/>
      <c r="G33" s="2"/>
      <c r="H33" s="2"/>
      <c r="I33" s="2"/>
      <c r="J33" s="2"/>
      <c r="K33" s="2"/>
      <c r="L33" s="2"/>
      <c r="M33" s="2"/>
      <c r="N33" s="2"/>
      <c r="O33" s="2"/>
      <c r="P33" s="2"/>
      <c r="Q33" s="2"/>
      <c r="R33" s="2"/>
      <c r="S33" s="2"/>
      <c r="T33" s="2"/>
    </row>
    <row r="34" spans="1:20" s="3" customFormat="1" ht="18" customHeight="1">
      <c r="A34" s="2"/>
      <c r="B34" s="2"/>
      <c r="C34" s="2"/>
      <c r="D34" s="2"/>
      <c r="E34" s="2"/>
      <c r="F34" s="2"/>
      <c r="G34" s="2"/>
      <c r="H34" s="2"/>
      <c r="I34" s="2"/>
      <c r="J34" s="2"/>
      <c r="K34" s="2"/>
      <c r="L34" s="2"/>
      <c r="M34" s="2"/>
      <c r="N34" s="2"/>
      <c r="O34" s="2"/>
      <c r="P34" s="2"/>
      <c r="Q34" s="2"/>
      <c r="R34" s="2"/>
      <c r="S34" s="2"/>
      <c r="T34" s="2"/>
    </row>
    <row r="35" spans="1:20" s="3" customFormat="1" ht="18" customHeight="1">
      <c r="A35" s="2"/>
      <c r="B35" s="2"/>
      <c r="C35" s="2"/>
      <c r="D35" s="2"/>
      <c r="E35" s="2"/>
      <c r="F35" s="2"/>
      <c r="G35" s="2"/>
      <c r="H35" s="2"/>
      <c r="I35" s="2"/>
      <c r="J35" s="2"/>
      <c r="K35" s="2"/>
      <c r="L35" s="2"/>
      <c r="M35" s="2"/>
      <c r="N35" s="2"/>
      <c r="O35" s="2"/>
      <c r="P35" s="2"/>
      <c r="Q35" s="2"/>
      <c r="R35" s="2"/>
      <c r="S35" s="2"/>
      <c r="T35" s="2"/>
    </row>
    <row r="36" spans="1:20" s="3" customFormat="1" ht="18" customHeight="1">
      <c r="A36" s="2"/>
      <c r="B36" s="2"/>
      <c r="C36" s="2"/>
      <c r="D36" s="2"/>
      <c r="E36" s="2"/>
      <c r="F36" s="2"/>
      <c r="G36" s="2"/>
      <c r="H36" s="2"/>
      <c r="I36" s="2"/>
      <c r="J36" s="2"/>
      <c r="K36" s="2"/>
      <c r="L36" s="2"/>
      <c r="M36" s="2"/>
      <c r="N36" s="2"/>
      <c r="O36" s="2"/>
      <c r="P36" s="2"/>
      <c r="Q36" s="2"/>
      <c r="R36" s="2"/>
      <c r="S36" s="2"/>
      <c r="T36" s="2"/>
    </row>
    <row r="37" spans="1:20" s="3" customFormat="1" ht="18" customHeight="1">
      <c r="A37" s="2"/>
      <c r="B37" s="2"/>
      <c r="C37" s="2"/>
      <c r="D37" s="2"/>
      <c r="E37" s="2"/>
      <c r="F37" s="2"/>
      <c r="G37" s="2"/>
      <c r="H37" s="2"/>
      <c r="I37" s="2"/>
      <c r="J37" s="2"/>
      <c r="K37" s="2"/>
      <c r="L37" s="2"/>
      <c r="M37" s="2"/>
      <c r="N37" s="2"/>
      <c r="O37" s="2"/>
      <c r="P37" s="2"/>
      <c r="Q37" s="2"/>
      <c r="R37" s="2"/>
      <c r="S37" s="2"/>
      <c r="T37" s="2"/>
    </row>
    <row r="38" spans="1:20" s="3" customFormat="1" ht="18" customHeight="1">
      <c r="A38" s="2"/>
      <c r="B38" s="2"/>
      <c r="C38" s="2"/>
      <c r="D38" s="2"/>
      <c r="E38" s="2"/>
      <c r="F38" s="2"/>
      <c r="G38" s="2"/>
      <c r="H38" s="2"/>
      <c r="I38" s="2"/>
      <c r="J38" s="2"/>
      <c r="K38" s="2"/>
      <c r="L38" s="2"/>
      <c r="M38" s="2"/>
      <c r="N38" s="2"/>
      <c r="O38" s="2"/>
      <c r="P38" s="2"/>
      <c r="Q38" s="2"/>
      <c r="R38" s="2"/>
      <c r="S38" s="2"/>
      <c r="T38" s="2"/>
    </row>
    <row r="39" spans="1:20" s="3" customFormat="1" ht="18" customHeight="1">
      <c r="A39" s="2"/>
      <c r="B39" s="2"/>
      <c r="C39" s="2"/>
      <c r="D39" s="2"/>
      <c r="E39" s="2"/>
      <c r="F39" s="2"/>
      <c r="G39" s="2"/>
      <c r="H39" s="2"/>
      <c r="I39" s="2"/>
      <c r="J39" s="2"/>
      <c r="K39" s="2"/>
      <c r="L39" s="2"/>
      <c r="M39" s="2"/>
      <c r="N39" s="2"/>
      <c r="O39" s="2"/>
      <c r="P39" s="2"/>
      <c r="Q39" s="2"/>
      <c r="R39" s="2"/>
      <c r="S39" s="2"/>
      <c r="T39" s="2"/>
    </row>
    <row r="40" spans="1:20" s="3" customFormat="1" ht="18" customHeight="1">
      <c r="A40" s="2"/>
      <c r="B40" s="2"/>
      <c r="C40" s="2"/>
      <c r="D40" s="2"/>
      <c r="E40" s="2"/>
      <c r="F40" s="2"/>
      <c r="G40" s="2"/>
      <c r="H40" s="2"/>
      <c r="I40" s="2"/>
      <c r="J40" s="2"/>
      <c r="K40" s="2"/>
      <c r="L40" s="2"/>
      <c r="M40" s="2"/>
      <c r="N40" s="2"/>
      <c r="O40" s="2"/>
      <c r="P40" s="2"/>
      <c r="Q40" s="2"/>
      <c r="R40" s="2"/>
      <c r="S40" s="2"/>
      <c r="T40" s="2"/>
    </row>
    <row r="41" spans="1:20" s="3" customFormat="1" ht="18" customHeight="1">
      <c r="A41" s="2"/>
      <c r="B41" s="2"/>
      <c r="C41" s="2"/>
      <c r="D41" s="2"/>
      <c r="E41" s="2"/>
      <c r="F41" s="2"/>
      <c r="G41" s="2"/>
      <c r="H41" s="2"/>
      <c r="I41" s="2"/>
      <c r="J41" s="2"/>
      <c r="K41" s="2"/>
      <c r="L41" s="2"/>
      <c r="M41" s="2"/>
      <c r="N41" s="2"/>
      <c r="O41" s="2"/>
      <c r="P41" s="2"/>
      <c r="Q41" s="2"/>
      <c r="R41" s="2"/>
      <c r="S41" s="2"/>
      <c r="T41" s="2"/>
    </row>
    <row r="42" spans="1:20" s="3" customFormat="1" ht="18" customHeight="1">
      <c r="A42" s="2"/>
      <c r="B42" s="2"/>
      <c r="C42" s="2"/>
      <c r="D42" s="2"/>
      <c r="E42" s="2"/>
      <c r="F42" s="2"/>
      <c r="G42" s="2"/>
      <c r="H42" s="2"/>
      <c r="I42" s="2"/>
      <c r="J42" s="2"/>
      <c r="K42" s="2"/>
      <c r="L42" s="2"/>
      <c r="M42" s="2"/>
      <c r="N42" s="2"/>
      <c r="O42" s="2"/>
      <c r="P42" s="2"/>
      <c r="Q42" s="2"/>
      <c r="R42" s="2"/>
      <c r="S42" s="2"/>
      <c r="T42" s="2"/>
    </row>
    <row r="43" spans="1:20" s="3" customFormat="1" ht="18" customHeight="1">
      <c r="A43" s="2"/>
      <c r="B43" s="2"/>
      <c r="C43" s="2"/>
      <c r="D43" s="2"/>
      <c r="E43" s="2"/>
      <c r="F43" s="2"/>
      <c r="G43" s="2"/>
      <c r="H43" s="2"/>
      <c r="I43" s="2"/>
      <c r="J43" s="2"/>
      <c r="K43" s="2"/>
      <c r="L43" s="2"/>
      <c r="M43" s="2"/>
      <c r="N43" s="2"/>
      <c r="O43" s="2"/>
      <c r="P43" s="2"/>
      <c r="Q43" s="2"/>
      <c r="R43" s="2"/>
      <c r="S43" s="2"/>
      <c r="T43" s="2"/>
    </row>
    <row r="44" spans="1:20" s="3" customFormat="1" ht="18" customHeight="1">
      <c r="A44" s="2"/>
      <c r="B44" s="2"/>
      <c r="C44" s="2"/>
      <c r="D44" s="2"/>
      <c r="E44" s="2"/>
      <c r="F44" s="2"/>
      <c r="G44" s="2"/>
      <c r="H44" s="2"/>
      <c r="I44" s="2"/>
      <c r="J44" s="2"/>
      <c r="K44" s="2"/>
      <c r="L44" s="2"/>
      <c r="M44" s="2"/>
      <c r="N44" s="2"/>
      <c r="O44" s="2"/>
      <c r="P44" s="2"/>
      <c r="Q44" s="2"/>
      <c r="R44" s="2"/>
      <c r="S44" s="2"/>
      <c r="T44" s="2"/>
    </row>
    <row r="45" spans="1:20" s="3" customFormat="1" ht="18" customHeight="1">
      <c r="A45" s="2"/>
      <c r="B45" s="2"/>
      <c r="C45" s="2"/>
      <c r="D45" s="2"/>
      <c r="E45" s="2"/>
      <c r="F45" s="2"/>
      <c r="G45" s="2"/>
      <c r="H45" s="2"/>
      <c r="I45" s="2"/>
      <c r="J45" s="2"/>
      <c r="K45" s="2"/>
      <c r="L45" s="2"/>
      <c r="M45" s="2"/>
      <c r="N45" s="2"/>
      <c r="O45" s="2"/>
      <c r="P45" s="2"/>
      <c r="Q45" s="2"/>
      <c r="R45" s="2"/>
      <c r="S45" s="2"/>
      <c r="T45" s="2"/>
    </row>
    <row r="46" spans="1:20" s="3" customFormat="1" ht="18" customHeight="1">
      <c r="A46" s="2"/>
      <c r="B46" s="2"/>
      <c r="C46" s="2"/>
      <c r="D46" s="2"/>
      <c r="E46" s="2"/>
      <c r="F46" s="2"/>
      <c r="G46" s="2"/>
      <c r="H46" s="2"/>
      <c r="I46" s="2"/>
      <c r="J46" s="2"/>
      <c r="K46" s="2"/>
      <c r="L46" s="2"/>
      <c r="M46" s="2"/>
      <c r="N46" s="2"/>
      <c r="O46" s="2"/>
      <c r="P46" s="2"/>
      <c r="Q46" s="2"/>
      <c r="R46" s="2"/>
      <c r="S46" s="2"/>
      <c r="T46" s="2"/>
    </row>
    <row r="47" spans="1:20" s="3" customFormat="1" ht="18" customHeight="1">
      <c r="A47" s="2"/>
      <c r="B47" s="2"/>
      <c r="C47" s="2"/>
      <c r="D47" s="2"/>
      <c r="E47" s="2"/>
      <c r="F47" s="2"/>
      <c r="G47" s="2"/>
      <c r="H47" s="2"/>
      <c r="I47" s="2"/>
      <c r="J47" s="2"/>
      <c r="K47" s="2"/>
      <c r="L47" s="2"/>
      <c r="M47" s="2"/>
      <c r="N47" s="2"/>
      <c r="O47" s="2"/>
      <c r="P47" s="2"/>
      <c r="Q47" s="2"/>
      <c r="R47" s="2"/>
      <c r="S47" s="2"/>
      <c r="T47" s="2"/>
    </row>
    <row r="48" spans="1:20" s="3" customFormat="1" ht="18" customHeight="1">
      <c r="A48" s="2"/>
      <c r="B48" s="2"/>
      <c r="C48" s="2"/>
      <c r="D48" s="2"/>
      <c r="E48" s="2"/>
      <c r="F48" s="2"/>
      <c r="G48" s="2"/>
      <c r="H48" s="2"/>
      <c r="I48" s="2"/>
      <c r="J48" s="2"/>
      <c r="K48" s="2"/>
      <c r="L48" s="2"/>
      <c r="M48" s="2"/>
      <c r="N48" s="2"/>
      <c r="O48" s="2"/>
      <c r="P48" s="2"/>
      <c r="Q48" s="2"/>
      <c r="R48" s="2"/>
      <c r="S48" s="2"/>
      <c r="T48" s="2"/>
    </row>
    <row r="49" spans="1:20" s="3" customFormat="1" ht="18" customHeight="1">
      <c r="A49" s="2"/>
      <c r="B49" s="2"/>
      <c r="C49" s="2"/>
      <c r="D49" s="2"/>
      <c r="E49" s="2"/>
      <c r="F49" s="2"/>
      <c r="G49" s="2"/>
      <c r="H49" s="2"/>
      <c r="I49" s="2"/>
      <c r="J49" s="2"/>
      <c r="K49" s="2"/>
      <c r="L49" s="2"/>
      <c r="M49" s="2"/>
      <c r="N49" s="2"/>
      <c r="O49" s="2"/>
      <c r="P49" s="2"/>
      <c r="Q49" s="2"/>
      <c r="R49" s="2"/>
      <c r="S49" s="2"/>
      <c r="T49" s="2"/>
    </row>
    <row r="50" spans="1:20" s="3" customFormat="1" ht="18" customHeight="1">
      <c r="A50" s="2"/>
      <c r="B50" s="2"/>
      <c r="C50" s="2"/>
      <c r="D50" s="2"/>
      <c r="E50" s="2"/>
      <c r="F50" s="2"/>
      <c r="G50" s="2"/>
      <c r="H50" s="2"/>
      <c r="I50" s="2"/>
      <c r="J50" s="2"/>
      <c r="K50" s="2"/>
      <c r="L50" s="2"/>
      <c r="M50" s="2"/>
      <c r="N50" s="2"/>
      <c r="O50" s="2"/>
      <c r="P50" s="2"/>
      <c r="Q50" s="2"/>
      <c r="R50" s="2"/>
      <c r="S50" s="2"/>
      <c r="T50" s="2"/>
    </row>
    <row r="51" spans="1:20" s="3" customFormat="1" ht="18" customHeight="1">
      <c r="A51" s="2"/>
      <c r="B51" s="2"/>
      <c r="C51" s="2"/>
      <c r="D51" s="2"/>
      <c r="E51" s="2"/>
      <c r="F51" s="2"/>
      <c r="G51" s="2"/>
      <c r="H51" s="2"/>
      <c r="I51" s="2"/>
      <c r="J51" s="2"/>
      <c r="K51" s="2"/>
      <c r="L51" s="2"/>
      <c r="M51" s="2"/>
      <c r="N51" s="2"/>
      <c r="O51" s="2"/>
      <c r="P51" s="2"/>
      <c r="Q51" s="2"/>
      <c r="R51" s="2"/>
      <c r="S51" s="2"/>
      <c r="T51" s="2"/>
    </row>
    <row r="52" spans="1:20" s="3" customFormat="1" ht="18" customHeight="1">
      <c r="A52" s="2"/>
      <c r="B52" s="2"/>
      <c r="C52" s="2"/>
      <c r="D52" s="2"/>
      <c r="E52" s="2"/>
      <c r="F52" s="2"/>
      <c r="G52" s="2"/>
      <c r="H52" s="2"/>
      <c r="I52" s="2"/>
      <c r="J52" s="2"/>
      <c r="K52" s="2"/>
      <c r="L52" s="2"/>
      <c r="M52" s="2"/>
      <c r="N52" s="2"/>
      <c r="O52" s="2"/>
      <c r="P52" s="2"/>
      <c r="Q52" s="2"/>
      <c r="R52" s="2"/>
      <c r="S52" s="2"/>
      <c r="T52" s="2"/>
    </row>
    <row r="53" spans="1:20" s="3" customFormat="1" ht="18" customHeight="1">
      <c r="A53" s="2"/>
      <c r="B53" s="2"/>
      <c r="C53" s="2"/>
      <c r="D53" s="2"/>
      <c r="E53" s="2"/>
      <c r="F53" s="2"/>
      <c r="G53" s="2"/>
      <c r="H53" s="2"/>
      <c r="I53" s="2"/>
      <c r="J53" s="2"/>
      <c r="K53" s="2"/>
      <c r="L53" s="2"/>
      <c r="M53" s="2"/>
      <c r="N53" s="2"/>
      <c r="O53" s="2"/>
      <c r="P53" s="2"/>
      <c r="Q53" s="2"/>
      <c r="R53" s="2"/>
      <c r="S53" s="2"/>
      <c r="T53" s="2"/>
    </row>
    <row r="54" spans="1:20" s="3" customFormat="1" ht="18" customHeight="1">
      <c r="A54" s="2"/>
      <c r="B54" s="2"/>
      <c r="C54" s="2"/>
      <c r="D54" s="2"/>
      <c r="E54" s="2"/>
      <c r="F54" s="2"/>
      <c r="G54" s="2"/>
      <c r="H54" s="2"/>
      <c r="I54" s="2"/>
      <c r="J54" s="2"/>
      <c r="K54" s="2"/>
      <c r="L54" s="2"/>
      <c r="M54" s="2"/>
      <c r="N54" s="2"/>
      <c r="O54" s="2"/>
      <c r="P54" s="2"/>
      <c r="Q54" s="2"/>
      <c r="R54" s="2"/>
      <c r="S54" s="2"/>
      <c r="T54" s="2"/>
    </row>
    <row r="55" spans="1:20" s="3" customFormat="1" ht="18" customHeight="1">
      <c r="A55" s="2"/>
      <c r="B55" s="2"/>
      <c r="C55" s="2"/>
      <c r="D55" s="2"/>
      <c r="E55" s="2"/>
      <c r="F55" s="2"/>
      <c r="G55" s="2"/>
      <c r="H55" s="2"/>
      <c r="I55" s="2"/>
      <c r="J55" s="2"/>
      <c r="K55" s="2"/>
      <c r="L55" s="2"/>
      <c r="M55" s="2"/>
      <c r="N55" s="2"/>
      <c r="O55" s="2"/>
      <c r="P55" s="2"/>
      <c r="Q55" s="2"/>
      <c r="R55" s="2"/>
      <c r="S55" s="2"/>
      <c r="T55" s="2"/>
    </row>
    <row r="56" spans="1:20" s="3" customFormat="1" ht="18" customHeight="1">
      <c r="A56" s="2"/>
      <c r="B56" s="2"/>
      <c r="C56" s="2"/>
      <c r="D56" s="2"/>
      <c r="E56" s="2"/>
      <c r="F56" s="2"/>
      <c r="G56" s="2"/>
      <c r="H56" s="2"/>
      <c r="I56" s="2"/>
      <c r="J56" s="2"/>
      <c r="K56" s="2"/>
      <c r="L56" s="2"/>
      <c r="M56" s="2"/>
      <c r="N56" s="2"/>
      <c r="O56" s="2"/>
      <c r="P56" s="2"/>
      <c r="Q56" s="2"/>
      <c r="R56" s="2"/>
      <c r="S56" s="2"/>
      <c r="T56" s="2"/>
    </row>
    <row r="57" spans="1:20" s="3" customFormat="1" ht="18" customHeight="1">
      <c r="A57" s="2"/>
      <c r="B57" s="2"/>
      <c r="C57" s="2"/>
      <c r="D57" s="2"/>
      <c r="E57" s="2"/>
      <c r="F57" s="2"/>
      <c r="G57" s="2"/>
      <c r="H57" s="2"/>
      <c r="I57" s="2"/>
      <c r="J57" s="2"/>
      <c r="K57" s="2"/>
      <c r="L57" s="2"/>
      <c r="M57" s="2"/>
      <c r="N57" s="2"/>
      <c r="O57" s="2"/>
      <c r="P57" s="2"/>
      <c r="Q57" s="2"/>
      <c r="R57" s="2"/>
      <c r="S57" s="2"/>
      <c r="T57" s="2"/>
    </row>
    <row r="58" spans="1:20" s="3" customFormat="1" ht="18" customHeight="1">
      <c r="A58" s="2"/>
      <c r="B58" s="2"/>
      <c r="C58" s="2"/>
      <c r="D58" s="2"/>
      <c r="E58" s="2"/>
      <c r="F58" s="2"/>
      <c r="G58" s="2"/>
      <c r="H58" s="2"/>
      <c r="I58" s="2"/>
      <c r="J58" s="2"/>
      <c r="K58" s="2"/>
      <c r="L58" s="2"/>
      <c r="M58" s="2"/>
      <c r="N58" s="2"/>
      <c r="O58" s="2"/>
      <c r="P58" s="2"/>
      <c r="Q58" s="2"/>
      <c r="R58" s="2"/>
      <c r="S58" s="2"/>
      <c r="T58" s="2"/>
    </row>
    <row r="59" spans="1:20" s="3" customFormat="1" ht="18" customHeight="1">
      <c r="A59" s="2"/>
      <c r="B59" s="2"/>
      <c r="C59" s="2"/>
      <c r="D59" s="2"/>
      <c r="E59" s="2"/>
      <c r="F59" s="2"/>
      <c r="G59" s="2"/>
      <c r="H59" s="2"/>
      <c r="I59" s="2"/>
      <c r="J59" s="2"/>
      <c r="K59" s="2"/>
      <c r="L59" s="2"/>
      <c r="M59" s="2"/>
      <c r="N59" s="2"/>
      <c r="O59" s="2"/>
      <c r="P59" s="2"/>
      <c r="Q59" s="2"/>
      <c r="R59" s="2"/>
      <c r="S59" s="2"/>
      <c r="T59" s="2"/>
    </row>
    <row r="60" spans="1:20" s="3" customFormat="1" ht="18" customHeight="1">
      <c r="A60" s="2"/>
      <c r="B60" s="2"/>
      <c r="C60" s="2"/>
      <c r="D60" s="2"/>
      <c r="E60" s="2"/>
      <c r="F60" s="2"/>
      <c r="G60" s="2"/>
      <c r="H60" s="2"/>
      <c r="I60" s="2"/>
      <c r="J60" s="2"/>
      <c r="K60" s="2"/>
      <c r="L60" s="2"/>
      <c r="M60" s="2"/>
      <c r="N60" s="2"/>
      <c r="O60" s="2"/>
      <c r="P60" s="2"/>
      <c r="Q60" s="2"/>
      <c r="R60" s="2"/>
      <c r="S60" s="2"/>
      <c r="T60" s="2"/>
    </row>
    <row r="61" spans="1:20" s="3" customFormat="1" ht="18" customHeight="1">
      <c r="A61" s="2"/>
      <c r="B61" s="2"/>
      <c r="C61" s="2"/>
      <c r="D61" s="2"/>
      <c r="E61" s="2"/>
      <c r="F61" s="2"/>
      <c r="G61" s="2"/>
      <c r="H61" s="2"/>
      <c r="I61" s="2"/>
      <c r="J61" s="2"/>
      <c r="K61" s="2"/>
      <c r="L61" s="2"/>
      <c r="M61" s="2"/>
      <c r="N61" s="2"/>
      <c r="O61" s="2"/>
      <c r="P61" s="2"/>
      <c r="Q61" s="2"/>
      <c r="R61" s="2"/>
      <c r="S61" s="2"/>
      <c r="T61" s="2"/>
    </row>
    <row r="62" spans="1:20" s="3" customFormat="1" ht="18" customHeight="1">
      <c r="A62" s="2"/>
      <c r="B62" s="2"/>
      <c r="C62" s="2"/>
      <c r="D62" s="2"/>
      <c r="E62" s="2"/>
      <c r="F62" s="2"/>
      <c r="G62" s="2"/>
      <c r="H62" s="2"/>
      <c r="I62" s="2"/>
      <c r="J62" s="2"/>
      <c r="K62" s="2"/>
      <c r="L62" s="2"/>
      <c r="M62" s="2"/>
      <c r="N62" s="2"/>
      <c r="O62" s="2"/>
      <c r="P62" s="2"/>
      <c r="Q62" s="2"/>
      <c r="R62" s="2"/>
      <c r="S62" s="2"/>
      <c r="T62" s="2"/>
    </row>
    <row r="63" spans="1:20" s="3" customFormat="1" ht="18" customHeight="1">
      <c r="A63" s="2"/>
      <c r="B63" s="2"/>
      <c r="C63" s="2"/>
      <c r="D63" s="2"/>
      <c r="E63" s="2"/>
      <c r="F63" s="2"/>
      <c r="G63" s="2"/>
      <c r="H63" s="2"/>
      <c r="I63" s="2"/>
      <c r="J63" s="2"/>
      <c r="K63" s="2"/>
      <c r="L63" s="2"/>
      <c r="M63" s="2"/>
      <c r="N63" s="2"/>
      <c r="O63" s="2"/>
      <c r="P63" s="2"/>
      <c r="Q63" s="2"/>
      <c r="R63" s="2"/>
      <c r="S63" s="2"/>
      <c r="T63" s="2"/>
    </row>
    <row r="64" spans="1:20" s="3" customFormat="1" ht="18" customHeight="1">
      <c r="A64" s="2"/>
      <c r="B64" s="2"/>
      <c r="C64" s="2"/>
      <c r="D64" s="2"/>
      <c r="E64" s="2"/>
      <c r="F64" s="2"/>
      <c r="G64" s="2"/>
      <c r="H64" s="2"/>
      <c r="I64" s="2"/>
      <c r="J64" s="2"/>
      <c r="K64" s="2"/>
      <c r="L64" s="2"/>
      <c r="M64" s="2"/>
      <c r="N64" s="2"/>
      <c r="O64" s="2"/>
      <c r="P64" s="2"/>
      <c r="Q64" s="2"/>
      <c r="R64" s="2"/>
      <c r="S64" s="2"/>
      <c r="T64" s="2"/>
    </row>
    <row r="65" spans="1:20" s="3" customFormat="1" ht="18" customHeight="1">
      <c r="A65" s="2"/>
      <c r="B65" s="2"/>
      <c r="C65" s="2"/>
      <c r="D65" s="2"/>
      <c r="E65" s="2"/>
      <c r="F65" s="2"/>
      <c r="G65" s="2"/>
      <c r="H65" s="2"/>
      <c r="I65" s="2"/>
      <c r="J65" s="2"/>
      <c r="K65" s="2"/>
      <c r="L65" s="2"/>
      <c r="M65" s="2"/>
      <c r="N65" s="2"/>
      <c r="O65" s="2"/>
      <c r="P65" s="2"/>
      <c r="Q65" s="2"/>
      <c r="R65" s="2"/>
      <c r="S65" s="2"/>
      <c r="T65" s="2"/>
    </row>
    <row r="66" spans="1:20" s="3" customFormat="1" ht="18" customHeight="1">
      <c r="A66" s="2"/>
      <c r="B66" s="2"/>
      <c r="C66" s="2"/>
      <c r="D66" s="2"/>
      <c r="E66" s="2"/>
      <c r="F66" s="2"/>
      <c r="G66" s="2"/>
      <c r="H66" s="2"/>
      <c r="I66" s="2"/>
      <c r="J66" s="2"/>
      <c r="K66" s="2"/>
      <c r="L66" s="2"/>
      <c r="M66" s="2"/>
      <c r="N66" s="2"/>
      <c r="O66" s="2"/>
      <c r="P66" s="2"/>
      <c r="Q66" s="2"/>
      <c r="R66" s="2"/>
      <c r="S66" s="2"/>
      <c r="T66" s="2"/>
    </row>
    <row r="67" spans="1:20" s="3" customFormat="1" ht="18" customHeight="1">
      <c r="A67" s="2"/>
      <c r="B67" s="2"/>
      <c r="C67" s="2"/>
      <c r="D67" s="2"/>
      <c r="E67" s="2"/>
      <c r="F67" s="2"/>
      <c r="G67" s="2"/>
      <c r="H67" s="2"/>
      <c r="I67" s="2"/>
      <c r="J67" s="2"/>
      <c r="K67" s="2"/>
      <c r="L67" s="2"/>
      <c r="M67" s="2"/>
      <c r="N67" s="2"/>
      <c r="O67" s="2"/>
      <c r="P67" s="2"/>
      <c r="Q67" s="2"/>
      <c r="R67" s="2"/>
      <c r="S67" s="2"/>
      <c r="T67" s="2"/>
    </row>
    <row r="68" spans="1:20" s="3" customFormat="1" ht="18" customHeight="1">
      <c r="A68" s="2"/>
      <c r="B68" s="2"/>
      <c r="C68" s="2"/>
      <c r="D68" s="2"/>
      <c r="E68" s="2"/>
      <c r="F68" s="2"/>
      <c r="G68" s="2"/>
      <c r="H68" s="2"/>
      <c r="I68" s="2"/>
      <c r="J68" s="2"/>
      <c r="K68" s="2"/>
      <c r="L68" s="2"/>
      <c r="M68" s="2"/>
      <c r="N68" s="2"/>
      <c r="O68" s="2"/>
      <c r="P68" s="2"/>
      <c r="Q68" s="2"/>
      <c r="R68" s="2"/>
      <c r="S68" s="2"/>
      <c r="T68" s="2"/>
    </row>
    <row r="69" spans="1:20" s="3" customFormat="1" ht="18" customHeight="1">
      <c r="A69" s="2"/>
      <c r="B69" s="2"/>
      <c r="C69" s="2"/>
      <c r="D69" s="2"/>
      <c r="E69" s="2"/>
      <c r="F69" s="2"/>
      <c r="G69" s="2"/>
      <c r="H69" s="2"/>
      <c r="I69" s="2"/>
      <c r="J69" s="2"/>
      <c r="K69" s="2"/>
      <c r="L69" s="2"/>
      <c r="M69" s="2"/>
      <c r="N69" s="2"/>
      <c r="O69" s="2"/>
      <c r="P69" s="2"/>
      <c r="Q69" s="2"/>
      <c r="R69" s="2"/>
      <c r="S69" s="2"/>
      <c r="T69" s="2"/>
    </row>
    <row r="70" spans="1:20" s="3" customFormat="1" ht="18" customHeight="1">
      <c r="A70" s="2"/>
      <c r="B70" s="2"/>
      <c r="C70" s="2"/>
      <c r="D70" s="2"/>
      <c r="E70" s="2"/>
      <c r="F70" s="2"/>
      <c r="G70" s="2"/>
      <c r="H70" s="2"/>
      <c r="I70" s="2"/>
      <c r="J70" s="2"/>
      <c r="K70" s="2"/>
      <c r="L70" s="2"/>
      <c r="M70" s="2"/>
      <c r="N70" s="2"/>
      <c r="O70" s="2"/>
      <c r="P70" s="2"/>
      <c r="Q70" s="2"/>
      <c r="R70" s="2"/>
      <c r="S70" s="2"/>
      <c r="T70" s="2"/>
    </row>
    <row r="71" spans="1:20" s="3" customFormat="1" ht="18" customHeight="1">
      <c r="A71" s="2"/>
      <c r="B71" s="2"/>
      <c r="C71" s="2"/>
      <c r="D71" s="2"/>
      <c r="E71" s="2"/>
      <c r="F71" s="2"/>
      <c r="G71" s="2"/>
      <c r="H71" s="2"/>
      <c r="I71" s="2"/>
      <c r="J71" s="2"/>
      <c r="K71" s="2"/>
      <c r="L71" s="2"/>
      <c r="M71" s="2"/>
      <c r="N71" s="2"/>
      <c r="O71" s="2"/>
      <c r="P71" s="2"/>
      <c r="Q71" s="2"/>
      <c r="R71" s="2"/>
      <c r="S71" s="2"/>
      <c r="T71" s="2"/>
    </row>
    <row r="72" spans="1:20" s="3" customFormat="1" ht="18" customHeight="1">
      <c r="A72" s="2"/>
      <c r="B72" s="2"/>
      <c r="C72" s="2"/>
      <c r="D72" s="2"/>
      <c r="E72" s="2"/>
      <c r="F72" s="2"/>
      <c r="G72" s="2"/>
      <c r="H72" s="2"/>
      <c r="I72" s="2"/>
      <c r="J72" s="2"/>
      <c r="K72" s="2"/>
      <c r="L72" s="2"/>
      <c r="M72" s="2"/>
      <c r="N72" s="2"/>
      <c r="O72" s="2"/>
      <c r="P72" s="2"/>
      <c r="Q72" s="2"/>
      <c r="R72" s="2"/>
      <c r="S72" s="2"/>
      <c r="T72" s="2"/>
    </row>
    <row r="73" spans="1:20" s="3" customFormat="1" ht="18" customHeight="1">
      <c r="A73" s="2"/>
      <c r="B73" s="2"/>
      <c r="C73" s="2"/>
      <c r="D73" s="2"/>
      <c r="E73" s="2"/>
      <c r="F73" s="2"/>
      <c r="G73" s="2"/>
      <c r="H73" s="2"/>
      <c r="I73" s="2"/>
      <c r="J73" s="2"/>
      <c r="K73" s="2"/>
      <c r="L73" s="2"/>
      <c r="M73" s="2"/>
      <c r="N73" s="2"/>
      <c r="O73" s="2"/>
      <c r="P73" s="2"/>
      <c r="Q73" s="2"/>
      <c r="R73" s="2"/>
      <c r="S73" s="2"/>
      <c r="T73" s="2"/>
    </row>
    <row r="74" spans="1:20" s="3" customFormat="1" ht="18" customHeight="1">
      <c r="A74" s="2"/>
      <c r="B74" s="2"/>
      <c r="C74" s="2"/>
      <c r="D74" s="2"/>
      <c r="E74" s="2"/>
      <c r="F74" s="2"/>
      <c r="G74" s="2"/>
      <c r="H74" s="2"/>
      <c r="I74" s="2"/>
      <c r="J74" s="2"/>
      <c r="K74" s="2"/>
      <c r="L74" s="2"/>
      <c r="M74" s="2"/>
      <c r="N74" s="2"/>
      <c r="O74" s="2"/>
      <c r="P74" s="2"/>
      <c r="Q74" s="2"/>
      <c r="R74" s="2"/>
      <c r="S74" s="2"/>
      <c r="T74" s="2"/>
    </row>
    <row r="75" spans="1:20" s="3" customFormat="1" ht="18" customHeight="1">
      <c r="A75" s="2"/>
      <c r="B75" s="2"/>
      <c r="C75" s="2"/>
      <c r="D75" s="2"/>
      <c r="E75" s="2"/>
      <c r="F75" s="2"/>
      <c r="G75" s="2"/>
      <c r="H75" s="2"/>
      <c r="I75" s="2"/>
      <c r="J75" s="2"/>
      <c r="K75" s="2"/>
      <c r="L75" s="2"/>
      <c r="M75" s="2"/>
      <c r="N75" s="2"/>
      <c r="O75" s="2"/>
      <c r="P75" s="2"/>
      <c r="Q75" s="2"/>
      <c r="R75" s="2"/>
      <c r="S75" s="2"/>
      <c r="T75" s="2"/>
    </row>
    <row r="76" spans="1:20" s="3" customFormat="1" ht="18" customHeight="1">
      <c r="A76" s="2"/>
      <c r="B76" s="2"/>
      <c r="C76" s="2"/>
      <c r="D76" s="2"/>
      <c r="E76" s="2"/>
      <c r="F76" s="2"/>
      <c r="G76" s="2"/>
      <c r="H76" s="2"/>
      <c r="I76" s="2"/>
      <c r="J76" s="2"/>
      <c r="K76" s="2"/>
      <c r="L76" s="2"/>
      <c r="M76" s="2"/>
      <c r="N76" s="2"/>
      <c r="O76" s="2"/>
      <c r="P76" s="2"/>
      <c r="Q76" s="2"/>
      <c r="R76" s="2"/>
      <c r="S76" s="2"/>
      <c r="T76" s="2"/>
    </row>
    <row r="77" spans="1:20" s="3" customFormat="1" ht="18" customHeight="1">
      <c r="A77" s="2"/>
      <c r="B77" s="2"/>
      <c r="C77" s="2"/>
      <c r="D77" s="2"/>
      <c r="E77" s="2"/>
      <c r="F77" s="2"/>
      <c r="G77" s="2"/>
      <c r="H77" s="2"/>
      <c r="I77" s="2"/>
      <c r="J77" s="2"/>
      <c r="K77" s="2"/>
      <c r="L77" s="2"/>
      <c r="M77" s="2"/>
      <c r="N77" s="2"/>
      <c r="O77" s="2"/>
      <c r="P77" s="2"/>
      <c r="Q77" s="2"/>
      <c r="R77" s="2"/>
      <c r="S77" s="2"/>
      <c r="T77" s="2"/>
    </row>
    <row r="78" spans="1:20" s="3" customFormat="1" ht="18" customHeight="1">
      <c r="A78" s="2"/>
      <c r="B78" s="2"/>
      <c r="C78" s="2"/>
      <c r="D78" s="2"/>
      <c r="E78" s="2"/>
      <c r="F78" s="2"/>
      <c r="G78" s="2"/>
      <c r="H78" s="2"/>
      <c r="I78" s="2"/>
      <c r="J78" s="2"/>
      <c r="K78" s="2"/>
      <c r="L78" s="2"/>
      <c r="M78" s="2"/>
      <c r="N78" s="2"/>
      <c r="O78" s="2"/>
      <c r="P78" s="2"/>
      <c r="Q78" s="2"/>
      <c r="R78" s="2"/>
      <c r="S78" s="2"/>
      <c r="T78" s="2"/>
    </row>
    <row r="79" spans="1:20" s="3" customFormat="1" ht="18" customHeight="1">
      <c r="A79" s="2"/>
      <c r="B79" s="2"/>
      <c r="C79" s="2"/>
      <c r="D79" s="2"/>
      <c r="E79" s="2"/>
      <c r="F79" s="2"/>
      <c r="G79" s="2"/>
      <c r="H79" s="2"/>
      <c r="I79" s="2"/>
      <c r="J79" s="2"/>
      <c r="K79" s="2"/>
      <c r="L79" s="2"/>
      <c r="M79" s="2"/>
      <c r="N79" s="2"/>
      <c r="O79" s="2"/>
      <c r="P79" s="2"/>
      <c r="Q79" s="2"/>
      <c r="R79" s="2"/>
      <c r="S79" s="2"/>
      <c r="T79" s="2"/>
    </row>
    <row r="80" spans="1:20" s="3" customFormat="1" ht="18" customHeight="1">
      <c r="A80" s="2"/>
      <c r="B80" s="2"/>
      <c r="C80" s="2"/>
      <c r="D80" s="2"/>
      <c r="E80" s="2"/>
      <c r="F80" s="2"/>
      <c r="G80" s="2"/>
      <c r="H80" s="2"/>
      <c r="I80" s="2"/>
      <c r="J80" s="2"/>
      <c r="K80" s="2"/>
      <c r="L80" s="2"/>
      <c r="M80" s="2"/>
      <c r="N80" s="2"/>
      <c r="O80" s="2"/>
      <c r="P80" s="2"/>
      <c r="Q80" s="2"/>
      <c r="R80" s="2"/>
      <c r="S80" s="2"/>
      <c r="T80" s="2"/>
    </row>
    <row r="81" spans="1:20" s="3" customFormat="1" ht="18" customHeight="1">
      <c r="A81" s="2"/>
      <c r="B81" s="2"/>
      <c r="C81" s="2"/>
      <c r="D81" s="2"/>
      <c r="E81" s="2"/>
      <c r="F81" s="2"/>
      <c r="G81" s="2"/>
      <c r="H81" s="2"/>
      <c r="I81" s="2"/>
      <c r="J81" s="2"/>
      <c r="K81" s="2"/>
      <c r="L81" s="2"/>
      <c r="M81" s="2"/>
      <c r="N81" s="2"/>
      <c r="O81" s="2"/>
      <c r="P81" s="2"/>
      <c r="Q81" s="2"/>
      <c r="R81" s="2"/>
      <c r="S81" s="2"/>
      <c r="T81" s="2"/>
    </row>
    <row r="82" spans="1:20" s="3" customFormat="1" ht="18" customHeight="1">
      <c r="A82" s="2"/>
      <c r="B82" s="2"/>
      <c r="C82" s="2"/>
      <c r="D82" s="2"/>
      <c r="E82" s="2"/>
      <c r="F82" s="2"/>
      <c r="G82" s="2"/>
      <c r="H82" s="2"/>
      <c r="I82" s="2"/>
      <c r="J82" s="2"/>
      <c r="K82" s="2"/>
      <c r="L82" s="2"/>
      <c r="M82" s="2"/>
      <c r="N82" s="2"/>
      <c r="O82" s="2"/>
      <c r="P82" s="2"/>
      <c r="Q82" s="2"/>
      <c r="R82" s="2"/>
      <c r="S82" s="2"/>
      <c r="T82" s="2"/>
    </row>
    <row r="83" spans="1:20" s="3" customFormat="1" ht="18" customHeight="1">
      <c r="A83" s="2"/>
      <c r="B83" s="2"/>
      <c r="C83" s="2"/>
      <c r="D83" s="2"/>
      <c r="E83" s="2"/>
      <c r="F83" s="2"/>
      <c r="G83" s="2"/>
      <c r="H83" s="2"/>
      <c r="I83" s="2"/>
      <c r="J83" s="2"/>
      <c r="K83" s="2"/>
      <c r="L83" s="2"/>
      <c r="M83" s="2"/>
      <c r="N83" s="2"/>
      <c r="O83" s="2"/>
      <c r="P83" s="2"/>
      <c r="Q83" s="2"/>
      <c r="R83" s="2"/>
      <c r="S83" s="2"/>
      <c r="T83" s="2"/>
    </row>
    <row r="84" spans="1:20" s="3" customFormat="1" ht="18" customHeight="1">
      <c r="A84" s="2"/>
      <c r="B84" s="2"/>
      <c r="C84" s="2"/>
      <c r="D84" s="2"/>
      <c r="E84" s="2"/>
      <c r="F84" s="2"/>
      <c r="G84" s="2"/>
      <c r="H84" s="2"/>
      <c r="I84" s="2"/>
      <c r="J84" s="2"/>
      <c r="K84" s="2"/>
      <c r="L84" s="2"/>
      <c r="M84" s="2"/>
      <c r="N84" s="2"/>
      <c r="O84" s="2"/>
      <c r="P84" s="2"/>
      <c r="Q84" s="2"/>
      <c r="R84" s="2"/>
      <c r="S84" s="2"/>
      <c r="T84" s="2"/>
    </row>
    <row r="85" spans="1:20" s="3" customFormat="1" ht="18" customHeight="1">
      <c r="A85" s="2"/>
      <c r="B85" s="2"/>
      <c r="C85" s="2"/>
      <c r="D85" s="2"/>
      <c r="E85" s="2"/>
      <c r="F85" s="2"/>
      <c r="G85" s="2"/>
      <c r="H85" s="2"/>
      <c r="I85" s="2"/>
      <c r="J85" s="2"/>
      <c r="K85" s="2"/>
      <c r="L85" s="2"/>
      <c r="M85" s="2"/>
      <c r="N85" s="2"/>
      <c r="O85" s="2"/>
      <c r="P85" s="2"/>
      <c r="Q85" s="2"/>
      <c r="R85" s="2"/>
      <c r="S85" s="2"/>
      <c r="T85" s="2"/>
    </row>
    <row r="86" spans="1:20" s="3" customFormat="1" ht="18" customHeight="1">
      <c r="A86" s="2"/>
      <c r="B86" s="2"/>
      <c r="C86" s="2"/>
      <c r="D86" s="2"/>
      <c r="E86" s="2"/>
      <c r="F86" s="2"/>
      <c r="G86" s="2"/>
      <c r="H86" s="2"/>
      <c r="I86" s="2"/>
      <c r="J86" s="2"/>
      <c r="K86" s="2"/>
      <c r="L86" s="2"/>
      <c r="M86" s="2"/>
      <c r="N86" s="2"/>
      <c r="O86" s="2"/>
      <c r="P86" s="2"/>
      <c r="Q86" s="2"/>
      <c r="R86" s="2"/>
      <c r="S86" s="2"/>
      <c r="T86" s="2"/>
    </row>
    <row r="87" spans="1:20" s="3" customFormat="1" ht="18" customHeight="1">
      <c r="A87" s="2"/>
      <c r="B87" s="2"/>
      <c r="C87" s="2"/>
      <c r="D87" s="2"/>
      <c r="E87" s="2"/>
      <c r="F87" s="2"/>
      <c r="G87" s="2"/>
      <c r="H87" s="2"/>
      <c r="I87" s="2"/>
      <c r="J87" s="2"/>
      <c r="K87" s="2"/>
      <c r="L87" s="2"/>
      <c r="M87" s="2"/>
      <c r="N87" s="2"/>
      <c r="O87" s="2"/>
      <c r="P87" s="2"/>
      <c r="Q87" s="2"/>
      <c r="R87" s="2"/>
      <c r="S87" s="2"/>
      <c r="T87" s="2"/>
    </row>
    <row r="88" spans="1:20" s="3" customFormat="1" ht="18" customHeight="1">
      <c r="A88" s="2"/>
      <c r="B88" s="2"/>
      <c r="C88" s="2"/>
      <c r="D88" s="2"/>
      <c r="E88" s="2"/>
      <c r="F88" s="2"/>
      <c r="G88" s="2"/>
      <c r="H88" s="2"/>
      <c r="I88" s="2"/>
      <c r="J88" s="2"/>
      <c r="K88" s="2"/>
      <c r="L88" s="2"/>
      <c r="M88" s="2"/>
      <c r="N88" s="2"/>
      <c r="O88" s="2"/>
      <c r="P88" s="2"/>
      <c r="Q88" s="2"/>
      <c r="R88" s="2"/>
      <c r="S88" s="2"/>
      <c r="T88" s="2"/>
    </row>
    <row r="89" spans="1:20" s="3" customFormat="1" ht="18" customHeight="1">
      <c r="A89" s="2"/>
      <c r="B89" s="2"/>
      <c r="C89" s="2"/>
      <c r="D89" s="2"/>
      <c r="E89" s="2"/>
      <c r="F89" s="2"/>
      <c r="G89" s="2"/>
      <c r="H89" s="2"/>
      <c r="I89" s="2"/>
      <c r="J89" s="2"/>
      <c r="K89" s="2"/>
      <c r="L89" s="2"/>
      <c r="M89" s="2"/>
      <c r="N89" s="2"/>
      <c r="O89" s="2"/>
      <c r="P89" s="2"/>
      <c r="Q89" s="2"/>
      <c r="R89" s="2"/>
      <c r="S89" s="2"/>
      <c r="T89" s="2"/>
    </row>
    <row r="90" spans="1:20" s="3" customFormat="1" ht="18" customHeight="1">
      <c r="A90" s="2"/>
      <c r="B90" s="2"/>
      <c r="C90" s="2"/>
      <c r="D90" s="2"/>
      <c r="E90" s="2"/>
      <c r="F90" s="2"/>
      <c r="G90" s="2"/>
      <c r="H90" s="2"/>
      <c r="I90" s="2"/>
      <c r="J90" s="2"/>
      <c r="K90" s="2"/>
      <c r="L90" s="2"/>
      <c r="M90" s="2"/>
      <c r="N90" s="2"/>
      <c r="O90" s="2"/>
      <c r="P90" s="2"/>
      <c r="Q90" s="2"/>
      <c r="R90" s="2"/>
      <c r="S90" s="2"/>
      <c r="T90" s="2"/>
    </row>
    <row r="91" spans="1:20" s="3" customFormat="1" ht="18" customHeight="1">
      <c r="A91" s="2"/>
      <c r="B91" s="2"/>
      <c r="C91" s="2"/>
      <c r="D91" s="2"/>
      <c r="E91" s="2"/>
      <c r="F91" s="2"/>
      <c r="G91" s="2"/>
      <c r="H91" s="2"/>
      <c r="I91" s="2"/>
      <c r="J91" s="2"/>
      <c r="K91" s="2"/>
      <c r="L91" s="2"/>
      <c r="M91" s="2"/>
      <c r="N91" s="2"/>
      <c r="O91" s="2"/>
      <c r="P91" s="2"/>
      <c r="Q91" s="2"/>
      <c r="R91" s="2"/>
      <c r="S91" s="2"/>
      <c r="T91" s="2"/>
    </row>
    <row r="92" spans="1:20" s="3" customFormat="1" ht="18" customHeight="1">
      <c r="A92" s="2"/>
      <c r="B92" s="2"/>
      <c r="C92" s="2"/>
      <c r="D92" s="2"/>
      <c r="E92" s="2"/>
      <c r="F92" s="2"/>
      <c r="G92" s="2"/>
      <c r="H92" s="2"/>
      <c r="I92" s="2"/>
      <c r="J92" s="2"/>
      <c r="K92" s="2"/>
      <c r="L92" s="2"/>
      <c r="M92" s="2"/>
      <c r="N92" s="2"/>
      <c r="O92" s="2"/>
      <c r="P92" s="2"/>
      <c r="Q92" s="2"/>
      <c r="R92" s="2"/>
      <c r="S92" s="2"/>
      <c r="T92" s="2"/>
    </row>
    <row r="93" spans="1:20" s="3" customFormat="1" ht="18" customHeight="1">
      <c r="A93" s="2"/>
      <c r="B93" s="2"/>
      <c r="C93" s="2"/>
      <c r="D93" s="2"/>
      <c r="E93" s="2"/>
      <c r="F93" s="2"/>
      <c r="G93" s="2"/>
      <c r="H93" s="2"/>
      <c r="I93" s="2"/>
      <c r="J93" s="2"/>
      <c r="K93" s="2"/>
      <c r="L93" s="2"/>
      <c r="M93" s="2"/>
      <c r="N93" s="2"/>
      <c r="O93" s="2"/>
      <c r="P93" s="2"/>
      <c r="Q93" s="2"/>
      <c r="R93" s="2"/>
      <c r="S93" s="2"/>
      <c r="T93" s="2"/>
    </row>
    <row r="94" spans="1:20" s="3" customFormat="1" ht="18" customHeight="1">
      <c r="A94" s="2"/>
      <c r="B94" s="2"/>
      <c r="C94" s="2"/>
      <c r="D94" s="2"/>
      <c r="E94" s="2"/>
      <c r="F94" s="2"/>
      <c r="G94" s="2"/>
      <c r="H94" s="2"/>
      <c r="I94" s="2"/>
      <c r="J94" s="2"/>
      <c r="K94" s="2"/>
      <c r="L94" s="2"/>
      <c r="M94" s="2"/>
      <c r="N94" s="2"/>
      <c r="O94" s="2"/>
      <c r="P94" s="2"/>
      <c r="Q94" s="2"/>
      <c r="R94" s="2"/>
      <c r="S94" s="2"/>
      <c r="T94" s="2"/>
    </row>
    <row r="95" spans="1:20" s="3" customFormat="1" ht="18" customHeight="1">
      <c r="A95" s="2"/>
      <c r="B95" s="2"/>
      <c r="C95" s="2"/>
      <c r="D95" s="2"/>
      <c r="E95" s="2"/>
      <c r="F95" s="2"/>
      <c r="G95" s="2"/>
      <c r="H95" s="2"/>
      <c r="I95" s="2"/>
      <c r="J95" s="2"/>
      <c r="K95" s="2"/>
      <c r="L95" s="2"/>
      <c r="M95" s="2"/>
      <c r="N95" s="2"/>
      <c r="O95" s="2"/>
      <c r="P95" s="2"/>
      <c r="Q95" s="2"/>
      <c r="R95" s="2"/>
      <c r="S95" s="2"/>
      <c r="T95" s="2"/>
    </row>
    <row r="96" spans="1:20" s="3" customFormat="1" ht="18" customHeight="1">
      <c r="A96" s="2"/>
      <c r="B96" s="2"/>
      <c r="C96" s="2"/>
      <c r="D96" s="2"/>
      <c r="E96" s="2"/>
      <c r="F96" s="2"/>
      <c r="G96" s="2"/>
      <c r="H96" s="2"/>
      <c r="I96" s="2"/>
      <c r="J96" s="2"/>
      <c r="K96" s="2"/>
      <c r="L96" s="2"/>
      <c r="M96" s="2"/>
      <c r="N96" s="2"/>
      <c r="O96" s="2"/>
      <c r="P96" s="2"/>
      <c r="Q96" s="2"/>
      <c r="R96" s="2"/>
      <c r="S96" s="2"/>
      <c r="T96" s="2"/>
    </row>
    <row r="97" spans="1:20" s="3" customFormat="1" ht="18" customHeight="1">
      <c r="A97" s="2"/>
      <c r="B97" s="2"/>
      <c r="C97" s="2"/>
      <c r="D97" s="2"/>
      <c r="E97" s="2"/>
      <c r="F97" s="2"/>
      <c r="G97" s="2"/>
      <c r="H97" s="2"/>
      <c r="I97" s="2"/>
      <c r="J97" s="2"/>
      <c r="K97" s="2"/>
      <c r="L97" s="2"/>
      <c r="M97" s="2"/>
      <c r="N97" s="2"/>
      <c r="O97" s="2"/>
      <c r="P97" s="2"/>
      <c r="Q97" s="2"/>
      <c r="R97" s="2"/>
      <c r="S97" s="2"/>
      <c r="T97" s="2"/>
    </row>
    <row r="98" spans="1:20" s="3" customFormat="1" ht="18" customHeight="1">
      <c r="A98" s="2"/>
      <c r="B98" s="2"/>
      <c r="C98" s="2"/>
      <c r="D98" s="2"/>
      <c r="E98" s="2"/>
      <c r="F98" s="2"/>
      <c r="G98" s="2"/>
      <c r="H98" s="2"/>
      <c r="I98" s="2"/>
      <c r="J98" s="2"/>
      <c r="K98" s="2"/>
      <c r="L98" s="2"/>
      <c r="M98" s="2"/>
      <c r="N98" s="2"/>
      <c r="O98" s="2"/>
      <c r="P98" s="2"/>
      <c r="Q98" s="2"/>
      <c r="R98" s="2"/>
      <c r="S98" s="2"/>
      <c r="T98" s="2"/>
    </row>
    <row r="99" spans="1:20" s="3" customFormat="1" ht="18" customHeight="1">
      <c r="A99" s="2"/>
      <c r="B99" s="2"/>
      <c r="C99" s="2"/>
      <c r="D99" s="2"/>
      <c r="E99" s="2"/>
      <c r="F99" s="2"/>
      <c r="G99" s="2"/>
      <c r="H99" s="2"/>
      <c r="I99" s="2"/>
      <c r="J99" s="2"/>
      <c r="K99" s="2"/>
      <c r="L99" s="2"/>
      <c r="M99" s="2"/>
      <c r="N99" s="2"/>
      <c r="O99" s="2"/>
      <c r="P99" s="2"/>
      <c r="Q99" s="2"/>
      <c r="R99" s="2"/>
      <c r="S99" s="2"/>
      <c r="T99" s="2"/>
    </row>
    <row r="100" spans="1:20" s="3" customFormat="1" ht="18" customHeight="1">
      <c r="A100" s="2"/>
      <c r="B100" s="2"/>
      <c r="C100" s="2"/>
      <c r="D100" s="2"/>
      <c r="E100" s="2"/>
      <c r="F100" s="2"/>
      <c r="G100" s="2"/>
      <c r="H100" s="2"/>
      <c r="I100" s="2"/>
      <c r="J100" s="2"/>
      <c r="K100" s="2"/>
      <c r="L100" s="2"/>
      <c r="M100" s="2"/>
      <c r="N100" s="2"/>
      <c r="O100" s="2"/>
      <c r="P100" s="2"/>
      <c r="Q100" s="2"/>
      <c r="R100" s="2"/>
      <c r="S100" s="2"/>
      <c r="T100" s="2"/>
    </row>
    <row r="101" spans="1:20" s="3" customFormat="1" ht="18" customHeight="1">
      <c r="A101" s="2"/>
      <c r="B101" s="2"/>
      <c r="C101" s="2"/>
      <c r="D101" s="2"/>
      <c r="E101" s="2"/>
      <c r="F101" s="2"/>
      <c r="G101" s="2"/>
      <c r="H101" s="2"/>
      <c r="I101" s="2"/>
      <c r="J101" s="2"/>
      <c r="K101" s="2"/>
      <c r="L101" s="2"/>
      <c r="M101" s="2"/>
      <c r="N101" s="2"/>
      <c r="O101" s="2"/>
      <c r="P101" s="2"/>
      <c r="Q101" s="2"/>
      <c r="R101" s="2"/>
      <c r="S101" s="2"/>
      <c r="T101" s="2"/>
    </row>
    <row r="102" spans="1:20" s="3" customFormat="1" ht="18" customHeight="1">
      <c r="A102" s="2"/>
      <c r="B102" s="2"/>
      <c r="C102" s="2"/>
      <c r="D102" s="2"/>
      <c r="E102" s="2"/>
      <c r="F102" s="2"/>
      <c r="G102" s="2"/>
      <c r="H102" s="2"/>
      <c r="I102" s="2"/>
      <c r="J102" s="2"/>
      <c r="K102" s="2"/>
      <c r="L102" s="2"/>
      <c r="M102" s="2"/>
      <c r="N102" s="2"/>
      <c r="O102" s="2"/>
      <c r="P102" s="2"/>
      <c r="Q102" s="2"/>
      <c r="R102" s="2"/>
      <c r="S102" s="2"/>
      <c r="T102" s="2"/>
    </row>
    <row r="103" spans="1:20" s="3" customFormat="1" ht="18" customHeight="1">
      <c r="A103" s="2"/>
      <c r="B103" s="2"/>
      <c r="C103" s="2"/>
      <c r="D103" s="2"/>
      <c r="E103" s="2"/>
      <c r="F103" s="2"/>
      <c r="G103" s="2"/>
      <c r="H103" s="2"/>
      <c r="I103" s="2"/>
      <c r="J103" s="2"/>
      <c r="K103" s="2"/>
      <c r="L103" s="2"/>
      <c r="M103" s="2"/>
      <c r="N103" s="2"/>
      <c r="O103" s="2"/>
      <c r="P103" s="2"/>
      <c r="Q103" s="2"/>
      <c r="R103" s="2"/>
      <c r="S103" s="2"/>
      <c r="T103" s="2"/>
    </row>
    <row r="104" spans="1:20" s="3" customFormat="1" ht="18" customHeight="1">
      <c r="A104" s="2"/>
      <c r="B104" s="2"/>
      <c r="C104" s="2"/>
      <c r="D104" s="2"/>
      <c r="E104" s="2"/>
      <c r="F104" s="2"/>
      <c r="G104" s="2"/>
      <c r="H104" s="2"/>
      <c r="I104" s="2"/>
      <c r="J104" s="2"/>
      <c r="K104" s="2"/>
      <c r="L104" s="2"/>
      <c r="M104" s="2"/>
      <c r="N104" s="2"/>
      <c r="O104" s="2"/>
      <c r="P104" s="2"/>
      <c r="Q104" s="2"/>
      <c r="R104" s="2"/>
      <c r="S104" s="2"/>
      <c r="T104" s="2"/>
    </row>
    <row r="105" spans="1:20" s="3" customFormat="1" ht="18" customHeight="1">
      <c r="A105" s="2"/>
      <c r="B105" s="2"/>
      <c r="C105" s="2"/>
      <c r="D105" s="2"/>
      <c r="E105" s="2"/>
      <c r="F105" s="2"/>
      <c r="G105" s="2"/>
      <c r="H105" s="2"/>
      <c r="I105" s="2"/>
      <c r="J105" s="2"/>
      <c r="K105" s="2"/>
      <c r="L105" s="2"/>
      <c r="M105" s="2"/>
      <c r="N105" s="2"/>
      <c r="O105" s="2"/>
      <c r="P105" s="2"/>
      <c r="Q105" s="2"/>
      <c r="R105" s="2"/>
      <c r="S105" s="2"/>
      <c r="T105" s="2"/>
    </row>
    <row r="106" spans="1:20" s="3" customFormat="1" ht="18" customHeight="1">
      <c r="A106" s="2"/>
      <c r="B106" s="2"/>
      <c r="C106" s="2"/>
      <c r="D106" s="2"/>
      <c r="E106" s="2"/>
      <c r="F106" s="2"/>
      <c r="G106" s="2"/>
      <c r="H106" s="2"/>
      <c r="I106" s="2"/>
      <c r="J106" s="2"/>
      <c r="K106" s="2"/>
      <c r="L106" s="2"/>
      <c r="M106" s="2"/>
      <c r="N106" s="2"/>
      <c r="O106" s="2"/>
      <c r="P106" s="2"/>
      <c r="Q106" s="2"/>
      <c r="R106" s="2"/>
      <c r="S106" s="2"/>
      <c r="T106" s="2"/>
    </row>
    <row r="107" spans="1:20" s="3" customFormat="1" ht="18" customHeight="1">
      <c r="A107" s="2"/>
      <c r="B107" s="2"/>
      <c r="C107" s="2"/>
      <c r="D107" s="2"/>
      <c r="E107" s="2"/>
      <c r="F107" s="2"/>
      <c r="G107" s="2"/>
      <c r="H107" s="2"/>
      <c r="I107" s="2"/>
      <c r="J107" s="2"/>
      <c r="K107" s="2"/>
      <c r="L107" s="2"/>
      <c r="M107" s="2"/>
      <c r="N107" s="2"/>
      <c r="O107" s="2"/>
      <c r="P107" s="2"/>
      <c r="Q107" s="2"/>
      <c r="R107" s="2"/>
      <c r="S107" s="2"/>
      <c r="T107" s="2"/>
    </row>
    <row r="108" spans="1:20" s="3" customFormat="1" ht="18" customHeight="1">
      <c r="A108" s="2"/>
      <c r="B108" s="2"/>
      <c r="C108" s="2"/>
      <c r="D108" s="2"/>
      <c r="E108" s="2"/>
      <c r="F108" s="2"/>
      <c r="G108" s="2"/>
      <c r="H108" s="2"/>
      <c r="I108" s="2"/>
      <c r="J108" s="2"/>
      <c r="K108" s="2"/>
      <c r="L108" s="2"/>
      <c r="M108" s="2"/>
      <c r="N108" s="2"/>
      <c r="O108" s="2"/>
      <c r="P108" s="2"/>
      <c r="Q108" s="2"/>
      <c r="R108" s="2"/>
      <c r="S108" s="2"/>
      <c r="T108" s="2"/>
    </row>
    <row r="109" spans="1:20" s="3" customFormat="1" ht="18" customHeight="1">
      <c r="A109" s="2"/>
      <c r="B109" s="2"/>
      <c r="C109" s="2"/>
      <c r="D109" s="2"/>
      <c r="E109" s="2"/>
      <c r="F109" s="2"/>
      <c r="G109" s="2"/>
      <c r="H109" s="2"/>
      <c r="I109" s="2"/>
      <c r="J109" s="2"/>
      <c r="K109" s="2"/>
      <c r="L109" s="2"/>
      <c r="M109" s="2"/>
      <c r="N109" s="2"/>
      <c r="O109" s="2"/>
      <c r="P109" s="2"/>
      <c r="Q109" s="2"/>
      <c r="R109" s="2"/>
      <c r="S109" s="2"/>
      <c r="T109" s="2"/>
    </row>
    <row r="110" spans="1:20" s="3" customFormat="1" ht="18" customHeight="1">
      <c r="A110" s="2"/>
      <c r="B110" s="2"/>
      <c r="C110" s="2"/>
      <c r="D110" s="2"/>
      <c r="E110" s="2"/>
      <c r="F110" s="2"/>
      <c r="G110" s="2"/>
      <c r="H110" s="2"/>
      <c r="I110" s="2"/>
      <c r="J110" s="2"/>
      <c r="K110" s="2"/>
      <c r="L110" s="2"/>
      <c r="M110" s="2"/>
      <c r="N110" s="2"/>
      <c r="O110" s="2"/>
      <c r="P110" s="2"/>
      <c r="Q110" s="2"/>
      <c r="R110" s="2"/>
      <c r="S110" s="2"/>
      <c r="T110" s="2"/>
    </row>
    <row r="111" spans="1:20" s="3" customFormat="1" ht="18" customHeight="1">
      <c r="A111" s="2"/>
      <c r="B111" s="2"/>
      <c r="C111" s="2"/>
      <c r="D111" s="2"/>
      <c r="E111" s="2"/>
      <c r="F111" s="2"/>
      <c r="G111" s="2"/>
      <c r="H111" s="2"/>
      <c r="I111" s="2"/>
      <c r="J111" s="2"/>
      <c r="K111" s="2"/>
      <c r="L111" s="2"/>
      <c r="M111" s="2"/>
      <c r="N111" s="2"/>
      <c r="O111" s="2"/>
      <c r="P111" s="2"/>
      <c r="Q111" s="2"/>
      <c r="R111" s="2"/>
      <c r="S111" s="2"/>
      <c r="T111" s="2"/>
    </row>
    <row r="112" spans="1:20" s="3" customFormat="1" ht="18" customHeight="1">
      <c r="A112" s="2"/>
      <c r="B112" s="2"/>
      <c r="C112" s="2"/>
      <c r="D112" s="2"/>
      <c r="E112" s="2"/>
      <c r="F112" s="2"/>
      <c r="G112" s="2"/>
      <c r="H112" s="2"/>
      <c r="I112" s="2"/>
      <c r="J112" s="2"/>
      <c r="K112" s="2"/>
      <c r="L112" s="2"/>
      <c r="M112" s="2"/>
      <c r="N112" s="2"/>
      <c r="O112" s="2"/>
      <c r="P112" s="2"/>
      <c r="Q112" s="2"/>
      <c r="R112" s="2"/>
      <c r="S112" s="2"/>
      <c r="T112" s="2"/>
    </row>
    <row r="113" spans="1:20" s="3" customFormat="1" ht="18" customHeight="1">
      <c r="A113" s="2"/>
      <c r="B113" s="2"/>
      <c r="C113" s="2"/>
      <c r="D113" s="2"/>
      <c r="E113" s="2"/>
      <c r="F113" s="2"/>
      <c r="G113" s="2"/>
      <c r="H113" s="2"/>
      <c r="I113" s="2"/>
      <c r="J113" s="2"/>
      <c r="K113" s="2"/>
      <c r="L113" s="2"/>
      <c r="M113" s="2"/>
      <c r="N113" s="2"/>
      <c r="O113" s="2"/>
      <c r="P113" s="2"/>
      <c r="Q113" s="2"/>
      <c r="R113" s="2"/>
      <c r="S113" s="2"/>
      <c r="T113" s="2"/>
    </row>
    <row r="114" spans="1:20" s="3" customFormat="1" ht="18" customHeight="1">
      <c r="A114" s="2"/>
      <c r="B114" s="2"/>
      <c r="C114" s="2"/>
      <c r="D114" s="2"/>
      <c r="E114" s="2"/>
      <c r="F114" s="2"/>
      <c r="G114" s="2"/>
      <c r="H114" s="2"/>
      <c r="I114" s="2"/>
      <c r="J114" s="2"/>
      <c r="K114" s="2"/>
      <c r="L114" s="2"/>
      <c r="M114" s="2"/>
      <c r="N114" s="2"/>
      <c r="O114" s="2"/>
      <c r="P114" s="2"/>
      <c r="Q114" s="2"/>
      <c r="R114" s="2"/>
      <c r="S114" s="2"/>
      <c r="T114" s="2"/>
    </row>
    <row r="115" spans="1:20" s="3" customFormat="1" ht="18" customHeight="1">
      <c r="A115" s="2"/>
      <c r="B115" s="2"/>
      <c r="C115" s="2"/>
      <c r="D115" s="2"/>
      <c r="E115" s="2"/>
      <c r="F115" s="2"/>
      <c r="G115" s="2"/>
      <c r="H115" s="2"/>
      <c r="I115" s="2"/>
      <c r="J115" s="2"/>
      <c r="K115" s="2"/>
      <c r="L115" s="2"/>
      <c r="M115" s="2"/>
      <c r="N115" s="2"/>
      <c r="O115" s="2"/>
      <c r="P115" s="2"/>
      <c r="Q115" s="2"/>
      <c r="R115" s="2"/>
      <c r="S115" s="2"/>
      <c r="T115" s="2"/>
    </row>
    <row r="116" spans="1:20" s="3" customFormat="1" ht="18" customHeight="1">
      <c r="A116" s="2"/>
      <c r="B116" s="2"/>
      <c r="C116" s="2"/>
      <c r="D116" s="2"/>
      <c r="E116" s="2"/>
      <c r="F116" s="2"/>
      <c r="G116" s="2"/>
      <c r="H116" s="2"/>
      <c r="I116" s="2"/>
      <c r="J116" s="2"/>
      <c r="K116" s="2"/>
      <c r="L116" s="2"/>
      <c r="M116" s="2"/>
      <c r="N116" s="2"/>
      <c r="O116" s="2"/>
      <c r="P116" s="2"/>
      <c r="Q116" s="2"/>
      <c r="R116" s="2"/>
      <c r="S116" s="2"/>
      <c r="T116" s="2"/>
    </row>
    <row r="117" spans="1:20" s="3" customFormat="1" ht="18" customHeight="1">
      <c r="A117" s="2"/>
      <c r="B117" s="2"/>
      <c r="C117" s="2"/>
      <c r="D117" s="2"/>
      <c r="E117" s="2"/>
      <c r="F117" s="2"/>
      <c r="G117" s="2"/>
      <c r="H117" s="2"/>
      <c r="I117" s="2"/>
      <c r="J117" s="2"/>
      <c r="K117" s="2"/>
      <c r="L117" s="2"/>
      <c r="M117" s="2"/>
      <c r="N117" s="2"/>
      <c r="O117" s="2"/>
      <c r="P117" s="2"/>
      <c r="Q117" s="2"/>
      <c r="R117" s="2"/>
      <c r="S117" s="2"/>
      <c r="T117" s="2"/>
    </row>
    <row r="118" spans="1:20" s="3" customFormat="1" ht="18" customHeight="1">
      <c r="A118" s="2"/>
      <c r="B118" s="2"/>
      <c r="C118" s="2"/>
      <c r="D118" s="2"/>
      <c r="E118" s="2"/>
      <c r="F118" s="2"/>
      <c r="G118" s="2"/>
      <c r="H118" s="2"/>
      <c r="I118" s="2"/>
      <c r="J118" s="2"/>
      <c r="K118" s="2"/>
      <c r="L118" s="2"/>
      <c r="M118" s="2"/>
      <c r="N118" s="2"/>
      <c r="O118" s="2"/>
      <c r="P118" s="2"/>
      <c r="Q118" s="2"/>
      <c r="R118" s="2"/>
      <c r="S118" s="2"/>
      <c r="T118" s="2"/>
    </row>
    <row r="119" spans="1:20" s="3" customFormat="1" ht="18" customHeight="1">
      <c r="A119" s="2"/>
      <c r="B119" s="2"/>
      <c r="C119" s="2"/>
      <c r="D119" s="2"/>
      <c r="E119" s="2"/>
      <c r="F119" s="2"/>
      <c r="G119" s="2"/>
      <c r="H119" s="2"/>
      <c r="I119" s="2"/>
      <c r="J119" s="2"/>
      <c r="K119" s="2"/>
      <c r="L119" s="2"/>
      <c r="M119" s="2"/>
      <c r="N119" s="2"/>
      <c r="O119" s="2"/>
      <c r="P119" s="2"/>
      <c r="Q119" s="2"/>
      <c r="R119" s="2"/>
      <c r="S119" s="2"/>
      <c r="T119" s="2"/>
    </row>
    <row r="120" spans="1:20" s="3" customFormat="1" ht="18" customHeight="1">
      <c r="A120" s="2"/>
      <c r="B120" s="2"/>
      <c r="C120" s="2"/>
      <c r="D120" s="2"/>
      <c r="E120" s="2"/>
      <c r="F120" s="2"/>
      <c r="G120" s="2"/>
      <c r="H120" s="2"/>
      <c r="I120" s="2"/>
      <c r="J120" s="2"/>
      <c r="K120" s="2"/>
      <c r="L120" s="2"/>
      <c r="M120" s="2"/>
      <c r="N120" s="2"/>
      <c r="O120" s="2"/>
      <c r="P120" s="2"/>
      <c r="Q120" s="2"/>
      <c r="R120" s="2"/>
      <c r="S120" s="2"/>
      <c r="T120" s="2"/>
    </row>
    <row r="121" spans="1:20" s="3" customFormat="1" ht="18" customHeight="1">
      <c r="A121" s="2"/>
      <c r="B121" s="2"/>
      <c r="C121" s="2"/>
      <c r="D121" s="2"/>
      <c r="E121" s="2"/>
      <c r="F121" s="2"/>
      <c r="G121" s="2"/>
      <c r="H121" s="2"/>
      <c r="I121" s="2"/>
      <c r="J121" s="2"/>
      <c r="K121" s="2"/>
      <c r="L121" s="2"/>
      <c r="M121" s="2"/>
      <c r="N121" s="2"/>
      <c r="O121" s="2"/>
      <c r="P121" s="2"/>
      <c r="Q121" s="2"/>
      <c r="R121" s="2"/>
      <c r="S121" s="2"/>
      <c r="T121" s="2"/>
    </row>
    <row r="122" spans="1:20" s="3" customFormat="1" ht="18" customHeight="1">
      <c r="A122" s="2"/>
      <c r="B122" s="2"/>
      <c r="C122" s="2"/>
      <c r="D122" s="2"/>
      <c r="E122" s="2"/>
      <c r="F122" s="2"/>
      <c r="G122" s="2"/>
      <c r="H122" s="2"/>
      <c r="I122" s="2"/>
      <c r="J122" s="2"/>
      <c r="K122" s="2"/>
      <c r="L122" s="2"/>
      <c r="M122" s="2"/>
      <c r="N122" s="2"/>
      <c r="O122" s="2"/>
      <c r="P122" s="2"/>
      <c r="Q122" s="2"/>
      <c r="R122" s="2"/>
      <c r="S122" s="2"/>
      <c r="T122" s="2"/>
    </row>
    <row r="123" spans="1:20" s="3" customFormat="1" ht="18" customHeight="1">
      <c r="A123" s="2"/>
      <c r="B123" s="2"/>
      <c r="C123" s="2"/>
      <c r="D123" s="2"/>
      <c r="E123" s="2"/>
      <c r="F123" s="2"/>
      <c r="G123" s="2"/>
      <c r="H123" s="2"/>
      <c r="I123" s="2"/>
      <c r="J123" s="2"/>
      <c r="K123" s="2"/>
      <c r="L123" s="2"/>
      <c r="M123" s="2"/>
      <c r="N123" s="2"/>
      <c r="O123" s="2"/>
      <c r="P123" s="2"/>
      <c r="Q123" s="2"/>
      <c r="R123" s="2"/>
      <c r="S123" s="2"/>
      <c r="T123" s="2"/>
    </row>
    <row r="124" spans="1:20" s="3" customFormat="1" ht="18" customHeight="1">
      <c r="A124" s="2"/>
      <c r="B124" s="2"/>
      <c r="C124" s="2"/>
      <c r="D124" s="2"/>
      <c r="E124" s="2"/>
      <c r="F124" s="2"/>
      <c r="G124" s="2"/>
      <c r="H124" s="2"/>
      <c r="I124" s="2"/>
      <c r="J124" s="2"/>
      <c r="K124" s="2"/>
      <c r="L124" s="2"/>
      <c r="M124" s="2"/>
      <c r="N124" s="2"/>
      <c r="O124" s="2"/>
      <c r="P124" s="2"/>
      <c r="Q124" s="2"/>
      <c r="R124" s="2"/>
      <c r="S124" s="2"/>
      <c r="T124" s="2"/>
    </row>
    <row r="125" spans="1:20" s="3" customFormat="1" ht="18" customHeight="1">
      <c r="A125" s="2"/>
      <c r="B125" s="2"/>
      <c r="C125" s="2"/>
      <c r="D125" s="2"/>
      <c r="E125" s="2"/>
      <c r="F125" s="2"/>
      <c r="G125" s="2"/>
      <c r="H125" s="2"/>
      <c r="I125" s="2"/>
      <c r="J125" s="2"/>
      <c r="K125" s="2"/>
      <c r="L125" s="2"/>
      <c r="M125" s="2"/>
      <c r="N125" s="2"/>
      <c r="O125" s="2"/>
      <c r="P125" s="2"/>
      <c r="Q125" s="2"/>
      <c r="R125" s="2"/>
      <c r="S125" s="2"/>
      <c r="T125" s="2"/>
    </row>
    <row r="126" spans="1:20" s="3" customFormat="1" ht="18" customHeight="1">
      <c r="A126" s="2"/>
      <c r="B126" s="2"/>
      <c r="C126" s="2"/>
      <c r="D126" s="2"/>
      <c r="E126" s="2"/>
      <c r="F126" s="2"/>
      <c r="G126" s="2"/>
      <c r="H126" s="2"/>
      <c r="I126" s="2"/>
      <c r="J126" s="2"/>
      <c r="K126" s="2"/>
      <c r="L126" s="2"/>
      <c r="M126" s="2"/>
      <c r="N126" s="2"/>
      <c r="O126" s="2"/>
      <c r="P126" s="2"/>
      <c r="Q126" s="2"/>
      <c r="R126" s="2"/>
      <c r="S126" s="2"/>
      <c r="T126" s="2"/>
    </row>
    <row r="127" spans="1:20" s="3" customFormat="1" ht="18" customHeight="1">
      <c r="A127" s="2"/>
      <c r="B127" s="2"/>
      <c r="C127" s="2"/>
      <c r="D127" s="2"/>
      <c r="E127" s="2"/>
      <c r="F127" s="2"/>
      <c r="G127" s="2"/>
      <c r="H127" s="2"/>
      <c r="I127" s="2"/>
      <c r="J127" s="2"/>
      <c r="K127" s="2"/>
      <c r="L127" s="2"/>
      <c r="M127" s="2"/>
      <c r="N127" s="2"/>
      <c r="O127" s="2"/>
      <c r="P127" s="2"/>
      <c r="Q127" s="2"/>
      <c r="R127" s="2"/>
      <c r="S127" s="2"/>
      <c r="T127" s="2"/>
    </row>
    <row r="128" spans="1:20" s="3" customFormat="1" ht="18" customHeight="1">
      <c r="A128" s="2"/>
      <c r="B128" s="2"/>
      <c r="C128" s="2"/>
      <c r="D128" s="2"/>
      <c r="E128" s="2"/>
      <c r="F128" s="2"/>
      <c r="G128" s="2"/>
      <c r="H128" s="2"/>
      <c r="I128" s="2"/>
      <c r="J128" s="2"/>
      <c r="K128" s="2"/>
      <c r="L128" s="2"/>
      <c r="M128" s="2"/>
      <c r="N128" s="2"/>
      <c r="O128" s="2"/>
      <c r="P128" s="2"/>
      <c r="Q128" s="2"/>
      <c r="R128" s="2"/>
      <c r="S128" s="2"/>
      <c r="T128" s="2"/>
    </row>
    <row r="129" spans="1:20" s="3" customFormat="1" ht="18" customHeight="1">
      <c r="A129" s="2"/>
      <c r="B129" s="2"/>
      <c r="C129" s="2"/>
      <c r="D129" s="2"/>
      <c r="E129" s="2"/>
      <c r="F129" s="2"/>
      <c r="G129" s="2"/>
      <c r="H129" s="2"/>
      <c r="I129" s="2"/>
      <c r="J129" s="2"/>
      <c r="K129" s="2"/>
      <c r="L129" s="2"/>
      <c r="M129" s="2"/>
      <c r="N129" s="2"/>
      <c r="O129" s="2"/>
      <c r="P129" s="2"/>
      <c r="Q129" s="2"/>
      <c r="R129" s="2"/>
      <c r="S129" s="2"/>
      <c r="T129" s="2"/>
    </row>
    <row r="130" spans="1:20" s="3" customFormat="1" ht="18" customHeight="1">
      <c r="A130" s="2"/>
      <c r="B130" s="2"/>
      <c r="C130" s="2"/>
      <c r="D130" s="2"/>
      <c r="E130" s="2"/>
      <c r="F130" s="2"/>
      <c r="G130" s="2"/>
      <c r="H130" s="2"/>
      <c r="I130" s="2"/>
      <c r="J130" s="2"/>
      <c r="K130" s="2"/>
      <c r="L130" s="2"/>
      <c r="M130" s="2"/>
      <c r="N130" s="2"/>
      <c r="O130" s="2"/>
      <c r="P130" s="2"/>
      <c r="Q130" s="2"/>
      <c r="R130" s="2"/>
      <c r="S130" s="2"/>
      <c r="T130" s="2"/>
    </row>
    <row r="131" spans="1:20" s="3" customFormat="1" ht="18" customHeight="1">
      <c r="A131" s="2"/>
      <c r="B131" s="2"/>
      <c r="C131" s="2"/>
      <c r="D131" s="2"/>
      <c r="E131" s="2"/>
      <c r="F131" s="2"/>
      <c r="G131" s="2"/>
      <c r="H131" s="2"/>
      <c r="I131" s="2"/>
      <c r="J131" s="2"/>
      <c r="K131" s="2"/>
      <c r="L131" s="2"/>
      <c r="M131" s="2"/>
      <c r="N131" s="2"/>
      <c r="O131" s="2"/>
      <c r="P131" s="2"/>
      <c r="Q131" s="2"/>
      <c r="R131" s="2"/>
      <c r="S131" s="2"/>
      <c r="T131" s="2"/>
    </row>
    <row r="132" spans="1:20" s="3" customFormat="1" ht="18" customHeight="1">
      <c r="A132" s="2"/>
      <c r="B132" s="2"/>
      <c r="C132" s="2"/>
      <c r="D132" s="2"/>
      <c r="E132" s="2"/>
      <c r="F132" s="2"/>
      <c r="G132" s="2"/>
      <c r="H132" s="2"/>
      <c r="I132" s="2"/>
      <c r="J132" s="2"/>
      <c r="K132" s="2"/>
      <c r="L132" s="2"/>
      <c r="M132" s="2"/>
      <c r="N132" s="2"/>
      <c r="O132" s="2"/>
      <c r="P132" s="2"/>
      <c r="Q132" s="2"/>
      <c r="R132" s="2"/>
      <c r="S132" s="2"/>
      <c r="T132" s="2"/>
    </row>
    <row r="133" spans="1:20" s="3" customFormat="1" ht="18" customHeight="1">
      <c r="A133" s="2"/>
      <c r="B133" s="2"/>
      <c r="C133" s="2"/>
      <c r="D133" s="2"/>
      <c r="E133" s="2"/>
      <c r="F133" s="2"/>
      <c r="G133" s="2"/>
      <c r="H133" s="2"/>
      <c r="I133" s="2"/>
      <c r="J133" s="2"/>
      <c r="K133" s="2"/>
      <c r="L133" s="2"/>
      <c r="M133" s="2"/>
      <c r="N133" s="2"/>
      <c r="O133" s="2"/>
      <c r="P133" s="2"/>
      <c r="Q133" s="2"/>
      <c r="R133" s="2"/>
      <c r="S133" s="2"/>
      <c r="T133" s="2"/>
    </row>
    <row r="134" spans="1:20" s="3" customFormat="1" ht="18" customHeight="1">
      <c r="A134" s="2"/>
      <c r="B134" s="2"/>
      <c r="C134" s="2"/>
      <c r="D134" s="2"/>
      <c r="E134" s="2"/>
      <c r="F134" s="2"/>
      <c r="G134" s="2"/>
      <c r="H134" s="2"/>
      <c r="I134" s="2"/>
      <c r="J134" s="2"/>
      <c r="K134" s="2"/>
      <c r="L134" s="2"/>
      <c r="M134" s="2"/>
      <c r="N134" s="2"/>
      <c r="O134" s="2"/>
      <c r="P134" s="2"/>
      <c r="Q134" s="2"/>
      <c r="R134" s="2"/>
      <c r="S134" s="2"/>
      <c r="T134" s="2"/>
    </row>
    <row r="135" spans="1:20" s="3" customFormat="1" ht="18" customHeight="1">
      <c r="A135" s="2"/>
      <c r="B135" s="2"/>
      <c r="C135" s="2"/>
      <c r="D135" s="2"/>
      <c r="E135" s="2"/>
      <c r="F135" s="2"/>
      <c r="G135" s="2"/>
      <c r="H135" s="2"/>
      <c r="I135" s="2"/>
      <c r="J135" s="2"/>
      <c r="K135" s="2"/>
      <c r="L135" s="2"/>
      <c r="M135" s="2"/>
      <c r="N135" s="2"/>
      <c r="O135" s="2"/>
      <c r="P135" s="2"/>
      <c r="Q135" s="2"/>
      <c r="R135" s="2"/>
      <c r="S135" s="2"/>
      <c r="T135" s="2"/>
    </row>
    <row r="136" spans="1:20" s="3" customFormat="1" ht="18" customHeight="1">
      <c r="A136" s="2"/>
      <c r="B136" s="2"/>
      <c r="C136" s="2"/>
      <c r="D136" s="2"/>
      <c r="E136" s="2"/>
      <c r="F136" s="2"/>
      <c r="G136" s="2"/>
      <c r="H136" s="2"/>
      <c r="I136" s="2"/>
      <c r="J136" s="2"/>
      <c r="K136" s="2"/>
      <c r="L136" s="2"/>
      <c r="M136" s="2"/>
      <c r="N136" s="2"/>
      <c r="O136" s="2"/>
      <c r="P136" s="2"/>
      <c r="Q136" s="2"/>
      <c r="R136" s="2"/>
      <c r="S136" s="2"/>
      <c r="T136" s="2"/>
    </row>
    <row r="137" spans="1:20" s="3" customFormat="1" ht="18" customHeight="1">
      <c r="A137" s="2"/>
      <c r="B137" s="2"/>
      <c r="C137" s="2"/>
      <c r="D137" s="2"/>
      <c r="E137" s="2"/>
      <c r="F137" s="2"/>
      <c r="G137" s="2"/>
      <c r="H137" s="2"/>
      <c r="I137" s="2"/>
      <c r="J137" s="2"/>
      <c r="K137" s="2"/>
      <c r="L137" s="2"/>
      <c r="M137" s="2"/>
      <c r="N137" s="2"/>
      <c r="O137" s="2"/>
      <c r="P137" s="2"/>
      <c r="Q137" s="2"/>
      <c r="R137" s="2"/>
      <c r="S137" s="2"/>
      <c r="T137" s="2"/>
    </row>
    <row r="138" spans="1:20" s="3" customFormat="1" ht="18" customHeight="1">
      <c r="A138" s="2"/>
      <c r="B138" s="2"/>
      <c r="C138" s="2"/>
      <c r="D138" s="2"/>
      <c r="E138" s="2"/>
      <c r="F138" s="2"/>
      <c r="G138" s="2"/>
      <c r="H138" s="2"/>
      <c r="I138" s="2"/>
      <c r="J138" s="2"/>
      <c r="K138" s="2"/>
      <c r="L138" s="2"/>
      <c r="M138" s="2"/>
      <c r="N138" s="2"/>
      <c r="O138" s="2"/>
      <c r="P138" s="2"/>
      <c r="Q138" s="2"/>
      <c r="R138" s="2"/>
      <c r="S138" s="2"/>
      <c r="T138" s="2"/>
    </row>
    <row r="139" spans="1:20" s="3" customFormat="1" ht="18" customHeight="1">
      <c r="A139" s="2"/>
      <c r="B139" s="2"/>
      <c r="C139" s="2"/>
      <c r="D139" s="2"/>
      <c r="E139" s="2"/>
      <c r="F139" s="2"/>
      <c r="G139" s="2"/>
      <c r="H139" s="2"/>
      <c r="I139" s="2"/>
      <c r="J139" s="2"/>
      <c r="K139" s="2"/>
      <c r="L139" s="2"/>
      <c r="M139" s="2"/>
      <c r="N139" s="2"/>
      <c r="O139" s="2"/>
      <c r="P139" s="2"/>
      <c r="Q139" s="2"/>
      <c r="R139" s="2"/>
      <c r="S139" s="2"/>
      <c r="T139" s="2"/>
    </row>
    <row r="140" spans="1:20" s="3" customFormat="1" ht="18" customHeight="1">
      <c r="A140" s="2"/>
      <c r="B140" s="2"/>
      <c r="C140" s="2"/>
      <c r="D140" s="2"/>
      <c r="E140" s="2"/>
      <c r="F140" s="2"/>
      <c r="G140" s="2"/>
      <c r="H140" s="2"/>
      <c r="I140" s="2"/>
      <c r="J140" s="2"/>
      <c r="K140" s="2"/>
      <c r="L140" s="2"/>
      <c r="M140" s="2"/>
      <c r="N140" s="2"/>
      <c r="O140" s="2"/>
      <c r="P140" s="2"/>
      <c r="Q140" s="2"/>
      <c r="R140" s="2"/>
      <c r="S140" s="2"/>
      <c r="T140" s="2"/>
    </row>
    <row r="141" spans="1:20" s="3" customFormat="1" ht="18" customHeight="1">
      <c r="A141" s="2"/>
      <c r="B141" s="2"/>
      <c r="C141" s="2"/>
      <c r="D141" s="2"/>
      <c r="E141" s="2"/>
      <c r="F141" s="2"/>
      <c r="G141" s="2"/>
      <c r="H141" s="2"/>
      <c r="I141" s="2"/>
      <c r="J141" s="2"/>
      <c r="K141" s="2"/>
      <c r="L141" s="2"/>
      <c r="M141" s="2"/>
      <c r="N141" s="2"/>
      <c r="O141" s="2"/>
      <c r="P141" s="2"/>
      <c r="Q141" s="2"/>
      <c r="R141" s="2"/>
      <c r="S141" s="2"/>
      <c r="T141" s="2"/>
    </row>
    <row r="142" spans="1:20" s="3" customFormat="1" ht="18" customHeight="1">
      <c r="A142" s="2"/>
      <c r="B142" s="2"/>
      <c r="C142" s="2"/>
      <c r="D142" s="2"/>
      <c r="E142" s="2"/>
      <c r="F142" s="2"/>
      <c r="G142" s="2"/>
      <c r="H142" s="2"/>
      <c r="I142" s="2"/>
      <c r="J142" s="2"/>
      <c r="K142" s="2"/>
      <c r="L142" s="2"/>
      <c r="M142" s="2"/>
      <c r="N142" s="2"/>
      <c r="O142" s="2"/>
      <c r="P142" s="2"/>
      <c r="Q142" s="2"/>
      <c r="R142" s="2"/>
      <c r="S142" s="2"/>
      <c r="T142" s="2"/>
    </row>
    <row r="143" spans="1:20" s="3" customFormat="1" ht="18" customHeight="1">
      <c r="A143" s="2"/>
      <c r="B143" s="2"/>
      <c r="C143" s="2"/>
      <c r="D143" s="2"/>
      <c r="E143" s="2"/>
      <c r="F143" s="2"/>
      <c r="G143" s="2"/>
      <c r="H143" s="2"/>
      <c r="I143" s="2"/>
      <c r="J143" s="2"/>
      <c r="K143" s="2"/>
      <c r="L143" s="2"/>
      <c r="M143" s="2"/>
      <c r="N143" s="2"/>
      <c r="O143" s="2"/>
      <c r="P143" s="2"/>
      <c r="Q143" s="2"/>
      <c r="R143" s="2"/>
      <c r="S143" s="2"/>
      <c r="T143" s="2"/>
    </row>
    <row r="144" spans="1:20" s="3" customFormat="1" ht="18" customHeight="1">
      <c r="A144" s="2"/>
      <c r="B144" s="2"/>
      <c r="C144" s="2"/>
      <c r="D144" s="2"/>
      <c r="E144" s="2"/>
      <c r="F144" s="2"/>
      <c r="G144" s="2"/>
      <c r="H144" s="2"/>
      <c r="I144" s="2"/>
      <c r="J144" s="2"/>
      <c r="K144" s="2"/>
      <c r="L144" s="2"/>
      <c r="M144" s="2"/>
      <c r="N144" s="2"/>
      <c r="O144" s="2"/>
      <c r="P144" s="2"/>
      <c r="Q144" s="2"/>
      <c r="R144" s="2"/>
      <c r="S144" s="2"/>
      <c r="T144" s="2"/>
    </row>
    <row r="145" spans="1:20" s="3" customFormat="1" ht="18" customHeight="1">
      <c r="A145" s="2"/>
      <c r="B145" s="2"/>
      <c r="C145" s="2"/>
      <c r="D145" s="2"/>
      <c r="E145" s="2"/>
      <c r="F145" s="2"/>
      <c r="G145" s="2"/>
      <c r="H145" s="2"/>
      <c r="I145" s="2"/>
      <c r="J145" s="2"/>
      <c r="K145" s="2"/>
      <c r="L145" s="2"/>
      <c r="M145" s="2"/>
      <c r="N145" s="2"/>
      <c r="O145" s="2"/>
      <c r="P145" s="2"/>
      <c r="Q145" s="2"/>
      <c r="R145" s="2"/>
      <c r="S145" s="2"/>
      <c r="T145" s="2"/>
    </row>
    <row r="146" spans="1:20" s="3" customFormat="1" ht="18" customHeight="1">
      <c r="A146" s="2"/>
      <c r="B146" s="2"/>
      <c r="C146" s="2"/>
      <c r="D146" s="2"/>
      <c r="E146" s="2"/>
      <c r="F146" s="2"/>
      <c r="G146" s="2"/>
      <c r="H146" s="2"/>
      <c r="I146" s="2"/>
      <c r="J146" s="2"/>
      <c r="K146" s="2"/>
      <c r="L146" s="2"/>
      <c r="M146" s="2"/>
      <c r="N146" s="2"/>
      <c r="O146" s="2"/>
      <c r="P146" s="2"/>
      <c r="Q146" s="2"/>
      <c r="R146" s="2"/>
      <c r="S146" s="2"/>
      <c r="T146" s="2"/>
    </row>
    <row r="147" spans="1:20" s="3" customFormat="1" ht="18" customHeight="1">
      <c r="A147" s="2"/>
      <c r="B147" s="2"/>
      <c r="C147" s="2"/>
      <c r="D147" s="2"/>
      <c r="E147" s="2"/>
      <c r="F147" s="2"/>
      <c r="G147" s="2"/>
      <c r="H147" s="2"/>
      <c r="I147" s="2"/>
      <c r="J147" s="2"/>
      <c r="K147" s="2"/>
      <c r="L147" s="2"/>
      <c r="M147" s="2"/>
      <c r="N147" s="2"/>
      <c r="O147" s="2"/>
      <c r="P147" s="2"/>
      <c r="Q147" s="2"/>
      <c r="R147" s="2"/>
      <c r="S147" s="2"/>
      <c r="T147" s="2"/>
    </row>
    <row r="148" spans="1:20" s="3" customFormat="1" ht="18" customHeight="1">
      <c r="A148" s="2"/>
      <c r="B148" s="2"/>
      <c r="C148" s="2"/>
      <c r="D148" s="2"/>
      <c r="E148" s="2"/>
      <c r="F148" s="2"/>
      <c r="G148" s="2"/>
      <c r="H148" s="2"/>
      <c r="I148" s="2"/>
      <c r="J148" s="2"/>
      <c r="K148" s="2"/>
      <c r="L148" s="2"/>
      <c r="M148" s="2"/>
      <c r="N148" s="2"/>
      <c r="O148" s="2"/>
      <c r="P148" s="2"/>
      <c r="Q148" s="2"/>
      <c r="R148" s="2"/>
      <c r="S148" s="2"/>
      <c r="T148" s="2"/>
    </row>
    <row r="149" spans="1:20" s="3" customFormat="1" ht="18" customHeight="1">
      <c r="A149" s="2"/>
      <c r="B149" s="2"/>
      <c r="C149" s="2"/>
      <c r="D149" s="2"/>
      <c r="E149" s="2"/>
      <c r="F149" s="2"/>
      <c r="G149" s="2"/>
      <c r="H149" s="2"/>
      <c r="I149" s="2"/>
      <c r="J149" s="2"/>
      <c r="K149" s="2"/>
      <c r="L149" s="2"/>
      <c r="M149" s="2"/>
      <c r="N149" s="2"/>
      <c r="O149" s="2"/>
      <c r="P149" s="2"/>
      <c r="Q149" s="2"/>
      <c r="R149" s="2"/>
      <c r="S149" s="2"/>
      <c r="T149" s="2"/>
    </row>
    <row r="150" spans="1:20" s="3" customFormat="1" ht="18" customHeight="1">
      <c r="A150" s="2"/>
      <c r="B150" s="2"/>
      <c r="C150" s="2"/>
      <c r="D150" s="2"/>
      <c r="E150" s="2"/>
      <c r="F150" s="2"/>
      <c r="G150" s="2"/>
      <c r="H150" s="2"/>
      <c r="I150" s="2"/>
      <c r="J150" s="2"/>
      <c r="K150" s="2"/>
      <c r="L150" s="2"/>
      <c r="M150" s="2"/>
      <c r="N150" s="2"/>
      <c r="O150" s="2"/>
      <c r="P150" s="2"/>
      <c r="Q150" s="2"/>
      <c r="R150" s="2"/>
      <c r="S150" s="2"/>
      <c r="T150" s="2"/>
    </row>
    <row r="151" spans="1:20" s="3" customFormat="1" ht="18" customHeight="1">
      <c r="A151" s="2"/>
      <c r="B151" s="2"/>
      <c r="C151" s="2"/>
      <c r="D151" s="2"/>
      <c r="E151" s="2"/>
      <c r="F151" s="2"/>
      <c r="G151" s="2"/>
      <c r="H151" s="2"/>
      <c r="I151" s="2"/>
      <c r="J151" s="2"/>
      <c r="K151" s="2"/>
      <c r="L151" s="2"/>
      <c r="M151" s="2"/>
      <c r="N151" s="2"/>
      <c r="O151" s="2"/>
      <c r="P151" s="2"/>
      <c r="Q151" s="2"/>
      <c r="R151" s="2"/>
      <c r="S151" s="2"/>
      <c r="T151" s="2"/>
    </row>
    <row r="152" spans="1:20" s="3" customFormat="1" ht="18" customHeight="1">
      <c r="A152" s="2"/>
      <c r="B152" s="2"/>
      <c r="C152" s="2"/>
      <c r="D152" s="2"/>
      <c r="E152" s="2"/>
      <c r="F152" s="2"/>
      <c r="G152" s="2"/>
      <c r="H152" s="2"/>
      <c r="I152" s="2"/>
      <c r="J152" s="2"/>
      <c r="K152" s="2"/>
      <c r="L152" s="2"/>
      <c r="M152" s="2"/>
      <c r="N152" s="2"/>
      <c r="O152" s="2"/>
      <c r="P152" s="2"/>
      <c r="Q152" s="2"/>
      <c r="R152" s="2"/>
      <c r="S152" s="2"/>
      <c r="T152" s="2"/>
    </row>
    <row r="153" spans="1:20" s="3" customFormat="1" ht="18" customHeight="1">
      <c r="A153" s="2"/>
      <c r="B153" s="2"/>
      <c r="C153" s="2"/>
      <c r="D153" s="2"/>
      <c r="E153" s="2"/>
      <c r="F153" s="2"/>
      <c r="G153" s="2"/>
      <c r="H153" s="2"/>
      <c r="I153" s="2"/>
      <c r="J153" s="2"/>
      <c r="K153" s="2"/>
      <c r="L153" s="2"/>
      <c r="M153" s="2"/>
      <c r="N153" s="2"/>
      <c r="O153" s="2"/>
      <c r="P153" s="2"/>
      <c r="Q153" s="2"/>
      <c r="R153" s="2"/>
      <c r="S153" s="2"/>
      <c r="T153" s="2"/>
    </row>
    <row r="154" spans="1:20" s="3" customFormat="1" ht="18" customHeight="1">
      <c r="A154" s="2"/>
      <c r="B154" s="2"/>
      <c r="C154" s="2"/>
      <c r="D154" s="2"/>
      <c r="E154" s="2"/>
      <c r="F154" s="2"/>
      <c r="G154" s="2"/>
      <c r="H154" s="2"/>
      <c r="I154" s="2"/>
      <c r="J154" s="2"/>
      <c r="K154" s="2"/>
      <c r="L154" s="2"/>
      <c r="M154" s="2"/>
      <c r="N154" s="2"/>
      <c r="O154" s="2"/>
      <c r="P154" s="2"/>
      <c r="Q154" s="2"/>
      <c r="R154" s="2"/>
      <c r="S154" s="2"/>
      <c r="T154" s="2"/>
    </row>
    <row r="155" spans="1:20" s="3" customFormat="1" ht="18" customHeight="1">
      <c r="A155" s="2"/>
      <c r="B155" s="2"/>
      <c r="C155" s="2"/>
      <c r="D155" s="2"/>
      <c r="E155" s="2"/>
      <c r="F155" s="2"/>
      <c r="G155" s="2"/>
      <c r="H155" s="2"/>
      <c r="I155" s="2"/>
      <c r="J155" s="2"/>
      <c r="K155" s="2"/>
      <c r="L155" s="2"/>
      <c r="M155" s="2"/>
      <c r="N155" s="2"/>
      <c r="O155" s="2"/>
      <c r="P155" s="2"/>
      <c r="Q155" s="2"/>
      <c r="R155" s="2"/>
      <c r="S155" s="2"/>
      <c r="T155" s="2"/>
    </row>
    <row r="156" spans="1:20" s="3" customFormat="1" ht="18" customHeight="1">
      <c r="A156" s="2"/>
      <c r="B156" s="2"/>
      <c r="C156" s="2"/>
      <c r="D156" s="2"/>
      <c r="E156" s="2"/>
      <c r="F156" s="2"/>
      <c r="G156" s="2"/>
      <c r="H156" s="2"/>
      <c r="I156" s="2"/>
      <c r="J156" s="2"/>
      <c r="K156" s="2"/>
      <c r="L156" s="2"/>
      <c r="M156" s="2"/>
      <c r="N156" s="2"/>
      <c r="O156" s="2"/>
      <c r="P156" s="2"/>
      <c r="Q156" s="2"/>
      <c r="R156" s="2"/>
      <c r="S156" s="2"/>
      <c r="T156" s="2"/>
    </row>
    <row r="157" spans="1:20" s="3" customFormat="1" ht="18" customHeight="1">
      <c r="A157" s="2"/>
      <c r="B157" s="2"/>
      <c r="C157" s="2"/>
      <c r="D157" s="2"/>
      <c r="E157" s="2"/>
      <c r="F157" s="2"/>
      <c r="G157" s="2"/>
      <c r="H157" s="2"/>
      <c r="I157" s="2"/>
      <c r="J157" s="2"/>
      <c r="K157" s="2"/>
      <c r="L157" s="2"/>
      <c r="M157" s="2"/>
      <c r="N157" s="2"/>
      <c r="O157" s="2"/>
      <c r="P157" s="2"/>
      <c r="Q157" s="2"/>
      <c r="R157" s="2"/>
      <c r="S157" s="2"/>
      <c r="T157" s="2"/>
    </row>
    <row r="158" spans="1:20" s="3" customFormat="1" ht="18" customHeight="1">
      <c r="A158" s="2"/>
      <c r="B158" s="2"/>
      <c r="C158" s="2"/>
      <c r="D158" s="2"/>
      <c r="E158" s="2"/>
      <c r="F158" s="2"/>
      <c r="G158" s="2"/>
      <c r="H158" s="2"/>
      <c r="I158" s="2"/>
      <c r="J158" s="2"/>
      <c r="K158" s="2"/>
      <c r="L158" s="2"/>
      <c r="M158" s="2"/>
      <c r="N158" s="2"/>
      <c r="O158" s="2"/>
      <c r="P158" s="2"/>
      <c r="Q158" s="2"/>
      <c r="R158" s="2"/>
      <c r="S158" s="2"/>
      <c r="T158" s="2"/>
    </row>
    <row r="159" spans="1:20" s="3" customFormat="1" ht="18" customHeight="1">
      <c r="A159" s="2"/>
      <c r="B159" s="2"/>
      <c r="C159" s="2"/>
      <c r="D159" s="2"/>
      <c r="E159" s="2"/>
      <c r="F159" s="2"/>
      <c r="G159" s="2"/>
      <c r="H159" s="2"/>
      <c r="I159" s="2"/>
      <c r="J159" s="2"/>
      <c r="K159" s="2"/>
      <c r="L159" s="2"/>
      <c r="M159" s="2"/>
      <c r="N159" s="2"/>
      <c r="O159" s="2"/>
      <c r="P159" s="2"/>
      <c r="Q159" s="2"/>
      <c r="R159" s="2"/>
      <c r="S159" s="2"/>
      <c r="T159" s="2"/>
    </row>
    <row r="160" spans="1:20" s="3" customFormat="1" ht="18" customHeight="1">
      <c r="A160" s="2"/>
      <c r="B160" s="2"/>
      <c r="C160" s="2"/>
      <c r="D160" s="2"/>
      <c r="E160" s="2"/>
      <c r="F160" s="2"/>
      <c r="G160" s="2"/>
      <c r="H160" s="2"/>
      <c r="I160" s="2"/>
      <c r="J160" s="2"/>
      <c r="K160" s="2"/>
      <c r="L160" s="2"/>
      <c r="M160" s="2"/>
      <c r="N160" s="2"/>
      <c r="O160" s="2"/>
      <c r="P160" s="2"/>
      <c r="Q160" s="2"/>
      <c r="R160" s="2"/>
      <c r="S160" s="2"/>
      <c r="T160" s="2"/>
    </row>
    <row r="161" spans="1:20" s="3" customFormat="1" ht="18" customHeight="1">
      <c r="A161" s="2"/>
      <c r="B161" s="2"/>
      <c r="C161" s="2"/>
      <c r="D161" s="2"/>
      <c r="E161" s="2"/>
      <c r="F161" s="2"/>
      <c r="G161" s="2"/>
      <c r="H161" s="2"/>
      <c r="I161" s="2"/>
      <c r="J161" s="2"/>
      <c r="K161" s="2"/>
      <c r="L161" s="2"/>
      <c r="M161" s="2"/>
      <c r="N161" s="2"/>
      <c r="O161" s="2"/>
      <c r="P161" s="2"/>
      <c r="Q161" s="2"/>
      <c r="R161" s="2"/>
      <c r="S161" s="2"/>
      <c r="T161" s="2"/>
    </row>
    <row r="162" spans="1:20" s="3" customFormat="1" ht="18" customHeight="1">
      <c r="A162" s="2"/>
      <c r="B162" s="2"/>
      <c r="C162" s="2"/>
      <c r="D162" s="2"/>
      <c r="E162" s="2"/>
      <c r="F162" s="2"/>
      <c r="G162" s="2"/>
      <c r="H162" s="2"/>
      <c r="I162" s="2"/>
      <c r="J162" s="2"/>
      <c r="K162" s="2"/>
      <c r="L162" s="2"/>
      <c r="M162" s="2"/>
      <c r="N162" s="2"/>
      <c r="O162" s="2"/>
      <c r="P162" s="2"/>
      <c r="Q162" s="2"/>
      <c r="R162" s="2"/>
      <c r="S162" s="2"/>
      <c r="T162" s="2"/>
    </row>
    <row r="163" spans="1:20" s="3" customFormat="1" ht="18" customHeight="1">
      <c r="A163" s="2"/>
      <c r="B163" s="2"/>
      <c r="C163" s="2"/>
      <c r="D163" s="2"/>
      <c r="E163" s="2"/>
      <c r="F163" s="2"/>
      <c r="G163" s="2"/>
      <c r="H163" s="2"/>
      <c r="I163" s="2"/>
      <c r="J163" s="2"/>
      <c r="K163" s="2"/>
      <c r="L163" s="2"/>
      <c r="M163" s="2"/>
      <c r="N163" s="2"/>
      <c r="O163" s="2"/>
      <c r="P163" s="2"/>
      <c r="Q163" s="2"/>
      <c r="R163" s="2"/>
      <c r="S163" s="2"/>
      <c r="T163" s="2"/>
    </row>
    <row r="164" spans="1:20" s="3" customFormat="1" ht="18" customHeight="1">
      <c r="A164" s="2"/>
      <c r="B164" s="2"/>
      <c r="C164" s="2"/>
      <c r="D164" s="2"/>
      <c r="E164" s="2"/>
      <c r="F164" s="2"/>
      <c r="G164" s="2"/>
      <c r="H164" s="2"/>
      <c r="I164" s="2"/>
      <c r="J164" s="2"/>
      <c r="K164" s="2"/>
      <c r="L164" s="2"/>
      <c r="M164" s="2"/>
      <c r="N164" s="2"/>
      <c r="O164" s="2"/>
      <c r="P164" s="2"/>
      <c r="Q164" s="2"/>
      <c r="R164" s="2"/>
      <c r="S164" s="2"/>
      <c r="T164" s="2"/>
    </row>
    <row r="165" spans="1:20" s="3" customFormat="1" ht="18" customHeight="1">
      <c r="A165" s="2"/>
      <c r="B165" s="2"/>
      <c r="C165" s="2"/>
      <c r="D165" s="2"/>
      <c r="E165" s="2"/>
      <c r="F165" s="2"/>
      <c r="G165" s="2"/>
      <c r="H165" s="2"/>
      <c r="I165" s="2"/>
      <c r="J165" s="2"/>
      <c r="K165" s="2"/>
      <c r="L165" s="2"/>
      <c r="M165" s="2"/>
      <c r="N165" s="2"/>
      <c r="O165" s="2"/>
      <c r="P165" s="2"/>
      <c r="Q165" s="2"/>
      <c r="R165" s="2"/>
      <c r="S165" s="2"/>
      <c r="T165" s="2"/>
    </row>
    <row r="166" spans="1:20" s="3" customFormat="1" ht="18" customHeight="1">
      <c r="A166" s="2"/>
      <c r="B166" s="2"/>
      <c r="C166" s="2"/>
      <c r="D166" s="2"/>
      <c r="E166" s="2"/>
      <c r="F166" s="2"/>
      <c r="G166" s="2"/>
      <c r="H166" s="2"/>
      <c r="I166" s="2"/>
      <c r="J166" s="2"/>
      <c r="K166" s="2"/>
      <c r="L166" s="2"/>
      <c r="M166" s="2"/>
      <c r="N166" s="2"/>
      <c r="O166" s="2"/>
      <c r="P166" s="2"/>
      <c r="Q166" s="2"/>
      <c r="R166" s="2"/>
      <c r="S166" s="2"/>
      <c r="T166" s="2"/>
    </row>
    <row r="167" spans="1:20" s="3" customFormat="1" ht="18" customHeight="1">
      <c r="A167" s="2"/>
      <c r="B167" s="2"/>
      <c r="C167" s="2"/>
      <c r="D167" s="2"/>
      <c r="E167" s="2"/>
      <c r="F167" s="2"/>
      <c r="G167" s="2"/>
      <c r="H167" s="2"/>
      <c r="I167" s="2"/>
      <c r="J167" s="2"/>
      <c r="K167" s="2"/>
      <c r="L167" s="2"/>
      <c r="M167" s="2"/>
      <c r="N167" s="2"/>
      <c r="O167" s="2"/>
      <c r="P167" s="2"/>
      <c r="Q167" s="2"/>
      <c r="R167" s="2"/>
      <c r="S167" s="2"/>
      <c r="T167" s="2"/>
    </row>
    <row r="168" spans="1:20" s="3" customFormat="1" ht="18" customHeight="1">
      <c r="A168" s="2"/>
      <c r="B168" s="2"/>
      <c r="C168" s="2"/>
      <c r="D168" s="2"/>
      <c r="E168" s="2"/>
      <c r="F168" s="2"/>
      <c r="G168" s="2"/>
      <c r="H168" s="2"/>
      <c r="I168" s="2"/>
      <c r="J168" s="2"/>
      <c r="K168" s="2"/>
      <c r="L168" s="2"/>
      <c r="M168" s="2"/>
      <c r="N168" s="2"/>
      <c r="O168" s="2"/>
      <c r="P168" s="2"/>
      <c r="Q168" s="2"/>
      <c r="R168" s="2"/>
      <c r="S168" s="2"/>
      <c r="T168" s="2"/>
    </row>
    <row r="169" spans="1:20" s="3" customFormat="1" ht="18" customHeight="1">
      <c r="A169" s="2"/>
      <c r="B169" s="2"/>
      <c r="C169" s="2"/>
      <c r="D169" s="2"/>
      <c r="E169" s="2"/>
      <c r="F169" s="2"/>
      <c r="G169" s="2"/>
      <c r="H169" s="2"/>
      <c r="I169" s="2"/>
      <c r="J169" s="2"/>
      <c r="K169" s="2"/>
      <c r="L169" s="2"/>
      <c r="M169" s="2"/>
      <c r="N169" s="2"/>
      <c r="O169" s="2"/>
      <c r="P169" s="2"/>
      <c r="Q169" s="2"/>
      <c r="R169" s="2"/>
      <c r="S169" s="2"/>
      <c r="T169" s="2"/>
    </row>
    <row r="170" spans="1:20" s="3" customFormat="1" ht="18" customHeight="1">
      <c r="A170" s="2"/>
      <c r="B170" s="2"/>
      <c r="C170" s="2"/>
      <c r="D170" s="2"/>
      <c r="E170" s="2"/>
      <c r="F170" s="2"/>
      <c r="G170" s="2"/>
      <c r="H170" s="2"/>
      <c r="I170" s="2"/>
      <c r="J170" s="2"/>
      <c r="K170" s="2"/>
      <c r="L170" s="2"/>
      <c r="M170" s="2"/>
      <c r="N170" s="2"/>
      <c r="O170" s="2"/>
      <c r="P170" s="2"/>
      <c r="Q170" s="2"/>
      <c r="R170" s="2"/>
      <c r="S170" s="2"/>
      <c r="T170" s="2"/>
    </row>
    <row r="171" spans="1:20" s="3" customFormat="1" ht="18" customHeight="1">
      <c r="A171" s="2"/>
      <c r="B171" s="2"/>
      <c r="C171" s="2"/>
      <c r="D171" s="2"/>
      <c r="E171" s="2"/>
      <c r="F171" s="2"/>
      <c r="G171" s="2"/>
      <c r="H171" s="2"/>
      <c r="I171" s="2"/>
      <c r="J171" s="2"/>
      <c r="K171" s="2"/>
      <c r="L171" s="2"/>
      <c r="M171" s="2"/>
      <c r="N171" s="2"/>
      <c r="O171" s="2"/>
      <c r="P171" s="2"/>
      <c r="Q171" s="2"/>
      <c r="R171" s="2"/>
      <c r="S171" s="2"/>
      <c r="T171" s="2"/>
    </row>
    <row r="172" spans="1:20" s="3" customFormat="1" ht="18" customHeight="1">
      <c r="A172" s="2"/>
      <c r="B172" s="2"/>
      <c r="C172" s="2"/>
      <c r="D172" s="2"/>
      <c r="E172" s="2"/>
      <c r="F172" s="2"/>
      <c r="G172" s="2"/>
      <c r="H172" s="2"/>
      <c r="I172" s="2"/>
      <c r="J172" s="2"/>
      <c r="K172" s="2"/>
      <c r="L172" s="2"/>
      <c r="M172" s="2"/>
      <c r="N172" s="2"/>
      <c r="O172" s="2"/>
      <c r="P172" s="2"/>
      <c r="Q172" s="2"/>
      <c r="R172" s="2"/>
      <c r="S172" s="2"/>
      <c r="T172" s="2"/>
    </row>
  </sheetData>
  <mergeCells count="9">
    <mergeCell ref="A24:R24"/>
    <mergeCell ref="H14:J14"/>
    <mergeCell ref="H16:J16"/>
    <mergeCell ref="H17:J17"/>
    <mergeCell ref="L16:Q16"/>
    <mergeCell ref="L17:Q17"/>
    <mergeCell ref="A19:R20"/>
    <mergeCell ref="L14:Q15"/>
    <mergeCell ref="H15:J15"/>
  </mergeCells>
  <phoneticPr fontId="2"/>
  <pageMargins left="0.70866141732283472" right="0.70866141732283472" top="0.74803149606299213" bottom="0.74803149606299213" header="0.31496062992125984" footer="0.31496062992125984"/>
  <pageSetup paperSize="9"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59999389629810485"/>
  </sheetPr>
  <dimension ref="A1:AM104"/>
  <sheetViews>
    <sheetView showGridLines="0" view="pageBreakPreview" zoomScale="80" zoomScaleNormal="100" zoomScaleSheetLayoutView="80" workbookViewId="0">
      <selection activeCell="AH12" sqref="A1:XFD1048576"/>
    </sheetView>
  </sheetViews>
  <sheetFormatPr defaultRowHeight="13.5"/>
  <cols>
    <col min="1" max="7" width="4.625" style="1" customWidth="1"/>
    <col min="8" max="10" width="5.125" style="1" customWidth="1"/>
    <col min="11" max="20" width="4.625" style="1" customWidth="1"/>
    <col min="21" max="44" width="4.625" customWidth="1"/>
  </cols>
  <sheetData>
    <row r="1" spans="1:39" s="3" customFormat="1" ht="18" customHeight="1">
      <c r="A1" s="2" t="s">
        <v>24</v>
      </c>
      <c r="B1" s="2"/>
      <c r="C1" s="2"/>
      <c r="D1" s="2"/>
      <c r="E1" s="2"/>
      <c r="F1" s="2"/>
      <c r="G1" s="2"/>
      <c r="H1" s="2"/>
      <c r="I1" s="2"/>
      <c r="J1" s="2"/>
      <c r="K1" s="2"/>
      <c r="L1" s="2"/>
      <c r="M1" s="2"/>
      <c r="N1" s="2"/>
      <c r="O1" s="2"/>
      <c r="P1" s="2"/>
      <c r="Q1" s="2"/>
      <c r="R1" s="2"/>
      <c r="S1" s="2"/>
      <c r="T1" s="2"/>
    </row>
    <row r="2" spans="1:39" s="3" customFormat="1" ht="18" customHeight="1">
      <c r="A2" s="2"/>
      <c r="B2" s="2"/>
      <c r="C2" s="2"/>
      <c r="D2" s="2"/>
      <c r="E2" s="2"/>
      <c r="F2" s="2"/>
      <c r="G2" s="2"/>
      <c r="H2" s="2"/>
      <c r="I2" s="2"/>
      <c r="J2" s="2"/>
      <c r="K2" s="2"/>
      <c r="L2" s="2"/>
      <c r="M2" s="2"/>
      <c r="N2" s="2"/>
      <c r="O2" s="2"/>
      <c r="P2" s="2"/>
      <c r="Q2" s="2"/>
      <c r="R2" s="2"/>
      <c r="S2" s="2"/>
      <c r="T2" s="2"/>
    </row>
    <row r="3" spans="1:39" s="3" customFormat="1" ht="18" customHeight="1">
      <c r="A3" s="2"/>
      <c r="B3" s="2"/>
      <c r="C3" s="2"/>
      <c r="D3" s="2"/>
      <c r="E3" s="2"/>
      <c r="F3" s="2"/>
      <c r="G3" s="2"/>
      <c r="H3" s="2"/>
      <c r="I3" s="2"/>
      <c r="J3" s="2"/>
      <c r="K3" s="2"/>
      <c r="L3" s="2"/>
      <c r="M3" s="2"/>
      <c r="N3" s="2"/>
      <c r="O3" s="2"/>
      <c r="P3" s="2"/>
      <c r="Q3" s="2"/>
      <c r="R3" s="2"/>
      <c r="S3" s="2"/>
      <c r="T3" s="2"/>
    </row>
    <row r="4" spans="1:39" s="3" customFormat="1" ht="18" customHeight="1">
      <c r="A4" s="2"/>
      <c r="B4" s="2"/>
      <c r="C4" s="2"/>
      <c r="D4" s="2"/>
      <c r="E4" s="2"/>
      <c r="F4" s="2"/>
      <c r="G4" s="2"/>
      <c r="H4" s="2"/>
      <c r="I4" s="2"/>
      <c r="J4" s="2"/>
      <c r="K4" s="2"/>
      <c r="L4" s="2"/>
      <c r="M4" s="2"/>
      <c r="N4" s="2"/>
      <c r="O4" s="2"/>
      <c r="P4" s="2"/>
      <c r="Q4" s="2"/>
      <c r="R4" s="2"/>
      <c r="S4" s="2"/>
      <c r="T4" s="2"/>
    </row>
    <row r="5" spans="1:39" s="3" customFormat="1" ht="18" customHeight="1">
      <c r="A5" s="2"/>
      <c r="B5" s="2"/>
      <c r="C5" s="2"/>
      <c r="D5" s="2"/>
      <c r="E5" s="2"/>
      <c r="F5" s="2"/>
      <c r="G5" s="2"/>
      <c r="H5" s="2"/>
      <c r="I5" s="2"/>
      <c r="J5" s="2"/>
      <c r="K5" s="2"/>
      <c r="L5" s="2"/>
      <c r="M5" s="2"/>
      <c r="N5" s="2"/>
      <c r="O5" s="2"/>
      <c r="P5" s="2"/>
      <c r="Q5" s="2"/>
      <c r="R5" s="2"/>
      <c r="S5" s="2"/>
      <c r="T5" s="2"/>
    </row>
    <row r="6" spans="1:39" s="3" customFormat="1" ht="18" customHeight="1">
      <c r="A6" s="2"/>
      <c r="B6" s="2"/>
      <c r="C6" s="11"/>
      <c r="D6" s="2"/>
      <c r="E6" s="2"/>
      <c r="F6" s="11"/>
      <c r="G6" s="63" t="s">
        <v>38</v>
      </c>
      <c r="H6" s="2"/>
      <c r="I6" s="2"/>
      <c r="J6" s="2"/>
      <c r="K6" s="2"/>
      <c r="L6" s="2"/>
      <c r="M6" s="2"/>
      <c r="N6" s="2"/>
      <c r="O6" s="2"/>
      <c r="P6" s="2"/>
      <c r="Q6" s="2"/>
      <c r="R6" s="2"/>
      <c r="S6" s="2"/>
      <c r="T6" s="2"/>
    </row>
    <row r="7" spans="1:39" s="3" customFormat="1" ht="18" customHeight="1">
      <c r="A7" s="2"/>
      <c r="B7" s="2"/>
      <c r="C7" s="2"/>
      <c r="D7" s="2"/>
      <c r="E7" s="2"/>
      <c r="F7" s="2"/>
      <c r="G7" s="2"/>
      <c r="H7" s="2"/>
      <c r="I7" s="2"/>
      <c r="J7" s="2"/>
      <c r="K7" s="2"/>
      <c r="L7" s="2"/>
      <c r="M7" s="2"/>
      <c r="N7" s="2"/>
      <c r="O7" s="2"/>
      <c r="P7" s="2"/>
      <c r="Q7" s="2"/>
      <c r="R7" s="2"/>
      <c r="S7" s="2"/>
      <c r="T7" s="2"/>
    </row>
    <row r="8" spans="1:39" s="3" customFormat="1" ht="18" customHeight="1">
      <c r="A8" s="2"/>
      <c r="B8" s="2"/>
      <c r="C8" s="2"/>
      <c r="D8" s="2"/>
      <c r="E8" s="2"/>
      <c r="F8" s="2"/>
      <c r="G8" s="2"/>
      <c r="H8" s="2"/>
      <c r="I8" s="2"/>
      <c r="J8" s="2"/>
      <c r="K8" s="2"/>
      <c r="L8" s="2"/>
      <c r="M8" s="2"/>
      <c r="N8" s="2"/>
      <c r="O8" s="2"/>
      <c r="P8" s="2"/>
      <c r="Q8" s="2"/>
      <c r="R8" s="2"/>
      <c r="S8" s="2"/>
      <c r="T8" s="2"/>
    </row>
    <row r="9" spans="1:39" s="3" customFormat="1" ht="18" customHeight="1">
      <c r="A9" s="2"/>
      <c r="B9" s="2"/>
      <c r="C9" s="2"/>
      <c r="D9" s="2"/>
      <c r="E9" s="2"/>
      <c r="F9" s="2"/>
      <c r="G9" s="2"/>
      <c r="H9" s="2"/>
      <c r="I9" s="2"/>
      <c r="J9" s="2"/>
      <c r="K9" s="2"/>
      <c r="L9" s="2"/>
      <c r="M9" s="2"/>
      <c r="N9" s="2"/>
      <c r="O9" s="2"/>
      <c r="P9" s="2"/>
      <c r="Q9" s="2"/>
      <c r="R9" s="12" t="s">
        <v>721</v>
      </c>
      <c r="S9" s="2"/>
      <c r="T9" s="2"/>
    </row>
    <row r="10" spans="1:39" s="3" customFormat="1" ht="18" customHeight="1">
      <c r="A10" s="2"/>
      <c r="B10" s="2"/>
      <c r="C10" s="2"/>
      <c r="D10" s="2"/>
      <c r="E10" s="2"/>
      <c r="F10" s="2"/>
      <c r="G10" s="2"/>
      <c r="H10" s="2"/>
      <c r="I10" s="2"/>
      <c r="J10" s="2"/>
      <c r="K10" s="2"/>
      <c r="L10" s="2"/>
      <c r="M10" s="2"/>
      <c r="N10" s="2"/>
      <c r="O10" s="2"/>
      <c r="P10" s="2"/>
      <c r="Q10" s="2"/>
      <c r="R10" s="2"/>
      <c r="S10" s="2"/>
      <c r="T10" s="2"/>
      <c r="V10" s="1522" t="s">
        <v>670</v>
      </c>
      <c r="W10" s="1522"/>
      <c r="X10" s="1522"/>
      <c r="Y10" s="1522"/>
      <c r="Z10" s="1522"/>
      <c r="AA10" s="1522"/>
      <c r="AB10" s="1522"/>
      <c r="AC10" s="1522"/>
      <c r="AD10" s="1522"/>
      <c r="AE10" s="1522"/>
      <c r="AF10" s="1522"/>
      <c r="AG10" s="1522"/>
      <c r="AH10" s="1522"/>
      <c r="AI10" s="1522"/>
      <c r="AJ10" s="1522"/>
      <c r="AK10" s="1522"/>
      <c r="AL10" s="1522"/>
      <c r="AM10" s="1522"/>
    </row>
    <row r="11" spans="1:39" s="3" customFormat="1" ht="18" customHeight="1">
      <c r="A11" s="2"/>
      <c r="B11" s="2"/>
      <c r="C11" s="2"/>
      <c r="D11" s="2"/>
      <c r="E11" s="2"/>
      <c r="F11" s="2"/>
      <c r="G11" s="2"/>
      <c r="H11" s="2"/>
      <c r="I11" s="2"/>
      <c r="J11" s="2"/>
      <c r="K11" s="2"/>
      <c r="L11" s="2"/>
      <c r="M11" s="2"/>
      <c r="N11" s="2"/>
      <c r="O11" s="2"/>
      <c r="P11" s="2"/>
      <c r="Q11" s="2"/>
      <c r="R11" s="2"/>
      <c r="S11" s="2"/>
      <c r="T11" s="2"/>
      <c r="V11" s="68"/>
      <c r="W11" s="69"/>
      <c r="X11" s="69"/>
      <c r="Y11" s="69"/>
      <c r="Z11" s="69"/>
      <c r="AA11" s="69"/>
      <c r="AB11" s="69"/>
      <c r="AC11" s="69"/>
      <c r="AD11" s="69"/>
      <c r="AE11" s="69"/>
      <c r="AF11" s="69"/>
      <c r="AG11" s="69"/>
      <c r="AH11" s="69"/>
      <c r="AI11" s="69"/>
      <c r="AJ11" s="69"/>
      <c r="AK11" s="69"/>
      <c r="AL11" s="69"/>
      <c r="AM11" s="70"/>
    </row>
    <row r="12" spans="1:39" s="3" customFormat="1" ht="18" customHeight="1">
      <c r="A12" s="2" t="s">
        <v>34</v>
      </c>
      <c r="B12" s="2"/>
      <c r="C12" s="2"/>
      <c r="D12" s="2"/>
      <c r="E12" s="2"/>
      <c r="F12" s="2"/>
      <c r="G12" s="2"/>
      <c r="H12" s="2"/>
      <c r="I12" s="2"/>
      <c r="J12" s="2"/>
      <c r="K12" s="2"/>
      <c r="L12" s="2"/>
      <c r="M12" s="2"/>
      <c r="N12" s="2"/>
      <c r="O12" s="2"/>
      <c r="P12" s="2"/>
      <c r="Q12" s="2"/>
      <c r="R12" s="2"/>
      <c r="S12" s="2"/>
      <c r="T12" s="2"/>
      <c r="V12" s="71" t="s">
        <v>671</v>
      </c>
      <c r="W12" s="9"/>
      <c r="X12" s="9"/>
      <c r="Y12" s="9"/>
      <c r="Z12" s="9"/>
      <c r="AA12" s="9"/>
      <c r="AB12" s="9"/>
      <c r="AC12" s="9"/>
      <c r="AD12" s="9"/>
      <c r="AE12" s="9"/>
      <c r="AF12" s="9"/>
      <c r="AG12" s="9"/>
      <c r="AH12" s="9"/>
      <c r="AI12" s="9"/>
      <c r="AJ12" s="9"/>
      <c r="AK12" s="9"/>
      <c r="AL12" s="9"/>
      <c r="AM12" s="72"/>
    </row>
    <row r="13" spans="1:39" s="3" customFormat="1" ht="18" customHeight="1">
      <c r="A13" s="2"/>
      <c r="B13" s="2"/>
      <c r="C13" s="2"/>
      <c r="D13" s="2"/>
      <c r="E13" s="2"/>
      <c r="F13" s="2"/>
      <c r="G13" s="2"/>
      <c r="H13" s="2"/>
      <c r="I13" s="2"/>
      <c r="J13" s="2"/>
      <c r="K13" s="2"/>
      <c r="L13" s="2"/>
      <c r="M13" s="2"/>
      <c r="N13" s="2"/>
      <c r="O13" s="2"/>
      <c r="P13" s="2"/>
      <c r="Q13" s="2"/>
      <c r="R13" s="2"/>
      <c r="S13" s="2"/>
      <c r="T13" s="2"/>
      <c r="V13" s="73"/>
      <c r="W13" s="9" t="s">
        <v>672</v>
      </c>
      <c r="X13" s="9"/>
      <c r="Y13" s="9"/>
      <c r="Z13" s="9"/>
      <c r="AA13" s="9"/>
      <c r="AB13" s="79" t="s">
        <v>673</v>
      </c>
      <c r="AC13" s="79"/>
      <c r="AD13" s="79"/>
      <c r="AE13" s="79"/>
      <c r="AF13" s="79"/>
      <c r="AG13" s="79"/>
      <c r="AH13" s="79"/>
      <c r="AI13" s="79"/>
      <c r="AJ13" s="9"/>
      <c r="AK13" s="9"/>
      <c r="AL13" s="9"/>
      <c r="AM13" s="72"/>
    </row>
    <row r="14" spans="1:39" s="3" customFormat="1" ht="18" customHeight="1">
      <c r="A14" s="2"/>
      <c r="B14" s="2"/>
      <c r="C14" s="2"/>
      <c r="D14" s="2"/>
      <c r="E14" s="2"/>
      <c r="F14" s="2"/>
      <c r="G14" s="2"/>
      <c r="H14" s="1519" t="s">
        <v>706</v>
      </c>
      <c r="I14" s="1519"/>
      <c r="J14" s="1519"/>
      <c r="K14" s="13"/>
      <c r="L14" s="1521"/>
      <c r="M14" s="1521"/>
      <c r="N14" s="1521"/>
      <c r="O14" s="1521"/>
      <c r="P14" s="1521"/>
      <c r="Q14" s="1521"/>
      <c r="R14" s="2"/>
      <c r="S14" s="2"/>
      <c r="T14" s="2"/>
      <c r="V14" s="73"/>
      <c r="W14" s="9"/>
      <c r="X14" s="74"/>
      <c r="Y14" s="9"/>
      <c r="Z14" s="9"/>
      <c r="AA14" s="9"/>
      <c r="AB14" s="79"/>
      <c r="AC14" s="79" t="s">
        <v>674</v>
      </c>
      <c r="AD14" s="79"/>
      <c r="AE14" s="79"/>
      <c r="AF14" s="79"/>
      <c r="AG14" s="79"/>
      <c r="AH14" s="79"/>
      <c r="AI14" s="79"/>
      <c r="AJ14" s="9"/>
      <c r="AK14" s="9"/>
      <c r="AL14" s="9"/>
      <c r="AM14" s="72"/>
    </row>
    <row r="15" spans="1:39" s="3" customFormat="1" ht="18" customHeight="1">
      <c r="A15" s="2"/>
      <c r="B15" s="2"/>
      <c r="C15" s="2"/>
      <c r="D15" s="2"/>
      <c r="E15" s="2"/>
      <c r="F15" s="2"/>
      <c r="G15" s="2"/>
      <c r="H15" s="1519" t="s">
        <v>707</v>
      </c>
      <c r="I15" s="1519"/>
      <c r="J15" s="1519"/>
      <c r="K15" s="13"/>
      <c r="L15" s="1521"/>
      <c r="M15" s="1521"/>
      <c r="N15" s="1521"/>
      <c r="O15" s="1521"/>
      <c r="P15" s="1521"/>
      <c r="Q15" s="1521"/>
      <c r="R15" s="2"/>
      <c r="S15" s="2"/>
      <c r="T15" s="2"/>
      <c r="V15" s="73"/>
      <c r="W15" s="9"/>
      <c r="X15" s="9"/>
      <c r="Y15" s="9"/>
      <c r="Z15" s="9"/>
      <c r="AA15" s="9"/>
      <c r="AB15" s="79"/>
      <c r="AC15" s="79" t="s">
        <v>675</v>
      </c>
      <c r="AD15" s="79"/>
      <c r="AE15" s="79"/>
      <c r="AF15" s="79"/>
      <c r="AG15" s="79"/>
      <c r="AH15" s="79"/>
      <c r="AI15" s="79"/>
      <c r="AJ15" s="9"/>
      <c r="AK15" s="9"/>
      <c r="AL15" s="9"/>
      <c r="AM15" s="72"/>
    </row>
    <row r="16" spans="1:39" s="3" customFormat="1" ht="18" customHeight="1">
      <c r="A16" s="2"/>
      <c r="B16" s="2"/>
      <c r="C16" s="2"/>
      <c r="D16" s="2"/>
      <c r="E16" s="2"/>
      <c r="F16" s="2"/>
      <c r="G16" s="2"/>
      <c r="H16" s="1519" t="s">
        <v>2</v>
      </c>
      <c r="I16" s="1519"/>
      <c r="J16" s="1519"/>
      <c r="K16" s="14"/>
      <c r="L16" s="1520"/>
      <c r="M16" s="1520"/>
      <c r="N16" s="1520"/>
      <c r="O16" s="1520"/>
      <c r="P16" s="1520"/>
      <c r="Q16" s="1520"/>
      <c r="R16" s="2"/>
      <c r="S16" s="2"/>
      <c r="T16" s="2"/>
      <c r="V16" s="73"/>
      <c r="W16" s="9" t="s">
        <v>37</v>
      </c>
      <c r="X16" s="9"/>
      <c r="Y16" s="9"/>
      <c r="Z16" s="9"/>
      <c r="AA16" s="9"/>
      <c r="AB16" s="79" t="s">
        <v>723</v>
      </c>
      <c r="AC16" s="79"/>
      <c r="AD16" s="79"/>
      <c r="AE16" s="79"/>
      <c r="AF16" s="79"/>
      <c r="AG16" s="79"/>
      <c r="AH16" s="79"/>
      <c r="AI16" s="79"/>
      <c r="AJ16" s="9"/>
      <c r="AK16" s="9"/>
      <c r="AL16" s="9"/>
      <c r="AM16" s="72"/>
    </row>
    <row r="17" spans="1:39" s="3" customFormat="1" ht="18" customHeight="1">
      <c r="A17" s="2"/>
      <c r="B17" s="2"/>
      <c r="C17" s="2"/>
      <c r="D17" s="2"/>
      <c r="E17" s="2"/>
      <c r="F17" s="2"/>
      <c r="G17" s="2"/>
      <c r="H17" s="1519" t="s">
        <v>708</v>
      </c>
      <c r="I17" s="1519"/>
      <c r="J17" s="1519"/>
      <c r="K17" s="14"/>
      <c r="L17" s="1520"/>
      <c r="M17" s="1520"/>
      <c r="N17" s="1520"/>
      <c r="O17" s="1520"/>
      <c r="P17" s="1520"/>
      <c r="Q17" s="1520"/>
      <c r="R17" s="2"/>
      <c r="S17" s="2"/>
      <c r="T17" s="2"/>
      <c r="V17" s="73"/>
      <c r="W17" s="9"/>
      <c r="X17" s="9"/>
      <c r="Y17" s="9"/>
      <c r="Z17" s="9"/>
      <c r="AA17" s="9"/>
      <c r="AB17" s="79"/>
      <c r="AC17" s="79"/>
      <c r="AD17" s="79"/>
      <c r="AE17" s="79"/>
      <c r="AF17" s="79"/>
      <c r="AG17" s="79"/>
      <c r="AH17" s="79"/>
      <c r="AI17" s="79"/>
      <c r="AJ17" s="9"/>
      <c r="AK17" s="9"/>
      <c r="AL17" s="9"/>
      <c r="AM17" s="72"/>
    </row>
    <row r="18" spans="1:39" s="3" customFormat="1" ht="18" customHeight="1">
      <c r="A18" s="2"/>
      <c r="B18" s="2"/>
      <c r="C18" s="2"/>
      <c r="D18" s="2"/>
      <c r="E18" s="2"/>
      <c r="F18" s="2"/>
      <c r="G18" s="2"/>
      <c r="H18" s="2"/>
      <c r="I18" s="2"/>
      <c r="J18" s="2"/>
      <c r="K18" s="2"/>
      <c r="L18" s="2"/>
      <c r="M18" s="2"/>
      <c r="N18" s="2"/>
      <c r="O18" s="2"/>
      <c r="P18" s="2"/>
      <c r="Q18" s="2"/>
      <c r="R18" s="2"/>
      <c r="S18" s="2"/>
      <c r="T18" s="2"/>
      <c r="V18" s="73"/>
      <c r="W18" s="79" t="s">
        <v>684</v>
      </c>
      <c r="X18" s="9"/>
      <c r="Y18" s="9"/>
      <c r="Z18" s="9"/>
      <c r="AA18" s="9"/>
      <c r="AB18" s="79"/>
      <c r="AC18" s="79"/>
      <c r="AD18" s="79"/>
      <c r="AE18" s="79"/>
      <c r="AF18" s="79"/>
      <c r="AG18" s="79"/>
      <c r="AH18" s="79"/>
      <c r="AI18" s="79"/>
      <c r="AJ18" s="9"/>
      <c r="AK18" s="9"/>
      <c r="AL18" s="9"/>
      <c r="AM18" s="72"/>
    </row>
    <row r="19" spans="1:39" s="3" customFormat="1" ht="18" customHeight="1">
      <c r="A19" s="1511" t="s">
        <v>726</v>
      </c>
      <c r="B19" s="1511"/>
      <c r="C19" s="1511"/>
      <c r="D19" s="1511"/>
      <c r="E19" s="1511"/>
      <c r="F19" s="1511"/>
      <c r="G19" s="1511"/>
      <c r="H19" s="1511"/>
      <c r="I19" s="1511"/>
      <c r="J19" s="1511"/>
      <c r="K19" s="1511"/>
      <c r="L19" s="1511"/>
      <c r="M19" s="1511"/>
      <c r="N19" s="1511"/>
      <c r="O19" s="1511"/>
      <c r="P19" s="1511"/>
      <c r="Q19" s="1511"/>
      <c r="R19" s="1511"/>
      <c r="S19" s="2"/>
      <c r="T19" s="2"/>
      <c r="V19" s="73"/>
      <c r="W19" s="79" t="s">
        <v>685</v>
      </c>
      <c r="X19" s="74"/>
      <c r="Y19" s="9"/>
      <c r="Z19" s="9"/>
      <c r="AA19" s="9"/>
      <c r="AB19" s="9"/>
      <c r="AC19" s="9"/>
      <c r="AD19" s="9"/>
      <c r="AE19" s="9"/>
      <c r="AF19" s="9"/>
      <c r="AG19" s="9"/>
      <c r="AH19" s="9"/>
      <c r="AI19" s="9"/>
      <c r="AJ19" s="9"/>
      <c r="AK19" s="9"/>
      <c r="AL19" s="9"/>
      <c r="AM19" s="72"/>
    </row>
    <row r="20" spans="1:39" s="3" customFormat="1" ht="18" customHeight="1">
      <c r="A20" s="1511"/>
      <c r="B20" s="1511"/>
      <c r="C20" s="1511"/>
      <c r="D20" s="1511"/>
      <c r="E20" s="1511"/>
      <c r="F20" s="1511"/>
      <c r="G20" s="1511"/>
      <c r="H20" s="1511"/>
      <c r="I20" s="1511"/>
      <c r="J20" s="1511"/>
      <c r="K20" s="1511"/>
      <c r="L20" s="1511"/>
      <c r="M20" s="1511"/>
      <c r="N20" s="1511"/>
      <c r="O20" s="1511"/>
      <c r="P20" s="1511"/>
      <c r="Q20" s="1511"/>
      <c r="R20" s="1511"/>
      <c r="S20" s="2"/>
      <c r="T20" s="2"/>
      <c r="V20" s="73"/>
      <c r="W20" s="9"/>
      <c r="X20" s="74"/>
      <c r="Y20" s="9"/>
      <c r="Z20" s="9"/>
      <c r="AA20" s="9"/>
      <c r="AB20" s="9"/>
      <c r="AC20" s="9"/>
      <c r="AD20" s="9"/>
      <c r="AE20" s="9"/>
      <c r="AF20" s="9"/>
      <c r="AG20" s="9"/>
      <c r="AH20" s="9"/>
      <c r="AI20" s="9"/>
      <c r="AJ20" s="9"/>
      <c r="AK20" s="9"/>
      <c r="AL20" s="9"/>
      <c r="AM20" s="72"/>
    </row>
    <row r="21" spans="1:39" s="3" customFormat="1" ht="18" customHeight="1">
      <c r="A21" s="2"/>
      <c r="B21" s="2"/>
      <c r="C21" s="2"/>
      <c r="D21" s="2"/>
      <c r="E21" s="2"/>
      <c r="F21" s="2"/>
      <c r="G21" s="2"/>
      <c r="H21" s="2"/>
      <c r="I21" s="2"/>
      <c r="J21" s="2"/>
      <c r="K21" s="2"/>
      <c r="L21" s="2"/>
      <c r="M21" s="2"/>
      <c r="N21" s="2"/>
      <c r="O21" s="2"/>
      <c r="P21" s="2"/>
      <c r="Q21" s="2"/>
      <c r="R21" s="2"/>
      <c r="S21" s="2"/>
      <c r="T21" s="2"/>
      <c r="V21" s="71" t="s">
        <v>676</v>
      </c>
      <c r="W21" s="9"/>
      <c r="X21" s="9"/>
      <c r="Y21" s="9"/>
      <c r="Z21" s="9"/>
      <c r="AA21" s="9"/>
      <c r="AB21" s="9"/>
      <c r="AC21" s="9"/>
      <c r="AD21" s="9"/>
      <c r="AE21" s="9"/>
      <c r="AF21" s="9"/>
      <c r="AG21" s="9"/>
      <c r="AH21" s="9"/>
      <c r="AI21" s="9"/>
      <c r="AJ21" s="9"/>
      <c r="AK21" s="9"/>
      <c r="AL21" s="9"/>
      <c r="AM21" s="72"/>
    </row>
    <row r="22" spans="1:39" s="3" customFormat="1" ht="18" customHeight="1">
      <c r="A22" s="2"/>
      <c r="B22" s="2"/>
      <c r="C22" s="2"/>
      <c r="D22" s="2"/>
      <c r="E22" s="2"/>
      <c r="F22" s="2"/>
      <c r="G22" s="2"/>
      <c r="H22" s="2"/>
      <c r="I22" s="2"/>
      <c r="J22" s="2"/>
      <c r="K22" s="2"/>
      <c r="L22" s="2"/>
      <c r="M22" s="2"/>
      <c r="N22" s="2"/>
      <c r="O22" s="2"/>
      <c r="P22" s="2"/>
      <c r="Q22" s="2"/>
      <c r="R22" s="2"/>
      <c r="S22" s="2"/>
      <c r="T22" s="2"/>
      <c r="V22" s="73"/>
      <c r="W22" s="9" t="s">
        <v>672</v>
      </c>
      <c r="X22" s="9"/>
      <c r="Y22" s="9"/>
      <c r="Z22" s="9"/>
      <c r="AA22" s="9"/>
      <c r="AB22" s="79" t="s">
        <v>677</v>
      </c>
      <c r="AC22" s="79"/>
      <c r="AD22" s="79"/>
      <c r="AE22" s="79"/>
      <c r="AF22" s="79"/>
      <c r="AG22" s="79"/>
      <c r="AH22" s="79"/>
      <c r="AI22" s="9"/>
      <c r="AJ22" s="9"/>
      <c r="AK22" s="9"/>
      <c r="AL22" s="9"/>
      <c r="AM22" s="72"/>
    </row>
    <row r="23" spans="1:39" s="3" customFormat="1" ht="18" customHeight="1">
      <c r="A23" s="2"/>
      <c r="B23" s="2"/>
      <c r="C23" s="2"/>
      <c r="D23" s="2"/>
      <c r="E23" s="2"/>
      <c r="F23" s="2"/>
      <c r="G23" s="2"/>
      <c r="H23" s="2"/>
      <c r="I23" s="2"/>
      <c r="J23" s="2"/>
      <c r="K23" s="2"/>
      <c r="L23" s="2"/>
      <c r="M23" s="2"/>
      <c r="N23" s="2"/>
      <c r="O23" s="2"/>
      <c r="P23" s="2"/>
      <c r="Q23" s="2"/>
      <c r="R23" s="2"/>
      <c r="S23" s="2"/>
      <c r="T23" s="2"/>
      <c r="V23" s="73"/>
      <c r="W23" s="9"/>
      <c r="X23" s="74"/>
      <c r="Y23" s="9"/>
      <c r="Z23" s="9"/>
      <c r="AA23" s="9"/>
      <c r="AB23" s="79"/>
      <c r="AC23" s="79" t="s">
        <v>678</v>
      </c>
      <c r="AD23" s="79"/>
      <c r="AE23" s="79"/>
      <c r="AF23" s="79"/>
      <c r="AG23" s="79"/>
      <c r="AH23" s="79"/>
      <c r="AI23" s="9"/>
      <c r="AJ23" s="9"/>
      <c r="AK23" s="9"/>
      <c r="AL23" s="9"/>
      <c r="AM23" s="72"/>
    </row>
    <row r="24" spans="1:39" s="3" customFormat="1" ht="18" customHeight="1">
      <c r="A24" s="1512" t="s">
        <v>29</v>
      </c>
      <c r="B24" s="1512"/>
      <c r="C24" s="1512"/>
      <c r="D24" s="1512"/>
      <c r="E24" s="1512"/>
      <c r="F24" s="1512"/>
      <c r="G24" s="1512"/>
      <c r="H24" s="1512"/>
      <c r="I24" s="1512"/>
      <c r="J24" s="1512"/>
      <c r="K24" s="1512"/>
      <c r="L24" s="1512"/>
      <c r="M24" s="1512"/>
      <c r="N24" s="1512"/>
      <c r="O24" s="1512"/>
      <c r="P24" s="1512"/>
      <c r="Q24" s="1512"/>
      <c r="R24" s="1512"/>
      <c r="S24" s="2"/>
      <c r="T24" s="2"/>
      <c r="V24" s="73"/>
      <c r="W24" s="9"/>
      <c r="X24" s="9"/>
      <c r="Y24" s="9"/>
      <c r="Z24" s="9"/>
      <c r="AA24" s="9"/>
      <c r="AB24" s="79"/>
      <c r="AC24" s="79" t="s">
        <v>679</v>
      </c>
      <c r="AD24" s="79"/>
      <c r="AE24" s="79"/>
      <c r="AF24" s="79"/>
      <c r="AG24" s="79"/>
      <c r="AH24" s="79"/>
      <c r="AI24" s="9"/>
      <c r="AJ24" s="9"/>
      <c r="AK24" s="9"/>
      <c r="AL24" s="9"/>
      <c r="AM24" s="72"/>
    </row>
    <row r="25" spans="1:39" s="3" customFormat="1" ht="18" customHeight="1">
      <c r="A25" s="2"/>
      <c r="B25" s="2"/>
      <c r="C25" s="2"/>
      <c r="D25" s="2"/>
      <c r="E25" s="2"/>
      <c r="F25" s="2"/>
      <c r="G25" s="2"/>
      <c r="H25" s="2"/>
      <c r="I25" s="2"/>
      <c r="J25" s="2"/>
      <c r="K25" s="2"/>
      <c r="L25" s="2"/>
      <c r="M25" s="2"/>
      <c r="N25" s="2"/>
      <c r="O25" s="2"/>
      <c r="P25" s="2"/>
      <c r="Q25" s="2"/>
      <c r="R25" s="2"/>
      <c r="S25" s="2"/>
      <c r="T25" s="2"/>
      <c r="V25" s="73"/>
      <c r="W25" s="9" t="s">
        <v>37</v>
      </c>
      <c r="X25" s="9"/>
      <c r="Y25" s="9"/>
      <c r="Z25" s="9"/>
      <c r="AA25" s="9"/>
      <c r="AB25" s="79" t="s">
        <v>724</v>
      </c>
      <c r="AC25" s="79"/>
      <c r="AD25" s="79"/>
      <c r="AE25" s="79"/>
      <c r="AF25" s="79"/>
      <c r="AG25" s="79"/>
      <c r="AH25" s="79"/>
      <c r="AI25" s="9"/>
      <c r="AJ25" s="9"/>
      <c r="AK25" s="9"/>
      <c r="AL25" s="9"/>
      <c r="AM25" s="72"/>
    </row>
    <row r="26" spans="1:39" s="3" customFormat="1" ht="18" customHeight="1">
      <c r="A26" s="2"/>
      <c r="B26" s="2"/>
      <c r="C26" s="2"/>
      <c r="D26" s="2"/>
      <c r="E26" s="2"/>
      <c r="F26" s="2"/>
      <c r="G26" s="2"/>
      <c r="H26" s="2"/>
      <c r="I26" s="2"/>
      <c r="J26" s="2"/>
      <c r="K26" s="2"/>
      <c r="L26" s="2"/>
      <c r="M26" s="2"/>
      <c r="N26" s="2"/>
      <c r="O26" s="2"/>
      <c r="P26" s="2"/>
      <c r="Q26" s="2"/>
      <c r="R26" s="2"/>
      <c r="S26" s="2"/>
      <c r="T26" s="2"/>
      <c r="V26" s="73"/>
      <c r="W26" s="9"/>
      <c r="X26" s="9"/>
      <c r="Y26" s="9"/>
      <c r="Z26" s="9"/>
      <c r="AA26" s="9"/>
      <c r="AB26" s="79"/>
      <c r="AC26" s="79"/>
      <c r="AD26" s="79"/>
      <c r="AE26" s="79"/>
      <c r="AF26" s="79"/>
      <c r="AG26" s="79"/>
      <c r="AH26" s="79"/>
      <c r="AI26" s="9"/>
      <c r="AJ26" s="9"/>
      <c r="AK26" s="9"/>
      <c r="AL26" s="9"/>
      <c r="AM26" s="72"/>
    </row>
    <row r="27" spans="1:39" s="3" customFormat="1" ht="18" customHeight="1">
      <c r="A27" s="2"/>
      <c r="B27" s="2" t="s">
        <v>36</v>
      </c>
      <c r="C27" s="2"/>
      <c r="D27" s="2"/>
      <c r="E27" s="2"/>
      <c r="F27" s="2"/>
      <c r="G27" s="2"/>
      <c r="H27" s="2"/>
      <c r="I27" s="2"/>
      <c r="J27" s="2"/>
      <c r="K27" s="2"/>
      <c r="L27" s="2"/>
      <c r="M27" s="2"/>
      <c r="N27" s="2"/>
      <c r="O27" s="2"/>
      <c r="P27" s="2"/>
      <c r="Q27" s="2"/>
      <c r="R27" s="2"/>
      <c r="S27" s="2"/>
      <c r="T27" s="2"/>
      <c r="V27" s="73"/>
      <c r="W27" s="79" t="s">
        <v>686</v>
      </c>
      <c r="X27" s="9"/>
      <c r="Y27" s="9"/>
      <c r="Z27" s="9"/>
      <c r="AA27" s="9"/>
      <c r="AB27" s="79"/>
      <c r="AC27" s="79"/>
      <c r="AD27" s="79"/>
      <c r="AE27" s="79"/>
      <c r="AF27" s="79"/>
      <c r="AG27" s="79"/>
      <c r="AH27" s="79"/>
      <c r="AI27" s="9"/>
      <c r="AJ27" s="9"/>
      <c r="AK27" s="9"/>
      <c r="AL27" s="9"/>
      <c r="AM27" s="72"/>
    </row>
    <row r="28" spans="1:39" s="3" customFormat="1" ht="18" customHeight="1">
      <c r="A28" s="2"/>
      <c r="B28" s="2"/>
      <c r="C28" s="2"/>
      <c r="D28" s="2"/>
      <c r="E28" s="2"/>
      <c r="F28" s="2"/>
      <c r="G28" s="2"/>
      <c r="H28" s="2"/>
      <c r="I28" s="2"/>
      <c r="J28" s="2"/>
      <c r="K28" s="2"/>
      <c r="L28" s="2"/>
      <c r="M28" s="2"/>
      <c r="N28" s="2"/>
      <c r="O28" s="2"/>
      <c r="P28" s="2"/>
      <c r="Q28" s="2"/>
      <c r="R28" s="2"/>
      <c r="S28" s="2"/>
      <c r="T28" s="2"/>
      <c r="V28" s="73"/>
      <c r="W28" s="79" t="s">
        <v>685</v>
      </c>
      <c r="X28" s="9"/>
      <c r="Y28" s="9"/>
      <c r="Z28" s="9"/>
      <c r="AA28" s="9"/>
      <c r="AB28" s="79"/>
      <c r="AC28" s="79"/>
      <c r="AD28" s="79"/>
      <c r="AE28" s="79"/>
      <c r="AF28" s="79"/>
      <c r="AG28" s="79"/>
      <c r="AH28" s="79"/>
      <c r="AI28" s="9"/>
      <c r="AJ28" s="9"/>
      <c r="AK28" s="9"/>
      <c r="AL28" s="9"/>
      <c r="AM28" s="72"/>
    </row>
    <row r="29" spans="1:39" s="3" customFormat="1" ht="18" customHeight="1">
      <c r="A29" s="2"/>
      <c r="B29" s="2"/>
      <c r="C29" s="2"/>
      <c r="D29" s="2"/>
      <c r="E29" s="2"/>
      <c r="F29" s="2"/>
      <c r="G29" s="2"/>
      <c r="H29" s="2"/>
      <c r="I29" s="2"/>
      <c r="J29" s="10"/>
      <c r="K29" s="2"/>
      <c r="L29" s="10"/>
      <c r="M29" s="2"/>
      <c r="N29" s="2"/>
      <c r="O29" s="2"/>
      <c r="P29" s="2"/>
      <c r="Q29" s="2"/>
      <c r="R29" s="2"/>
      <c r="S29" s="2"/>
      <c r="T29" s="2"/>
      <c r="V29" s="73"/>
      <c r="W29" s="9"/>
      <c r="X29" s="74"/>
      <c r="Y29" s="9"/>
      <c r="Z29" s="9"/>
      <c r="AA29" s="9"/>
      <c r="AB29" s="9"/>
      <c r="AC29" s="9"/>
      <c r="AD29" s="9"/>
      <c r="AE29" s="9"/>
      <c r="AF29" s="9"/>
      <c r="AG29" s="9"/>
      <c r="AH29" s="9"/>
      <c r="AI29" s="9"/>
      <c r="AJ29" s="9"/>
      <c r="AK29" s="9"/>
      <c r="AL29" s="9"/>
      <c r="AM29" s="72"/>
    </row>
    <row r="30" spans="1:39" s="3" customFormat="1" ht="18" customHeight="1">
      <c r="A30" s="2"/>
      <c r="B30" s="2"/>
      <c r="C30" s="2"/>
      <c r="D30" s="2"/>
      <c r="E30" s="2"/>
      <c r="F30" s="2"/>
      <c r="G30" s="2"/>
      <c r="H30" s="2"/>
      <c r="I30" s="2"/>
      <c r="J30" s="2"/>
      <c r="K30" s="2"/>
      <c r="L30" s="2"/>
      <c r="M30" s="2"/>
      <c r="N30" s="2"/>
      <c r="O30" s="2"/>
      <c r="P30" s="2"/>
      <c r="Q30" s="2"/>
      <c r="R30" s="2"/>
      <c r="S30" s="2"/>
      <c r="T30" s="2"/>
      <c r="V30" s="71" t="s">
        <v>680</v>
      </c>
      <c r="W30" s="9"/>
      <c r="X30" s="9"/>
      <c r="Y30" s="9"/>
      <c r="Z30" s="9"/>
      <c r="AA30" s="9"/>
      <c r="AB30" s="9"/>
      <c r="AC30" s="9"/>
      <c r="AD30" s="9"/>
      <c r="AE30" s="9"/>
      <c r="AF30" s="9"/>
      <c r="AG30" s="9"/>
      <c r="AH30" s="9"/>
      <c r="AI30" s="9"/>
      <c r="AJ30" s="9"/>
      <c r="AK30" s="9"/>
      <c r="AL30" s="9"/>
      <c r="AM30" s="72"/>
    </row>
    <row r="31" spans="1:39" s="3" customFormat="1" ht="18" customHeight="1">
      <c r="A31" s="2"/>
      <c r="B31" s="2" t="s">
        <v>37</v>
      </c>
      <c r="C31" s="2"/>
      <c r="D31" s="2"/>
      <c r="E31" s="2"/>
      <c r="F31" s="2"/>
      <c r="G31" s="2"/>
      <c r="H31" s="2"/>
      <c r="I31" s="2"/>
      <c r="J31" s="2"/>
      <c r="K31" s="2"/>
      <c r="L31" s="2"/>
      <c r="M31" s="2"/>
      <c r="N31" s="2"/>
      <c r="O31" s="2"/>
      <c r="P31" s="2"/>
      <c r="Q31" s="2"/>
      <c r="R31" s="2"/>
      <c r="S31" s="2"/>
      <c r="T31" s="2"/>
      <c r="V31" s="73"/>
      <c r="W31" s="9" t="s">
        <v>672</v>
      </c>
      <c r="X31" s="9"/>
      <c r="Y31" s="9"/>
      <c r="Z31" s="9"/>
      <c r="AA31" s="9"/>
      <c r="AB31" s="79" t="s">
        <v>681</v>
      </c>
      <c r="AC31" s="79"/>
      <c r="AD31" s="79"/>
      <c r="AE31" s="79"/>
      <c r="AF31" s="79"/>
      <c r="AG31" s="79"/>
      <c r="AH31" s="79"/>
      <c r="AI31" s="9"/>
      <c r="AJ31" s="9"/>
      <c r="AK31" s="9"/>
      <c r="AL31" s="9"/>
      <c r="AM31" s="72"/>
    </row>
    <row r="32" spans="1:39" s="3" customFormat="1" ht="18" customHeight="1">
      <c r="A32" s="2"/>
      <c r="B32" s="2"/>
      <c r="C32" s="2"/>
      <c r="D32" s="2"/>
      <c r="E32" s="2"/>
      <c r="F32" s="2"/>
      <c r="G32" s="2"/>
      <c r="H32" s="2"/>
      <c r="I32" s="2"/>
      <c r="J32" s="2"/>
      <c r="K32" s="2"/>
      <c r="L32" s="2"/>
      <c r="M32" s="2"/>
      <c r="N32" s="2"/>
      <c r="O32" s="2"/>
      <c r="P32" s="2"/>
      <c r="Q32" s="2"/>
      <c r="R32" s="2"/>
      <c r="S32" s="2"/>
      <c r="T32" s="2"/>
      <c r="V32" s="73"/>
      <c r="W32" s="9"/>
      <c r="X32" s="74"/>
      <c r="Y32" s="9"/>
      <c r="Z32" s="9"/>
      <c r="AA32" s="9"/>
      <c r="AB32" s="79"/>
      <c r="AC32" s="79" t="s">
        <v>682</v>
      </c>
      <c r="AD32" s="79"/>
      <c r="AE32" s="79"/>
      <c r="AF32" s="79"/>
      <c r="AG32" s="79"/>
      <c r="AH32" s="79"/>
      <c r="AI32" s="9"/>
      <c r="AJ32" s="9"/>
      <c r="AK32" s="9"/>
      <c r="AL32" s="9"/>
      <c r="AM32" s="72"/>
    </row>
    <row r="33" spans="1:39" s="3" customFormat="1" ht="18" customHeight="1">
      <c r="A33" s="2"/>
      <c r="B33" s="2"/>
      <c r="C33" s="2"/>
      <c r="D33" s="2"/>
      <c r="E33" s="2"/>
      <c r="F33" s="2"/>
      <c r="G33" s="2"/>
      <c r="H33" s="2"/>
      <c r="I33" s="2"/>
      <c r="J33" s="2"/>
      <c r="K33" s="2"/>
      <c r="L33" s="2"/>
      <c r="M33" s="2"/>
      <c r="N33" s="2"/>
      <c r="O33" s="2"/>
      <c r="P33" s="2"/>
      <c r="Q33" s="2"/>
      <c r="R33" s="2"/>
      <c r="S33" s="2"/>
      <c r="T33" s="2"/>
      <c r="V33" s="73"/>
      <c r="W33" s="9"/>
      <c r="X33" s="9"/>
      <c r="Y33" s="9"/>
      <c r="Z33" s="9"/>
      <c r="AA33" s="9"/>
      <c r="AB33" s="79"/>
      <c r="AC33" s="79" t="s">
        <v>683</v>
      </c>
      <c r="AD33" s="79"/>
      <c r="AE33" s="79"/>
      <c r="AF33" s="79"/>
      <c r="AG33" s="79"/>
      <c r="AH33" s="79"/>
      <c r="AI33" s="9"/>
      <c r="AJ33" s="9"/>
      <c r="AK33" s="9"/>
      <c r="AL33" s="9"/>
      <c r="AM33" s="72"/>
    </row>
    <row r="34" spans="1:39" s="3" customFormat="1" ht="18" customHeight="1">
      <c r="A34" s="2"/>
      <c r="B34" s="2"/>
      <c r="C34" s="2"/>
      <c r="D34" s="2"/>
      <c r="E34" s="2"/>
      <c r="F34" s="2"/>
      <c r="G34" s="2"/>
      <c r="H34" s="2"/>
      <c r="I34" s="2"/>
      <c r="J34" s="2"/>
      <c r="K34" s="2"/>
      <c r="L34" s="2"/>
      <c r="M34" s="2"/>
      <c r="N34" s="2"/>
      <c r="O34" s="2"/>
      <c r="P34" s="2"/>
      <c r="Q34" s="2"/>
      <c r="R34" s="2"/>
      <c r="S34" s="2"/>
      <c r="T34" s="2"/>
      <c r="V34" s="73"/>
      <c r="W34" s="9" t="s">
        <v>37</v>
      </c>
      <c r="X34" s="9"/>
      <c r="Y34" s="9"/>
      <c r="Z34" s="9"/>
      <c r="AA34" s="9"/>
      <c r="AB34" s="79" t="s">
        <v>725</v>
      </c>
      <c r="AC34" s="79"/>
      <c r="AD34" s="79"/>
      <c r="AE34" s="79"/>
      <c r="AF34" s="79"/>
      <c r="AG34" s="79"/>
      <c r="AH34" s="79"/>
      <c r="AI34" s="9"/>
      <c r="AJ34" s="9"/>
      <c r="AK34" s="9"/>
      <c r="AL34" s="9"/>
      <c r="AM34" s="72"/>
    </row>
    <row r="35" spans="1:39" s="3" customFormat="1" ht="18" customHeight="1">
      <c r="A35" s="2"/>
      <c r="B35" s="2"/>
      <c r="C35" s="2"/>
      <c r="D35" s="2"/>
      <c r="E35" s="2"/>
      <c r="F35" s="2"/>
      <c r="G35" s="2"/>
      <c r="H35" s="2"/>
      <c r="I35" s="2"/>
      <c r="J35" s="2"/>
      <c r="K35" s="2"/>
      <c r="L35" s="2"/>
      <c r="M35" s="2"/>
      <c r="N35" s="2"/>
      <c r="O35" s="2"/>
      <c r="P35" s="2"/>
      <c r="Q35" s="2"/>
      <c r="R35" s="2"/>
      <c r="S35" s="2"/>
      <c r="T35" s="2"/>
      <c r="V35" s="73"/>
      <c r="W35" s="9"/>
      <c r="X35" s="9"/>
      <c r="Y35" s="9"/>
      <c r="Z35" s="9"/>
      <c r="AA35" s="9"/>
      <c r="AB35" s="79"/>
      <c r="AC35" s="79"/>
      <c r="AD35" s="79"/>
      <c r="AE35" s="79"/>
      <c r="AF35" s="79"/>
      <c r="AG35" s="79"/>
      <c r="AH35" s="79"/>
      <c r="AI35" s="9"/>
      <c r="AJ35" s="9"/>
      <c r="AK35" s="9"/>
      <c r="AL35" s="9"/>
      <c r="AM35" s="72"/>
    </row>
    <row r="36" spans="1:39" s="3" customFormat="1" ht="18" customHeight="1">
      <c r="A36" s="2"/>
      <c r="B36" s="2"/>
      <c r="C36" s="2"/>
      <c r="D36" s="2"/>
      <c r="E36" s="2"/>
      <c r="F36" s="2"/>
      <c r="G36" s="2"/>
      <c r="H36" s="2"/>
      <c r="I36" s="2"/>
      <c r="J36" s="2"/>
      <c r="K36" s="2"/>
      <c r="L36" s="2"/>
      <c r="M36" s="2"/>
      <c r="N36" s="2"/>
      <c r="O36" s="2"/>
      <c r="P36" s="2"/>
      <c r="Q36" s="2"/>
      <c r="R36" s="2"/>
      <c r="S36" s="2"/>
      <c r="T36" s="2"/>
      <c r="V36" s="73"/>
      <c r="W36" s="79" t="s">
        <v>687</v>
      </c>
      <c r="X36" s="9"/>
      <c r="Y36" s="9"/>
      <c r="Z36" s="9"/>
      <c r="AA36" s="9"/>
      <c r="AB36" s="79"/>
      <c r="AC36" s="79"/>
      <c r="AD36" s="79"/>
      <c r="AE36" s="79"/>
      <c r="AF36" s="79"/>
      <c r="AG36" s="79"/>
      <c r="AH36" s="79"/>
      <c r="AI36" s="9"/>
      <c r="AJ36" s="9"/>
      <c r="AK36" s="9"/>
      <c r="AL36" s="9"/>
      <c r="AM36" s="72"/>
    </row>
    <row r="37" spans="1:39" s="3" customFormat="1" ht="18" customHeight="1">
      <c r="A37" s="2"/>
      <c r="B37" s="2"/>
      <c r="C37" s="2"/>
      <c r="D37" s="2"/>
      <c r="E37" s="2"/>
      <c r="F37" s="2"/>
      <c r="G37" s="2"/>
      <c r="H37" s="2"/>
      <c r="I37" s="2"/>
      <c r="J37" s="2"/>
      <c r="K37" s="2"/>
      <c r="L37" s="2"/>
      <c r="M37" s="2"/>
      <c r="N37" s="2"/>
      <c r="O37" s="2"/>
      <c r="P37" s="2"/>
      <c r="Q37" s="2"/>
      <c r="R37" s="2"/>
      <c r="S37" s="2"/>
      <c r="T37" s="2"/>
      <c r="V37" s="73"/>
      <c r="W37" s="9"/>
      <c r="X37" s="9"/>
      <c r="Y37" s="9"/>
      <c r="Z37" s="9"/>
      <c r="AA37" s="9"/>
      <c r="AB37" s="79"/>
      <c r="AC37" s="79"/>
      <c r="AD37" s="79"/>
      <c r="AE37" s="79"/>
      <c r="AF37" s="79"/>
      <c r="AG37" s="79"/>
      <c r="AH37" s="79"/>
      <c r="AI37" s="9"/>
      <c r="AJ37" s="9"/>
      <c r="AK37" s="9"/>
      <c r="AL37" s="9"/>
      <c r="AM37" s="72"/>
    </row>
    <row r="38" spans="1:39" s="3" customFormat="1" ht="18" customHeight="1">
      <c r="A38" s="2"/>
      <c r="B38" s="2"/>
      <c r="C38" s="2"/>
      <c r="D38" s="2"/>
      <c r="E38" s="2"/>
      <c r="F38" s="2"/>
      <c r="G38" s="2"/>
      <c r="H38" s="2"/>
      <c r="I38" s="2"/>
      <c r="J38" s="2"/>
      <c r="K38" s="2"/>
      <c r="L38" s="2"/>
      <c r="M38" s="2"/>
      <c r="N38" s="2"/>
      <c r="O38" s="2"/>
      <c r="P38" s="2"/>
      <c r="Q38" s="2"/>
      <c r="R38" s="2"/>
      <c r="S38" s="2"/>
      <c r="T38" s="2"/>
      <c r="V38" s="75"/>
      <c r="W38" s="76"/>
      <c r="X38" s="77"/>
      <c r="Y38" s="76"/>
      <c r="Z38" s="76"/>
      <c r="AA38" s="76"/>
      <c r="AB38" s="76"/>
      <c r="AC38" s="76"/>
      <c r="AD38" s="76"/>
      <c r="AE38" s="76"/>
      <c r="AF38" s="76"/>
      <c r="AG38" s="76"/>
      <c r="AH38" s="76"/>
      <c r="AI38" s="76"/>
      <c r="AJ38" s="76"/>
      <c r="AK38" s="76"/>
      <c r="AL38" s="76"/>
      <c r="AM38" s="78"/>
    </row>
    <row r="39" spans="1:39" s="3" customFormat="1" ht="18" customHeight="1">
      <c r="A39" s="2"/>
      <c r="B39" s="2"/>
      <c r="C39" s="2"/>
      <c r="D39" s="2"/>
      <c r="E39" s="2"/>
      <c r="F39" s="2"/>
      <c r="G39" s="2"/>
      <c r="H39" s="2"/>
      <c r="I39" s="2"/>
      <c r="J39" s="2"/>
      <c r="K39" s="2"/>
      <c r="L39" s="2"/>
      <c r="M39" s="2"/>
      <c r="N39" s="2"/>
      <c r="O39" s="2"/>
      <c r="P39" s="2"/>
      <c r="Q39" s="2"/>
      <c r="R39" s="2"/>
      <c r="S39" s="2"/>
      <c r="T39" s="2"/>
    </row>
    <row r="40" spans="1:39" s="3" customFormat="1" ht="18" customHeight="1">
      <c r="A40" s="2"/>
      <c r="B40" s="2"/>
      <c r="C40" s="2"/>
      <c r="D40" s="2"/>
      <c r="E40" s="2"/>
      <c r="F40" s="2"/>
      <c r="G40" s="2"/>
      <c r="H40" s="2"/>
      <c r="I40" s="2"/>
      <c r="J40" s="2"/>
      <c r="K40" s="2"/>
      <c r="L40" s="2"/>
      <c r="M40" s="2"/>
      <c r="N40" s="2"/>
      <c r="O40" s="2"/>
      <c r="P40" s="2"/>
      <c r="Q40" s="2"/>
      <c r="R40" s="2"/>
      <c r="S40" s="2"/>
      <c r="T40" s="2"/>
    </row>
    <row r="41" spans="1:39" s="3" customFormat="1" ht="18" customHeight="1">
      <c r="A41" s="2"/>
      <c r="B41" s="2"/>
      <c r="C41" s="2"/>
      <c r="D41" s="2"/>
      <c r="E41" s="2"/>
      <c r="F41" s="2"/>
      <c r="G41" s="2"/>
      <c r="H41" s="2"/>
      <c r="I41" s="2"/>
      <c r="J41" s="2"/>
      <c r="K41" s="2"/>
      <c r="L41" s="2"/>
      <c r="M41" s="2"/>
      <c r="N41" s="2"/>
      <c r="O41" s="2"/>
      <c r="P41" s="2"/>
      <c r="Q41" s="2"/>
      <c r="R41" s="2"/>
      <c r="S41" s="2"/>
      <c r="T41" s="2"/>
    </row>
    <row r="42" spans="1:39" s="3" customFormat="1" ht="18" customHeight="1">
      <c r="A42" s="2"/>
      <c r="B42" s="2"/>
      <c r="C42" s="2"/>
      <c r="D42" s="2"/>
      <c r="E42" s="2"/>
      <c r="F42" s="2"/>
      <c r="G42" s="2"/>
      <c r="H42" s="2"/>
      <c r="I42" s="2"/>
      <c r="J42" s="2"/>
      <c r="K42" s="2"/>
      <c r="L42" s="2"/>
      <c r="M42" s="2"/>
      <c r="N42" s="2"/>
      <c r="O42" s="2"/>
      <c r="P42" s="2"/>
      <c r="Q42" s="2"/>
      <c r="R42" s="2"/>
      <c r="S42" s="2"/>
      <c r="T42" s="2"/>
    </row>
    <row r="43" spans="1:39" s="3" customFormat="1" ht="18" customHeight="1">
      <c r="A43" s="2"/>
      <c r="B43" s="2"/>
      <c r="C43" s="2"/>
      <c r="D43" s="2"/>
      <c r="E43" s="2"/>
      <c r="F43" s="2"/>
      <c r="G43" s="2"/>
      <c r="H43" s="2"/>
      <c r="I43" s="2"/>
      <c r="J43" s="2"/>
      <c r="K43" s="2"/>
      <c r="L43" s="2"/>
      <c r="M43" s="2"/>
      <c r="N43" s="2"/>
      <c r="O43" s="2"/>
      <c r="P43" s="2"/>
      <c r="Q43" s="2"/>
      <c r="R43" s="2"/>
      <c r="S43" s="2"/>
      <c r="T43" s="2"/>
    </row>
    <row r="44" spans="1:39" s="3" customFormat="1" ht="18" customHeight="1">
      <c r="A44" s="2"/>
      <c r="B44" s="2"/>
      <c r="C44" s="2"/>
      <c r="D44" s="2"/>
      <c r="E44" s="2"/>
      <c r="F44" s="2"/>
      <c r="G44" s="2"/>
      <c r="H44" s="2"/>
      <c r="I44" s="2"/>
      <c r="J44" s="2"/>
      <c r="K44" s="2"/>
      <c r="L44" s="2"/>
      <c r="M44" s="2"/>
      <c r="N44" s="2"/>
      <c r="O44" s="2"/>
      <c r="P44" s="2"/>
      <c r="Q44" s="2"/>
      <c r="R44" s="2"/>
      <c r="S44" s="2"/>
      <c r="T44" s="2"/>
    </row>
    <row r="45" spans="1:39" s="3" customFormat="1" ht="18" customHeight="1">
      <c r="A45" s="2"/>
      <c r="B45" s="2"/>
      <c r="C45" s="2"/>
      <c r="D45" s="2"/>
      <c r="E45" s="2"/>
      <c r="F45" s="2"/>
      <c r="G45" s="2"/>
      <c r="H45" s="2"/>
      <c r="I45" s="2"/>
      <c r="J45" s="2"/>
      <c r="K45" s="2"/>
      <c r="L45" s="2"/>
      <c r="M45" s="2"/>
      <c r="N45" s="2"/>
      <c r="O45" s="2"/>
      <c r="P45" s="2"/>
      <c r="Q45" s="2"/>
      <c r="R45" s="2"/>
      <c r="S45" s="2"/>
      <c r="T45" s="2"/>
    </row>
    <row r="46" spans="1:39" s="3" customFormat="1" ht="18" customHeight="1">
      <c r="A46" s="2"/>
      <c r="B46" s="2"/>
      <c r="C46" s="2"/>
      <c r="D46" s="2"/>
      <c r="E46" s="2"/>
      <c r="F46" s="2"/>
      <c r="G46" s="2"/>
      <c r="H46" s="2"/>
      <c r="I46" s="2"/>
      <c r="J46" s="2"/>
      <c r="K46" s="2"/>
      <c r="L46" s="2"/>
      <c r="M46" s="2"/>
      <c r="N46" s="2"/>
      <c r="O46" s="2"/>
      <c r="P46" s="2"/>
      <c r="Q46" s="2"/>
      <c r="R46" s="2"/>
      <c r="S46" s="2"/>
      <c r="T46" s="2"/>
    </row>
    <row r="47" spans="1:39" s="3" customFormat="1" ht="18" customHeight="1">
      <c r="A47" s="2"/>
      <c r="B47" s="2"/>
      <c r="C47" s="2"/>
      <c r="D47" s="2"/>
      <c r="E47" s="2"/>
      <c r="F47" s="2"/>
      <c r="G47" s="2"/>
      <c r="H47" s="2"/>
      <c r="I47" s="2"/>
      <c r="J47" s="2"/>
      <c r="K47" s="2"/>
      <c r="L47" s="2"/>
      <c r="M47" s="2"/>
      <c r="N47" s="2"/>
      <c r="O47" s="2"/>
      <c r="P47" s="2"/>
      <c r="Q47" s="2"/>
      <c r="R47" s="2"/>
      <c r="S47" s="2"/>
      <c r="T47" s="2"/>
    </row>
    <row r="48" spans="1:39" s="3" customFormat="1" ht="18" customHeight="1">
      <c r="A48" s="2"/>
      <c r="B48" s="2"/>
      <c r="C48" s="2"/>
      <c r="D48" s="2"/>
      <c r="E48" s="2"/>
      <c r="F48" s="2"/>
      <c r="G48" s="2"/>
      <c r="H48" s="2"/>
      <c r="I48" s="2"/>
      <c r="J48" s="2"/>
      <c r="K48" s="2"/>
      <c r="L48" s="2"/>
      <c r="M48" s="2"/>
      <c r="N48" s="2"/>
      <c r="O48" s="2"/>
      <c r="P48" s="2"/>
      <c r="Q48" s="2"/>
      <c r="R48" s="2"/>
      <c r="S48" s="2"/>
      <c r="T48" s="2"/>
    </row>
    <row r="49" spans="1:20" s="3" customFormat="1" ht="18" customHeight="1">
      <c r="A49" s="2"/>
      <c r="B49" s="2"/>
      <c r="C49" s="2"/>
      <c r="D49" s="2"/>
      <c r="E49" s="2"/>
      <c r="F49" s="2"/>
      <c r="G49" s="2"/>
      <c r="H49" s="2"/>
      <c r="I49" s="2"/>
      <c r="J49" s="2"/>
      <c r="K49" s="2"/>
      <c r="L49" s="2"/>
      <c r="M49" s="2"/>
      <c r="N49" s="2"/>
      <c r="O49" s="2"/>
      <c r="P49" s="2"/>
      <c r="Q49" s="2"/>
      <c r="R49" s="2"/>
      <c r="S49" s="2"/>
      <c r="T49" s="2"/>
    </row>
    <row r="50" spans="1:20" s="3" customFormat="1" ht="18" customHeight="1">
      <c r="A50" s="2"/>
      <c r="B50" s="2"/>
      <c r="C50" s="2"/>
      <c r="D50" s="2"/>
      <c r="E50" s="2"/>
      <c r="F50" s="2"/>
      <c r="G50" s="2"/>
      <c r="H50" s="2"/>
      <c r="I50" s="2"/>
      <c r="J50" s="2"/>
      <c r="K50" s="2"/>
      <c r="L50" s="2"/>
      <c r="M50" s="2"/>
      <c r="N50" s="2"/>
      <c r="O50" s="2"/>
      <c r="P50" s="2"/>
      <c r="Q50" s="2"/>
      <c r="R50" s="2"/>
      <c r="S50" s="2"/>
      <c r="T50" s="2"/>
    </row>
    <row r="51" spans="1:20" s="3" customFormat="1" ht="18" customHeight="1">
      <c r="A51" s="2"/>
      <c r="B51" s="2"/>
      <c r="C51" s="2"/>
      <c r="D51" s="2"/>
      <c r="E51" s="2"/>
      <c r="F51" s="2"/>
      <c r="G51" s="2"/>
      <c r="H51" s="2"/>
      <c r="I51" s="2"/>
      <c r="J51" s="2"/>
      <c r="K51" s="2"/>
      <c r="L51" s="2"/>
      <c r="M51" s="2"/>
      <c r="N51" s="2"/>
      <c r="O51" s="2"/>
      <c r="P51" s="2"/>
      <c r="Q51" s="2"/>
      <c r="R51" s="2"/>
      <c r="S51" s="2"/>
      <c r="T51" s="2"/>
    </row>
    <row r="52" spans="1:20" s="3" customFormat="1" ht="18" customHeight="1">
      <c r="A52" s="2"/>
      <c r="B52" s="2"/>
      <c r="C52" s="2"/>
      <c r="D52" s="2"/>
      <c r="E52" s="2"/>
      <c r="F52" s="2"/>
      <c r="G52" s="2"/>
      <c r="H52" s="2"/>
      <c r="I52" s="2"/>
      <c r="J52" s="2"/>
      <c r="K52" s="2"/>
      <c r="L52" s="2"/>
      <c r="M52" s="2"/>
      <c r="N52" s="2"/>
      <c r="O52" s="2"/>
      <c r="P52" s="2"/>
      <c r="Q52" s="2"/>
      <c r="R52" s="2"/>
      <c r="S52" s="2"/>
      <c r="T52" s="2"/>
    </row>
    <row r="53" spans="1:20" s="3" customFormat="1" ht="18" customHeight="1">
      <c r="A53" s="2"/>
      <c r="B53" s="2"/>
      <c r="C53" s="2"/>
      <c r="D53" s="2"/>
      <c r="E53" s="2"/>
      <c r="F53" s="2"/>
      <c r="G53" s="2"/>
      <c r="H53" s="2"/>
      <c r="I53" s="2"/>
      <c r="J53" s="2"/>
      <c r="K53" s="2"/>
      <c r="L53" s="2"/>
      <c r="M53" s="2"/>
      <c r="N53" s="2"/>
      <c r="O53" s="2"/>
      <c r="P53" s="2"/>
      <c r="Q53" s="2"/>
      <c r="R53" s="2"/>
      <c r="S53" s="2"/>
      <c r="T53" s="2"/>
    </row>
    <row r="54" spans="1:20" s="3" customFormat="1" ht="18" customHeight="1">
      <c r="A54" s="2"/>
      <c r="B54" s="2"/>
      <c r="C54" s="2"/>
      <c r="D54" s="2"/>
      <c r="E54" s="2"/>
      <c r="F54" s="2"/>
      <c r="G54" s="2"/>
      <c r="H54" s="2"/>
      <c r="I54" s="2"/>
      <c r="J54" s="2"/>
      <c r="K54" s="2"/>
      <c r="L54" s="2"/>
      <c r="M54" s="2"/>
      <c r="N54" s="2"/>
      <c r="O54" s="2"/>
      <c r="P54" s="2"/>
      <c r="Q54" s="2"/>
      <c r="R54" s="2"/>
      <c r="S54" s="2"/>
      <c r="T54" s="2"/>
    </row>
    <row r="55" spans="1:20" s="3" customFormat="1" ht="18" customHeight="1">
      <c r="A55" s="2"/>
      <c r="B55" s="2"/>
      <c r="C55" s="2"/>
      <c r="D55" s="2"/>
      <c r="E55" s="2"/>
      <c r="F55" s="2"/>
      <c r="G55" s="2"/>
      <c r="H55" s="2"/>
      <c r="I55" s="2"/>
      <c r="J55" s="2"/>
      <c r="K55" s="2"/>
      <c r="L55" s="2"/>
      <c r="M55" s="2"/>
      <c r="N55" s="2"/>
      <c r="O55" s="2"/>
      <c r="P55" s="2"/>
      <c r="Q55" s="2"/>
      <c r="R55" s="2"/>
      <c r="S55" s="2"/>
      <c r="T55" s="2"/>
    </row>
    <row r="56" spans="1:20" s="3" customFormat="1" ht="18" customHeight="1">
      <c r="A56" s="2"/>
      <c r="B56" s="2"/>
      <c r="C56" s="2"/>
      <c r="D56" s="2"/>
      <c r="E56" s="2"/>
      <c r="F56" s="2"/>
      <c r="G56" s="2"/>
      <c r="H56" s="2"/>
      <c r="I56" s="2"/>
      <c r="J56" s="2"/>
      <c r="K56" s="2"/>
      <c r="L56" s="2"/>
      <c r="M56" s="2"/>
      <c r="N56" s="2"/>
      <c r="O56" s="2"/>
      <c r="P56" s="2"/>
      <c r="Q56" s="2"/>
      <c r="R56" s="2"/>
      <c r="S56" s="2"/>
      <c r="T56" s="2"/>
    </row>
    <row r="57" spans="1:20" s="3" customFormat="1" ht="18" customHeight="1">
      <c r="A57" s="2"/>
      <c r="B57" s="2"/>
      <c r="C57" s="2"/>
      <c r="D57" s="2"/>
      <c r="E57" s="2"/>
      <c r="F57" s="2"/>
      <c r="G57" s="2"/>
      <c r="H57" s="2"/>
      <c r="I57" s="2"/>
      <c r="J57" s="2"/>
      <c r="K57" s="2"/>
      <c r="L57" s="2"/>
      <c r="M57" s="2"/>
      <c r="N57" s="2"/>
      <c r="O57" s="2"/>
      <c r="P57" s="2"/>
      <c r="Q57" s="2"/>
      <c r="R57" s="2"/>
      <c r="S57" s="2"/>
      <c r="T57" s="2"/>
    </row>
    <row r="58" spans="1:20" s="3" customFormat="1" ht="18" customHeight="1">
      <c r="A58" s="2"/>
      <c r="B58" s="2"/>
      <c r="C58" s="2"/>
      <c r="D58" s="2"/>
      <c r="E58" s="2"/>
      <c r="F58" s="2"/>
      <c r="G58" s="2"/>
      <c r="H58" s="2"/>
      <c r="I58" s="2"/>
      <c r="J58" s="2"/>
      <c r="K58" s="2"/>
      <c r="L58" s="2"/>
      <c r="M58" s="2"/>
      <c r="N58" s="2"/>
      <c r="O58" s="2"/>
      <c r="P58" s="2"/>
      <c r="Q58" s="2"/>
      <c r="R58" s="2"/>
      <c r="S58" s="2"/>
      <c r="T58" s="2"/>
    </row>
    <row r="59" spans="1:20" s="3" customFormat="1" ht="18" customHeight="1">
      <c r="A59" s="2"/>
      <c r="B59" s="2"/>
      <c r="C59" s="2"/>
      <c r="D59" s="2"/>
      <c r="E59" s="2"/>
      <c r="F59" s="2"/>
      <c r="G59" s="2"/>
      <c r="H59" s="2"/>
      <c r="I59" s="2"/>
      <c r="J59" s="2"/>
      <c r="K59" s="2"/>
      <c r="L59" s="2"/>
      <c r="M59" s="2"/>
      <c r="N59" s="2"/>
      <c r="O59" s="2"/>
      <c r="P59" s="2"/>
      <c r="Q59" s="2"/>
      <c r="R59" s="2"/>
      <c r="S59" s="2"/>
      <c r="T59" s="2"/>
    </row>
    <row r="60" spans="1:20" s="3" customFormat="1" ht="18" customHeight="1">
      <c r="A60" s="2"/>
      <c r="B60" s="2"/>
      <c r="C60" s="2"/>
      <c r="D60" s="2"/>
      <c r="E60" s="2"/>
      <c r="F60" s="2"/>
      <c r="G60" s="2"/>
      <c r="H60" s="2"/>
      <c r="I60" s="2"/>
      <c r="J60" s="2"/>
      <c r="K60" s="2"/>
      <c r="L60" s="2"/>
      <c r="M60" s="2"/>
      <c r="N60" s="2"/>
      <c r="O60" s="2"/>
      <c r="P60" s="2"/>
      <c r="Q60" s="2"/>
      <c r="R60" s="2"/>
      <c r="S60" s="2"/>
      <c r="T60" s="2"/>
    </row>
    <row r="61" spans="1:20" s="3" customFormat="1" ht="18" customHeight="1">
      <c r="A61" s="2"/>
      <c r="B61" s="2"/>
      <c r="C61" s="2"/>
      <c r="D61" s="2"/>
      <c r="E61" s="2"/>
      <c r="F61" s="2"/>
      <c r="G61" s="2"/>
      <c r="H61" s="2"/>
      <c r="I61" s="2"/>
      <c r="J61" s="2"/>
      <c r="K61" s="2"/>
      <c r="L61" s="2"/>
      <c r="M61" s="2"/>
      <c r="N61" s="2"/>
      <c r="O61" s="2"/>
      <c r="P61" s="2"/>
      <c r="Q61" s="2"/>
      <c r="R61" s="2"/>
      <c r="S61" s="2"/>
      <c r="T61" s="2"/>
    </row>
    <row r="62" spans="1:20" s="3" customFormat="1" ht="18" customHeight="1">
      <c r="A62" s="2"/>
      <c r="B62" s="2"/>
      <c r="C62" s="2"/>
      <c r="D62" s="2"/>
      <c r="E62" s="2"/>
      <c r="F62" s="2"/>
      <c r="G62" s="2"/>
      <c r="H62" s="2"/>
      <c r="I62" s="2"/>
      <c r="J62" s="2"/>
      <c r="K62" s="2"/>
      <c r="L62" s="2"/>
      <c r="M62" s="2"/>
      <c r="N62" s="2"/>
      <c r="O62" s="2"/>
      <c r="P62" s="2"/>
      <c r="Q62" s="2"/>
      <c r="R62" s="2"/>
      <c r="S62" s="2"/>
      <c r="T62" s="2"/>
    </row>
    <row r="63" spans="1:20" s="3" customFormat="1" ht="18" customHeight="1">
      <c r="A63" s="2"/>
      <c r="B63" s="2"/>
      <c r="C63" s="2"/>
      <c r="D63" s="2"/>
      <c r="E63" s="2"/>
      <c r="F63" s="2"/>
      <c r="G63" s="2"/>
      <c r="H63" s="2"/>
      <c r="I63" s="2"/>
      <c r="J63" s="2"/>
      <c r="K63" s="2"/>
      <c r="L63" s="2"/>
      <c r="M63" s="2"/>
      <c r="N63" s="2"/>
      <c r="O63" s="2"/>
      <c r="P63" s="2"/>
      <c r="Q63" s="2"/>
      <c r="R63" s="2"/>
      <c r="S63" s="2"/>
      <c r="T63" s="2"/>
    </row>
    <row r="64" spans="1:20" s="3" customFormat="1" ht="18" customHeight="1">
      <c r="A64" s="2"/>
      <c r="B64" s="2"/>
      <c r="C64" s="2"/>
      <c r="D64" s="2"/>
      <c r="E64" s="2"/>
      <c r="F64" s="2"/>
      <c r="G64" s="2"/>
      <c r="H64" s="2"/>
      <c r="I64" s="2"/>
      <c r="J64" s="2"/>
      <c r="K64" s="2"/>
      <c r="L64" s="2"/>
      <c r="M64" s="2"/>
      <c r="N64" s="2"/>
      <c r="O64" s="2"/>
      <c r="P64" s="2"/>
      <c r="Q64" s="2"/>
      <c r="R64" s="2"/>
      <c r="S64" s="2"/>
      <c r="T64" s="2"/>
    </row>
    <row r="65" spans="1:20" s="3" customFormat="1" ht="18" customHeight="1">
      <c r="A65" s="2"/>
      <c r="B65" s="2"/>
      <c r="C65" s="2"/>
      <c r="D65" s="2"/>
      <c r="E65" s="2"/>
      <c r="F65" s="2"/>
      <c r="G65" s="2"/>
      <c r="H65" s="2"/>
      <c r="I65" s="2"/>
      <c r="J65" s="2"/>
      <c r="K65" s="2"/>
      <c r="L65" s="2"/>
      <c r="M65" s="2"/>
      <c r="N65" s="2"/>
      <c r="O65" s="2"/>
      <c r="P65" s="2"/>
      <c r="Q65" s="2"/>
      <c r="R65" s="2"/>
      <c r="S65" s="2"/>
      <c r="T65" s="2"/>
    </row>
    <row r="66" spans="1:20" s="3" customFormat="1" ht="18" customHeight="1">
      <c r="A66" s="2"/>
      <c r="B66" s="2"/>
      <c r="C66" s="2"/>
      <c r="D66" s="2"/>
      <c r="E66" s="2"/>
      <c r="F66" s="2"/>
      <c r="G66" s="2"/>
      <c r="H66" s="2"/>
      <c r="I66" s="2"/>
      <c r="J66" s="2"/>
      <c r="K66" s="2"/>
      <c r="L66" s="2"/>
      <c r="M66" s="2"/>
      <c r="N66" s="2"/>
      <c r="O66" s="2"/>
      <c r="P66" s="2"/>
      <c r="Q66" s="2"/>
      <c r="R66" s="2"/>
      <c r="S66" s="2"/>
      <c r="T66" s="2"/>
    </row>
    <row r="67" spans="1:20" s="3" customFormat="1" ht="18" customHeight="1">
      <c r="A67" s="2"/>
      <c r="B67" s="2"/>
      <c r="C67" s="2"/>
      <c r="D67" s="2"/>
      <c r="E67" s="2"/>
      <c r="F67" s="2"/>
      <c r="G67" s="2"/>
      <c r="H67" s="2"/>
      <c r="I67" s="2"/>
      <c r="J67" s="2"/>
      <c r="K67" s="2"/>
      <c r="L67" s="2"/>
      <c r="M67" s="2"/>
      <c r="N67" s="2"/>
      <c r="O67" s="2"/>
      <c r="P67" s="2"/>
      <c r="Q67" s="2"/>
      <c r="R67" s="2"/>
      <c r="S67" s="2"/>
      <c r="T67" s="2"/>
    </row>
    <row r="68" spans="1:20" s="3" customFormat="1" ht="18" customHeight="1">
      <c r="A68" s="2"/>
      <c r="B68" s="2"/>
      <c r="C68" s="2"/>
      <c r="D68" s="2"/>
      <c r="E68" s="2"/>
      <c r="F68" s="2"/>
      <c r="G68" s="2"/>
      <c r="H68" s="2"/>
      <c r="I68" s="2"/>
      <c r="J68" s="2"/>
      <c r="K68" s="2"/>
      <c r="L68" s="2"/>
      <c r="M68" s="2"/>
      <c r="N68" s="2"/>
      <c r="O68" s="2"/>
      <c r="P68" s="2"/>
      <c r="Q68" s="2"/>
      <c r="R68" s="2"/>
      <c r="S68" s="2"/>
      <c r="T68" s="2"/>
    </row>
    <row r="69" spans="1:20" s="3" customFormat="1" ht="18" customHeight="1">
      <c r="A69" s="2"/>
      <c r="B69" s="2"/>
      <c r="C69" s="2"/>
      <c r="D69" s="2"/>
      <c r="E69" s="2"/>
      <c r="F69" s="2"/>
      <c r="G69" s="2"/>
      <c r="H69" s="2"/>
      <c r="I69" s="2"/>
      <c r="J69" s="2"/>
      <c r="K69" s="2"/>
      <c r="L69" s="2"/>
      <c r="M69" s="2"/>
      <c r="N69" s="2"/>
      <c r="O69" s="2"/>
      <c r="P69" s="2"/>
      <c r="Q69" s="2"/>
      <c r="R69" s="2"/>
      <c r="S69" s="2"/>
      <c r="T69" s="2"/>
    </row>
    <row r="70" spans="1:20" s="3" customFormat="1" ht="18" customHeight="1">
      <c r="A70" s="2"/>
      <c r="B70" s="2"/>
      <c r="C70" s="2"/>
      <c r="D70" s="2"/>
      <c r="E70" s="2"/>
      <c r="F70" s="2"/>
      <c r="G70" s="2"/>
      <c r="H70" s="2"/>
      <c r="I70" s="2"/>
      <c r="J70" s="2"/>
      <c r="K70" s="2"/>
      <c r="L70" s="2"/>
      <c r="M70" s="2"/>
      <c r="N70" s="2"/>
      <c r="O70" s="2"/>
      <c r="P70" s="2"/>
      <c r="Q70" s="2"/>
      <c r="R70" s="2"/>
      <c r="S70" s="2"/>
      <c r="T70" s="2"/>
    </row>
    <row r="71" spans="1:20" s="3" customFormat="1" ht="18" customHeight="1">
      <c r="A71" s="2"/>
      <c r="B71" s="2"/>
      <c r="C71" s="2"/>
      <c r="D71" s="2"/>
      <c r="E71" s="2"/>
      <c r="F71" s="2"/>
      <c r="G71" s="2"/>
      <c r="H71" s="2"/>
      <c r="I71" s="2"/>
      <c r="J71" s="2"/>
      <c r="K71" s="2"/>
      <c r="L71" s="2"/>
      <c r="M71" s="2"/>
      <c r="N71" s="2"/>
      <c r="O71" s="2"/>
      <c r="P71" s="2"/>
      <c r="Q71" s="2"/>
      <c r="R71" s="2"/>
      <c r="S71" s="2"/>
      <c r="T71" s="2"/>
    </row>
    <row r="72" spans="1:20" s="3" customFormat="1" ht="18" customHeight="1">
      <c r="A72" s="2"/>
      <c r="B72" s="2"/>
      <c r="C72" s="2"/>
      <c r="D72" s="2"/>
      <c r="E72" s="2"/>
      <c r="F72" s="2"/>
      <c r="G72" s="2"/>
      <c r="H72" s="2"/>
      <c r="I72" s="2"/>
      <c r="J72" s="2"/>
      <c r="K72" s="2"/>
      <c r="L72" s="2"/>
      <c r="M72" s="2"/>
      <c r="N72" s="2"/>
      <c r="O72" s="2"/>
      <c r="P72" s="2"/>
      <c r="Q72" s="2"/>
      <c r="R72" s="2"/>
      <c r="S72" s="2"/>
      <c r="T72" s="2"/>
    </row>
    <row r="73" spans="1:20" s="3" customFormat="1" ht="18" customHeight="1">
      <c r="A73" s="2"/>
      <c r="B73" s="2"/>
      <c r="C73" s="2"/>
      <c r="D73" s="2"/>
      <c r="E73" s="2"/>
      <c r="F73" s="2"/>
      <c r="G73" s="2"/>
      <c r="H73" s="2"/>
      <c r="I73" s="2"/>
      <c r="J73" s="2"/>
      <c r="K73" s="2"/>
      <c r="L73" s="2"/>
      <c r="M73" s="2"/>
      <c r="N73" s="2"/>
      <c r="O73" s="2"/>
      <c r="P73" s="2"/>
      <c r="Q73" s="2"/>
      <c r="R73" s="2"/>
      <c r="S73" s="2"/>
      <c r="T73" s="2"/>
    </row>
    <row r="74" spans="1:20" s="3" customFormat="1" ht="18" customHeight="1">
      <c r="A74" s="2"/>
      <c r="B74" s="2"/>
      <c r="C74" s="2"/>
      <c r="D74" s="2"/>
      <c r="E74" s="2"/>
      <c r="F74" s="2"/>
      <c r="G74" s="2"/>
      <c r="H74" s="2"/>
      <c r="I74" s="2"/>
      <c r="J74" s="2"/>
      <c r="K74" s="2"/>
      <c r="L74" s="2"/>
      <c r="M74" s="2"/>
      <c r="N74" s="2"/>
      <c r="O74" s="2"/>
      <c r="P74" s="2"/>
      <c r="Q74" s="2"/>
      <c r="R74" s="2"/>
      <c r="S74" s="2"/>
      <c r="T74" s="2"/>
    </row>
    <row r="75" spans="1:20" s="3" customFormat="1" ht="18" customHeight="1">
      <c r="A75" s="2"/>
      <c r="B75" s="2"/>
      <c r="C75" s="2"/>
      <c r="D75" s="2"/>
      <c r="E75" s="2"/>
      <c r="F75" s="2"/>
      <c r="G75" s="2"/>
      <c r="H75" s="2"/>
      <c r="I75" s="2"/>
      <c r="J75" s="2"/>
      <c r="K75" s="2"/>
      <c r="L75" s="2"/>
      <c r="M75" s="2"/>
      <c r="N75" s="2"/>
      <c r="O75" s="2"/>
      <c r="P75" s="2"/>
      <c r="Q75" s="2"/>
      <c r="R75" s="2"/>
      <c r="S75" s="2"/>
      <c r="T75" s="2"/>
    </row>
    <row r="76" spans="1:20" s="3" customFormat="1" ht="18" customHeight="1">
      <c r="A76" s="2"/>
      <c r="B76" s="2"/>
      <c r="C76" s="2"/>
      <c r="D76" s="2"/>
      <c r="E76" s="2"/>
      <c r="F76" s="2"/>
      <c r="G76" s="2"/>
      <c r="H76" s="2"/>
      <c r="I76" s="2"/>
      <c r="J76" s="2"/>
      <c r="K76" s="2"/>
      <c r="L76" s="2"/>
      <c r="M76" s="2"/>
      <c r="N76" s="2"/>
      <c r="O76" s="2"/>
      <c r="P76" s="2"/>
      <c r="Q76" s="2"/>
      <c r="R76" s="2"/>
      <c r="S76" s="2"/>
      <c r="T76" s="2"/>
    </row>
    <row r="77" spans="1:20" s="3" customFormat="1" ht="18" customHeight="1">
      <c r="A77" s="2"/>
      <c r="B77" s="2"/>
      <c r="C77" s="2"/>
      <c r="D77" s="2"/>
      <c r="E77" s="2"/>
      <c r="F77" s="2"/>
      <c r="G77" s="2"/>
      <c r="H77" s="2"/>
      <c r="I77" s="2"/>
      <c r="J77" s="2"/>
      <c r="K77" s="2"/>
      <c r="L77" s="2"/>
      <c r="M77" s="2"/>
      <c r="N77" s="2"/>
      <c r="O77" s="2"/>
      <c r="P77" s="2"/>
      <c r="Q77" s="2"/>
      <c r="R77" s="2"/>
      <c r="S77" s="2"/>
      <c r="T77" s="2"/>
    </row>
    <row r="78" spans="1:20" s="3" customFormat="1" ht="18" customHeight="1">
      <c r="A78" s="2"/>
      <c r="B78" s="2"/>
      <c r="C78" s="2"/>
      <c r="D78" s="2"/>
      <c r="E78" s="2"/>
      <c r="F78" s="2"/>
      <c r="G78" s="2"/>
      <c r="H78" s="2"/>
      <c r="I78" s="2"/>
      <c r="J78" s="2"/>
      <c r="K78" s="2"/>
      <c r="L78" s="2"/>
      <c r="M78" s="2"/>
      <c r="N78" s="2"/>
      <c r="O78" s="2"/>
      <c r="P78" s="2"/>
      <c r="Q78" s="2"/>
      <c r="R78" s="2"/>
      <c r="S78" s="2"/>
      <c r="T78" s="2"/>
    </row>
    <row r="79" spans="1:20" s="3" customFormat="1" ht="18" customHeight="1">
      <c r="A79" s="2"/>
      <c r="B79" s="2"/>
      <c r="C79" s="2"/>
      <c r="D79" s="2"/>
      <c r="E79" s="2"/>
      <c r="F79" s="2"/>
      <c r="G79" s="2"/>
      <c r="H79" s="2"/>
      <c r="I79" s="2"/>
      <c r="J79" s="2"/>
      <c r="K79" s="2"/>
      <c r="L79" s="2"/>
      <c r="M79" s="2"/>
      <c r="N79" s="2"/>
      <c r="O79" s="2"/>
      <c r="P79" s="2"/>
      <c r="Q79" s="2"/>
      <c r="R79" s="2"/>
      <c r="S79" s="2"/>
      <c r="T79" s="2"/>
    </row>
    <row r="80" spans="1:20" s="3" customFormat="1" ht="18" customHeight="1">
      <c r="A80" s="2"/>
      <c r="B80" s="2"/>
      <c r="C80" s="2"/>
      <c r="D80" s="2"/>
      <c r="E80" s="2"/>
      <c r="F80" s="2"/>
      <c r="G80" s="2"/>
      <c r="H80" s="2"/>
      <c r="I80" s="2"/>
      <c r="J80" s="2"/>
      <c r="K80" s="2"/>
      <c r="L80" s="2"/>
      <c r="M80" s="2"/>
      <c r="N80" s="2"/>
      <c r="O80" s="2"/>
      <c r="P80" s="2"/>
      <c r="Q80" s="2"/>
      <c r="R80" s="2"/>
      <c r="S80" s="2"/>
      <c r="T80" s="2"/>
    </row>
    <row r="81" spans="1:20" s="3" customFormat="1" ht="18" customHeight="1">
      <c r="A81" s="2"/>
      <c r="B81" s="2"/>
      <c r="C81" s="2"/>
      <c r="D81" s="2"/>
      <c r="E81" s="2"/>
      <c r="F81" s="2"/>
      <c r="G81" s="2"/>
      <c r="H81" s="2"/>
      <c r="I81" s="2"/>
      <c r="J81" s="2"/>
      <c r="K81" s="2"/>
      <c r="L81" s="2"/>
      <c r="M81" s="2"/>
      <c r="N81" s="2"/>
      <c r="O81" s="2"/>
      <c r="P81" s="2"/>
      <c r="Q81" s="2"/>
      <c r="R81" s="2"/>
      <c r="S81" s="2"/>
      <c r="T81" s="2"/>
    </row>
    <row r="82" spans="1:20" s="3" customFormat="1" ht="18" customHeight="1">
      <c r="A82" s="2"/>
      <c r="B82" s="2"/>
      <c r="C82" s="2"/>
      <c r="D82" s="2"/>
      <c r="E82" s="2"/>
      <c r="F82" s="2"/>
      <c r="G82" s="2"/>
      <c r="H82" s="2"/>
      <c r="I82" s="2"/>
      <c r="J82" s="2"/>
      <c r="K82" s="2"/>
      <c r="L82" s="2"/>
      <c r="M82" s="2"/>
      <c r="N82" s="2"/>
      <c r="O82" s="2"/>
      <c r="P82" s="2"/>
      <c r="Q82" s="2"/>
      <c r="R82" s="2"/>
      <c r="S82" s="2"/>
      <c r="T82" s="2"/>
    </row>
    <row r="83" spans="1:20" s="3" customFormat="1" ht="18" customHeight="1">
      <c r="A83" s="2"/>
      <c r="B83" s="2"/>
      <c r="C83" s="2"/>
      <c r="D83" s="2"/>
      <c r="E83" s="2"/>
      <c r="F83" s="2"/>
      <c r="G83" s="2"/>
      <c r="H83" s="2"/>
      <c r="I83" s="2"/>
      <c r="J83" s="2"/>
      <c r="K83" s="2"/>
      <c r="L83" s="2"/>
      <c r="M83" s="2"/>
      <c r="N83" s="2"/>
      <c r="O83" s="2"/>
      <c r="P83" s="2"/>
      <c r="Q83" s="2"/>
      <c r="R83" s="2"/>
      <c r="S83" s="2"/>
      <c r="T83" s="2"/>
    </row>
    <row r="84" spans="1:20" s="3" customFormat="1" ht="18" customHeight="1">
      <c r="A84" s="2"/>
      <c r="B84" s="2"/>
      <c r="C84" s="2"/>
      <c r="D84" s="2"/>
      <c r="E84" s="2"/>
      <c r="F84" s="2"/>
      <c r="G84" s="2"/>
      <c r="H84" s="2"/>
      <c r="I84" s="2"/>
      <c r="J84" s="2"/>
      <c r="K84" s="2"/>
      <c r="L84" s="2"/>
      <c r="M84" s="2"/>
      <c r="N84" s="2"/>
      <c r="O84" s="2"/>
      <c r="P84" s="2"/>
      <c r="Q84" s="2"/>
      <c r="R84" s="2"/>
      <c r="S84" s="2"/>
      <c r="T84" s="2"/>
    </row>
    <row r="85" spans="1:20" s="3" customFormat="1" ht="18" customHeight="1">
      <c r="A85" s="2"/>
      <c r="B85" s="2"/>
      <c r="C85" s="2"/>
      <c r="D85" s="2"/>
      <c r="E85" s="2"/>
      <c r="F85" s="2"/>
      <c r="G85" s="2"/>
      <c r="H85" s="2"/>
      <c r="I85" s="2"/>
      <c r="J85" s="2"/>
      <c r="K85" s="2"/>
      <c r="L85" s="2"/>
      <c r="M85" s="2"/>
      <c r="N85" s="2"/>
      <c r="O85" s="2"/>
      <c r="P85" s="2"/>
      <c r="Q85" s="2"/>
      <c r="R85" s="2"/>
      <c r="S85" s="2"/>
      <c r="T85" s="2"/>
    </row>
    <row r="86" spans="1:20" s="3" customFormat="1" ht="18" customHeight="1">
      <c r="A86" s="2"/>
      <c r="B86" s="2"/>
      <c r="C86" s="2"/>
      <c r="D86" s="2"/>
      <c r="E86" s="2"/>
      <c r="F86" s="2"/>
      <c r="G86" s="2"/>
      <c r="H86" s="2"/>
      <c r="I86" s="2"/>
      <c r="J86" s="2"/>
      <c r="K86" s="2"/>
      <c r="L86" s="2"/>
      <c r="M86" s="2"/>
      <c r="N86" s="2"/>
      <c r="O86" s="2"/>
      <c r="P86" s="2"/>
      <c r="Q86" s="2"/>
      <c r="R86" s="2"/>
      <c r="S86" s="2"/>
      <c r="T86" s="2"/>
    </row>
    <row r="87" spans="1:20" s="3" customFormat="1" ht="18" customHeight="1">
      <c r="A87" s="2"/>
      <c r="B87" s="2"/>
      <c r="C87" s="2"/>
      <c r="D87" s="2"/>
      <c r="E87" s="2"/>
      <c r="F87" s="2"/>
      <c r="G87" s="2"/>
      <c r="H87" s="2"/>
      <c r="I87" s="2"/>
      <c r="J87" s="2"/>
      <c r="K87" s="2"/>
      <c r="L87" s="2"/>
      <c r="M87" s="2"/>
      <c r="N87" s="2"/>
      <c r="O87" s="2"/>
      <c r="P87" s="2"/>
      <c r="Q87" s="2"/>
      <c r="R87" s="2"/>
      <c r="S87" s="2"/>
      <c r="T87" s="2"/>
    </row>
    <row r="88" spans="1:20" s="3" customFormat="1" ht="18" customHeight="1">
      <c r="A88" s="2"/>
      <c r="B88" s="2"/>
      <c r="C88" s="2"/>
      <c r="D88" s="2"/>
      <c r="E88" s="2"/>
      <c r="F88" s="2"/>
      <c r="G88" s="2"/>
      <c r="H88" s="2"/>
      <c r="I88" s="2"/>
      <c r="J88" s="2"/>
      <c r="K88" s="2"/>
      <c r="L88" s="2"/>
      <c r="M88" s="2"/>
      <c r="N88" s="2"/>
      <c r="O88" s="2"/>
      <c r="P88" s="2"/>
      <c r="Q88" s="2"/>
      <c r="R88" s="2"/>
      <c r="S88" s="2"/>
      <c r="T88" s="2"/>
    </row>
    <row r="89" spans="1:20" s="3" customFormat="1" ht="18" customHeight="1">
      <c r="A89" s="2"/>
      <c r="B89" s="2"/>
      <c r="C89" s="2"/>
      <c r="D89" s="2"/>
      <c r="E89" s="2"/>
      <c r="F89" s="2"/>
      <c r="G89" s="2"/>
      <c r="H89" s="2"/>
      <c r="I89" s="2"/>
      <c r="J89" s="2"/>
      <c r="K89" s="2"/>
      <c r="L89" s="2"/>
      <c r="M89" s="2"/>
      <c r="N89" s="2"/>
      <c r="O89" s="2"/>
      <c r="P89" s="2"/>
      <c r="Q89" s="2"/>
      <c r="R89" s="2"/>
      <c r="S89" s="2"/>
      <c r="T89" s="2"/>
    </row>
    <row r="90" spans="1:20" s="3" customFormat="1" ht="18" customHeight="1">
      <c r="A90" s="2"/>
      <c r="B90" s="2"/>
      <c r="C90" s="2"/>
      <c r="D90" s="2"/>
      <c r="E90" s="2"/>
      <c r="F90" s="2"/>
      <c r="G90" s="2"/>
      <c r="H90" s="2"/>
      <c r="I90" s="2"/>
      <c r="J90" s="2"/>
      <c r="K90" s="2"/>
      <c r="L90" s="2"/>
      <c r="M90" s="2"/>
      <c r="N90" s="2"/>
      <c r="O90" s="2"/>
      <c r="P90" s="2"/>
      <c r="Q90" s="2"/>
      <c r="R90" s="2"/>
      <c r="S90" s="2"/>
      <c r="T90" s="2"/>
    </row>
    <row r="91" spans="1:20" s="3" customFormat="1" ht="18" customHeight="1">
      <c r="A91" s="2"/>
      <c r="B91" s="2"/>
      <c r="C91" s="2"/>
      <c r="D91" s="2"/>
      <c r="E91" s="2"/>
      <c r="F91" s="2"/>
      <c r="G91" s="2"/>
      <c r="H91" s="2"/>
      <c r="I91" s="2"/>
      <c r="J91" s="2"/>
      <c r="K91" s="2"/>
      <c r="L91" s="2"/>
      <c r="M91" s="2"/>
      <c r="N91" s="2"/>
      <c r="O91" s="2"/>
      <c r="P91" s="2"/>
      <c r="Q91" s="2"/>
      <c r="R91" s="2"/>
      <c r="S91" s="2"/>
      <c r="T91" s="2"/>
    </row>
    <row r="92" spans="1:20" s="3" customFormat="1" ht="18" customHeight="1">
      <c r="A92" s="2"/>
      <c r="B92" s="2"/>
      <c r="C92" s="2"/>
      <c r="D92" s="2"/>
      <c r="E92" s="2"/>
      <c r="F92" s="2"/>
      <c r="G92" s="2"/>
      <c r="H92" s="2"/>
      <c r="I92" s="2"/>
      <c r="J92" s="2"/>
      <c r="K92" s="2"/>
      <c r="L92" s="2"/>
      <c r="M92" s="2"/>
      <c r="N92" s="2"/>
      <c r="O92" s="2"/>
      <c r="P92" s="2"/>
      <c r="Q92" s="2"/>
      <c r="R92" s="2"/>
      <c r="S92" s="2"/>
      <c r="T92" s="2"/>
    </row>
    <row r="93" spans="1:20" s="3" customFormat="1" ht="18" customHeight="1">
      <c r="A93" s="2"/>
      <c r="B93" s="2"/>
      <c r="C93" s="2"/>
      <c r="D93" s="2"/>
      <c r="E93" s="2"/>
      <c r="F93" s="2"/>
      <c r="G93" s="2"/>
      <c r="H93" s="2"/>
      <c r="I93" s="2"/>
      <c r="J93" s="2"/>
      <c r="K93" s="2"/>
      <c r="L93" s="2"/>
      <c r="M93" s="2"/>
      <c r="N93" s="2"/>
      <c r="O93" s="2"/>
      <c r="P93" s="2"/>
      <c r="Q93" s="2"/>
      <c r="R93" s="2"/>
      <c r="S93" s="2"/>
      <c r="T93" s="2"/>
    </row>
    <row r="94" spans="1:20" s="3" customFormat="1" ht="18" customHeight="1">
      <c r="A94" s="2"/>
      <c r="B94" s="2"/>
      <c r="C94" s="2"/>
      <c r="D94" s="2"/>
      <c r="E94" s="2"/>
      <c r="F94" s="2"/>
      <c r="G94" s="2"/>
      <c r="H94" s="2"/>
      <c r="I94" s="2"/>
      <c r="J94" s="2"/>
      <c r="K94" s="2"/>
      <c r="L94" s="2"/>
      <c r="M94" s="2"/>
      <c r="N94" s="2"/>
      <c r="O94" s="2"/>
      <c r="P94" s="2"/>
      <c r="Q94" s="2"/>
      <c r="R94" s="2"/>
      <c r="S94" s="2"/>
      <c r="T94" s="2"/>
    </row>
    <row r="95" spans="1:20" s="3" customFormat="1" ht="18" customHeight="1">
      <c r="A95" s="2"/>
      <c r="B95" s="2"/>
      <c r="C95" s="2"/>
      <c r="D95" s="2"/>
      <c r="E95" s="2"/>
      <c r="F95" s="2"/>
      <c r="G95" s="2"/>
      <c r="H95" s="2"/>
      <c r="I95" s="2"/>
      <c r="J95" s="2"/>
      <c r="K95" s="2"/>
      <c r="L95" s="2"/>
      <c r="M95" s="2"/>
      <c r="N95" s="2"/>
      <c r="O95" s="2"/>
      <c r="P95" s="2"/>
      <c r="Q95" s="2"/>
      <c r="R95" s="2"/>
      <c r="S95" s="2"/>
      <c r="T95" s="2"/>
    </row>
    <row r="96" spans="1:20" s="3" customFormat="1" ht="18" customHeight="1">
      <c r="A96" s="2"/>
      <c r="B96" s="2"/>
      <c r="C96" s="2"/>
      <c r="D96" s="2"/>
      <c r="E96" s="2"/>
      <c r="F96" s="2"/>
      <c r="G96" s="2"/>
      <c r="H96" s="2"/>
      <c r="I96" s="2"/>
      <c r="J96" s="2"/>
      <c r="K96" s="2"/>
      <c r="L96" s="2"/>
      <c r="M96" s="2"/>
      <c r="N96" s="2"/>
      <c r="O96" s="2"/>
      <c r="P96" s="2"/>
      <c r="Q96" s="2"/>
      <c r="R96" s="2"/>
      <c r="S96" s="2"/>
      <c r="T96" s="2"/>
    </row>
    <row r="97" spans="22:39">
      <c r="V97" s="3"/>
      <c r="W97" s="3"/>
      <c r="X97" s="3"/>
      <c r="Y97" s="3"/>
      <c r="Z97" s="3"/>
      <c r="AA97" s="3"/>
      <c r="AB97" s="3"/>
      <c r="AC97" s="3"/>
      <c r="AD97" s="3"/>
      <c r="AE97" s="3"/>
      <c r="AF97" s="3"/>
      <c r="AG97" s="3"/>
      <c r="AH97" s="3"/>
      <c r="AI97" s="3"/>
      <c r="AJ97" s="3"/>
      <c r="AK97" s="3"/>
      <c r="AL97" s="3"/>
      <c r="AM97" s="3"/>
    </row>
    <row r="98" spans="22:39">
      <c r="V98" s="3"/>
      <c r="W98" s="3"/>
      <c r="X98" s="3"/>
      <c r="Y98" s="3"/>
      <c r="Z98" s="3"/>
      <c r="AA98" s="3"/>
      <c r="AB98" s="3"/>
      <c r="AC98" s="3"/>
      <c r="AD98" s="3"/>
      <c r="AE98" s="3"/>
      <c r="AF98" s="3"/>
      <c r="AG98" s="3"/>
      <c r="AH98" s="3"/>
      <c r="AI98" s="3"/>
      <c r="AJ98" s="3"/>
      <c r="AK98" s="3"/>
      <c r="AL98" s="3"/>
      <c r="AM98" s="3"/>
    </row>
    <row r="99" spans="22:39">
      <c r="V99" s="3"/>
      <c r="W99" s="3"/>
      <c r="X99" s="3"/>
      <c r="Y99" s="3"/>
      <c r="Z99" s="3"/>
      <c r="AA99" s="3"/>
      <c r="AB99" s="3"/>
      <c r="AC99" s="3"/>
      <c r="AD99" s="3"/>
      <c r="AE99" s="3"/>
      <c r="AF99" s="3"/>
      <c r="AG99" s="3"/>
      <c r="AH99" s="3"/>
      <c r="AI99" s="3"/>
      <c r="AJ99" s="3"/>
      <c r="AK99" s="3"/>
      <c r="AL99" s="3"/>
      <c r="AM99" s="3"/>
    </row>
    <row r="100" spans="22:39">
      <c r="V100" s="3"/>
      <c r="W100" s="3"/>
      <c r="X100" s="3"/>
      <c r="Y100" s="3"/>
      <c r="Z100" s="3"/>
      <c r="AA100" s="3"/>
      <c r="AB100" s="3"/>
      <c r="AC100" s="3"/>
      <c r="AD100" s="3"/>
      <c r="AE100" s="3"/>
      <c r="AF100" s="3"/>
      <c r="AG100" s="3"/>
      <c r="AH100" s="3"/>
      <c r="AI100" s="3"/>
      <c r="AJ100" s="3"/>
      <c r="AK100" s="3"/>
      <c r="AL100" s="3"/>
      <c r="AM100" s="3"/>
    </row>
    <row r="101" spans="22:39">
      <c r="V101" s="3"/>
      <c r="W101" s="3"/>
      <c r="X101" s="3"/>
      <c r="Y101" s="3"/>
      <c r="Z101" s="3"/>
      <c r="AA101" s="3"/>
      <c r="AB101" s="3"/>
      <c r="AC101" s="3"/>
      <c r="AD101" s="3"/>
      <c r="AE101" s="3"/>
      <c r="AF101" s="3"/>
      <c r="AG101" s="3"/>
      <c r="AH101" s="3"/>
      <c r="AI101" s="3"/>
      <c r="AJ101" s="3"/>
      <c r="AK101" s="3"/>
      <c r="AL101" s="3"/>
      <c r="AM101" s="3"/>
    </row>
    <row r="102" spans="22:39">
      <c r="V102" s="3"/>
      <c r="W102" s="3"/>
      <c r="X102" s="3"/>
      <c r="Y102" s="3"/>
      <c r="Z102" s="3"/>
      <c r="AA102" s="3"/>
      <c r="AB102" s="3"/>
      <c r="AC102" s="3"/>
      <c r="AD102" s="3"/>
      <c r="AE102" s="3"/>
      <c r="AF102" s="3"/>
      <c r="AG102" s="3"/>
      <c r="AH102" s="3"/>
      <c r="AI102" s="3"/>
      <c r="AJ102" s="3"/>
      <c r="AK102" s="3"/>
      <c r="AL102" s="3"/>
      <c r="AM102" s="3"/>
    </row>
    <row r="103" spans="22:39">
      <c r="V103" s="3"/>
      <c r="W103" s="3"/>
      <c r="X103" s="3"/>
      <c r="Y103" s="3"/>
      <c r="Z103" s="3"/>
      <c r="AA103" s="3"/>
      <c r="AB103" s="3"/>
      <c r="AC103" s="3"/>
      <c r="AD103" s="3"/>
      <c r="AE103" s="3"/>
      <c r="AF103" s="3"/>
      <c r="AG103" s="3"/>
      <c r="AH103" s="3"/>
      <c r="AI103" s="3"/>
      <c r="AJ103" s="3"/>
      <c r="AK103" s="3"/>
      <c r="AL103" s="3"/>
      <c r="AM103" s="3"/>
    </row>
    <row r="104" spans="22:39">
      <c r="V104" s="3"/>
      <c r="W104" s="3"/>
      <c r="X104" s="3"/>
      <c r="Y104" s="3"/>
      <c r="Z104" s="3"/>
      <c r="AA104" s="3"/>
      <c r="AB104" s="3"/>
      <c r="AC104" s="3"/>
      <c r="AD104" s="3"/>
      <c r="AE104" s="3"/>
      <c r="AF104" s="3"/>
      <c r="AG104" s="3"/>
      <c r="AH104" s="3"/>
      <c r="AI104" s="3"/>
      <c r="AJ104" s="3"/>
      <c r="AK104" s="3"/>
      <c r="AL104" s="3"/>
      <c r="AM104" s="3"/>
    </row>
  </sheetData>
  <mergeCells count="10">
    <mergeCell ref="V10:AM10"/>
    <mergeCell ref="A19:R20"/>
    <mergeCell ref="A24:R24"/>
    <mergeCell ref="H14:J14"/>
    <mergeCell ref="H16:J16"/>
    <mergeCell ref="L16:Q16"/>
    <mergeCell ref="H17:J17"/>
    <mergeCell ref="L17:Q17"/>
    <mergeCell ref="L14:Q15"/>
    <mergeCell ref="H15:J15"/>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9"/>
  <sheetViews>
    <sheetView showGridLines="0" view="pageBreakPreview" zoomScale="80" zoomScaleNormal="100" zoomScaleSheetLayoutView="80" workbookViewId="0">
      <selection activeCell="AH12" sqref="A1:XFD1048576"/>
    </sheetView>
  </sheetViews>
  <sheetFormatPr defaultRowHeight="13.5"/>
  <cols>
    <col min="1" max="7" width="4.625" style="1" customWidth="1"/>
    <col min="8" max="10" width="5.125" style="1" customWidth="1"/>
    <col min="11" max="19" width="4.625" style="1" customWidth="1"/>
    <col min="20" max="20" width="9" style="1"/>
  </cols>
  <sheetData>
    <row r="1" spans="1:20" s="3" customFormat="1" ht="18" customHeight="1">
      <c r="A1" s="2" t="s">
        <v>32</v>
      </c>
      <c r="B1" s="2"/>
      <c r="C1" s="2"/>
      <c r="D1" s="2"/>
      <c r="E1" s="2"/>
      <c r="F1" s="2"/>
      <c r="G1" s="2"/>
      <c r="H1" s="2"/>
      <c r="I1" s="2"/>
      <c r="J1" s="2"/>
      <c r="K1" s="2"/>
      <c r="L1" s="2"/>
      <c r="M1" s="2"/>
      <c r="N1" s="2"/>
      <c r="O1" s="2"/>
      <c r="P1" s="2"/>
      <c r="Q1" s="2"/>
      <c r="R1" s="2"/>
      <c r="S1" s="2"/>
      <c r="T1" s="2"/>
    </row>
    <row r="2" spans="1:20" s="3" customFormat="1" ht="18" customHeight="1">
      <c r="A2" s="2"/>
      <c r="B2" s="2"/>
      <c r="C2" s="2"/>
      <c r="D2" s="2"/>
      <c r="E2" s="2"/>
      <c r="F2" s="2"/>
      <c r="G2" s="2"/>
      <c r="H2" s="2"/>
      <c r="I2" s="2"/>
      <c r="J2" s="2"/>
      <c r="K2" s="2"/>
      <c r="L2" s="2"/>
      <c r="M2" s="2"/>
      <c r="N2" s="2"/>
      <c r="O2" s="2"/>
      <c r="P2" s="2"/>
      <c r="Q2" s="2"/>
      <c r="R2" s="2"/>
      <c r="S2" s="2"/>
      <c r="T2" s="2"/>
    </row>
    <row r="3" spans="1:20" s="3" customFormat="1" ht="18" customHeight="1">
      <c r="A3" s="2"/>
      <c r="B3" s="2"/>
      <c r="C3" s="2"/>
      <c r="D3" s="2"/>
      <c r="E3" s="2"/>
      <c r="F3" s="2"/>
      <c r="G3" s="2"/>
      <c r="H3" s="2"/>
      <c r="I3" s="2"/>
      <c r="J3" s="2"/>
      <c r="K3" s="2"/>
      <c r="L3" s="2"/>
      <c r="M3" s="2"/>
      <c r="N3" s="2"/>
      <c r="O3" s="2"/>
      <c r="P3" s="2"/>
      <c r="Q3" s="2"/>
      <c r="R3" s="2"/>
      <c r="S3" s="2"/>
      <c r="T3" s="2"/>
    </row>
    <row r="4" spans="1:20" s="3" customFormat="1" ht="18" customHeight="1">
      <c r="A4" s="1523" t="s">
        <v>562</v>
      </c>
      <c r="B4" s="1523"/>
      <c r="C4" s="1523"/>
      <c r="D4" s="1523"/>
      <c r="E4" s="1523"/>
      <c r="F4" s="1523"/>
      <c r="G4" s="1523"/>
      <c r="H4" s="1523"/>
      <c r="I4" s="1523"/>
      <c r="J4" s="1523"/>
      <c r="K4" s="1523"/>
      <c r="L4" s="1523"/>
      <c r="M4" s="1523"/>
      <c r="N4" s="1523"/>
      <c r="O4" s="1523"/>
      <c r="P4" s="1523"/>
      <c r="Q4" s="1523"/>
      <c r="R4" s="1523"/>
      <c r="S4" s="2"/>
      <c r="T4" s="2"/>
    </row>
    <row r="5" spans="1:20" s="3" customFormat="1" ht="18" customHeight="1">
      <c r="A5" s="2"/>
      <c r="B5" s="2"/>
      <c r="C5" s="2"/>
      <c r="D5" s="2"/>
      <c r="E5" s="2"/>
      <c r="F5" s="2"/>
      <c r="G5" s="2"/>
      <c r="H5" s="2"/>
      <c r="I5" s="2"/>
      <c r="J5" s="2"/>
      <c r="K5" s="2"/>
      <c r="L5" s="2"/>
      <c r="M5" s="2"/>
      <c r="N5" s="2"/>
      <c r="O5" s="2"/>
      <c r="P5" s="2"/>
      <c r="Q5" s="2"/>
      <c r="R5" s="2"/>
      <c r="S5" s="2"/>
      <c r="T5" s="2"/>
    </row>
    <row r="6" spans="1:20" s="3" customFormat="1" ht="18" customHeight="1">
      <c r="A6" s="2"/>
      <c r="B6" s="2"/>
      <c r="C6" s="2"/>
      <c r="D6" s="2"/>
      <c r="E6" s="2"/>
      <c r="F6" s="2"/>
      <c r="G6" s="2"/>
      <c r="H6" s="2"/>
      <c r="I6" s="2"/>
      <c r="J6" s="2"/>
      <c r="K6" s="2"/>
      <c r="L6" s="2"/>
      <c r="M6" s="2"/>
      <c r="N6" s="2"/>
      <c r="O6" s="2"/>
      <c r="P6" s="2"/>
      <c r="Q6" s="2"/>
      <c r="R6" s="2"/>
      <c r="S6" s="2"/>
      <c r="T6" s="2"/>
    </row>
    <row r="7" spans="1:20" s="3" customFormat="1" ht="18" customHeight="1">
      <c r="A7" s="2"/>
      <c r="B7" s="2"/>
      <c r="C7" s="2"/>
      <c r="D7" s="2"/>
      <c r="E7" s="2"/>
      <c r="F7" s="2"/>
      <c r="G7" s="2"/>
      <c r="H7" s="2"/>
      <c r="I7" s="2"/>
      <c r="J7" s="2"/>
      <c r="K7" s="2"/>
      <c r="L7" s="2"/>
      <c r="M7" s="2"/>
      <c r="N7" s="2"/>
      <c r="O7" s="2"/>
      <c r="P7" s="2"/>
      <c r="Q7" s="2"/>
      <c r="R7" s="12" t="s">
        <v>721</v>
      </c>
      <c r="S7" s="2"/>
      <c r="T7" s="2"/>
    </row>
    <row r="8" spans="1:20" s="3" customFormat="1" ht="18" customHeight="1">
      <c r="A8" s="2"/>
      <c r="B8" s="2"/>
      <c r="C8" s="2"/>
      <c r="D8" s="2"/>
      <c r="E8" s="2"/>
      <c r="F8" s="2"/>
      <c r="G8" s="2"/>
      <c r="H8" s="2"/>
      <c r="I8" s="2"/>
      <c r="J8" s="2"/>
      <c r="K8" s="2"/>
      <c r="L8" s="2"/>
      <c r="M8" s="2"/>
      <c r="N8" s="2"/>
      <c r="O8" s="2"/>
      <c r="P8" s="2"/>
      <c r="Q8" s="2"/>
      <c r="R8" s="2"/>
      <c r="S8" s="2"/>
      <c r="T8" s="2"/>
    </row>
    <row r="9" spans="1:20" s="3" customFormat="1" ht="18" customHeight="1">
      <c r="A9" s="2"/>
      <c r="B9" s="2"/>
      <c r="C9" s="2"/>
      <c r="D9" s="2"/>
      <c r="E9" s="2"/>
      <c r="F9" s="2"/>
      <c r="G9" s="2"/>
      <c r="H9" s="2"/>
      <c r="I9" s="2"/>
      <c r="J9" s="2"/>
      <c r="K9" s="2"/>
      <c r="L9" s="2"/>
      <c r="M9" s="2"/>
      <c r="N9" s="2"/>
      <c r="O9" s="2"/>
      <c r="P9" s="2"/>
      <c r="Q9" s="2"/>
      <c r="R9" s="2"/>
      <c r="S9" s="2"/>
      <c r="T9" s="2"/>
    </row>
    <row r="10" spans="1:20" s="3" customFormat="1" ht="18" customHeight="1">
      <c r="A10" s="2" t="s">
        <v>563</v>
      </c>
      <c r="B10" s="2"/>
      <c r="C10" s="2"/>
      <c r="D10" s="2"/>
      <c r="E10" s="2"/>
      <c r="F10" s="2"/>
      <c r="G10" s="2"/>
      <c r="H10" s="2"/>
      <c r="I10" s="2"/>
      <c r="J10" s="2"/>
      <c r="K10" s="2"/>
      <c r="L10" s="2"/>
      <c r="M10" s="2"/>
      <c r="N10" s="2"/>
      <c r="O10" s="2"/>
      <c r="P10" s="2"/>
      <c r="Q10" s="2"/>
      <c r="R10" s="2"/>
      <c r="S10" s="2"/>
      <c r="T10" s="2"/>
    </row>
    <row r="11" spans="1:20" s="3" customFormat="1" ht="18" customHeight="1">
      <c r="A11" s="2"/>
      <c r="B11" s="2"/>
      <c r="C11" s="2"/>
      <c r="D11" s="2"/>
      <c r="E11" s="2"/>
      <c r="F11" s="2"/>
      <c r="G11" s="2"/>
      <c r="H11" s="2"/>
      <c r="I11" s="2"/>
      <c r="J11" s="2"/>
      <c r="K11" s="2"/>
      <c r="L11" s="2"/>
      <c r="M11" s="2"/>
      <c r="N11" s="2"/>
      <c r="O11" s="2"/>
      <c r="P11" s="2"/>
      <c r="Q11" s="2"/>
      <c r="R11" s="2"/>
      <c r="S11" s="2"/>
      <c r="T11" s="2"/>
    </row>
    <row r="12" spans="1:20" s="3" customFormat="1" ht="18" customHeight="1">
      <c r="A12" s="2"/>
      <c r="B12" s="2"/>
      <c r="C12" s="2"/>
      <c r="D12" s="2"/>
      <c r="E12" s="2"/>
      <c r="F12" s="2"/>
      <c r="G12" s="2"/>
      <c r="H12" s="48"/>
      <c r="I12" s="48"/>
      <c r="J12" s="48"/>
      <c r="K12" s="48"/>
      <c r="L12" s="49"/>
      <c r="M12" s="49"/>
      <c r="N12" s="49"/>
      <c r="O12" s="49"/>
      <c r="P12" s="49"/>
      <c r="Q12" s="49"/>
      <c r="R12" s="2"/>
      <c r="S12" s="2"/>
      <c r="T12" s="2"/>
    </row>
    <row r="13" spans="1:20" s="3" customFormat="1" ht="18" customHeight="1">
      <c r="A13" s="2"/>
      <c r="B13" s="2"/>
      <c r="C13" s="2"/>
      <c r="D13" s="2"/>
      <c r="E13" s="2"/>
      <c r="F13" s="2"/>
      <c r="G13" s="2"/>
      <c r="H13" s="48"/>
      <c r="I13" s="48"/>
      <c r="J13" s="48"/>
      <c r="K13" s="50"/>
      <c r="L13" s="2" t="s">
        <v>27</v>
      </c>
      <c r="M13" s="51"/>
      <c r="N13" s="51"/>
      <c r="O13" s="51"/>
      <c r="P13" s="51"/>
      <c r="Q13" s="51"/>
      <c r="R13" s="2"/>
      <c r="S13" s="2"/>
      <c r="T13" s="2"/>
    </row>
    <row r="14" spans="1:20" s="3" customFormat="1" ht="18" customHeight="1">
      <c r="A14" s="2"/>
      <c r="B14" s="2"/>
      <c r="C14" s="2"/>
      <c r="D14" s="2"/>
      <c r="E14" s="2"/>
      <c r="F14" s="2"/>
      <c r="G14" s="2"/>
      <c r="H14" s="48"/>
      <c r="I14" s="48"/>
      <c r="J14" s="48"/>
      <c r="K14" s="50"/>
      <c r="L14" s="51"/>
      <c r="M14" s="51"/>
      <c r="N14" s="51"/>
      <c r="O14" s="51"/>
      <c r="P14" s="51"/>
      <c r="Q14" s="51"/>
      <c r="R14" s="2"/>
      <c r="S14" s="2"/>
      <c r="T14" s="2"/>
    </row>
    <row r="15" spans="1:20" s="3" customFormat="1" ht="18" customHeight="1">
      <c r="A15" s="2"/>
      <c r="B15" s="2"/>
      <c r="C15" s="2"/>
      <c r="D15" s="2"/>
      <c r="E15" s="2"/>
      <c r="F15" s="2"/>
      <c r="G15" s="2"/>
      <c r="H15" s="2"/>
      <c r="I15" s="2"/>
      <c r="J15" s="2"/>
      <c r="K15" s="2"/>
      <c r="L15" s="2"/>
      <c r="M15" s="2"/>
      <c r="N15" s="2"/>
      <c r="O15" s="2"/>
      <c r="P15" s="2"/>
      <c r="Q15" s="2"/>
      <c r="R15" s="2"/>
      <c r="S15" s="2"/>
      <c r="T15" s="2"/>
    </row>
    <row r="16" spans="1:20" s="3" customFormat="1" ht="18" customHeight="1">
      <c r="A16" s="1511" t="s">
        <v>727</v>
      </c>
      <c r="B16" s="1511"/>
      <c r="C16" s="1511"/>
      <c r="D16" s="1511"/>
      <c r="E16" s="1511"/>
      <c r="F16" s="1511"/>
      <c r="G16" s="1511"/>
      <c r="H16" s="1511"/>
      <c r="I16" s="1511"/>
      <c r="J16" s="1511"/>
      <c r="K16" s="1511"/>
      <c r="L16" s="1511"/>
      <c r="M16" s="1511"/>
      <c r="N16" s="1511"/>
      <c r="O16" s="1511"/>
      <c r="P16" s="1511"/>
      <c r="Q16" s="1511"/>
      <c r="R16" s="1511"/>
      <c r="S16" s="2"/>
      <c r="T16" s="2"/>
    </row>
    <row r="17" spans="1:20" s="3" customFormat="1" ht="18" customHeight="1">
      <c r="A17" s="1511"/>
      <c r="B17" s="1511"/>
      <c r="C17" s="1511"/>
      <c r="D17" s="1511"/>
      <c r="E17" s="1511"/>
      <c r="F17" s="1511"/>
      <c r="G17" s="1511"/>
      <c r="H17" s="1511"/>
      <c r="I17" s="1511"/>
      <c r="J17" s="1511"/>
      <c r="K17" s="1511"/>
      <c r="L17" s="1511"/>
      <c r="M17" s="1511"/>
      <c r="N17" s="1511"/>
      <c r="O17" s="1511"/>
      <c r="P17" s="1511"/>
      <c r="Q17" s="1511"/>
      <c r="R17" s="1511"/>
      <c r="S17" s="2"/>
      <c r="T17" s="2"/>
    </row>
    <row r="18" spans="1:20" s="3" customFormat="1" ht="18" customHeight="1">
      <c r="A18" s="1511"/>
      <c r="B18" s="1511"/>
      <c r="C18" s="1511"/>
      <c r="D18" s="1511"/>
      <c r="E18" s="1511"/>
      <c r="F18" s="1511"/>
      <c r="G18" s="1511"/>
      <c r="H18" s="1511"/>
      <c r="I18" s="1511"/>
      <c r="J18" s="1511"/>
      <c r="K18" s="1511"/>
      <c r="L18" s="1511"/>
      <c r="M18" s="1511"/>
      <c r="N18" s="1511"/>
      <c r="O18" s="1511"/>
      <c r="P18" s="1511"/>
      <c r="Q18" s="1511"/>
      <c r="R18" s="1511"/>
      <c r="S18" s="2"/>
      <c r="T18" s="2"/>
    </row>
    <row r="19" spans="1:20" s="3" customFormat="1" ht="18" customHeight="1">
      <c r="A19" s="1511"/>
      <c r="B19" s="1511"/>
      <c r="C19" s="1511"/>
      <c r="D19" s="1511"/>
      <c r="E19" s="1511"/>
      <c r="F19" s="1511"/>
      <c r="G19" s="1511"/>
      <c r="H19" s="1511"/>
      <c r="I19" s="1511"/>
      <c r="J19" s="1511"/>
      <c r="K19" s="1511"/>
      <c r="L19" s="1511"/>
      <c r="M19" s="1511"/>
      <c r="N19" s="1511"/>
      <c r="O19" s="1511"/>
      <c r="P19" s="1511"/>
      <c r="Q19" s="1511"/>
      <c r="R19" s="1511"/>
      <c r="S19" s="2"/>
      <c r="T19" s="2"/>
    </row>
    <row r="20" spans="1:20" s="3" customFormat="1" ht="18" customHeight="1">
      <c r="A20" s="1511"/>
      <c r="B20" s="1511"/>
      <c r="C20" s="1511"/>
      <c r="D20" s="1511"/>
      <c r="E20" s="1511"/>
      <c r="F20" s="1511"/>
      <c r="G20" s="1511"/>
      <c r="H20" s="1511"/>
      <c r="I20" s="1511"/>
      <c r="J20" s="1511"/>
      <c r="K20" s="1511"/>
      <c r="L20" s="1511"/>
      <c r="M20" s="1511"/>
      <c r="N20" s="1511"/>
      <c r="O20" s="1511"/>
      <c r="P20" s="1511"/>
      <c r="Q20" s="1511"/>
      <c r="R20" s="1511"/>
      <c r="S20" s="2"/>
      <c r="T20" s="2"/>
    </row>
    <row r="21" spans="1:20" s="3" customFormat="1" ht="18" customHeight="1">
      <c r="A21" s="1511"/>
      <c r="B21" s="1511"/>
      <c r="C21" s="1511"/>
      <c r="D21" s="1511"/>
      <c r="E21" s="1511"/>
      <c r="F21" s="1511"/>
      <c r="G21" s="1511"/>
      <c r="H21" s="1511"/>
      <c r="I21" s="1511"/>
      <c r="J21" s="1511"/>
      <c r="K21" s="1511"/>
      <c r="L21" s="1511"/>
      <c r="M21" s="1511"/>
      <c r="N21" s="1511"/>
      <c r="O21" s="1511"/>
      <c r="P21" s="1511"/>
      <c r="Q21" s="1511"/>
      <c r="R21" s="1511"/>
      <c r="S21" s="2"/>
      <c r="T21" s="2"/>
    </row>
    <row r="22" spans="1:20" s="3" customFormat="1" ht="18" customHeight="1">
      <c r="A22" s="1511"/>
      <c r="B22" s="1511"/>
      <c r="C22" s="1511"/>
      <c r="D22" s="1511"/>
      <c r="E22" s="1511"/>
      <c r="F22" s="1511"/>
      <c r="G22" s="1511"/>
      <c r="H22" s="1511"/>
      <c r="I22" s="1511"/>
      <c r="J22" s="1511"/>
      <c r="K22" s="1511"/>
      <c r="L22" s="1511"/>
      <c r="M22" s="1511"/>
      <c r="N22" s="1511"/>
      <c r="O22" s="1511"/>
      <c r="P22" s="1511"/>
      <c r="Q22" s="1511"/>
      <c r="R22" s="1511"/>
      <c r="S22" s="2"/>
      <c r="T22" s="2"/>
    </row>
    <row r="23" spans="1:20" s="3" customFormat="1" ht="18" customHeight="1">
      <c r="A23" s="1511"/>
      <c r="B23" s="1511"/>
      <c r="C23" s="1511"/>
      <c r="D23" s="1511"/>
      <c r="E23" s="1511"/>
      <c r="F23" s="1511"/>
      <c r="G23" s="1511"/>
      <c r="H23" s="1511"/>
      <c r="I23" s="1511"/>
      <c r="J23" s="1511"/>
      <c r="K23" s="1511"/>
      <c r="L23" s="1511"/>
      <c r="M23" s="1511"/>
      <c r="N23" s="1511"/>
      <c r="O23" s="1511"/>
      <c r="P23" s="1511"/>
      <c r="Q23" s="1511"/>
      <c r="R23" s="1511"/>
      <c r="S23" s="2"/>
      <c r="T23" s="2"/>
    </row>
    <row r="24" spans="1:20" s="3" customFormat="1" ht="18" customHeight="1">
      <c r="A24" s="1511"/>
      <c r="B24" s="1511"/>
      <c r="C24" s="1511"/>
      <c r="D24" s="1511"/>
      <c r="E24" s="1511"/>
      <c r="F24" s="1511"/>
      <c r="G24" s="1511"/>
      <c r="H24" s="1511"/>
      <c r="I24" s="1511"/>
      <c r="J24" s="1511"/>
      <c r="K24" s="1511"/>
      <c r="L24" s="1511"/>
      <c r="M24" s="1511"/>
      <c r="N24" s="1511"/>
      <c r="O24" s="1511"/>
      <c r="P24" s="1511"/>
      <c r="Q24" s="1511"/>
      <c r="R24" s="1511"/>
      <c r="S24" s="2"/>
      <c r="T24" s="2"/>
    </row>
    <row r="25" spans="1:20" s="3" customFormat="1" ht="18" customHeight="1">
      <c r="A25" s="1511"/>
      <c r="B25" s="1511"/>
      <c r="C25" s="1511"/>
      <c r="D25" s="1511"/>
      <c r="E25" s="1511"/>
      <c r="F25" s="1511"/>
      <c r="G25" s="1511"/>
      <c r="H25" s="1511"/>
      <c r="I25" s="1511"/>
      <c r="J25" s="1511"/>
      <c r="K25" s="1511"/>
      <c r="L25" s="1511"/>
      <c r="M25" s="1511"/>
      <c r="N25" s="1511"/>
      <c r="O25" s="1511"/>
      <c r="P25" s="1511"/>
      <c r="Q25" s="1511"/>
      <c r="R25" s="1511"/>
      <c r="S25" s="2"/>
      <c r="T25" s="2"/>
    </row>
    <row r="26" spans="1:20" s="3" customFormat="1" ht="18" customHeight="1">
      <c r="A26" s="1511"/>
      <c r="B26" s="1511"/>
      <c r="C26" s="1511"/>
      <c r="D26" s="1511"/>
      <c r="E26" s="1511"/>
      <c r="F26" s="1511"/>
      <c r="G26" s="1511"/>
      <c r="H26" s="1511"/>
      <c r="I26" s="1511"/>
      <c r="J26" s="1511"/>
      <c r="K26" s="1511"/>
      <c r="L26" s="1511"/>
      <c r="M26" s="1511"/>
      <c r="N26" s="1511"/>
      <c r="O26" s="1511"/>
      <c r="P26" s="1511"/>
      <c r="Q26" s="1511"/>
      <c r="R26" s="1511"/>
      <c r="S26" s="2"/>
      <c r="T26" s="2"/>
    </row>
    <row r="27" spans="1:20" s="3" customFormat="1" ht="18" customHeight="1">
      <c r="A27" s="1511"/>
      <c r="B27" s="1511"/>
      <c r="C27" s="1511"/>
      <c r="D27" s="1511"/>
      <c r="E27" s="1511"/>
      <c r="F27" s="1511"/>
      <c r="G27" s="1511"/>
      <c r="H27" s="1511"/>
      <c r="I27" s="1511"/>
      <c r="J27" s="1511"/>
      <c r="K27" s="1511"/>
      <c r="L27" s="1511"/>
      <c r="M27" s="1511"/>
      <c r="N27" s="1511"/>
      <c r="O27" s="1511"/>
      <c r="P27" s="1511"/>
      <c r="Q27" s="1511"/>
      <c r="R27" s="1511"/>
      <c r="S27" s="2"/>
      <c r="T27" s="2"/>
    </row>
    <row r="28" spans="1:20" s="3" customFormat="1" ht="18" customHeight="1">
      <c r="A28" s="2"/>
      <c r="B28" s="2"/>
      <c r="C28" s="2"/>
      <c r="D28" s="2"/>
      <c r="E28" s="2"/>
      <c r="F28" s="2"/>
      <c r="G28" s="2"/>
      <c r="H28" s="2"/>
      <c r="I28" s="2"/>
      <c r="J28" s="2"/>
      <c r="K28" s="2"/>
      <c r="L28" s="2"/>
      <c r="M28" s="2"/>
      <c r="N28" s="2"/>
      <c r="O28" s="2"/>
      <c r="P28" s="2"/>
      <c r="Q28" s="2"/>
      <c r="R28" s="2"/>
      <c r="S28" s="2"/>
      <c r="T28" s="2"/>
    </row>
    <row r="29" spans="1:20" s="3" customFormat="1" ht="18" customHeight="1">
      <c r="A29" s="2"/>
      <c r="B29" s="2"/>
      <c r="C29" s="2"/>
      <c r="D29" s="2"/>
      <c r="E29" s="2"/>
      <c r="F29" s="2"/>
      <c r="G29" s="2"/>
      <c r="H29" s="2"/>
      <c r="I29" s="2"/>
      <c r="J29" s="2"/>
      <c r="K29" s="2"/>
      <c r="L29" s="2"/>
      <c r="M29" s="2"/>
      <c r="N29" s="2"/>
      <c r="O29" s="2"/>
      <c r="P29" s="2"/>
      <c r="Q29" s="2"/>
      <c r="R29" s="2"/>
      <c r="S29" s="2"/>
      <c r="T29" s="2"/>
    </row>
    <row r="30" spans="1:20" s="3" customFormat="1" ht="18" customHeight="1">
      <c r="A30" s="2"/>
      <c r="B30" s="2"/>
      <c r="C30" s="2"/>
      <c r="D30" s="2"/>
      <c r="E30" s="2"/>
      <c r="F30" s="2"/>
      <c r="G30" s="2"/>
      <c r="H30" s="2"/>
      <c r="I30" s="2"/>
      <c r="J30" s="2"/>
      <c r="K30" s="2"/>
      <c r="L30" s="2"/>
      <c r="M30" s="2"/>
      <c r="N30" s="2"/>
      <c r="O30" s="2"/>
      <c r="P30" s="2"/>
      <c r="Q30" s="2"/>
      <c r="R30" s="2"/>
      <c r="S30" s="2"/>
      <c r="T30" s="2"/>
    </row>
    <row r="31" spans="1:20" s="3" customFormat="1" ht="18" customHeight="1">
      <c r="A31" s="1512" t="s">
        <v>29</v>
      </c>
      <c r="B31" s="1512"/>
      <c r="C31" s="1512"/>
      <c r="D31" s="1512"/>
      <c r="E31" s="1512"/>
      <c r="F31" s="1512"/>
      <c r="G31" s="1512"/>
      <c r="H31" s="1512"/>
      <c r="I31" s="1512"/>
      <c r="J31" s="1512"/>
      <c r="K31" s="1512"/>
      <c r="L31" s="1512"/>
      <c r="M31" s="1512"/>
      <c r="N31" s="1512"/>
      <c r="O31" s="1512"/>
      <c r="P31" s="1512"/>
      <c r="Q31" s="1512"/>
      <c r="R31" s="1512"/>
      <c r="S31" s="2"/>
      <c r="T31" s="2"/>
    </row>
    <row r="32" spans="1:20" s="3" customFormat="1" ht="18" customHeight="1">
      <c r="A32" s="2"/>
      <c r="B32" s="2"/>
      <c r="C32" s="2"/>
      <c r="D32" s="2"/>
      <c r="E32" s="2"/>
      <c r="F32" s="2"/>
      <c r="G32" s="2"/>
      <c r="H32" s="2"/>
      <c r="I32" s="2"/>
      <c r="J32" s="2"/>
      <c r="K32" s="2"/>
      <c r="L32" s="2"/>
      <c r="M32" s="2"/>
      <c r="N32" s="2"/>
      <c r="O32" s="2"/>
      <c r="P32" s="2"/>
      <c r="Q32" s="2"/>
      <c r="R32" s="2"/>
      <c r="S32" s="2"/>
      <c r="T32" s="2"/>
    </row>
    <row r="33" spans="1:20" s="3" customFormat="1" ht="18" customHeight="1">
      <c r="A33" s="2"/>
      <c r="B33" s="2"/>
      <c r="C33" s="2"/>
      <c r="D33" s="2"/>
      <c r="E33" s="2"/>
      <c r="F33" s="2"/>
      <c r="G33" s="2"/>
      <c r="H33" s="2"/>
      <c r="I33" s="2"/>
      <c r="J33" s="2"/>
      <c r="K33" s="2"/>
      <c r="L33" s="2"/>
      <c r="M33" s="2"/>
      <c r="N33" s="2"/>
      <c r="O33" s="2"/>
      <c r="P33" s="2"/>
      <c r="Q33" s="2"/>
      <c r="R33" s="2"/>
      <c r="S33" s="2"/>
      <c r="T33" s="2"/>
    </row>
    <row r="34" spans="1:20" s="3" customFormat="1" ht="18" customHeight="1">
      <c r="A34" s="2"/>
      <c r="B34" s="2" t="s">
        <v>688</v>
      </c>
      <c r="C34" s="2"/>
      <c r="D34" s="2"/>
      <c r="E34" s="2"/>
      <c r="F34" s="2"/>
      <c r="G34" s="2"/>
      <c r="H34" s="2"/>
      <c r="I34" s="2"/>
      <c r="J34" s="2"/>
      <c r="K34" s="2"/>
      <c r="L34" s="2"/>
      <c r="M34" s="2"/>
      <c r="N34" s="2"/>
      <c r="O34" s="2"/>
      <c r="P34" s="2"/>
      <c r="Q34" s="2"/>
      <c r="R34" s="2"/>
      <c r="S34" s="2"/>
      <c r="T34" s="2"/>
    </row>
    <row r="35" spans="1:20" s="3" customFormat="1" ht="18" customHeight="1">
      <c r="A35" s="2"/>
      <c r="B35" s="2"/>
      <c r="C35" s="2"/>
      <c r="D35" s="2"/>
      <c r="E35" s="2"/>
      <c r="F35" s="2"/>
      <c r="G35" s="2"/>
      <c r="H35" s="2"/>
      <c r="I35" s="2"/>
      <c r="J35" s="2"/>
      <c r="K35" s="2"/>
      <c r="L35" s="2"/>
      <c r="M35" s="2"/>
      <c r="N35" s="2"/>
      <c r="O35" s="2"/>
      <c r="P35" s="2"/>
      <c r="Q35" s="2"/>
      <c r="R35" s="2"/>
      <c r="S35" s="2"/>
      <c r="T35" s="2"/>
    </row>
    <row r="36" spans="1:20" s="3" customFormat="1" ht="18" customHeight="1">
      <c r="A36" s="2"/>
      <c r="B36" s="2"/>
      <c r="C36" s="2"/>
      <c r="D36" s="2"/>
      <c r="E36" s="2"/>
      <c r="F36" s="2"/>
      <c r="G36" s="2"/>
      <c r="H36" s="2"/>
      <c r="I36" s="2"/>
      <c r="J36" s="80"/>
      <c r="K36" s="2"/>
      <c r="L36" s="80"/>
      <c r="M36" s="2"/>
      <c r="N36" s="2"/>
      <c r="O36" s="2"/>
      <c r="P36" s="2"/>
      <c r="Q36" s="2"/>
      <c r="R36" s="2"/>
      <c r="S36" s="2"/>
      <c r="T36" s="2"/>
    </row>
    <row r="37" spans="1:20" s="3" customFormat="1" ht="18" customHeight="1">
      <c r="A37" s="2"/>
      <c r="B37" s="2"/>
      <c r="C37" s="2"/>
      <c r="D37" s="2"/>
      <c r="E37" s="2"/>
      <c r="F37" s="2"/>
      <c r="G37" s="2"/>
      <c r="H37" s="2"/>
      <c r="I37" s="2"/>
      <c r="J37" s="2"/>
      <c r="K37" s="2"/>
      <c r="L37" s="2"/>
      <c r="M37" s="2"/>
      <c r="N37" s="2"/>
      <c r="O37" s="2"/>
      <c r="P37" s="2"/>
      <c r="Q37" s="2"/>
      <c r="R37" s="2"/>
      <c r="S37" s="2"/>
      <c r="T37" s="2"/>
    </row>
    <row r="38" spans="1:20" s="3" customFormat="1" ht="18" customHeight="1">
      <c r="A38" s="2"/>
      <c r="B38" s="2"/>
      <c r="C38" s="2"/>
      <c r="D38" s="2"/>
      <c r="E38" s="2"/>
      <c r="F38" s="2"/>
      <c r="G38" s="2"/>
      <c r="H38" s="2"/>
      <c r="I38" s="2"/>
      <c r="J38" s="2"/>
      <c r="K38" s="2"/>
      <c r="L38" s="2"/>
      <c r="M38" s="2"/>
      <c r="N38" s="2"/>
      <c r="O38" s="2"/>
      <c r="P38" s="2"/>
      <c r="Q38" s="2"/>
      <c r="R38" s="2"/>
      <c r="S38" s="2"/>
      <c r="T38" s="2"/>
    </row>
    <row r="39" spans="1:20" s="3" customFormat="1" ht="18" customHeight="1">
      <c r="A39" s="2"/>
      <c r="B39" s="2"/>
      <c r="C39" s="2"/>
      <c r="D39" s="2"/>
      <c r="E39" s="2"/>
      <c r="F39" s="2"/>
      <c r="G39" s="2"/>
      <c r="H39" s="2"/>
      <c r="I39" s="2"/>
      <c r="J39" s="2"/>
      <c r="K39" s="2"/>
      <c r="L39" s="2"/>
      <c r="M39" s="2"/>
      <c r="N39" s="2"/>
      <c r="O39" s="2"/>
      <c r="P39" s="2"/>
      <c r="Q39" s="2"/>
      <c r="R39" s="2"/>
      <c r="S39" s="2"/>
      <c r="T39" s="2"/>
    </row>
    <row r="40" spans="1:20" s="3" customFormat="1" ht="18" customHeight="1">
      <c r="A40" s="2"/>
      <c r="B40" s="2"/>
      <c r="C40" s="2"/>
      <c r="D40" s="2"/>
      <c r="E40" s="2"/>
      <c r="F40" s="2"/>
      <c r="G40" s="2"/>
      <c r="H40" s="2"/>
      <c r="I40" s="2"/>
      <c r="J40" s="2"/>
      <c r="K40" s="2"/>
      <c r="L40" s="2"/>
      <c r="M40" s="2"/>
      <c r="N40" s="2"/>
      <c r="O40" s="2"/>
      <c r="P40" s="2"/>
      <c r="Q40" s="2"/>
      <c r="R40" s="2"/>
      <c r="S40" s="2"/>
      <c r="T40" s="2"/>
    </row>
    <row r="41" spans="1:20" s="3" customFormat="1" ht="18" customHeight="1">
      <c r="A41" s="2"/>
      <c r="B41" s="2"/>
      <c r="C41" s="2"/>
      <c r="D41" s="2"/>
      <c r="E41" s="2"/>
      <c r="F41" s="2"/>
      <c r="G41" s="2"/>
      <c r="H41" s="2"/>
      <c r="I41" s="2"/>
      <c r="J41" s="2"/>
      <c r="K41" s="2"/>
      <c r="L41" s="2"/>
      <c r="M41" s="2"/>
      <c r="N41" s="2"/>
      <c r="O41" s="2"/>
      <c r="P41" s="2"/>
      <c r="Q41" s="2"/>
      <c r="R41" s="2"/>
      <c r="S41" s="2"/>
      <c r="T41" s="2"/>
    </row>
    <row r="42" spans="1:20" s="3" customFormat="1" ht="18" customHeight="1">
      <c r="A42" s="2"/>
      <c r="B42" s="2"/>
      <c r="C42" s="2"/>
      <c r="D42" s="2"/>
      <c r="E42" s="2"/>
      <c r="F42" s="2"/>
      <c r="G42" s="2"/>
      <c r="H42" s="2"/>
      <c r="I42" s="2"/>
      <c r="J42" s="2"/>
      <c r="K42" s="2"/>
      <c r="L42" s="2"/>
      <c r="M42" s="2"/>
      <c r="N42" s="2"/>
      <c r="O42" s="2"/>
      <c r="P42" s="2"/>
      <c r="Q42" s="2"/>
      <c r="R42" s="2"/>
      <c r="S42" s="2"/>
      <c r="T42" s="2"/>
    </row>
    <row r="43" spans="1:20" s="3" customFormat="1" ht="18" customHeight="1">
      <c r="A43" s="2"/>
      <c r="B43" s="2"/>
      <c r="C43" s="2"/>
      <c r="D43" s="2"/>
      <c r="E43" s="2"/>
      <c r="F43" s="2"/>
      <c r="G43" s="2"/>
      <c r="H43" s="2"/>
      <c r="I43" s="2"/>
      <c r="J43" s="2"/>
      <c r="K43" s="2"/>
      <c r="L43" s="2"/>
      <c r="M43" s="2"/>
      <c r="N43" s="2"/>
      <c r="O43" s="2"/>
      <c r="P43" s="2"/>
      <c r="Q43" s="2"/>
      <c r="R43" s="2"/>
      <c r="S43" s="2"/>
      <c r="T43" s="2"/>
    </row>
    <row r="44" spans="1:20" s="3" customFormat="1" ht="18" customHeight="1">
      <c r="A44" s="2"/>
      <c r="B44" s="2"/>
      <c r="C44" s="2"/>
      <c r="D44" s="2"/>
      <c r="E44" s="2"/>
      <c r="F44" s="2"/>
      <c r="G44" s="2"/>
      <c r="H44" s="2"/>
      <c r="I44" s="2"/>
      <c r="J44" s="2"/>
      <c r="K44" s="2"/>
      <c r="L44" s="2"/>
      <c r="M44" s="2"/>
      <c r="N44" s="2"/>
      <c r="O44" s="2"/>
      <c r="P44" s="2"/>
      <c r="Q44" s="2"/>
      <c r="R44" s="2"/>
      <c r="S44" s="2"/>
      <c r="T44" s="2"/>
    </row>
    <row r="45" spans="1:20" s="3" customFormat="1" ht="18" customHeight="1">
      <c r="A45" s="2"/>
      <c r="B45" s="2"/>
      <c r="C45" s="2"/>
      <c r="D45" s="2"/>
      <c r="E45" s="2"/>
      <c r="F45" s="2"/>
      <c r="G45" s="2"/>
      <c r="H45" s="2"/>
      <c r="I45" s="2"/>
      <c r="J45" s="2"/>
      <c r="K45" s="2"/>
      <c r="L45" s="2"/>
      <c r="M45" s="2"/>
      <c r="N45" s="2"/>
      <c r="O45" s="2"/>
      <c r="P45" s="2"/>
      <c r="Q45" s="2"/>
      <c r="R45" s="2"/>
      <c r="S45" s="2"/>
      <c r="T45" s="2"/>
    </row>
    <row r="46" spans="1:20" s="3" customFormat="1" ht="18" customHeight="1">
      <c r="A46" s="2"/>
      <c r="B46" s="2"/>
      <c r="C46" s="2"/>
      <c r="D46" s="2"/>
      <c r="E46" s="2"/>
      <c r="F46" s="2"/>
      <c r="G46" s="2"/>
      <c r="H46" s="2"/>
      <c r="I46" s="2"/>
      <c r="J46" s="2"/>
      <c r="K46" s="2"/>
      <c r="L46" s="2"/>
      <c r="M46" s="2"/>
      <c r="N46" s="2"/>
      <c r="O46" s="2"/>
      <c r="P46" s="2"/>
      <c r="Q46" s="2"/>
      <c r="R46" s="2"/>
      <c r="S46" s="2"/>
      <c r="T46" s="2"/>
    </row>
    <row r="47" spans="1:20" s="3" customFormat="1" ht="18" customHeight="1">
      <c r="A47" s="2"/>
      <c r="B47" s="2"/>
      <c r="C47" s="2"/>
      <c r="D47" s="2"/>
      <c r="E47" s="2"/>
      <c r="F47" s="2"/>
      <c r="G47" s="2"/>
      <c r="H47" s="2"/>
      <c r="I47" s="2"/>
      <c r="J47" s="2"/>
      <c r="K47" s="2"/>
      <c r="L47" s="2"/>
      <c r="M47" s="2"/>
      <c r="N47" s="2"/>
      <c r="O47" s="2"/>
      <c r="P47" s="2"/>
      <c r="Q47" s="2"/>
      <c r="R47" s="2"/>
      <c r="S47" s="2"/>
      <c r="T47" s="2"/>
    </row>
    <row r="48" spans="1:20" s="3" customFormat="1" ht="18" customHeight="1">
      <c r="A48" s="2"/>
      <c r="B48" s="2"/>
      <c r="C48" s="2"/>
      <c r="D48" s="2"/>
      <c r="E48" s="2"/>
      <c r="F48" s="2"/>
      <c r="G48" s="2"/>
      <c r="H48" s="2"/>
      <c r="I48" s="2"/>
      <c r="J48" s="2"/>
      <c r="K48" s="2"/>
      <c r="L48" s="2"/>
      <c r="M48" s="2"/>
      <c r="N48" s="2"/>
      <c r="O48" s="2"/>
      <c r="P48" s="2"/>
      <c r="Q48" s="2"/>
      <c r="R48" s="2"/>
      <c r="S48" s="2"/>
      <c r="T48" s="2"/>
    </row>
    <row r="49" spans="1:20" s="3" customFormat="1" ht="18" customHeight="1">
      <c r="A49" s="2"/>
      <c r="B49" s="2"/>
      <c r="C49" s="2"/>
      <c r="D49" s="2"/>
      <c r="E49" s="2"/>
      <c r="F49" s="2"/>
      <c r="G49" s="2"/>
      <c r="H49" s="2"/>
      <c r="I49" s="2"/>
      <c r="J49" s="2"/>
      <c r="K49" s="2"/>
      <c r="L49" s="2"/>
      <c r="M49" s="2"/>
      <c r="N49" s="2"/>
      <c r="O49" s="2"/>
      <c r="P49" s="2"/>
      <c r="Q49" s="2"/>
      <c r="R49" s="2"/>
      <c r="S49" s="2"/>
      <c r="T49" s="2"/>
    </row>
    <row r="50" spans="1:20" s="3" customFormat="1" ht="18" customHeight="1">
      <c r="A50" s="2"/>
      <c r="B50" s="2"/>
      <c r="C50" s="2"/>
      <c r="D50" s="2"/>
      <c r="E50" s="2"/>
      <c r="F50" s="2"/>
      <c r="G50" s="2"/>
      <c r="H50" s="2"/>
      <c r="I50" s="2"/>
      <c r="J50" s="2"/>
      <c r="K50" s="2"/>
      <c r="L50" s="2"/>
      <c r="M50" s="2"/>
      <c r="N50" s="2"/>
      <c r="O50" s="2"/>
      <c r="P50" s="2"/>
      <c r="Q50" s="2"/>
      <c r="R50" s="2"/>
      <c r="S50" s="2"/>
      <c r="T50" s="2"/>
    </row>
    <row r="51" spans="1:20" s="3" customFormat="1" ht="18" customHeight="1">
      <c r="A51" s="2"/>
      <c r="B51" s="2"/>
      <c r="C51" s="2"/>
      <c r="D51" s="2"/>
      <c r="E51" s="2"/>
      <c r="F51" s="2"/>
      <c r="G51" s="2"/>
      <c r="H51" s="2"/>
      <c r="I51" s="2"/>
      <c r="J51" s="2"/>
      <c r="K51" s="2"/>
      <c r="L51" s="2"/>
      <c r="M51" s="2"/>
      <c r="N51" s="2"/>
      <c r="O51" s="2"/>
      <c r="P51" s="2"/>
      <c r="Q51" s="2"/>
      <c r="R51" s="2"/>
      <c r="S51" s="2"/>
      <c r="T51" s="2"/>
    </row>
    <row r="52" spans="1:20" s="3" customFormat="1" ht="18" customHeight="1">
      <c r="A52" s="2"/>
      <c r="B52" s="2"/>
      <c r="C52" s="2"/>
      <c r="D52" s="2"/>
      <c r="E52" s="2"/>
      <c r="F52" s="2"/>
      <c r="G52" s="2"/>
      <c r="H52" s="2"/>
      <c r="I52" s="2"/>
      <c r="J52" s="2"/>
      <c r="K52" s="2"/>
      <c r="L52" s="2"/>
      <c r="M52" s="2"/>
      <c r="N52" s="2"/>
      <c r="O52" s="2"/>
      <c r="P52" s="2"/>
      <c r="Q52" s="2"/>
      <c r="R52" s="2"/>
      <c r="S52" s="2"/>
      <c r="T52" s="2"/>
    </row>
    <row r="53" spans="1:20" s="3" customFormat="1" ht="18" customHeight="1">
      <c r="A53" s="2"/>
      <c r="B53" s="2"/>
      <c r="C53" s="2"/>
      <c r="D53" s="2"/>
      <c r="E53" s="2"/>
      <c r="F53" s="2"/>
      <c r="G53" s="2"/>
      <c r="H53" s="2"/>
      <c r="I53" s="2"/>
      <c r="J53" s="2"/>
      <c r="K53" s="2"/>
      <c r="L53" s="2"/>
      <c r="M53" s="2"/>
      <c r="N53" s="2"/>
      <c r="O53" s="2"/>
      <c r="P53" s="2"/>
      <c r="Q53" s="2"/>
      <c r="R53" s="2"/>
      <c r="S53" s="2"/>
      <c r="T53" s="2"/>
    </row>
    <row r="54" spans="1:20" s="3" customFormat="1" ht="18" customHeight="1">
      <c r="A54" s="2"/>
      <c r="B54" s="2"/>
      <c r="C54" s="2"/>
      <c r="D54" s="2"/>
      <c r="E54" s="2"/>
      <c r="F54" s="2"/>
      <c r="G54" s="2"/>
      <c r="H54" s="2"/>
      <c r="I54" s="2"/>
      <c r="J54" s="2"/>
      <c r="K54" s="2"/>
      <c r="L54" s="2"/>
      <c r="M54" s="2"/>
      <c r="N54" s="2"/>
      <c r="O54" s="2"/>
      <c r="P54" s="2"/>
      <c r="Q54" s="2"/>
      <c r="R54" s="2"/>
      <c r="S54" s="2"/>
      <c r="T54" s="2"/>
    </row>
    <row r="55" spans="1:20" s="3" customFormat="1" ht="18" customHeight="1">
      <c r="A55" s="2"/>
      <c r="B55" s="2"/>
      <c r="C55" s="2"/>
      <c r="D55" s="2"/>
      <c r="E55" s="2"/>
      <c r="F55" s="2"/>
      <c r="G55" s="2"/>
      <c r="H55" s="2"/>
      <c r="I55" s="2"/>
      <c r="J55" s="2"/>
      <c r="K55" s="2"/>
      <c r="L55" s="2"/>
      <c r="M55" s="2"/>
      <c r="N55" s="2"/>
      <c r="O55" s="2"/>
      <c r="P55" s="2"/>
      <c r="Q55" s="2"/>
      <c r="R55" s="2"/>
      <c r="S55" s="2"/>
      <c r="T55" s="2"/>
    </row>
    <row r="56" spans="1:20" s="3" customFormat="1" ht="18" customHeight="1">
      <c r="A56" s="2"/>
      <c r="B56" s="2"/>
      <c r="C56" s="2"/>
      <c r="D56" s="2"/>
      <c r="E56" s="2"/>
      <c r="F56" s="2"/>
      <c r="G56" s="2"/>
      <c r="H56" s="2"/>
      <c r="I56" s="2"/>
      <c r="J56" s="2"/>
      <c r="K56" s="2"/>
      <c r="L56" s="2"/>
      <c r="M56" s="2"/>
      <c r="N56" s="2"/>
      <c r="O56" s="2"/>
      <c r="P56" s="2"/>
      <c r="Q56" s="2"/>
      <c r="R56" s="2"/>
      <c r="S56" s="2"/>
      <c r="T56" s="2"/>
    </row>
    <row r="57" spans="1:20" s="3" customFormat="1" ht="18" customHeight="1">
      <c r="A57" s="2"/>
      <c r="B57" s="2"/>
      <c r="C57" s="2"/>
      <c r="D57" s="2"/>
      <c r="E57" s="2"/>
      <c r="F57" s="2"/>
      <c r="G57" s="2"/>
      <c r="H57" s="2"/>
      <c r="I57" s="2"/>
      <c r="J57" s="2"/>
      <c r="K57" s="2"/>
      <c r="L57" s="2"/>
      <c r="M57" s="2"/>
      <c r="N57" s="2"/>
      <c r="O57" s="2"/>
      <c r="P57" s="2"/>
      <c r="Q57" s="2"/>
      <c r="R57" s="2"/>
      <c r="S57" s="2"/>
      <c r="T57" s="2"/>
    </row>
    <row r="58" spans="1:20" s="3" customFormat="1" ht="18" customHeight="1">
      <c r="A58" s="2"/>
      <c r="B58" s="2"/>
      <c r="C58" s="2"/>
      <c r="D58" s="2"/>
      <c r="E58" s="2"/>
      <c r="F58" s="2"/>
      <c r="G58" s="2"/>
      <c r="H58" s="2"/>
      <c r="I58" s="2"/>
      <c r="J58" s="2"/>
      <c r="K58" s="2"/>
      <c r="L58" s="2"/>
      <c r="M58" s="2"/>
      <c r="N58" s="2"/>
      <c r="O58" s="2"/>
      <c r="P58" s="2"/>
      <c r="Q58" s="2"/>
      <c r="R58" s="2"/>
      <c r="S58" s="2"/>
      <c r="T58" s="2"/>
    </row>
    <row r="59" spans="1:20" s="3" customFormat="1" ht="18" customHeight="1">
      <c r="A59" s="2"/>
      <c r="B59" s="2"/>
      <c r="C59" s="2"/>
      <c r="D59" s="2"/>
      <c r="E59" s="2"/>
      <c r="F59" s="2"/>
      <c r="G59" s="2"/>
      <c r="H59" s="2"/>
      <c r="I59" s="2"/>
      <c r="J59" s="2"/>
      <c r="K59" s="2"/>
      <c r="L59" s="2"/>
      <c r="M59" s="2"/>
      <c r="N59" s="2"/>
      <c r="O59" s="2"/>
      <c r="P59" s="2"/>
      <c r="Q59" s="2"/>
      <c r="R59" s="2"/>
      <c r="S59" s="2"/>
      <c r="T59" s="2"/>
    </row>
    <row r="60" spans="1:20" s="3" customFormat="1" ht="18" customHeight="1">
      <c r="A60" s="2"/>
      <c r="B60" s="2"/>
      <c r="C60" s="2"/>
      <c r="D60" s="2"/>
      <c r="E60" s="2"/>
      <c r="F60" s="2"/>
      <c r="G60" s="2"/>
      <c r="H60" s="2"/>
      <c r="I60" s="2"/>
      <c r="J60" s="2"/>
      <c r="K60" s="2"/>
      <c r="L60" s="2"/>
      <c r="M60" s="2"/>
      <c r="N60" s="2"/>
      <c r="O60" s="2"/>
      <c r="P60" s="2"/>
      <c r="Q60" s="2"/>
      <c r="R60" s="2"/>
      <c r="S60" s="2"/>
      <c r="T60" s="2"/>
    </row>
    <row r="61" spans="1:20" s="3" customFormat="1" ht="18" customHeight="1">
      <c r="A61" s="2"/>
      <c r="B61" s="2"/>
      <c r="C61" s="2"/>
      <c r="D61" s="2"/>
      <c r="E61" s="2"/>
      <c r="F61" s="2"/>
      <c r="G61" s="2"/>
      <c r="H61" s="2"/>
      <c r="I61" s="2"/>
      <c r="J61" s="2"/>
      <c r="K61" s="2"/>
      <c r="L61" s="2"/>
      <c r="M61" s="2"/>
      <c r="N61" s="2"/>
      <c r="O61" s="2"/>
      <c r="P61" s="2"/>
      <c r="Q61" s="2"/>
      <c r="R61" s="2"/>
      <c r="S61" s="2"/>
      <c r="T61" s="2"/>
    </row>
    <row r="62" spans="1:20" s="3" customFormat="1" ht="18" customHeight="1">
      <c r="A62" s="2"/>
      <c r="B62" s="2"/>
      <c r="C62" s="2"/>
      <c r="D62" s="2"/>
      <c r="E62" s="2"/>
      <c r="F62" s="2"/>
      <c r="G62" s="2"/>
      <c r="H62" s="2"/>
      <c r="I62" s="2"/>
      <c r="J62" s="2"/>
      <c r="K62" s="2"/>
      <c r="L62" s="2"/>
      <c r="M62" s="2"/>
      <c r="N62" s="2"/>
      <c r="O62" s="2"/>
      <c r="P62" s="2"/>
      <c r="Q62" s="2"/>
      <c r="R62" s="2"/>
      <c r="S62" s="2"/>
      <c r="T62" s="2"/>
    </row>
    <row r="63" spans="1:20" s="3" customFormat="1" ht="18" customHeight="1">
      <c r="A63" s="2"/>
      <c r="B63" s="2"/>
      <c r="C63" s="2"/>
      <c r="D63" s="2"/>
      <c r="E63" s="2"/>
      <c r="F63" s="2"/>
      <c r="G63" s="2"/>
      <c r="H63" s="2"/>
      <c r="I63" s="2"/>
      <c r="J63" s="2"/>
      <c r="K63" s="2"/>
      <c r="L63" s="2"/>
      <c r="M63" s="2"/>
      <c r="N63" s="2"/>
      <c r="O63" s="2"/>
      <c r="P63" s="2"/>
      <c r="Q63" s="2"/>
      <c r="R63" s="2"/>
      <c r="S63" s="2"/>
      <c r="T63" s="2"/>
    </row>
    <row r="64" spans="1:20" s="3" customFormat="1" ht="18" customHeight="1">
      <c r="A64" s="2"/>
      <c r="B64" s="2"/>
      <c r="C64" s="2"/>
      <c r="D64" s="2"/>
      <c r="E64" s="2"/>
      <c r="F64" s="2"/>
      <c r="G64" s="2"/>
      <c r="H64" s="2"/>
      <c r="I64" s="2"/>
      <c r="J64" s="2"/>
      <c r="K64" s="2"/>
      <c r="L64" s="2"/>
      <c r="M64" s="2"/>
      <c r="N64" s="2"/>
      <c r="O64" s="2"/>
      <c r="P64" s="2"/>
      <c r="Q64" s="2"/>
      <c r="R64" s="2"/>
      <c r="S64" s="2"/>
      <c r="T64" s="2"/>
    </row>
    <row r="65" spans="1:20" s="3" customFormat="1" ht="18" customHeight="1">
      <c r="A65" s="2"/>
      <c r="B65" s="2"/>
      <c r="C65" s="2"/>
      <c r="D65" s="2"/>
      <c r="E65" s="2"/>
      <c r="F65" s="2"/>
      <c r="G65" s="2"/>
      <c r="H65" s="2"/>
      <c r="I65" s="2"/>
      <c r="J65" s="2"/>
      <c r="K65" s="2"/>
      <c r="L65" s="2"/>
      <c r="M65" s="2"/>
      <c r="N65" s="2"/>
      <c r="O65" s="2"/>
      <c r="P65" s="2"/>
      <c r="Q65" s="2"/>
      <c r="R65" s="2"/>
      <c r="S65" s="2"/>
      <c r="T65" s="2"/>
    </row>
    <row r="66" spans="1:20" s="3" customFormat="1" ht="18" customHeight="1">
      <c r="A66" s="2"/>
      <c r="B66" s="2"/>
      <c r="C66" s="2"/>
      <c r="D66" s="2"/>
      <c r="E66" s="2"/>
      <c r="F66" s="2"/>
      <c r="G66" s="2"/>
      <c r="H66" s="2"/>
      <c r="I66" s="2"/>
      <c r="J66" s="2"/>
      <c r="K66" s="2"/>
      <c r="L66" s="2"/>
      <c r="M66" s="2"/>
      <c r="N66" s="2"/>
      <c r="O66" s="2"/>
      <c r="P66" s="2"/>
      <c r="Q66" s="2"/>
      <c r="R66" s="2"/>
      <c r="S66" s="2"/>
      <c r="T66" s="2"/>
    </row>
    <row r="67" spans="1:20" s="3" customFormat="1" ht="18" customHeight="1">
      <c r="A67" s="2"/>
      <c r="B67" s="2"/>
      <c r="C67" s="2"/>
      <c r="D67" s="2"/>
      <c r="E67" s="2"/>
      <c r="F67" s="2"/>
      <c r="G67" s="2"/>
      <c r="H67" s="2"/>
      <c r="I67" s="2"/>
      <c r="J67" s="2"/>
      <c r="K67" s="2"/>
      <c r="L67" s="2"/>
      <c r="M67" s="2"/>
      <c r="N67" s="2"/>
      <c r="O67" s="2"/>
      <c r="P67" s="2"/>
      <c r="Q67" s="2"/>
      <c r="R67" s="2"/>
      <c r="S67" s="2"/>
      <c r="T67" s="2"/>
    </row>
    <row r="68" spans="1:20" s="3" customFormat="1" ht="18" customHeight="1">
      <c r="A68" s="2"/>
      <c r="B68" s="2"/>
      <c r="C68" s="2"/>
      <c r="D68" s="2"/>
      <c r="E68" s="2"/>
      <c r="F68" s="2"/>
      <c r="G68" s="2"/>
      <c r="H68" s="2"/>
      <c r="I68" s="2"/>
      <c r="J68" s="2"/>
      <c r="K68" s="2"/>
      <c r="L68" s="2"/>
      <c r="M68" s="2"/>
      <c r="N68" s="2"/>
      <c r="O68" s="2"/>
      <c r="P68" s="2"/>
      <c r="Q68" s="2"/>
      <c r="R68" s="2"/>
      <c r="S68" s="2"/>
      <c r="T68" s="2"/>
    </row>
    <row r="69" spans="1:20" s="3" customFormat="1" ht="18" customHeight="1">
      <c r="A69" s="2"/>
      <c r="B69" s="2"/>
      <c r="C69" s="2"/>
      <c r="D69" s="2"/>
      <c r="E69" s="2"/>
      <c r="F69" s="2"/>
      <c r="G69" s="2"/>
      <c r="H69" s="2"/>
      <c r="I69" s="2"/>
      <c r="J69" s="2"/>
      <c r="K69" s="2"/>
      <c r="L69" s="2"/>
      <c r="M69" s="2"/>
      <c r="N69" s="2"/>
      <c r="O69" s="2"/>
      <c r="P69" s="2"/>
      <c r="Q69" s="2"/>
      <c r="R69" s="2"/>
      <c r="S69" s="2"/>
      <c r="T69" s="2"/>
    </row>
    <row r="70" spans="1:20" s="3" customFormat="1" ht="18" customHeight="1">
      <c r="A70" s="2"/>
      <c r="B70" s="2"/>
      <c r="C70" s="2"/>
      <c r="D70" s="2"/>
      <c r="E70" s="2"/>
      <c r="F70" s="2"/>
      <c r="G70" s="2"/>
      <c r="H70" s="2"/>
      <c r="I70" s="2"/>
      <c r="J70" s="2"/>
      <c r="K70" s="2"/>
      <c r="L70" s="2"/>
      <c r="M70" s="2"/>
      <c r="N70" s="2"/>
      <c r="O70" s="2"/>
      <c r="P70" s="2"/>
      <c r="Q70" s="2"/>
      <c r="R70" s="2"/>
      <c r="S70" s="2"/>
      <c r="T70" s="2"/>
    </row>
    <row r="71" spans="1:20" s="3" customFormat="1" ht="18" customHeight="1">
      <c r="A71" s="2"/>
      <c r="B71" s="2"/>
      <c r="C71" s="2"/>
      <c r="D71" s="2"/>
      <c r="E71" s="2"/>
      <c r="F71" s="2"/>
      <c r="G71" s="2"/>
      <c r="H71" s="2"/>
      <c r="I71" s="2"/>
      <c r="J71" s="2"/>
      <c r="K71" s="2"/>
      <c r="L71" s="2"/>
      <c r="M71" s="2"/>
      <c r="N71" s="2"/>
      <c r="O71" s="2"/>
      <c r="P71" s="2"/>
      <c r="Q71" s="2"/>
      <c r="R71" s="2"/>
      <c r="S71" s="2"/>
      <c r="T71" s="2"/>
    </row>
    <row r="72" spans="1:20" s="3" customFormat="1" ht="18" customHeight="1">
      <c r="A72" s="2"/>
      <c r="B72" s="2"/>
      <c r="C72" s="2"/>
      <c r="D72" s="2"/>
      <c r="E72" s="2"/>
      <c r="F72" s="2"/>
      <c r="G72" s="2"/>
      <c r="H72" s="2"/>
      <c r="I72" s="2"/>
      <c r="J72" s="2"/>
      <c r="K72" s="2"/>
      <c r="L72" s="2"/>
      <c r="M72" s="2"/>
      <c r="N72" s="2"/>
      <c r="O72" s="2"/>
      <c r="P72" s="2"/>
      <c r="Q72" s="2"/>
      <c r="R72" s="2"/>
      <c r="S72" s="2"/>
      <c r="T72" s="2"/>
    </row>
    <row r="73" spans="1:20" s="3" customFormat="1" ht="18" customHeight="1">
      <c r="A73" s="2"/>
      <c r="B73" s="2"/>
      <c r="C73" s="2"/>
      <c r="D73" s="2"/>
      <c r="E73" s="2"/>
      <c r="F73" s="2"/>
      <c r="G73" s="2"/>
      <c r="H73" s="2"/>
      <c r="I73" s="2"/>
      <c r="J73" s="2"/>
      <c r="K73" s="2"/>
      <c r="L73" s="2"/>
      <c r="M73" s="2"/>
      <c r="N73" s="2"/>
      <c r="O73" s="2"/>
      <c r="P73" s="2"/>
      <c r="Q73" s="2"/>
      <c r="R73" s="2"/>
      <c r="S73" s="2"/>
      <c r="T73" s="2"/>
    </row>
    <row r="74" spans="1:20" s="3" customFormat="1" ht="18" customHeight="1">
      <c r="A74" s="2"/>
      <c r="B74" s="2"/>
      <c r="C74" s="2"/>
      <c r="D74" s="2"/>
      <c r="E74" s="2"/>
      <c r="F74" s="2"/>
      <c r="G74" s="2"/>
      <c r="H74" s="2"/>
      <c r="I74" s="2"/>
      <c r="J74" s="2"/>
      <c r="K74" s="2"/>
      <c r="L74" s="2"/>
      <c r="M74" s="2"/>
      <c r="N74" s="2"/>
      <c r="O74" s="2"/>
      <c r="P74" s="2"/>
      <c r="Q74" s="2"/>
      <c r="R74" s="2"/>
      <c r="S74" s="2"/>
      <c r="T74" s="2"/>
    </row>
    <row r="75" spans="1:20" s="3" customFormat="1" ht="18" customHeight="1">
      <c r="A75" s="2"/>
      <c r="B75" s="2"/>
      <c r="C75" s="2"/>
      <c r="D75" s="2"/>
      <c r="E75" s="2"/>
      <c r="F75" s="2"/>
      <c r="G75" s="2"/>
      <c r="H75" s="2"/>
      <c r="I75" s="2"/>
      <c r="J75" s="2"/>
      <c r="K75" s="2"/>
      <c r="L75" s="2"/>
      <c r="M75" s="2"/>
      <c r="N75" s="2"/>
      <c r="O75" s="2"/>
      <c r="P75" s="2"/>
      <c r="Q75" s="2"/>
      <c r="R75" s="2"/>
      <c r="S75" s="2"/>
      <c r="T75" s="2"/>
    </row>
    <row r="76" spans="1:20" s="3" customFormat="1" ht="18" customHeight="1">
      <c r="A76" s="2"/>
      <c r="B76" s="2"/>
      <c r="C76" s="2"/>
      <c r="D76" s="2"/>
      <c r="E76" s="2"/>
      <c r="F76" s="2"/>
      <c r="G76" s="2"/>
      <c r="H76" s="2"/>
      <c r="I76" s="2"/>
      <c r="J76" s="2"/>
      <c r="K76" s="2"/>
      <c r="L76" s="2"/>
      <c r="M76" s="2"/>
      <c r="N76" s="2"/>
      <c r="O76" s="2"/>
      <c r="P76" s="2"/>
      <c r="Q76" s="2"/>
      <c r="R76" s="2"/>
      <c r="S76" s="2"/>
      <c r="T76" s="2"/>
    </row>
    <row r="77" spans="1:20" s="3" customFormat="1" ht="18" customHeight="1">
      <c r="A77" s="2"/>
      <c r="B77" s="2"/>
      <c r="C77" s="2"/>
      <c r="D77" s="2"/>
      <c r="E77" s="2"/>
      <c r="F77" s="2"/>
      <c r="G77" s="2"/>
      <c r="H77" s="2"/>
      <c r="I77" s="2"/>
      <c r="J77" s="2"/>
      <c r="K77" s="2"/>
      <c r="L77" s="2"/>
      <c r="M77" s="2"/>
      <c r="N77" s="2"/>
      <c r="O77" s="2"/>
      <c r="P77" s="2"/>
      <c r="Q77" s="2"/>
      <c r="R77" s="2"/>
      <c r="S77" s="2"/>
      <c r="T77" s="2"/>
    </row>
    <row r="78" spans="1:20" s="3" customFormat="1" ht="18" customHeight="1">
      <c r="A78" s="2"/>
      <c r="B78" s="2"/>
      <c r="C78" s="2"/>
      <c r="D78" s="2"/>
      <c r="E78" s="2"/>
      <c r="F78" s="2"/>
      <c r="G78" s="2"/>
      <c r="H78" s="2"/>
      <c r="I78" s="2"/>
      <c r="J78" s="2"/>
      <c r="K78" s="2"/>
      <c r="L78" s="2"/>
      <c r="M78" s="2"/>
      <c r="N78" s="2"/>
      <c r="O78" s="2"/>
      <c r="P78" s="2"/>
      <c r="Q78" s="2"/>
      <c r="R78" s="2"/>
      <c r="S78" s="2"/>
      <c r="T78" s="2"/>
    </row>
    <row r="79" spans="1:20" s="3" customFormat="1" ht="18" customHeight="1">
      <c r="A79" s="2"/>
      <c r="B79" s="2"/>
      <c r="C79" s="2"/>
      <c r="D79" s="2"/>
      <c r="E79" s="2"/>
      <c r="F79" s="2"/>
      <c r="G79" s="2"/>
      <c r="H79" s="2"/>
      <c r="I79" s="2"/>
      <c r="J79" s="2"/>
      <c r="K79" s="2"/>
      <c r="L79" s="2"/>
      <c r="M79" s="2"/>
      <c r="N79" s="2"/>
      <c r="O79" s="2"/>
      <c r="P79" s="2"/>
      <c r="Q79" s="2"/>
      <c r="R79" s="2"/>
      <c r="S79" s="2"/>
      <c r="T79" s="2"/>
    </row>
    <row r="80" spans="1:20" s="3" customFormat="1" ht="18" customHeight="1">
      <c r="A80" s="2"/>
      <c r="B80" s="2"/>
      <c r="C80" s="2"/>
      <c r="D80" s="2"/>
      <c r="E80" s="2"/>
      <c r="F80" s="2"/>
      <c r="G80" s="2"/>
      <c r="H80" s="2"/>
      <c r="I80" s="2"/>
      <c r="J80" s="2"/>
      <c r="K80" s="2"/>
      <c r="L80" s="2"/>
      <c r="M80" s="2"/>
      <c r="N80" s="2"/>
      <c r="O80" s="2"/>
      <c r="P80" s="2"/>
      <c r="Q80" s="2"/>
      <c r="R80" s="2"/>
      <c r="S80" s="2"/>
      <c r="T80" s="2"/>
    </row>
    <row r="81" spans="1:20" s="3" customFormat="1" ht="18" customHeight="1">
      <c r="A81" s="2"/>
      <c r="B81" s="2"/>
      <c r="C81" s="2"/>
      <c r="D81" s="2"/>
      <c r="E81" s="2"/>
      <c r="F81" s="2"/>
      <c r="G81" s="2"/>
      <c r="H81" s="2"/>
      <c r="I81" s="2"/>
      <c r="J81" s="2"/>
      <c r="K81" s="2"/>
      <c r="L81" s="2"/>
      <c r="M81" s="2"/>
      <c r="N81" s="2"/>
      <c r="O81" s="2"/>
      <c r="P81" s="2"/>
      <c r="Q81" s="2"/>
      <c r="R81" s="2"/>
      <c r="S81" s="2"/>
      <c r="T81" s="2"/>
    </row>
    <row r="82" spans="1:20" s="3" customFormat="1" ht="18" customHeight="1">
      <c r="A82" s="2"/>
      <c r="B82" s="2"/>
      <c r="C82" s="2"/>
      <c r="D82" s="2"/>
      <c r="E82" s="2"/>
      <c r="F82" s="2"/>
      <c r="G82" s="2"/>
      <c r="H82" s="2"/>
      <c r="I82" s="2"/>
      <c r="J82" s="2"/>
      <c r="K82" s="2"/>
      <c r="L82" s="2"/>
      <c r="M82" s="2"/>
      <c r="N82" s="2"/>
      <c r="O82" s="2"/>
      <c r="P82" s="2"/>
      <c r="Q82" s="2"/>
      <c r="R82" s="2"/>
      <c r="S82" s="2"/>
      <c r="T82" s="2"/>
    </row>
    <row r="83" spans="1:20" s="3" customFormat="1" ht="18" customHeight="1">
      <c r="A83" s="2"/>
      <c r="B83" s="2"/>
      <c r="C83" s="2"/>
      <c r="D83" s="2"/>
      <c r="E83" s="2"/>
      <c r="F83" s="2"/>
      <c r="G83" s="2"/>
      <c r="H83" s="2"/>
      <c r="I83" s="2"/>
      <c r="J83" s="2"/>
      <c r="K83" s="2"/>
      <c r="L83" s="2"/>
      <c r="M83" s="2"/>
      <c r="N83" s="2"/>
      <c r="O83" s="2"/>
      <c r="P83" s="2"/>
      <c r="Q83" s="2"/>
      <c r="R83" s="2"/>
      <c r="S83" s="2"/>
      <c r="T83" s="2"/>
    </row>
    <row r="84" spans="1:20" s="3" customFormat="1" ht="18" customHeight="1">
      <c r="A84" s="2"/>
      <c r="B84" s="2"/>
      <c r="C84" s="2"/>
      <c r="D84" s="2"/>
      <c r="E84" s="2"/>
      <c r="F84" s="2"/>
      <c r="G84" s="2"/>
      <c r="H84" s="2"/>
      <c r="I84" s="2"/>
      <c r="J84" s="2"/>
      <c r="K84" s="2"/>
      <c r="L84" s="2"/>
      <c r="M84" s="2"/>
      <c r="N84" s="2"/>
      <c r="O84" s="2"/>
      <c r="P84" s="2"/>
      <c r="Q84" s="2"/>
      <c r="R84" s="2"/>
      <c r="S84" s="2"/>
      <c r="T84" s="2"/>
    </row>
    <row r="85" spans="1:20" s="3" customFormat="1" ht="18" customHeight="1">
      <c r="A85" s="2"/>
      <c r="B85" s="2"/>
      <c r="C85" s="2"/>
      <c r="D85" s="2"/>
      <c r="E85" s="2"/>
      <c r="F85" s="2"/>
      <c r="G85" s="2"/>
      <c r="H85" s="2"/>
      <c r="I85" s="2"/>
      <c r="J85" s="2"/>
      <c r="K85" s="2"/>
      <c r="L85" s="2"/>
      <c r="M85" s="2"/>
      <c r="N85" s="2"/>
      <c r="O85" s="2"/>
      <c r="P85" s="2"/>
      <c r="Q85" s="2"/>
      <c r="R85" s="2"/>
      <c r="S85" s="2"/>
      <c r="T85" s="2"/>
    </row>
    <row r="86" spans="1:20" s="3" customFormat="1" ht="18" customHeight="1">
      <c r="A86" s="2"/>
      <c r="B86" s="2"/>
      <c r="C86" s="2"/>
      <c r="D86" s="2"/>
      <c r="E86" s="2"/>
      <c r="F86" s="2"/>
      <c r="G86" s="2"/>
      <c r="H86" s="2"/>
      <c r="I86" s="2"/>
      <c r="J86" s="2"/>
      <c r="K86" s="2"/>
      <c r="L86" s="2"/>
      <c r="M86" s="2"/>
      <c r="N86" s="2"/>
      <c r="O86" s="2"/>
      <c r="P86" s="2"/>
      <c r="Q86" s="2"/>
      <c r="R86" s="2"/>
      <c r="S86" s="2"/>
      <c r="T86" s="2"/>
    </row>
    <row r="87" spans="1:20" s="3" customFormat="1" ht="18" customHeight="1">
      <c r="A87" s="2"/>
      <c r="B87" s="2"/>
      <c r="C87" s="2"/>
      <c r="D87" s="2"/>
      <c r="E87" s="2"/>
      <c r="F87" s="2"/>
      <c r="G87" s="2"/>
      <c r="H87" s="2"/>
      <c r="I87" s="2"/>
      <c r="J87" s="2"/>
      <c r="K87" s="2"/>
      <c r="L87" s="2"/>
      <c r="M87" s="2"/>
      <c r="N87" s="2"/>
      <c r="O87" s="2"/>
      <c r="P87" s="2"/>
      <c r="Q87" s="2"/>
      <c r="R87" s="2"/>
      <c r="S87" s="2"/>
      <c r="T87" s="2"/>
    </row>
    <row r="88" spans="1:20" s="3" customFormat="1" ht="18" customHeight="1">
      <c r="A88" s="2"/>
      <c r="B88" s="2"/>
      <c r="C88" s="2"/>
      <c r="D88" s="2"/>
      <c r="E88" s="2"/>
      <c r="F88" s="2"/>
      <c r="G88" s="2"/>
      <c r="H88" s="2"/>
      <c r="I88" s="2"/>
      <c r="J88" s="2"/>
      <c r="K88" s="2"/>
      <c r="L88" s="2"/>
      <c r="M88" s="2"/>
      <c r="N88" s="2"/>
      <c r="O88" s="2"/>
      <c r="P88" s="2"/>
      <c r="Q88" s="2"/>
      <c r="R88" s="2"/>
      <c r="S88" s="2"/>
      <c r="T88" s="2"/>
    </row>
    <row r="89" spans="1:20" s="3" customFormat="1" ht="18" customHeight="1">
      <c r="A89" s="2"/>
      <c r="B89" s="2"/>
      <c r="C89" s="2"/>
      <c r="D89" s="2"/>
      <c r="E89" s="2"/>
      <c r="F89" s="2"/>
      <c r="G89" s="2"/>
      <c r="H89" s="2"/>
      <c r="I89" s="2"/>
      <c r="J89" s="2"/>
      <c r="K89" s="2"/>
      <c r="L89" s="2"/>
      <c r="M89" s="2"/>
      <c r="N89" s="2"/>
      <c r="O89" s="2"/>
      <c r="P89" s="2"/>
      <c r="Q89" s="2"/>
      <c r="R89" s="2"/>
      <c r="S89" s="2"/>
      <c r="T89" s="2"/>
    </row>
    <row r="90" spans="1:20" s="3" customFormat="1" ht="18" customHeight="1">
      <c r="A90" s="2"/>
      <c r="B90" s="2"/>
      <c r="C90" s="2"/>
      <c r="D90" s="2"/>
      <c r="E90" s="2"/>
      <c r="F90" s="2"/>
      <c r="G90" s="2"/>
      <c r="H90" s="2"/>
      <c r="I90" s="2"/>
      <c r="J90" s="2"/>
      <c r="K90" s="2"/>
      <c r="L90" s="2"/>
      <c r="M90" s="2"/>
      <c r="N90" s="2"/>
      <c r="O90" s="2"/>
      <c r="P90" s="2"/>
      <c r="Q90" s="2"/>
      <c r="R90" s="2"/>
      <c r="S90" s="2"/>
      <c r="T90" s="2"/>
    </row>
    <row r="91" spans="1:20" s="3" customFormat="1" ht="18" customHeight="1">
      <c r="A91" s="2"/>
      <c r="B91" s="2"/>
      <c r="C91" s="2"/>
      <c r="D91" s="2"/>
      <c r="E91" s="2"/>
      <c r="F91" s="2"/>
      <c r="G91" s="2"/>
      <c r="H91" s="2"/>
      <c r="I91" s="2"/>
      <c r="J91" s="2"/>
      <c r="K91" s="2"/>
      <c r="L91" s="2"/>
      <c r="M91" s="2"/>
      <c r="N91" s="2"/>
      <c r="O91" s="2"/>
      <c r="P91" s="2"/>
      <c r="Q91" s="2"/>
      <c r="R91" s="2"/>
      <c r="S91" s="2"/>
      <c r="T91" s="2"/>
    </row>
    <row r="92" spans="1:20" s="3" customFormat="1" ht="18" customHeight="1">
      <c r="A92" s="2"/>
      <c r="B92" s="2"/>
      <c r="C92" s="2"/>
      <c r="D92" s="2"/>
      <c r="E92" s="2"/>
      <c r="F92" s="2"/>
      <c r="G92" s="2"/>
      <c r="H92" s="2"/>
      <c r="I92" s="2"/>
      <c r="J92" s="2"/>
      <c r="K92" s="2"/>
      <c r="L92" s="2"/>
      <c r="M92" s="2"/>
      <c r="N92" s="2"/>
      <c r="O92" s="2"/>
      <c r="P92" s="2"/>
      <c r="Q92" s="2"/>
      <c r="R92" s="2"/>
      <c r="S92" s="2"/>
      <c r="T92" s="2"/>
    </row>
    <row r="93" spans="1:20" s="3" customFormat="1" ht="18" customHeight="1">
      <c r="A93" s="2"/>
      <c r="B93" s="2"/>
      <c r="C93" s="2"/>
      <c r="D93" s="2"/>
      <c r="E93" s="2"/>
      <c r="F93" s="2"/>
      <c r="G93" s="2"/>
      <c r="H93" s="2"/>
      <c r="I93" s="2"/>
      <c r="J93" s="2"/>
      <c r="K93" s="2"/>
      <c r="L93" s="2"/>
      <c r="M93" s="2"/>
      <c r="N93" s="2"/>
      <c r="O93" s="2"/>
      <c r="P93" s="2"/>
      <c r="Q93" s="2"/>
      <c r="R93" s="2"/>
      <c r="S93" s="2"/>
      <c r="T93" s="2"/>
    </row>
    <row r="94" spans="1:20" s="3" customFormat="1" ht="18" customHeight="1">
      <c r="A94" s="2"/>
      <c r="B94" s="2"/>
      <c r="C94" s="2"/>
      <c r="D94" s="2"/>
      <c r="E94" s="2"/>
      <c r="F94" s="2"/>
      <c r="G94" s="2"/>
      <c r="H94" s="2"/>
      <c r="I94" s="2"/>
      <c r="J94" s="2"/>
      <c r="K94" s="2"/>
      <c r="L94" s="2"/>
      <c r="M94" s="2"/>
      <c r="N94" s="2"/>
      <c r="O94" s="2"/>
      <c r="P94" s="2"/>
      <c r="Q94" s="2"/>
      <c r="R94" s="2"/>
      <c r="S94" s="2"/>
      <c r="T94" s="2"/>
    </row>
    <row r="95" spans="1:20" s="3" customFormat="1" ht="18" customHeight="1">
      <c r="A95" s="2"/>
      <c r="B95" s="2"/>
      <c r="C95" s="2"/>
      <c r="D95" s="2"/>
      <c r="E95" s="2"/>
      <c r="F95" s="2"/>
      <c r="G95" s="2"/>
      <c r="H95" s="2"/>
      <c r="I95" s="2"/>
      <c r="J95" s="2"/>
      <c r="K95" s="2"/>
      <c r="L95" s="2"/>
      <c r="M95" s="2"/>
      <c r="N95" s="2"/>
      <c r="O95" s="2"/>
      <c r="P95" s="2"/>
      <c r="Q95" s="2"/>
      <c r="R95" s="2"/>
      <c r="S95" s="2"/>
      <c r="T95" s="2"/>
    </row>
    <row r="96" spans="1:20" s="3" customFormat="1" ht="18" customHeight="1">
      <c r="A96" s="2"/>
      <c r="B96" s="2"/>
      <c r="C96" s="2"/>
      <c r="D96" s="2"/>
      <c r="E96" s="2"/>
      <c r="F96" s="2"/>
      <c r="G96" s="2"/>
      <c r="H96" s="2"/>
      <c r="I96" s="2"/>
      <c r="J96" s="2"/>
      <c r="K96" s="2"/>
      <c r="L96" s="2"/>
      <c r="M96" s="2"/>
      <c r="N96" s="2"/>
      <c r="O96" s="2"/>
      <c r="P96" s="2"/>
      <c r="Q96" s="2"/>
      <c r="R96" s="2"/>
      <c r="S96" s="2"/>
      <c r="T96" s="2"/>
    </row>
    <row r="97" spans="1:20" s="3" customFormat="1" ht="18" customHeight="1">
      <c r="A97" s="2"/>
      <c r="B97" s="2"/>
      <c r="C97" s="2"/>
      <c r="D97" s="2"/>
      <c r="E97" s="2"/>
      <c r="F97" s="2"/>
      <c r="G97" s="2"/>
      <c r="H97" s="2"/>
      <c r="I97" s="2"/>
      <c r="J97" s="2"/>
      <c r="K97" s="2"/>
      <c r="L97" s="2"/>
      <c r="M97" s="2"/>
      <c r="N97" s="2"/>
      <c r="O97" s="2"/>
      <c r="P97" s="2"/>
      <c r="Q97" s="2"/>
      <c r="R97" s="2"/>
      <c r="S97" s="2"/>
      <c r="T97" s="2"/>
    </row>
    <row r="98" spans="1:20" s="3" customFormat="1" ht="18" customHeight="1">
      <c r="A98" s="2"/>
      <c r="B98" s="2"/>
      <c r="C98" s="2"/>
      <c r="D98" s="2"/>
      <c r="E98" s="2"/>
      <c r="F98" s="2"/>
      <c r="G98" s="2"/>
      <c r="H98" s="2"/>
      <c r="I98" s="2"/>
      <c r="J98" s="2"/>
      <c r="K98" s="2"/>
      <c r="L98" s="2"/>
      <c r="M98" s="2"/>
      <c r="N98" s="2"/>
      <c r="O98" s="2"/>
      <c r="P98" s="2"/>
      <c r="Q98" s="2"/>
      <c r="R98" s="2"/>
      <c r="S98" s="2"/>
      <c r="T98" s="2"/>
    </row>
    <row r="99" spans="1:20" s="3" customFormat="1" ht="18" customHeight="1">
      <c r="A99" s="2"/>
      <c r="B99" s="2"/>
      <c r="C99" s="2"/>
      <c r="D99" s="2"/>
      <c r="E99" s="2"/>
      <c r="F99" s="2"/>
      <c r="G99" s="2"/>
      <c r="H99" s="2"/>
      <c r="I99" s="2"/>
      <c r="J99" s="2"/>
      <c r="K99" s="2"/>
      <c r="L99" s="2"/>
      <c r="M99" s="2"/>
      <c r="N99" s="2"/>
      <c r="O99" s="2"/>
      <c r="P99" s="2"/>
      <c r="Q99" s="2"/>
      <c r="R99" s="2"/>
      <c r="S99" s="2"/>
      <c r="T99" s="2"/>
    </row>
    <row r="100" spans="1:20" s="3" customFormat="1" ht="18" customHeight="1">
      <c r="A100" s="2"/>
      <c r="B100" s="2"/>
      <c r="C100" s="2"/>
      <c r="D100" s="2"/>
      <c r="E100" s="2"/>
      <c r="F100" s="2"/>
      <c r="G100" s="2"/>
      <c r="H100" s="2"/>
      <c r="I100" s="2"/>
      <c r="J100" s="2"/>
      <c r="K100" s="2"/>
      <c r="L100" s="2"/>
      <c r="M100" s="2"/>
      <c r="N100" s="2"/>
      <c r="O100" s="2"/>
      <c r="P100" s="2"/>
      <c r="Q100" s="2"/>
      <c r="R100" s="2"/>
      <c r="S100" s="2"/>
      <c r="T100" s="2"/>
    </row>
    <row r="101" spans="1:20" s="3" customFormat="1" ht="18" customHeight="1">
      <c r="A101" s="2"/>
      <c r="B101" s="2"/>
      <c r="C101" s="2"/>
      <c r="D101" s="2"/>
      <c r="E101" s="2"/>
      <c r="F101" s="2"/>
      <c r="G101" s="2"/>
      <c r="H101" s="2"/>
      <c r="I101" s="2"/>
      <c r="J101" s="2"/>
      <c r="K101" s="2"/>
      <c r="L101" s="2"/>
      <c r="M101" s="2"/>
      <c r="N101" s="2"/>
      <c r="O101" s="2"/>
      <c r="P101" s="2"/>
      <c r="Q101" s="2"/>
      <c r="R101" s="2"/>
      <c r="S101" s="2"/>
      <c r="T101" s="2"/>
    </row>
    <row r="102" spans="1:20" s="3" customFormat="1" ht="18" customHeight="1">
      <c r="A102" s="2"/>
      <c r="B102" s="2"/>
      <c r="C102" s="2"/>
      <c r="D102" s="2"/>
      <c r="E102" s="2"/>
      <c r="F102" s="2"/>
      <c r="G102" s="2"/>
      <c r="H102" s="2"/>
      <c r="I102" s="2"/>
      <c r="J102" s="2"/>
      <c r="K102" s="2"/>
      <c r="L102" s="2"/>
      <c r="M102" s="2"/>
      <c r="N102" s="2"/>
      <c r="O102" s="2"/>
      <c r="P102" s="2"/>
      <c r="Q102" s="2"/>
      <c r="R102" s="2"/>
      <c r="S102" s="2"/>
      <c r="T102" s="2"/>
    </row>
    <row r="103" spans="1:20" s="3" customFormat="1" ht="18" customHeight="1">
      <c r="A103" s="2"/>
      <c r="B103" s="2"/>
      <c r="C103" s="2"/>
      <c r="D103" s="2"/>
      <c r="E103" s="2"/>
      <c r="F103" s="2"/>
      <c r="G103" s="2"/>
      <c r="H103" s="2"/>
      <c r="I103" s="2"/>
      <c r="J103" s="2"/>
      <c r="K103" s="2"/>
      <c r="L103" s="2"/>
      <c r="M103" s="2"/>
      <c r="N103" s="2"/>
      <c r="O103" s="2"/>
      <c r="P103" s="2"/>
      <c r="Q103" s="2"/>
      <c r="R103" s="2"/>
      <c r="S103" s="2"/>
      <c r="T103" s="2"/>
    </row>
    <row r="104" spans="1:20" s="3" customFormat="1" ht="18" customHeight="1">
      <c r="A104" s="2"/>
      <c r="B104" s="2"/>
      <c r="C104" s="2"/>
      <c r="D104" s="2"/>
      <c r="E104" s="2"/>
      <c r="F104" s="2"/>
      <c r="G104" s="2"/>
      <c r="H104" s="2"/>
      <c r="I104" s="2"/>
      <c r="J104" s="2"/>
      <c r="K104" s="2"/>
      <c r="L104" s="2"/>
      <c r="M104" s="2"/>
      <c r="N104" s="2"/>
      <c r="O104" s="2"/>
      <c r="P104" s="2"/>
      <c r="Q104" s="2"/>
      <c r="R104" s="2"/>
      <c r="S104" s="2"/>
      <c r="T104" s="2"/>
    </row>
    <row r="105" spans="1:20" s="3" customFormat="1" ht="18" customHeight="1">
      <c r="A105" s="2"/>
      <c r="B105" s="2"/>
      <c r="C105" s="2"/>
      <c r="D105" s="2"/>
      <c r="E105" s="2"/>
      <c r="F105" s="2"/>
      <c r="G105" s="2"/>
      <c r="H105" s="2"/>
      <c r="I105" s="2"/>
      <c r="J105" s="2"/>
      <c r="K105" s="2"/>
      <c r="L105" s="2"/>
      <c r="M105" s="2"/>
      <c r="N105" s="2"/>
      <c r="O105" s="2"/>
      <c r="P105" s="2"/>
      <c r="Q105" s="2"/>
      <c r="R105" s="2"/>
      <c r="S105" s="2"/>
      <c r="T105" s="2"/>
    </row>
    <row r="106" spans="1:20" s="3" customFormat="1" ht="18" customHeight="1">
      <c r="A106" s="2"/>
      <c r="B106" s="2"/>
      <c r="C106" s="2"/>
      <c r="D106" s="2"/>
      <c r="E106" s="2"/>
      <c r="F106" s="2"/>
      <c r="G106" s="2"/>
      <c r="H106" s="2"/>
      <c r="I106" s="2"/>
      <c r="J106" s="2"/>
      <c r="K106" s="2"/>
      <c r="L106" s="2"/>
      <c r="M106" s="2"/>
      <c r="N106" s="2"/>
      <c r="O106" s="2"/>
      <c r="P106" s="2"/>
      <c r="Q106" s="2"/>
      <c r="R106" s="2"/>
      <c r="S106" s="2"/>
      <c r="T106" s="2"/>
    </row>
    <row r="107" spans="1:20" s="3" customFormat="1" ht="18" customHeight="1">
      <c r="A107" s="2"/>
      <c r="B107" s="2"/>
      <c r="C107" s="2"/>
      <c r="D107" s="2"/>
      <c r="E107" s="2"/>
      <c r="F107" s="2"/>
      <c r="G107" s="2"/>
      <c r="H107" s="2"/>
      <c r="I107" s="2"/>
      <c r="J107" s="2"/>
      <c r="K107" s="2"/>
      <c r="L107" s="2"/>
      <c r="M107" s="2"/>
      <c r="N107" s="2"/>
      <c r="O107" s="2"/>
      <c r="P107" s="2"/>
      <c r="Q107" s="2"/>
      <c r="R107" s="2"/>
      <c r="S107" s="2"/>
      <c r="T107" s="2"/>
    </row>
    <row r="108" spans="1:20" s="3" customFormat="1" ht="18" customHeight="1">
      <c r="A108" s="2"/>
      <c r="B108" s="2"/>
      <c r="C108" s="2"/>
      <c r="D108" s="2"/>
      <c r="E108" s="2"/>
      <c r="F108" s="2"/>
      <c r="G108" s="2"/>
      <c r="H108" s="2"/>
      <c r="I108" s="2"/>
      <c r="J108" s="2"/>
      <c r="K108" s="2"/>
      <c r="L108" s="2"/>
      <c r="M108" s="2"/>
      <c r="N108" s="2"/>
      <c r="O108" s="2"/>
      <c r="P108" s="2"/>
      <c r="Q108" s="2"/>
      <c r="R108" s="2"/>
      <c r="S108" s="2"/>
      <c r="T108" s="2"/>
    </row>
    <row r="109" spans="1:20" s="3" customFormat="1" ht="18" customHeight="1">
      <c r="A109" s="2"/>
      <c r="B109" s="2"/>
      <c r="C109" s="2"/>
      <c r="D109" s="2"/>
      <c r="E109" s="2"/>
      <c r="F109" s="2"/>
      <c r="G109" s="2"/>
      <c r="H109" s="2"/>
      <c r="I109" s="2"/>
      <c r="J109" s="2"/>
      <c r="K109" s="2"/>
      <c r="L109" s="2"/>
      <c r="M109" s="2"/>
      <c r="N109" s="2"/>
      <c r="O109" s="2"/>
      <c r="P109" s="2"/>
      <c r="Q109" s="2"/>
      <c r="R109" s="2"/>
      <c r="S109" s="2"/>
      <c r="T109" s="2"/>
    </row>
    <row r="110" spans="1:20" s="3" customFormat="1" ht="18" customHeight="1">
      <c r="A110" s="2"/>
      <c r="B110" s="2"/>
      <c r="C110" s="2"/>
      <c r="D110" s="2"/>
      <c r="E110" s="2"/>
      <c r="F110" s="2"/>
      <c r="G110" s="2"/>
      <c r="H110" s="2"/>
      <c r="I110" s="2"/>
      <c r="J110" s="2"/>
      <c r="K110" s="2"/>
      <c r="L110" s="2"/>
      <c r="M110" s="2"/>
      <c r="N110" s="2"/>
      <c r="O110" s="2"/>
      <c r="P110" s="2"/>
      <c r="Q110" s="2"/>
      <c r="R110" s="2"/>
      <c r="S110" s="2"/>
      <c r="T110" s="2"/>
    </row>
    <row r="111" spans="1:20" s="3" customFormat="1" ht="18" customHeight="1">
      <c r="A111" s="2"/>
      <c r="B111" s="2"/>
      <c r="C111" s="2"/>
      <c r="D111" s="2"/>
      <c r="E111" s="2"/>
      <c r="F111" s="2"/>
      <c r="G111" s="2"/>
      <c r="H111" s="2"/>
      <c r="I111" s="2"/>
      <c r="J111" s="2"/>
      <c r="K111" s="2"/>
      <c r="L111" s="2"/>
      <c r="M111" s="2"/>
      <c r="N111" s="2"/>
      <c r="O111" s="2"/>
      <c r="P111" s="2"/>
      <c r="Q111" s="2"/>
      <c r="R111" s="2"/>
      <c r="S111" s="2"/>
      <c r="T111" s="2"/>
    </row>
    <row r="112" spans="1:20" s="3" customFormat="1" ht="18" customHeight="1">
      <c r="A112" s="2"/>
      <c r="B112" s="2"/>
      <c r="C112" s="2"/>
      <c r="D112" s="2"/>
      <c r="E112" s="2"/>
      <c r="F112" s="2"/>
      <c r="G112" s="2"/>
      <c r="H112" s="2"/>
      <c r="I112" s="2"/>
      <c r="J112" s="2"/>
      <c r="K112" s="2"/>
      <c r="L112" s="2"/>
      <c r="M112" s="2"/>
      <c r="N112" s="2"/>
      <c r="O112" s="2"/>
      <c r="P112" s="2"/>
      <c r="Q112" s="2"/>
      <c r="R112" s="2"/>
      <c r="S112" s="2"/>
      <c r="T112" s="2"/>
    </row>
    <row r="113" spans="1:20" s="3" customFormat="1" ht="18" customHeight="1">
      <c r="A113" s="2"/>
      <c r="B113" s="2"/>
      <c r="C113" s="2"/>
      <c r="D113" s="2"/>
      <c r="E113" s="2"/>
      <c r="F113" s="2"/>
      <c r="G113" s="2"/>
      <c r="H113" s="2"/>
      <c r="I113" s="2"/>
      <c r="J113" s="2"/>
      <c r="K113" s="2"/>
      <c r="L113" s="2"/>
      <c r="M113" s="2"/>
      <c r="N113" s="2"/>
      <c r="O113" s="2"/>
      <c r="P113" s="2"/>
      <c r="Q113" s="2"/>
      <c r="R113" s="2"/>
      <c r="S113" s="2"/>
      <c r="T113" s="2"/>
    </row>
    <row r="114" spans="1:20" s="3" customFormat="1" ht="18" customHeight="1">
      <c r="A114" s="2"/>
      <c r="B114" s="2"/>
      <c r="C114" s="2"/>
      <c r="D114" s="2"/>
      <c r="E114" s="2"/>
      <c r="F114" s="2"/>
      <c r="G114" s="2"/>
      <c r="H114" s="2"/>
      <c r="I114" s="2"/>
      <c r="J114" s="2"/>
      <c r="K114" s="2"/>
      <c r="L114" s="2"/>
      <c r="M114" s="2"/>
      <c r="N114" s="2"/>
      <c r="O114" s="2"/>
      <c r="P114" s="2"/>
      <c r="Q114" s="2"/>
      <c r="R114" s="2"/>
      <c r="S114" s="2"/>
      <c r="T114" s="2"/>
    </row>
    <row r="115" spans="1:20" s="3" customFormat="1" ht="18" customHeight="1">
      <c r="A115" s="2"/>
      <c r="B115" s="2"/>
      <c r="C115" s="2"/>
      <c r="D115" s="2"/>
      <c r="E115" s="2"/>
      <c r="F115" s="2"/>
      <c r="G115" s="2"/>
      <c r="H115" s="2"/>
      <c r="I115" s="2"/>
      <c r="J115" s="2"/>
      <c r="K115" s="2"/>
      <c r="L115" s="2"/>
      <c r="M115" s="2"/>
      <c r="N115" s="2"/>
      <c r="O115" s="2"/>
      <c r="P115" s="2"/>
      <c r="Q115" s="2"/>
      <c r="R115" s="2"/>
      <c r="S115" s="2"/>
      <c r="T115" s="2"/>
    </row>
    <row r="116" spans="1:20" s="3" customFormat="1" ht="18" customHeight="1">
      <c r="A116" s="2"/>
      <c r="B116" s="2"/>
      <c r="C116" s="2"/>
      <c r="D116" s="2"/>
      <c r="E116" s="2"/>
      <c r="F116" s="2"/>
      <c r="G116" s="2"/>
      <c r="H116" s="2"/>
      <c r="I116" s="2"/>
      <c r="J116" s="2"/>
      <c r="K116" s="2"/>
      <c r="L116" s="2"/>
      <c r="M116" s="2"/>
      <c r="N116" s="2"/>
      <c r="O116" s="2"/>
      <c r="P116" s="2"/>
      <c r="Q116" s="2"/>
      <c r="R116" s="2"/>
      <c r="S116" s="2"/>
      <c r="T116" s="2"/>
    </row>
    <row r="117" spans="1:20" s="3" customFormat="1" ht="18" customHeight="1">
      <c r="A117" s="2"/>
      <c r="B117" s="2"/>
      <c r="C117" s="2"/>
      <c r="D117" s="2"/>
      <c r="E117" s="2"/>
      <c r="F117" s="2"/>
      <c r="G117" s="2"/>
      <c r="H117" s="2"/>
      <c r="I117" s="2"/>
      <c r="J117" s="2"/>
      <c r="K117" s="2"/>
      <c r="L117" s="2"/>
      <c r="M117" s="2"/>
      <c r="N117" s="2"/>
      <c r="O117" s="2"/>
      <c r="P117" s="2"/>
      <c r="Q117" s="2"/>
      <c r="R117" s="2"/>
      <c r="S117" s="2"/>
      <c r="T117" s="2"/>
    </row>
    <row r="118" spans="1:20" s="3" customFormat="1" ht="18" customHeight="1">
      <c r="A118" s="2"/>
      <c r="B118" s="2"/>
      <c r="C118" s="2"/>
      <c r="D118" s="2"/>
      <c r="E118" s="2"/>
      <c r="F118" s="2"/>
      <c r="G118" s="2"/>
      <c r="H118" s="2"/>
      <c r="I118" s="2"/>
      <c r="J118" s="2"/>
      <c r="K118" s="2"/>
      <c r="L118" s="2"/>
      <c r="M118" s="2"/>
      <c r="N118" s="2"/>
      <c r="O118" s="2"/>
      <c r="P118" s="2"/>
      <c r="Q118" s="2"/>
      <c r="R118" s="2"/>
      <c r="S118" s="2"/>
      <c r="T118" s="2"/>
    </row>
    <row r="119" spans="1:20" s="3" customFormat="1" ht="18" customHeight="1">
      <c r="A119" s="2"/>
      <c r="B119" s="2"/>
      <c r="C119" s="2"/>
      <c r="D119" s="2"/>
      <c r="E119" s="2"/>
      <c r="F119" s="2"/>
      <c r="G119" s="2"/>
      <c r="H119" s="2"/>
      <c r="I119" s="2"/>
      <c r="J119" s="2"/>
      <c r="K119" s="2"/>
      <c r="L119" s="2"/>
      <c r="M119" s="2"/>
      <c r="N119" s="2"/>
      <c r="O119" s="2"/>
      <c r="P119" s="2"/>
      <c r="Q119" s="2"/>
      <c r="R119" s="2"/>
      <c r="S119" s="2"/>
      <c r="T119" s="2"/>
    </row>
    <row r="120" spans="1:20" s="3" customFormat="1" ht="18" customHeight="1">
      <c r="A120" s="2"/>
      <c r="B120" s="2"/>
      <c r="C120" s="2"/>
      <c r="D120" s="2"/>
      <c r="E120" s="2"/>
      <c r="F120" s="2"/>
      <c r="G120" s="2"/>
      <c r="H120" s="2"/>
      <c r="I120" s="2"/>
      <c r="J120" s="2"/>
      <c r="K120" s="2"/>
      <c r="L120" s="2"/>
      <c r="M120" s="2"/>
      <c r="N120" s="2"/>
      <c r="O120" s="2"/>
      <c r="P120" s="2"/>
      <c r="Q120" s="2"/>
      <c r="R120" s="2"/>
      <c r="S120" s="2"/>
      <c r="T120" s="2"/>
    </row>
    <row r="121" spans="1:20" s="3" customFormat="1" ht="18" customHeight="1">
      <c r="A121" s="2"/>
      <c r="B121" s="2"/>
      <c r="C121" s="2"/>
      <c r="D121" s="2"/>
      <c r="E121" s="2"/>
      <c r="F121" s="2"/>
      <c r="G121" s="2"/>
      <c r="H121" s="2"/>
      <c r="I121" s="2"/>
      <c r="J121" s="2"/>
      <c r="K121" s="2"/>
      <c r="L121" s="2"/>
      <c r="M121" s="2"/>
      <c r="N121" s="2"/>
      <c r="O121" s="2"/>
      <c r="P121" s="2"/>
      <c r="Q121" s="2"/>
      <c r="R121" s="2"/>
      <c r="S121" s="2"/>
      <c r="T121" s="2"/>
    </row>
    <row r="122" spans="1:20" s="3" customFormat="1" ht="18" customHeight="1">
      <c r="A122" s="2"/>
      <c r="B122" s="2"/>
      <c r="C122" s="2"/>
      <c r="D122" s="2"/>
      <c r="E122" s="2"/>
      <c r="F122" s="2"/>
      <c r="G122" s="2"/>
      <c r="H122" s="2"/>
      <c r="I122" s="2"/>
      <c r="J122" s="2"/>
      <c r="K122" s="2"/>
      <c r="L122" s="2"/>
      <c r="M122" s="2"/>
      <c r="N122" s="2"/>
      <c r="O122" s="2"/>
      <c r="P122" s="2"/>
      <c r="Q122" s="2"/>
      <c r="R122" s="2"/>
      <c r="S122" s="2"/>
      <c r="T122" s="2"/>
    </row>
    <row r="123" spans="1:20" s="3" customFormat="1" ht="18" customHeight="1">
      <c r="A123" s="2"/>
      <c r="B123" s="2"/>
      <c r="C123" s="2"/>
      <c r="D123" s="2"/>
      <c r="E123" s="2"/>
      <c r="F123" s="2"/>
      <c r="G123" s="2"/>
      <c r="H123" s="2"/>
      <c r="I123" s="2"/>
      <c r="J123" s="2"/>
      <c r="K123" s="2"/>
      <c r="L123" s="2"/>
      <c r="M123" s="2"/>
      <c r="N123" s="2"/>
      <c r="O123" s="2"/>
      <c r="P123" s="2"/>
      <c r="Q123" s="2"/>
      <c r="R123" s="2"/>
      <c r="S123" s="2"/>
      <c r="T123" s="2"/>
    </row>
    <row r="124" spans="1:20" s="3" customFormat="1" ht="18" customHeight="1">
      <c r="A124" s="2"/>
      <c r="B124" s="2"/>
      <c r="C124" s="2"/>
      <c r="D124" s="2"/>
      <c r="E124" s="2"/>
      <c r="F124" s="2"/>
      <c r="G124" s="2"/>
      <c r="H124" s="2"/>
      <c r="I124" s="2"/>
      <c r="J124" s="2"/>
      <c r="K124" s="2"/>
      <c r="L124" s="2"/>
      <c r="M124" s="2"/>
      <c r="N124" s="2"/>
      <c r="O124" s="2"/>
      <c r="P124" s="2"/>
      <c r="Q124" s="2"/>
      <c r="R124" s="2"/>
      <c r="S124" s="2"/>
      <c r="T124" s="2"/>
    </row>
    <row r="125" spans="1:20" s="3" customFormat="1" ht="18" customHeight="1">
      <c r="A125" s="2"/>
      <c r="B125" s="2"/>
      <c r="C125" s="2"/>
      <c r="D125" s="2"/>
      <c r="E125" s="2"/>
      <c r="F125" s="2"/>
      <c r="G125" s="2"/>
      <c r="H125" s="2"/>
      <c r="I125" s="2"/>
      <c r="J125" s="2"/>
      <c r="K125" s="2"/>
      <c r="L125" s="2"/>
      <c r="M125" s="2"/>
      <c r="N125" s="2"/>
      <c r="O125" s="2"/>
      <c r="P125" s="2"/>
      <c r="Q125" s="2"/>
      <c r="R125" s="2"/>
      <c r="S125" s="2"/>
      <c r="T125" s="2"/>
    </row>
    <row r="126" spans="1:20" s="3" customFormat="1" ht="18" customHeight="1">
      <c r="A126" s="2"/>
      <c r="B126" s="2"/>
      <c r="C126" s="2"/>
      <c r="D126" s="2"/>
      <c r="E126" s="2"/>
      <c r="F126" s="2"/>
      <c r="G126" s="2"/>
      <c r="H126" s="2"/>
      <c r="I126" s="2"/>
      <c r="J126" s="2"/>
      <c r="K126" s="2"/>
      <c r="L126" s="2"/>
      <c r="M126" s="2"/>
      <c r="N126" s="2"/>
      <c r="O126" s="2"/>
      <c r="P126" s="2"/>
      <c r="Q126" s="2"/>
      <c r="R126" s="2"/>
      <c r="S126" s="2"/>
      <c r="T126" s="2"/>
    </row>
    <row r="127" spans="1:20" s="3" customFormat="1" ht="18" customHeight="1">
      <c r="A127" s="2"/>
      <c r="B127" s="2"/>
      <c r="C127" s="2"/>
      <c r="D127" s="2"/>
      <c r="E127" s="2"/>
      <c r="F127" s="2"/>
      <c r="G127" s="2"/>
      <c r="H127" s="2"/>
      <c r="I127" s="2"/>
      <c r="J127" s="2"/>
      <c r="K127" s="2"/>
      <c r="L127" s="2"/>
      <c r="M127" s="2"/>
      <c r="N127" s="2"/>
      <c r="O127" s="2"/>
      <c r="P127" s="2"/>
      <c r="Q127" s="2"/>
      <c r="R127" s="2"/>
      <c r="S127" s="2"/>
      <c r="T127" s="2"/>
    </row>
    <row r="128" spans="1:20" s="3" customFormat="1" ht="18" customHeight="1">
      <c r="A128" s="2"/>
      <c r="B128" s="2"/>
      <c r="C128" s="2"/>
      <c r="D128" s="2"/>
      <c r="E128" s="2"/>
      <c r="F128" s="2"/>
      <c r="G128" s="2"/>
      <c r="H128" s="2"/>
      <c r="I128" s="2"/>
      <c r="J128" s="2"/>
      <c r="K128" s="2"/>
      <c r="L128" s="2"/>
      <c r="M128" s="2"/>
      <c r="N128" s="2"/>
      <c r="O128" s="2"/>
      <c r="P128" s="2"/>
      <c r="Q128" s="2"/>
      <c r="R128" s="2"/>
      <c r="S128" s="2"/>
      <c r="T128" s="2"/>
    </row>
    <row r="129" spans="1:20" s="3" customFormat="1" ht="18" customHeight="1">
      <c r="A129" s="2"/>
      <c r="B129" s="2"/>
      <c r="C129" s="2"/>
      <c r="D129" s="2"/>
      <c r="E129" s="2"/>
      <c r="F129" s="2"/>
      <c r="G129" s="2"/>
      <c r="H129" s="2"/>
      <c r="I129" s="2"/>
      <c r="J129" s="2"/>
      <c r="K129" s="2"/>
      <c r="L129" s="2"/>
      <c r="M129" s="2"/>
      <c r="N129" s="2"/>
      <c r="O129" s="2"/>
      <c r="P129" s="2"/>
      <c r="Q129" s="2"/>
      <c r="R129" s="2"/>
      <c r="S129" s="2"/>
      <c r="T129" s="2"/>
    </row>
    <row r="130" spans="1:20" s="3" customFormat="1" ht="18" customHeight="1">
      <c r="A130" s="2"/>
      <c r="B130" s="2"/>
      <c r="C130" s="2"/>
      <c r="D130" s="2"/>
      <c r="E130" s="2"/>
      <c r="F130" s="2"/>
      <c r="G130" s="2"/>
      <c r="H130" s="2"/>
      <c r="I130" s="2"/>
      <c r="J130" s="2"/>
      <c r="K130" s="2"/>
      <c r="L130" s="2"/>
      <c r="M130" s="2"/>
      <c r="N130" s="2"/>
      <c r="O130" s="2"/>
      <c r="P130" s="2"/>
      <c r="Q130" s="2"/>
      <c r="R130" s="2"/>
      <c r="S130" s="2"/>
      <c r="T130" s="2"/>
    </row>
    <row r="131" spans="1:20" s="3" customFormat="1" ht="18" customHeight="1">
      <c r="A131" s="2"/>
      <c r="B131" s="2"/>
      <c r="C131" s="2"/>
      <c r="D131" s="2"/>
      <c r="E131" s="2"/>
      <c r="F131" s="2"/>
      <c r="G131" s="2"/>
      <c r="H131" s="2"/>
      <c r="I131" s="2"/>
      <c r="J131" s="2"/>
      <c r="K131" s="2"/>
      <c r="L131" s="2"/>
      <c r="M131" s="2"/>
      <c r="N131" s="2"/>
      <c r="O131" s="2"/>
      <c r="P131" s="2"/>
      <c r="Q131" s="2"/>
      <c r="R131" s="2"/>
      <c r="S131" s="2"/>
      <c r="T131" s="2"/>
    </row>
    <row r="132" spans="1:20" s="3" customFormat="1" ht="18" customHeight="1">
      <c r="A132" s="2"/>
      <c r="B132" s="2"/>
      <c r="C132" s="2"/>
      <c r="D132" s="2"/>
      <c r="E132" s="2"/>
      <c r="F132" s="2"/>
      <c r="G132" s="2"/>
      <c r="H132" s="2"/>
      <c r="I132" s="2"/>
      <c r="J132" s="2"/>
      <c r="K132" s="2"/>
      <c r="L132" s="2"/>
      <c r="M132" s="2"/>
      <c r="N132" s="2"/>
      <c r="O132" s="2"/>
      <c r="P132" s="2"/>
      <c r="Q132" s="2"/>
      <c r="R132" s="2"/>
      <c r="S132" s="2"/>
      <c r="T132" s="2"/>
    </row>
    <row r="133" spans="1:20" s="3" customFormat="1" ht="18" customHeight="1">
      <c r="A133" s="2"/>
      <c r="B133" s="2"/>
      <c r="C133" s="2"/>
      <c r="D133" s="2"/>
      <c r="E133" s="2"/>
      <c r="F133" s="2"/>
      <c r="G133" s="2"/>
      <c r="H133" s="2"/>
      <c r="I133" s="2"/>
      <c r="J133" s="2"/>
      <c r="K133" s="2"/>
      <c r="L133" s="2"/>
      <c r="M133" s="2"/>
      <c r="N133" s="2"/>
      <c r="O133" s="2"/>
      <c r="P133" s="2"/>
      <c r="Q133" s="2"/>
      <c r="R133" s="2"/>
      <c r="S133" s="2"/>
      <c r="T133" s="2"/>
    </row>
    <row r="134" spans="1:20" s="3" customFormat="1" ht="18" customHeight="1">
      <c r="A134" s="2"/>
      <c r="B134" s="2"/>
      <c r="C134" s="2"/>
      <c r="D134" s="2"/>
      <c r="E134" s="2"/>
      <c r="F134" s="2"/>
      <c r="G134" s="2"/>
      <c r="H134" s="2"/>
      <c r="I134" s="2"/>
      <c r="J134" s="2"/>
      <c r="K134" s="2"/>
      <c r="L134" s="2"/>
      <c r="M134" s="2"/>
      <c r="N134" s="2"/>
      <c r="O134" s="2"/>
      <c r="P134" s="2"/>
      <c r="Q134" s="2"/>
      <c r="R134" s="2"/>
      <c r="S134" s="2"/>
      <c r="T134" s="2"/>
    </row>
    <row r="135" spans="1:20" s="3" customFormat="1" ht="18" customHeight="1">
      <c r="A135" s="2"/>
      <c r="B135" s="2"/>
      <c r="C135" s="2"/>
      <c r="D135" s="2"/>
      <c r="E135" s="2"/>
      <c r="F135" s="2"/>
      <c r="G135" s="2"/>
      <c r="H135" s="2"/>
      <c r="I135" s="2"/>
      <c r="J135" s="2"/>
      <c r="K135" s="2"/>
      <c r="L135" s="2"/>
      <c r="M135" s="2"/>
      <c r="N135" s="2"/>
      <c r="O135" s="2"/>
      <c r="P135" s="2"/>
      <c r="Q135" s="2"/>
      <c r="R135" s="2"/>
      <c r="S135" s="2"/>
      <c r="T135" s="2"/>
    </row>
    <row r="136" spans="1:20" s="3" customFormat="1" ht="18" customHeight="1">
      <c r="A136" s="2"/>
      <c r="B136" s="2"/>
      <c r="C136" s="2"/>
      <c r="D136" s="2"/>
      <c r="E136" s="2"/>
      <c r="F136" s="2"/>
      <c r="G136" s="2"/>
      <c r="H136" s="2"/>
      <c r="I136" s="2"/>
      <c r="J136" s="2"/>
      <c r="K136" s="2"/>
      <c r="L136" s="2"/>
      <c r="M136" s="2"/>
      <c r="N136" s="2"/>
      <c r="O136" s="2"/>
      <c r="P136" s="2"/>
      <c r="Q136" s="2"/>
      <c r="R136" s="2"/>
      <c r="S136" s="2"/>
      <c r="T136" s="2"/>
    </row>
    <row r="137" spans="1:20" s="3" customFormat="1" ht="18" customHeight="1">
      <c r="A137" s="2"/>
      <c r="B137" s="2"/>
      <c r="C137" s="2"/>
      <c r="D137" s="2"/>
      <c r="E137" s="2"/>
      <c r="F137" s="2"/>
      <c r="G137" s="2"/>
      <c r="H137" s="2"/>
      <c r="I137" s="2"/>
      <c r="J137" s="2"/>
      <c r="K137" s="2"/>
      <c r="L137" s="2"/>
      <c r="M137" s="2"/>
      <c r="N137" s="2"/>
      <c r="O137" s="2"/>
      <c r="P137" s="2"/>
      <c r="Q137" s="2"/>
      <c r="R137" s="2"/>
      <c r="S137" s="2"/>
      <c r="T137" s="2"/>
    </row>
    <row r="138" spans="1:20" s="3" customFormat="1" ht="18" customHeight="1">
      <c r="A138" s="2"/>
      <c r="B138" s="2"/>
      <c r="C138" s="2"/>
      <c r="D138" s="2"/>
      <c r="E138" s="2"/>
      <c r="F138" s="2"/>
      <c r="G138" s="2"/>
      <c r="H138" s="2"/>
      <c r="I138" s="2"/>
      <c r="J138" s="2"/>
      <c r="K138" s="2"/>
      <c r="L138" s="2"/>
      <c r="M138" s="2"/>
      <c r="N138" s="2"/>
      <c r="O138" s="2"/>
      <c r="P138" s="2"/>
      <c r="Q138" s="2"/>
      <c r="R138" s="2"/>
      <c r="S138" s="2"/>
      <c r="T138" s="2"/>
    </row>
    <row r="139" spans="1:20" s="3" customFormat="1" ht="18" customHeight="1">
      <c r="A139" s="2"/>
      <c r="B139" s="2"/>
      <c r="C139" s="2"/>
      <c r="D139" s="2"/>
      <c r="E139" s="2"/>
      <c r="F139" s="2"/>
      <c r="G139" s="2"/>
      <c r="H139" s="2"/>
      <c r="I139" s="2"/>
      <c r="J139" s="2"/>
      <c r="K139" s="2"/>
      <c r="L139" s="2"/>
      <c r="M139" s="2"/>
      <c r="N139" s="2"/>
      <c r="O139" s="2"/>
      <c r="P139" s="2"/>
      <c r="Q139" s="2"/>
      <c r="R139" s="2"/>
      <c r="S139" s="2"/>
      <c r="T139" s="2"/>
    </row>
    <row r="140" spans="1:20" s="3" customFormat="1" ht="18" customHeight="1">
      <c r="A140" s="2"/>
      <c r="B140" s="2"/>
      <c r="C140" s="2"/>
      <c r="D140" s="2"/>
      <c r="E140" s="2"/>
      <c r="F140" s="2"/>
      <c r="G140" s="2"/>
      <c r="H140" s="2"/>
      <c r="I140" s="2"/>
      <c r="J140" s="2"/>
      <c r="K140" s="2"/>
      <c r="L140" s="2"/>
      <c r="M140" s="2"/>
      <c r="N140" s="2"/>
      <c r="O140" s="2"/>
      <c r="P140" s="2"/>
      <c r="Q140" s="2"/>
      <c r="R140" s="2"/>
      <c r="S140" s="2"/>
      <c r="T140" s="2"/>
    </row>
    <row r="141" spans="1:20" s="3" customFormat="1" ht="18" customHeight="1">
      <c r="A141" s="2"/>
      <c r="B141" s="2"/>
      <c r="C141" s="2"/>
      <c r="D141" s="2"/>
      <c r="E141" s="2"/>
      <c r="F141" s="2"/>
      <c r="G141" s="2"/>
      <c r="H141" s="2"/>
      <c r="I141" s="2"/>
      <c r="J141" s="2"/>
      <c r="K141" s="2"/>
      <c r="L141" s="2"/>
      <c r="M141" s="2"/>
      <c r="N141" s="2"/>
      <c r="O141" s="2"/>
      <c r="P141" s="2"/>
      <c r="Q141" s="2"/>
      <c r="R141" s="2"/>
      <c r="S141" s="2"/>
      <c r="T141" s="2"/>
    </row>
    <row r="142" spans="1:20" s="3" customFormat="1" ht="18" customHeight="1">
      <c r="A142" s="2"/>
      <c r="B142" s="2"/>
      <c r="C142" s="2"/>
      <c r="D142" s="2"/>
      <c r="E142" s="2"/>
      <c r="F142" s="2"/>
      <c r="G142" s="2"/>
      <c r="H142" s="2"/>
      <c r="I142" s="2"/>
      <c r="J142" s="2"/>
      <c r="K142" s="2"/>
      <c r="L142" s="2"/>
      <c r="M142" s="2"/>
      <c r="N142" s="2"/>
      <c r="O142" s="2"/>
      <c r="P142" s="2"/>
      <c r="Q142" s="2"/>
      <c r="R142" s="2"/>
      <c r="S142" s="2"/>
      <c r="T142" s="2"/>
    </row>
    <row r="143" spans="1:20" s="3" customFormat="1" ht="18" customHeight="1">
      <c r="A143" s="2"/>
      <c r="B143" s="2"/>
      <c r="C143" s="2"/>
      <c r="D143" s="2"/>
      <c r="E143" s="2"/>
      <c r="F143" s="2"/>
      <c r="G143" s="2"/>
      <c r="H143" s="2"/>
      <c r="I143" s="2"/>
      <c r="J143" s="2"/>
      <c r="K143" s="2"/>
      <c r="L143" s="2"/>
      <c r="M143" s="2"/>
      <c r="N143" s="2"/>
      <c r="O143" s="2"/>
      <c r="P143" s="2"/>
      <c r="Q143" s="2"/>
      <c r="R143" s="2"/>
      <c r="S143" s="2"/>
      <c r="T143" s="2"/>
    </row>
    <row r="144" spans="1:20" s="3" customFormat="1" ht="18" customHeight="1">
      <c r="A144" s="2"/>
      <c r="B144" s="2"/>
      <c r="C144" s="2"/>
      <c r="D144" s="2"/>
      <c r="E144" s="2"/>
      <c r="F144" s="2"/>
      <c r="G144" s="2"/>
      <c r="H144" s="2"/>
      <c r="I144" s="2"/>
      <c r="J144" s="2"/>
      <c r="K144" s="2"/>
      <c r="L144" s="2"/>
      <c r="M144" s="2"/>
      <c r="N144" s="2"/>
      <c r="O144" s="2"/>
      <c r="P144" s="2"/>
      <c r="Q144" s="2"/>
      <c r="R144" s="2"/>
      <c r="S144" s="2"/>
      <c r="T144" s="2"/>
    </row>
    <row r="145" spans="1:20" s="3" customFormat="1" ht="18" customHeight="1">
      <c r="A145" s="2"/>
      <c r="B145" s="2"/>
      <c r="C145" s="2"/>
      <c r="D145" s="2"/>
      <c r="E145" s="2"/>
      <c r="F145" s="2"/>
      <c r="G145" s="2"/>
      <c r="H145" s="2"/>
      <c r="I145" s="2"/>
      <c r="J145" s="2"/>
      <c r="K145" s="2"/>
      <c r="L145" s="2"/>
      <c r="M145" s="2"/>
      <c r="N145" s="2"/>
      <c r="O145" s="2"/>
      <c r="P145" s="2"/>
      <c r="Q145" s="2"/>
      <c r="R145" s="2"/>
      <c r="S145" s="2"/>
      <c r="T145" s="2"/>
    </row>
    <row r="146" spans="1:20" s="3" customFormat="1" ht="18" customHeight="1">
      <c r="A146" s="2"/>
      <c r="B146" s="2"/>
      <c r="C146" s="2"/>
      <c r="D146" s="2"/>
      <c r="E146" s="2"/>
      <c r="F146" s="2"/>
      <c r="G146" s="2"/>
      <c r="H146" s="2"/>
      <c r="I146" s="2"/>
      <c r="J146" s="2"/>
      <c r="K146" s="2"/>
      <c r="L146" s="2"/>
      <c r="M146" s="2"/>
      <c r="N146" s="2"/>
      <c r="O146" s="2"/>
      <c r="P146" s="2"/>
      <c r="Q146" s="2"/>
      <c r="R146" s="2"/>
      <c r="S146" s="2"/>
      <c r="T146" s="2"/>
    </row>
    <row r="147" spans="1:20" s="3" customFormat="1" ht="18" customHeight="1">
      <c r="A147" s="2"/>
      <c r="B147" s="2"/>
      <c r="C147" s="2"/>
      <c r="D147" s="2"/>
      <c r="E147" s="2"/>
      <c r="F147" s="2"/>
      <c r="G147" s="2"/>
      <c r="H147" s="2"/>
      <c r="I147" s="2"/>
      <c r="J147" s="2"/>
      <c r="K147" s="2"/>
      <c r="L147" s="2"/>
      <c r="M147" s="2"/>
      <c r="N147" s="2"/>
      <c r="O147" s="2"/>
      <c r="P147" s="2"/>
      <c r="Q147" s="2"/>
      <c r="R147" s="2"/>
      <c r="S147" s="2"/>
      <c r="T147" s="2"/>
    </row>
    <row r="148" spans="1:20" s="3" customFormat="1" ht="18" customHeight="1">
      <c r="A148" s="2"/>
      <c r="B148" s="2"/>
      <c r="C148" s="2"/>
      <c r="D148" s="2"/>
      <c r="E148" s="2"/>
      <c r="F148" s="2"/>
      <c r="G148" s="2"/>
      <c r="H148" s="2"/>
      <c r="I148" s="2"/>
      <c r="J148" s="2"/>
      <c r="K148" s="2"/>
      <c r="L148" s="2"/>
      <c r="M148" s="2"/>
      <c r="N148" s="2"/>
      <c r="O148" s="2"/>
      <c r="P148" s="2"/>
      <c r="Q148" s="2"/>
      <c r="R148" s="2"/>
      <c r="S148" s="2"/>
      <c r="T148" s="2"/>
    </row>
    <row r="149" spans="1:20" s="3" customFormat="1" ht="18" customHeight="1">
      <c r="A149" s="2"/>
      <c r="B149" s="2"/>
      <c r="C149" s="2"/>
      <c r="D149" s="2"/>
      <c r="E149" s="2"/>
      <c r="F149" s="2"/>
      <c r="G149" s="2"/>
      <c r="H149" s="2"/>
      <c r="I149" s="2"/>
      <c r="J149" s="2"/>
      <c r="K149" s="2"/>
      <c r="L149" s="2"/>
      <c r="M149" s="2"/>
      <c r="N149" s="2"/>
      <c r="O149" s="2"/>
      <c r="P149" s="2"/>
      <c r="Q149" s="2"/>
      <c r="R149" s="2"/>
      <c r="S149" s="2"/>
      <c r="T149" s="2"/>
    </row>
    <row r="150" spans="1:20" s="3" customFormat="1" ht="18" customHeight="1">
      <c r="A150" s="2"/>
      <c r="B150" s="2"/>
      <c r="C150" s="2"/>
      <c r="D150" s="2"/>
      <c r="E150" s="2"/>
      <c r="F150" s="2"/>
      <c r="G150" s="2"/>
      <c r="H150" s="2"/>
      <c r="I150" s="2"/>
      <c r="J150" s="2"/>
      <c r="K150" s="2"/>
      <c r="L150" s="2"/>
      <c r="M150" s="2"/>
      <c r="N150" s="2"/>
      <c r="O150" s="2"/>
      <c r="P150" s="2"/>
      <c r="Q150" s="2"/>
      <c r="R150" s="2"/>
      <c r="S150" s="2"/>
      <c r="T150" s="2"/>
    </row>
    <row r="151" spans="1:20" s="3" customFormat="1" ht="18" customHeight="1">
      <c r="A151" s="2"/>
      <c r="B151" s="2"/>
      <c r="C151" s="2"/>
      <c r="D151" s="2"/>
      <c r="E151" s="2"/>
      <c r="F151" s="2"/>
      <c r="G151" s="2"/>
      <c r="H151" s="2"/>
      <c r="I151" s="2"/>
      <c r="J151" s="2"/>
      <c r="K151" s="2"/>
      <c r="L151" s="2"/>
      <c r="M151" s="2"/>
      <c r="N151" s="2"/>
      <c r="O151" s="2"/>
      <c r="P151" s="2"/>
      <c r="Q151" s="2"/>
      <c r="R151" s="2"/>
      <c r="S151" s="2"/>
      <c r="T151" s="2"/>
    </row>
    <row r="152" spans="1:20" s="3" customFormat="1" ht="18" customHeight="1">
      <c r="A152" s="2"/>
      <c r="B152" s="2"/>
      <c r="C152" s="2"/>
      <c r="D152" s="2"/>
      <c r="E152" s="2"/>
      <c r="F152" s="2"/>
      <c r="G152" s="2"/>
      <c r="H152" s="2"/>
      <c r="I152" s="2"/>
      <c r="J152" s="2"/>
      <c r="K152" s="2"/>
      <c r="L152" s="2"/>
      <c r="M152" s="2"/>
      <c r="N152" s="2"/>
      <c r="O152" s="2"/>
      <c r="P152" s="2"/>
      <c r="Q152" s="2"/>
      <c r="R152" s="2"/>
      <c r="S152" s="2"/>
      <c r="T152" s="2"/>
    </row>
    <row r="153" spans="1:20" s="3" customFormat="1" ht="18" customHeight="1">
      <c r="A153" s="2"/>
      <c r="B153" s="2"/>
      <c r="C153" s="2"/>
      <c r="D153" s="2"/>
      <c r="E153" s="2"/>
      <c r="F153" s="2"/>
      <c r="G153" s="2"/>
      <c r="H153" s="2"/>
      <c r="I153" s="2"/>
      <c r="J153" s="2"/>
      <c r="K153" s="2"/>
      <c r="L153" s="2"/>
      <c r="M153" s="2"/>
      <c r="N153" s="2"/>
      <c r="O153" s="2"/>
      <c r="P153" s="2"/>
      <c r="Q153" s="2"/>
      <c r="R153" s="2"/>
      <c r="S153" s="2"/>
      <c r="T153" s="2"/>
    </row>
    <row r="154" spans="1:20" s="3" customFormat="1" ht="18" customHeight="1">
      <c r="A154" s="2"/>
      <c r="B154" s="2"/>
      <c r="C154" s="2"/>
      <c r="D154" s="2"/>
      <c r="E154" s="2"/>
      <c r="F154" s="2"/>
      <c r="G154" s="2"/>
      <c r="H154" s="2"/>
      <c r="I154" s="2"/>
      <c r="J154" s="2"/>
      <c r="K154" s="2"/>
      <c r="L154" s="2"/>
      <c r="M154" s="2"/>
      <c r="N154" s="2"/>
      <c r="O154" s="2"/>
      <c r="P154" s="2"/>
      <c r="Q154" s="2"/>
      <c r="R154" s="2"/>
      <c r="S154" s="2"/>
      <c r="T154" s="2"/>
    </row>
    <row r="155" spans="1:20" s="3" customFormat="1" ht="18" customHeight="1">
      <c r="A155" s="2"/>
      <c r="B155" s="2"/>
      <c r="C155" s="2"/>
      <c r="D155" s="2"/>
      <c r="E155" s="2"/>
      <c r="F155" s="2"/>
      <c r="G155" s="2"/>
      <c r="H155" s="2"/>
      <c r="I155" s="2"/>
      <c r="J155" s="2"/>
      <c r="K155" s="2"/>
      <c r="L155" s="2"/>
      <c r="M155" s="2"/>
      <c r="N155" s="2"/>
      <c r="O155" s="2"/>
      <c r="P155" s="2"/>
      <c r="Q155" s="2"/>
      <c r="R155" s="2"/>
      <c r="S155" s="2"/>
      <c r="T155" s="2"/>
    </row>
    <row r="156" spans="1:20" s="3" customFormat="1" ht="18" customHeight="1">
      <c r="A156" s="2"/>
      <c r="B156" s="2"/>
      <c r="C156" s="2"/>
      <c r="D156" s="2"/>
      <c r="E156" s="2"/>
      <c r="F156" s="2"/>
      <c r="G156" s="2"/>
      <c r="H156" s="2"/>
      <c r="I156" s="2"/>
      <c r="J156" s="2"/>
      <c r="K156" s="2"/>
      <c r="L156" s="2"/>
      <c r="M156" s="2"/>
      <c r="N156" s="2"/>
      <c r="O156" s="2"/>
      <c r="P156" s="2"/>
      <c r="Q156" s="2"/>
      <c r="R156" s="2"/>
      <c r="S156" s="2"/>
      <c r="T156" s="2"/>
    </row>
    <row r="157" spans="1:20" s="3" customFormat="1" ht="18" customHeight="1">
      <c r="A157" s="2"/>
      <c r="B157" s="2"/>
      <c r="C157" s="2"/>
      <c r="D157" s="2"/>
      <c r="E157" s="2"/>
      <c r="F157" s="2"/>
      <c r="G157" s="2"/>
      <c r="H157" s="2"/>
      <c r="I157" s="2"/>
      <c r="J157" s="2"/>
      <c r="K157" s="2"/>
      <c r="L157" s="2"/>
      <c r="M157" s="2"/>
      <c r="N157" s="2"/>
      <c r="O157" s="2"/>
      <c r="P157" s="2"/>
      <c r="Q157" s="2"/>
      <c r="R157" s="2"/>
      <c r="S157" s="2"/>
      <c r="T157" s="2"/>
    </row>
    <row r="158" spans="1:20" s="3" customFormat="1" ht="18" customHeight="1">
      <c r="A158" s="2"/>
      <c r="B158" s="2"/>
      <c r="C158" s="2"/>
      <c r="D158" s="2"/>
      <c r="E158" s="2"/>
      <c r="F158" s="2"/>
      <c r="G158" s="2"/>
      <c r="H158" s="2"/>
      <c r="I158" s="2"/>
      <c r="J158" s="2"/>
      <c r="K158" s="2"/>
      <c r="L158" s="2"/>
      <c r="M158" s="2"/>
      <c r="N158" s="2"/>
      <c r="O158" s="2"/>
      <c r="P158" s="2"/>
      <c r="Q158" s="2"/>
      <c r="R158" s="2"/>
      <c r="S158" s="2"/>
      <c r="T158" s="2"/>
    </row>
    <row r="159" spans="1:20" s="3" customFormat="1" ht="18" customHeight="1">
      <c r="A159" s="2"/>
      <c r="B159" s="2"/>
      <c r="C159" s="2"/>
      <c r="D159" s="2"/>
      <c r="E159" s="2"/>
      <c r="F159" s="2"/>
      <c r="G159" s="2"/>
      <c r="H159" s="2"/>
      <c r="I159" s="2"/>
      <c r="J159" s="2"/>
      <c r="K159" s="2"/>
      <c r="L159" s="2"/>
      <c r="M159" s="2"/>
      <c r="N159" s="2"/>
      <c r="O159" s="2"/>
      <c r="P159" s="2"/>
      <c r="Q159" s="2"/>
      <c r="R159" s="2"/>
      <c r="S159" s="2"/>
      <c r="T159" s="2"/>
    </row>
    <row r="160" spans="1:20" s="3" customFormat="1" ht="18" customHeight="1">
      <c r="A160" s="2"/>
      <c r="B160" s="2"/>
      <c r="C160" s="2"/>
      <c r="D160" s="2"/>
      <c r="E160" s="2"/>
      <c r="F160" s="2"/>
      <c r="G160" s="2"/>
      <c r="H160" s="2"/>
      <c r="I160" s="2"/>
      <c r="J160" s="2"/>
      <c r="K160" s="2"/>
      <c r="L160" s="2"/>
      <c r="M160" s="2"/>
      <c r="N160" s="2"/>
      <c r="O160" s="2"/>
      <c r="P160" s="2"/>
      <c r="Q160" s="2"/>
      <c r="R160" s="2"/>
      <c r="S160" s="2"/>
      <c r="T160" s="2"/>
    </row>
    <row r="161" spans="1:20" s="3" customFormat="1" ht="18" customHeight="1">
      <c r="A161" s="2"/>
      <c r="B161" s="2"/>
      <c r="C161" s="2"/>
      <c r="D161" s="2"/>
      <c r="E161" s="2"/>
      <c r="F161" s="2"/>
      <c r="G161" s="2"/>
      <c r="H161" s="2"/>
      <c r="I161" s="2"/>
      <c r="J161" s="2"/>
      <c r="K161" s="2"/>
      <c r="L161" s="2"/>
      <c r="M161" s="2"/>
      <c r="N161" s="2"/>
      <c r="O161" s="2"/>
      <c r="P161" s="2"/>
      <c r="Q161" s="2"/>
      <c r="R161" s="2"/>
      <c r="S161" s="2"/>
      <c r="T161" s="2"/>
    </row>
    <row r="162" spans="1:20" s="3" customFormat="1" ht="18" customHeight="1">
      <c r="A162" s="2"/>
      <c r="B162" s="2"/>
      <c r="C162" s="2"/>
      <c r="D162" s="2"/>
      <c r="E162" s="2"/>
      <c r="F162" s="2"/>
      <c r="G162" s="2"/>
      <c r="H162" s="2"/>
      <c r="I162" s="2"/>
      <c r="J162" s="2"/>
      <c r="K162" s="2"/>
      <c r="L162" s="2"/>
      <c r="M162" s="2"/>
      <c r="N162" s="2"/>
      <c r="O162" s="2"/>
      <c r="P162" s="2"/>
      <c r="Q162" s="2"/>
      <c r="R162" s="2"/>
      <c r="S162" s="2"/>
      <c r="T162" s="2"/>
    </row>
    <row r="163" spans="1:20" s="3" customFormat="1" ht="18" customHeight="1">
      <c r="A163" s="2"/>
      <c r="B163" s="2"/>
      <c r="C163" s="2"/>
      <c r="D163" s="2"/>
      <c r="E163" s="2"/>
      <c r="F163" s="2"/>
      <c r="G163" s="2"/>
      <c r="H163" s="2"/>
      <c r="I163" s="2"/>
      <c r="J163" s="2"/>
      <c r="K163" s="2"/>
      <c r="L163" s="2"/>
      <c r="M163" s="2"/>
      <c r="N163" s="2"/>
      <c r="O163" s="2"/>
      <c r="P163" s="2"/>
      <c r="Q163" s="2"/>
      <c r="R163" s="2"/>
      <c r="S163" s="2"/>
      <c r="T163" s="2"/>
    </row>
    <row r="164" spans="1:20" s="3" customFormat="1" ht="18" customHeight="1">
      <c r="A164" s="2"/>
      <c r="B164" s="2"/>
      <c r="C164" s="2"/>
      <c r="D164" s="2"/>
      <c r="E164" s="2"/>
      <c r="F164" s="2"/>
      <c r="G164" s="2"/>
      <c r="H164" s="2"/>
      <c r="I164" s="2"/>
      <c r="J164" s="2"/>
      <c r="K164" s="2"/>
      <c r="L164" s="2"/>
      <c r="M164" s="2"/>
      <c r="N164" s="2"/>
      <c r="O164" s="2"/>
      <c r="P164" s="2"/>
      <c r="Q164" s="2"/>
      <c r="R164" s="2"/>
      <c r="S164" s="2"/>
      <c r="T164" s="2"/>
    </row>
    <row r="165" spans="1:20" s="3" customFormat="1" ht="18" customHeight="1">
      <c r="A165" s="2"/>
      <c r="B165" s="2"/>
      <c r="C165" s="2"/>
      <c r="D165" s="2"/>
      <c r="E165" s="2"/>
      <c r="F165" s="2"/>
      <c r="G165" s="2"/>
      <c r="H165" s="2"/>
      <c r="I165" s="2"/>
      <c r="J165" s="2"/>
      <c r="K165" s="2"/>
      <c r="L165" s="2"/>
      <c r="M165" s="2"/>
      <c r="N165" s="2"/>
      <c r="O165" s="2"/>
      <c r="P165" s="2"/>
      <c r="Q165" s="2"/>
      <c r="R165" s="2"/>
      <c r="S165" s="2"/>
      <c r="T165" s="2"/>
    </row>
    <row r="166" spans="1:20" s="3" customFormat="1" ht="18" customHeight="1">
      <c r="A166" s="2"/>
      <c r="B166" s="2"/>
      <c r="C166" s="2"/>
      <c r="D166" s="2"/>
      <c r="E166" s="2"/>
      <c r="F166" s="2"/>
      <c r="G166" s="2"/>
      <c r="H166" s="2"/>
      <c r="I166" s="2"/>
      <c r="J166" s="2"/>
      <c r="K166" s="2"/>
      <c r="L166" s="2"/>
      <c r="M166" s="2"/>
      <c r="N166" s="2"/>
      <c r="O166" s="2"/>
      <c r="P166" s="2"/>
      <c r="Q166" s="2"/>
      <c r="R166" s="2"/>
      <c r="S166" s="2"/>
      <c r="T166" s="2"/>
    </row>
    <row r="167" spans="1:20" s="3" customFormat="1" ht="18" customHeight="1">
      <c r="A167" s="2"/>
      <c r="B167" s="2"/>
      <c r="C167" s="2"/>
      <c r="D167" s="2"/>
      <c r="E167" s="2"/>
      <c r="F167" s="2"/>
      <c r="G167" s="2"/>
      <c r="H167" s="2"/>
      <c r="I167" s="2"/>
      <c r="J167" s="2"/>
      <c r="K167" s="2"/>
      <c r="L167" s="2"/>
      <c r="M167" s="2"/>
      <c r="N167" s="2"/>
      <c r="O167" s="2"/>
      <c r="P167" s="2"/>
      <c r="Q167" s="2"/>
      <c r="R167" s="2"/>
      <c r="S167" s="2"/>
      <c r="T167" s="2"/>
    </row>
    <row r="168" spans="1:20" s="3" customFormat="1" ht="18" customHeight="1">
      <c r="A168" s="2"/>
      <c r="B168" s="2"/>
      <c r="C168" s="2"/>
      <c r="D168" s="2"/>
      <c r="E168" s="2"/>
      <c r="F168" s="2"/>
      <c r="G168" s="2"/>
      <c r="H168" s="2"/>
      <c r="I168" s="2"/>
      <c r="J168" s="2"/>
      <c r="K168" s="2"/>
      <c r="L168" s="2"/>
      <c r="M168" s="2"/>
      <c r="N168" s="2"/>
      <c r="O168" s="2"/>
      <c r="P168" s="2"/>
      <c r="Q168" s="2"/>
      <c r="R168" s="2"/>
      <c r="S168" s="2"/>
      <c r="T168" s="2"/>
    </row>
    <row r="169" spans="1:20" s="3" customFormat="1" ht="18" customHeight="1">
      <c r="A169" s="2"/>
      <c r="B169" s="2"/>
      <c r="C169" s="2"/>
      <c r="D169" s="2"/>
      <c r="E169" s="2"/>
      <c r="F169" s="2"/>
      <c r="G169" s="2"/>
      <c r="H169" s="2"/>
      <c r="I169" s="2"/>
      <c r="J169" s="2"/>
      <c r="K169" s="2"/>
      <c r="L169" s="2"/>
      <c r="M169" s="2"/>
      <c r="N169" s="2"/>
      <c r="O169" s="2"/>
      <c r="P169" s="2"/>
      <c r="Q169" s="2"/>
      <c r="R169" s="2"/>
      <c r="S169" s="2"/>
      <c r="T169" s="2"/>
    </row>
    <row r="170" spans="1:20" s="3" customFormat="1" ht="18" customHeight="1">
      <c r="A170" s="2"/>
      <c r="B170" s="2"/>
      <c r="C170" s="2"/>
      <c r="D170" s="2"/>
      <c r="E170" s="2"/>
      <c r="F170" s="2"/>
      <c r="G170" s="2"/>
      <c r="H170" s="2"/>
      <c r="I170" s="2"/>
      <c r="J170" s="2"/>
      <c r="K170" s="2"/>
      <c r="L170" s="2"/>
      <c r="M170" s="2"/>
      <c r="N170" s="2"/>
      <c r="O170" s="2"/>
      <c r="P170" s="2"/>
      <c r="Q170" s="2"/>
      <c r="R170" s="2"/>
      <c r="S170" s="2"/>
      <c r="T170" s="2"/>
    </row>
    <row r="171" spans="1:20" s="3" customFormat="1" ht="18" customHeight="1">
      <c r="A171" s="2"/>
      <c r="B171" s="2"/>
      <c r="C171" s="2"/>
      <c r="D171" s="2"/>
      <c r="E171" s="2"/>
      <c r="F171" s="2"/>
      <c r="G171" s="2"/>
      <c r="H171" s="2"/>
      <c r="I171" s="2"/>
      <c r="J171" s="2"/>
      <c r="K171" s="2"/>
      <c r="L171" s="2"/>
      <c r="M171" s="2"/>
      <c r="N171" s="2"/>
      <c r="O171" s="2"/>
      <c r="P171" s="2"/>
      <c r="Q171" s="2"/>
      <c r="R171" s="2"/>
      <c r="S171" s="2"/>
      <c r="T171" s="2"/>
    </row>
    <row r="172" spans="1:20" s="3" customFormat="1" ht="18" customHeight="1">
      <c r="A172" s="2"/>
      <c r="B172" s="2"/>
      <c r="C172" s="2"/>
      <c r="D172" s="2"/>
      <c r="E172" s="2"/>
      <c r="F172" s="2"/>
      <c r="G172" s="2"/>
      <c r="H172" s="2"/>
      <c r="I172" s="2"/>
      <c r="J172" s="2"/>
      <c r="K172" s="2"/>
      <c r="L172" s="2"/>
      <c r="M172" s="2"/>
      <c r="N172" s="2"/>
      <c r="O172" s="2"/>
      <c r="P172" s="2"/>
      <c r="Q172" s="2"/>
      <c r="R172" s="2"/>
      <c r="S172" s="2"/>
      <c r="T172" s="2"/>
    </row>
    <row r="173" spans="1:20" s="3" customFormat="1" ht="18" customHeight="1">
      <c r="A173" s="2"/>
      <c r="B173" s="2"/>
      <c r="C173" s="2"/>
      <c r="D173" s="2"/>
      <c r="E173" s="2"/>
      <c r="F173" s="2"/>
      <c r="G173" s="2"/>
      <c r="H173" s="2"/>
      <c r="I173" s="2"/>
      <c r="J173" s="2"/>
      <c r="K173" s="2"/>
      <c r="L173" s="2"/>
      <c r="M173" s="2"/>
      <c r="N173" s="2"/>
      <c r="O173" s="2"/>
      <c r="P173" s="2"/>
      <c r="Q173" s="2"/>
      <c r="R173" s="2"/>
      <c r="S173" s="2"/>
      <c r="T173" s="2"/>
    </row>
    <row r="174" spans="1:20" s="3" customFormat="1" ht="18" customHeight="1">
      <c r="A174" s="2"/>
      <c r="B174" s="2"/>
      <c r="C174" s="2"/>
      <c r="D174" s="2"/>
      <c r="E174" s="2"/>
      <c r="F174" s="2"/>
      <c r="G174" s="2"/>
      <c r="H174" s="2"/>
      <c r="I174" s="2"/>
      <c r="J174" s="2"/>
      <c r="K174" s="2"/>
      <c r="L174" s="2"/>
      <c r="M174" s="2"/>
      <c r="N174" s="2"/>
      <c r="O174" s="2"/>
      <c r="P174" s="2"/>
      <c r="Q174" s="2"/>
      <c r="R174" s="2"/>
      <c r="S174" s="2"/>
      <c r="T174" s="2"/>
    </row>
    <row r="175" spans="1:20" s="3" customFormat="1" ht="18" customHeight="1">
      <c r="A175" s="2"/>
      <c r="B175" s="2"/>
      <c r="C175" s="2"/>
      <c r="D175" s="2"/>
      <c r="E175" s="2"/>
      <c r="F175" s="2"/>
      <c r="G175" s="2"/>
      <c r="H175" s="2"/>
      <c r="I175" s="2"/>
      <c r="J175" s="2"/>
      <c r="K175" s="2"/>
      <c r="L175" s="2"/>
      <c r="M175" s="2"/>
      <c r="N175" s="2"/>
      <c r="O175" s="2"/>
      <c r="P175" s="2"/>
      <c r="Q175" s="2"/>
      <c r="R175" s="2"/>
      <c r="S175" s="2"/>
      <c r="T175" s="2"/>
    </row>
    <row r="176" spans="1:20" s="3" customFormat="1" ht="18" customHeight="1">
      <c r="A176" s="2"/>
      <c r="B176" s="2"/>
      <c r="C176" s="2"/>
      <c r="D176" s="2"/>
      <c r="E176" s="2"/>
      <c r="F176" s="2"/>
      <c r="G176" s="2"/>
      <c r="H176" s="2"/>
      <c r="I176" s="2"/>
      <c r="J176" s="2"/>
      <c r="K176" s="2"/>
      <c r="L176" s="2"/>
      <c r="M176" s="2"/>
      <c r="N176" s="2"/>
      <c r="O176" s="2"/>
      <c r="P176" s="2"/>
      <c r="Q176" s="2"/>
      <c r="R176" s="2"/>
      <c r="S176" s="2"/>
      <c r="T176" s="2"/>
    </row>
    <row r="177" spans="1:20" s="3" customFormat="1" ht="18" customHeight="1">
      <c r="A177" s="2"/>
      <c r="B177" s="2"/>
      <c r="C177" s="2"/>
      <c r="D177" s="2"/>
      <c r="E177" s="2"/>
      <c r="F177" s="2"/>
      <c r="G177" s="2"/>
      <c r="H177" s="2"/>
      <c r="I177" s="2"/>
      <c r="J177" s="2"/>
      <c r="K177" s="2"/>
      <c r="L177" s="2"/>
      <c r="M177" s="2"/>
      <c r="N177" s="2"/>
      <c r="O177" s="2"/>
      <c r="P177" s="2"/>
      <c r="Q177" s="2"/>
      <c r="R177" s="2"/>
      <c r="S177" s="2"/>
      <c r="T177" s="2"/>
    </row>
    <row r="178" spans="1:20" s="3" customFormat="1" ht="18" customHeight="1">
      <c r="A178" s="2"/>
      <c r="B178" s="2"/>
      <c r="C178" s="2"/>
      <c r="D178" s="2"/>
      <c r="E178" s="2"/>
      <c r="F178" s="2"/>
      <c r="G178" s="2"/>
      <c r="H178" s="2"/>
      <c r="I178" s="2"/>
      <c r="J178" s="2"/>
      <c r="K178" s="2"/>
      <c r="L178" s="2"/>
      <c r="M178" s="2"/>
      <c r="N178" s="2"/>
      <c r="O178" s="2"/>
      <c r="P178" s="2"/>
      <c r="Q178" s="2"/>
      <c r="R178" s="2"/>
      <c r="S178" s="2"/>
      <c r="T178" s="2"/>
    </row>
    <row r="179" spans="1:20" s="3" customFormat="1" ht="18" customHeight="1">
      <c r="A179" s="2"/>
      <c r="B179" s="2"/>
      <c r="C179" s="2"/>
      <c r="D179" s="2"/>
      <c r="E179" s="2"/>
      <c r="F179" s="2"/>
      <c r="G179" s="2"/>
      <c r="H179" s="2"/>
      <c r="I179" s="2"/>
      <c r="J179" s="2"/>
      <c r="K179" s="2"/>
      <c r="L179" s="2"/>
      <c r="M179" s="2"/>
      <c r="N179" s="2"/>
      <c r="O179" s="2"/>
      <c r="P179" s="2"/>
      <c r="Q179" s="2"/>
      <c r="R179" s="2"/>
      <c r="S179" s="2"/>
      <c r="T179" s="2"/>
    </row>
  </sheetData>
  <mergeCells count="3">
    <mergeCell ref="A4:R4"/>
    <mergeCell ref="A16:R27"/>
    <mergeCell ref="A31:R31"/>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FCA2E9"/>
    <pageSetUpPr fitToPage="1"/>
  </sheetPr>
  <dimension ref="A1:DG264"/>
  <sheetViews>
    <sheetView showGridLines="0" tabSelected="1" view="pageBreakPreview" topLeftCell="D134" zoomScale="80" zoomScaleNormal="85" zoomScaleSheetLayoutView="80" workbookViewId="0">
      <selection activeCell="AA137" sqref="AA137:AC137"/>
    </sheetView>
  </sheetViews>
  <sheetFormatPr defaultColWidth="2.375" defaultRowHeight="15" customHeight="1"/>
  <cols>
    <col min="1" max="1" width="1.5" style="231" customWidth="1"/>
    <col min="2" max="2" width="3.5" style="231" bestFit="1" customWidth="1"/>
    <col min="3" max="3" width="2.375" style="231"/>
    <col min="4" max="4" width="2.375" style="231" customWidth="1"/>
    <col min="5" max="13" width="2.375" style="231"/>
    <col min="14" max="14" width="2.375" style="231" customWidth="1"/>
    <col min="15" max="30" width="2.375" style="231"/>
    <col min="31" max="31" width="2.375" style="231" customWidth="1"/>
    <col min="32" max="38" width="2.375" style="231"/>
    <col min="39" max="39" width="2.375" style="67"/>
    <col min="40" max="40" width="6.875" style="65" bestFit="1" customWidth="1"/>
    <col min="41" max="41" width="8.75" style="65" customWidth="1"/>
    <col min="42" max="42" width="10.375" style="65" customWidth="1"/>
    <col min="43" max="75" width="2.375" style="65"/>
    <col min="76" max="109" width="2.375" style="52"/>
    <col min="110" max="225" width="2.375" style="188"/>
    <col min="226" max="226" width="2.375" style="188" customWidth="1"/>
    <col min="227" max="235" width="2.375" style="188"/>
    <col min="236" max="236" width="2.375" style="188" customWidth="1"/>
    <col min="237" max="481" width="2.375" style="188"/>
    <col min="482" max="482" width="2.375" style="188" customWidth="1"/>
    <col min="483" max="491" width="2.375" style="188"/>
    <col min="492" max="492" width="2.375" style="188" customWidth="1"/>
    <col min="493" max="737" width="2.375" style="188"/>
    <col min="738" max="738" width="2.375" style="188" customWidth="1"/>
    <col min="739" max="747" width="2.375" style="188"/>
    <col min="748" max="748" width="2.375" style="188" customWidth="1"/>
    <col min="749" max="993" width="2.375" style="188"/>
    <col min="994" max="994" width="2.375" style="188" customWidth="1"/>
    <col min="995" max="1003" width="2.375" style="188"/>
    <col min="1004" max="1004" width="2.375" style="188" customWidth="1"/>
    <col min="1005" max="1249" width="2.375" style="188"/>
    <col min="1250" max="1250" width="2.375" style="188" customWidth="1"/>
    <col min="1251" max="1259" width="2.375" style="188"/>
    <col min="1260" max="1260" width="2.375" style="188" customWidth="1"/>
    <col min="1261" max="1505" width="2.375" style="188"/>
    <col min="1506" max="1506" width="2.375" style="188" customWidth="1"/>
    <col min="1507" max="1515" width="2.375" style="188"/>
    <col min="1516" max="1516" width="2.375" style="188" customWidth="1"/>
    <col min="1517" max="1761" width="2.375" style="188"/>
    <col min="1762" max="1762" width="2.375" style="188" customWidth="1"/>
    <col min="1763" max="1771" width="2.375" style="188"/>
    <col min="1772" max="1772" width="2.375" style="188" customWidth="1"/>
    <col min="1773" max="2017" width="2.375" style="188"/>
    <col min="2018" max="2018" width="2.375" style="188" customWidth="1"/>
    <col min="2019" max="2027" width="2.375" style="188"/>
    <col min="2028" max="2028" width="2.375" style="188" customWidth="1"/>
    <col min="2029" max="2273" width="2.375" style="188"/>
    <col min="2274" max="2274" width="2.375" style="188" customWidth="1"/>
    <col min="2275" max="2283" width="2.375" style="188"/>
    <col min="2284" max="2284" width="2.375" style="188" customWidth="1"/>
    <col min="2285" max="2529" width="2.375" style="188"/>
    <col min="2530" max="2530" width="2.375" style="188" customWidth="1"/>
    <col min="2531" max="2539" width="2.375" style="188"/>
    <col min="2540" max="2540" width="2.375" style="188" customWidth="1"/>
    <col min="2541" max="2785" width="2.375" style="188"/>
    <col min="2786" max="2786" width="2.375" style="188" customWidth="1"/>
    <col min="2787" max="2795" width="2.375" style="188"/>
    <col min="2796" max="2796" width="2.375" style="188" customWidth="1"/>
    <col min="2797" max="3041" width="2.375" style="188"/>
    <col min="3042" max="3042" width="2.375" style="188" customWidth="1"/>
    <col min="3043" max="3051" width="2.375" style="188"/>
    <col min="3052" max="3052" width="2.375" style="188" customWidth="1"/>
    <col min="3053" max="3297" width="2.375" style="188"/>
    <col min="3298" max="3298" width="2.375" style="188" customWidth="1"/>
    <col min="3299" max="3307" width="2.375" style="188"/>
    <col min="3308" max="3308" width="2.375" style="188" customWidth="1"/>
    <col min="3309" max="3553" width="2.375" style="188"/>
    <col min="3554" max="3554" width="2.375" style="188" customWidth="1"/>
    <col min="3555" max="3563" width="2.375" style="188"/>
    <col min="3564" max="3564" width="2.375" style="188" customWidth="1"/>
    <col min="3565" max="3809" width="2.375" style="188"/>
    <col min="3810" max="3810" width="2.375" style="188" customWidth="1"/>
    <col min="3811" max="3819" width="2.375" style="188"/>
    <col min="3820" max="3820" width="2.375" style="188" customWidth="1"/>
    <col min="3821" max="4065" width="2.375" style="188"/>
    <col min="4066" max="4066" width="2.375" style="188" customWidth="1"/>
    <col min="4067" max="4075" width="2.375" style="188"/>
    <col min="4076" max="4076" width="2.375" style="188" customWidth="1"/>
    <col min="4077" max="4321" width="2.375" style="188"/>
    <col min="4322" max="4322" width="2.375" style="188" customWidth="1"/>
    <col min="4323" max="4331" width="2.375" style="188"/>
    <col min="4332" max="4332" width="2.375" style="188" customWidth="1"/>
    <col min="4333" max="4577" width="2.375" style="188"/>
    <col min="4578" max="4578" width="2.375" style="188" customWidth="1"/>
    <col min="4579" max="4587" width="2.375" style="188"/>
    <col min="4588" max="4588" width="2.375" style="188" customWidth="1"/>
    <col min="4589" max="4833" width="2.375" style="188"/>
    <col min="4834" max="4834" width="2.375" style="188" customWidth="1"/>
    <col min="4835" max="4843" width="2.375" style="188"/>
    <col min="4844" max="4844" width="2.375" style="188" customWidth="1"/>
    <col min="4845" max="5089" width="2.375" style="188"/>
    <col min="5090" max="5090" width="2.375" style="188" customWidth="1"/>
    <col min="5091" max="5099" width="2.375" style="188"/>
    <col min="5100" max="5100" width="2.375" style="188" customWidth="1"/>
    <col min="5101" max="5345" width="2.375" style="188"/>
    <col min="5346" max="5346" width="2.375" style="188" customWidth="1"/>
    <col min="5347" max="5355" width="2.375" style="188"/>
    <col min="5356" max="5356" width="2.375" style="188" customWidth="1"/>
    <col min="5357" max="5601" width="2.375" style="188"/>
    <col min="5602" max="5602" width="2.375" style="188" customWidth="1"/>
    <col min="5603" max="5611" width="2.375" style="188"/>
    <col min="5612" max="5612" width="2.375" style="188" customWidth="1"/>
    <col min="5613" max="5857" width="2.375" style="188"/>
    <col min="5858" max="5858" width="2.375" style="188" customWidth="1"/>
    <col min="5859" max="5867" width="2.375" style="188"/>
    <col min="5868" max="5868" width="2.375" style="188" customWidth="1"/>
    <col min="5869" max="6113" width="2.375" style="188"/>
    <col min="6114" max="6114" width="2.375" style="188" customWidth="1"/>
    <col min="6115" max="6123" width="2.375" style="188"/>
    <col min="6124" max="6124" width="2.375" style="188" customWidth="1"/>
    <col min="6125" max="6369" width="2.375" style="188"/>
    <col min="6370" max="6370" width="2.375" style="188" customWidth="1"/>
    <col min="6371" max="6379" width="2.375" style="188"/>
    <col min="6380" max="6380" width="2.375" style="188" customWidth="1"/>
    <col min="6381" max="6625" width="2.375" style="188"/>
    <col min="6626" max="6626" width="2.375" style="188" customWidth="1"/>
    <col min="6627" max="6635" width="2.375" style="188"/>
    <col min="6636" max="6636" width="2.375" style="188" customWidth="1"/>
    <col min="6637" max="6881" width="2.375" style="188"/>
    <col min="6882" max="6882" width="2.375" style="188" customWidth="1"/>
    <col min="6883" max="6891" width="2.375" style="188"/>
    <col min="6892" max="6892" width="2.375" style="188" customWidth="1"/>
    <col min="6893" max="7137" width="2.375" style="188"/>
    <col min="7138" max="7138" width="2.375" style="188" customWidth="1"/>
    <col min="7139" max="7147" width="2.375" style="188"/>
    <col min="7148" max="7148" width="2.375" style="188" customWidth="1"/>
    <col min="7149" max="7393" width="2.375" style="188"/>
    <col min="7394" max="7394" width="2.375" style="188" customWidth="1"/>
    <col min="7395" max="7403" width="2.375" style="188"/>
    <col min="7404" max="7404" width="2.375" style="188" customWidth="1"/>
    <col min="7405" max="7649" width="2.375" style="188"/>
    <col min="7650" max="7650" width="2.375" style="188" customWidth="1"/>
    <col min="7651" max="7659" width="2.375" style="188"/>
    <col min="7660" max="7660" width="2.375" style="188" customWidth="1"/>
    <col min="7661" max="7905" width="2.375" style="188"/>
    <col min="7906" max="7906" width="2.375" style="188" customWidth="1"/>
    <col min="7907" max="7915" width="2.375" style="188"/>
    <col min="7916" max="7916" width="2.375" style="188" customWidth="1"/>
    <col min="7917" max="8161" width="2.375" style="188"/>
    <col min="8162" max="8162" width="2.375" style="188" customWidth="1"/>
    <col min="8163" max="8171" width="2.375" style="188"/>
    <col min="8172" max="8172" width="2.375" style="188" customWidth="1"/>
    <col min="8173" max="8417" width="2.375" style="188"/>
    <col min="8418" max="8418" width="2.375" style="188" customWidth="1"/>
    <col min="8419" max="8427" width="2.375" style="188"/>
    <col min="8428" max="8428" width="2.375" style="188" customWidth="1"/>
    <col min="8429" max="8673" width="2.375" style="188"/>
    <col min="8674" max="8674" width="2.375" style="188" customWidth="1"/>
    <col min="8675" max="8683" width="2.375" style="188"/>
    <col min="8684" max="8684" width="2.375" style="188" customWidth="1"/>
    <col min="8685" max="8929" width="2.375" style="188"/>
    <col min="8930" max="8930" width="2.375" style="188" customWidth="1"/>
    <col min="8931" max="8939" width="2.375" style="188"/>
    <col min="8940" max="8940" width="2.375" style="188" customWidth="1"/>
    <col min="8941" max="9185" width="2.375" style="188"/>
    <col min="9186" max="9186" width="2.375" style="188" customWidth="1"/>
    <col min="9187" max="9195" width="2.375" style="188"/>
    <col min="9196" max="9196" width="2.375" style="188" customWidth="1"/>
    <col min="9197" max="9441" width="2.375" style="188"/>
    <col min="9442" max="9442" width="2.375" style="188" customWidth="1"/>
    <col min="9443" max="9451" width="2.375" style="188"/>
    <col min="9452" max="9452" width="2.375" style="188" customWidth="1"/>
    <col min="9453" max="9697" width="2.375" style="188"/>
    <col min="9698" max="9698" width="2.375" style="188" customWidth="1"/>
    <col min="9699" max="9707" width="2.375" style="188"/>
    <col min="9708" max="9708" width="2.375" style="188" customWidth="1"/>
    <col min="9709" max="9953" width="2.375" style="188"/>
    <col min="9954" max="9954" width="2.375" style="188" customWidth="1"/>
    <col min="9955" max="9963" width="2.375" style="188"/>
    <col min="9964" max="9964" width="2.375" style="188" customWidth="1"/>
    <col min="9965" max="10209" width="2.375" style="188"/>
    <col min="10210" max="10210" width="2.375" style="188" customWidth="1"/>
    <col min="10211" max="10219" width="2.375" style="188"/>
    <col min="10220" max="10220" width="2.375" style="188" customWidth="1"/>
    <col min="10221" max="10465" width="2.375" style="188"/>
    <col min="10466" max="10466" width="2.375" style="188" customWidth="1"/>
    <col min="10467" max="10475" width="2.375" style="188"/>
    <col min="10476" max="10476" width="2.375" style="188" customWidth="1"/>
    <col min="10477" max="10721" width="2.375" style="188"/>
    <col min="10722" max="10722" width="2.375" style="188" customWidth="1"/>
    <col min="10723" max="10731" width="2.375" style="188"/>
    <col min="10732" max="10732" width="2.375" style="188" customWidth="1"/>
    <col min="10733" max="10977" width="2.375" style="188"/>
    <col min="10978" max="10978" width="2.375" style="188" customWidth="1"/>
    <col min="10979" max="10987" width="2.375" style="188"/>
    <col min="10988" max="10988" width="2.375" style="188" customWidth="1"/>
    <col min="10989" max="11233" width="2.375" style="188"/>
    <col min="11234" max="11234" width="2.375" style="188" customWidth="1"/>
    <col min="11235" max="11243" width="2.375" style="188"/>
    <col min="11244" max="11244" width="2.375" style="188" customWidth="1"/>
    <col min="11245" max="11489" width="2.375" style="188"/>
    <col min="11490" max="11490" width="2.375" style="188" customWidth="1"/>
    <col min="11491" max="11499" width="2.375" style="188"/>
    <col min="11500" max="11500" width="2.375" style="188" customWidth="1"/>
    <col min="11501" max="11745" width="2.375" style="188"/>
    <col min="11746" max="11746" width="2.375" style="188" customWidth="1"/>
    <col min="11747" max="11755" width="2.375" style="188"/>
    <col min="11756" max="11756" width="2.375" style="188" customWidth="1"/>
    <col min="11757" max="12001" width="2.375" style="188"/>
    <col min="12002" max="12002" width="2.375" style="188" customWidth="1"/>
    <col min="12003" max="12011" width="2.375" style="188"/>
    <col min="12012" max="12012" width="2.375" style="188" customWidth="1"/>
    <col min="12013" max="12257" width="2.375" style="188"/>
    <col min="12258" max="12258" width="2.375" style="188" customWidth="1"/>
    <col min="12259" max="12267" width="2.375" style="188"/>
    <col min="12268" max="12268" width="2.375" style="188" customWidth="1"/>
    <col min="12269" max="12513" width="2.375" style="188"/>
    <col min="12514" max="12514" width="2.375" style="188" customWidth="1"/>
    <col min="12515" max="12523" width="2.375" style="188"/>
    <col min="12524" max="12524" width="2.375" style="188" customWidth="1"/>
    <col min="12525" max="12769" width="2.375" style="188"/>
    <col min="12770" max="12770" width="2.375" style="188" customWidth="1"/>
    <col min="12771" max="12779" width="2.375" style="188"/>
    <col min="12780" max="12780" width="2.375" style="188" customWidth="1"/>
    <col min="12781" max="13025" width="2.375" style="188"/>
    <col min="13026" max="13026" width="2.375" style="188" customWidth="1"/>
    <col min="13027" max="13035" width="2.375" style="188"/>
    <col min="13036" max="13036" width="2.375" style="188" customWidth="1"/>
    <col min="13037" max="13281" width="2.375" style="188"/>
    <col min="13282" max="13282" width="2.375" style="188" customWidth="1"/>
    <col min="13283" max="13291" width="2.375" style="188"/>
    <col min="13292" max="13292" width="2.375" style="188" customWidth="1"/>
    <col min="13293" max="13537" width="2.375" style="188"/>
    <col min="13538" max="13538" width="2.375" style="188" customWidth="1"/>
    <col min="13539" max="13547" width="2.375" style="188"/>
    <col min="13548" max="13548" width="2.375" style="188" customWidth="1"/>
    <col min="13549" max="13793" width="2.375" style="188"/>
    <col min="13794" max="13794" width="2.375" style="188" customWidth="1"/>
    <col min="13795" max="13803" width="2.375" style="188"/>
    <col min="13804" max="13804" width="2.375" style="188" customWidth="1"/>
    <col min="13805" max="14049" width="2.375" style="188"/>
    <col min="14050" max="14050" width="2.375" style="188" customWidth="1"/>
    <col min="14051" max="14059" width="2.375" style="188"/>
    <col min="14060" max="14060" width="2.375" style="188" customWidth="1"/>
    <col min="14061" max="14305" width="2.375" style="188"/>
    <col min="14306" max="14306" width="2.375" style="188" customWidth="1"/>
    <col min="14307" max="14315" width="2.375" style="188"/>
    <col min="14316" max="14316" width="2.375" style="188" customWidth="1"/>
    <col min="14317" max="14561" width="2.375" style="188"/>
    <col min="14562" max="14562" width="2.375" style="188" customWidth="1"/>
    <col min="14563" max="14571" width="2.375" style="188"/>
    <col min="14572" max="14572" width="2.375" style="188" customWidth="1"/>
    <col min="14573" max="14817" width="2.375" style="188"/>
    <col min="14818" max="14818" width="2.375" style="188" customWidth="1"/>
    <col min="14819" max="14827" width="2.375" style="188"/>
    <col min="14828" max="14828" width="2.375" style="188" customWidth="1"/>
    <col min="14829" max="15073" width="2.375" style="188"/>
    <col min="15074" max="15074" width="2.375" style="188" customWidth="1"/>
    <col min="15075" max="15083" width="2.375" style="188"/>
    <col min="15084" max="15084" width="2.375" style="188" customWidth="1"/>
    <col min="15085" max="15329" width="2.375" style="188"/>
    <col min="15330" max="15330" width="2.375" style="188" customWidth="1"/>
    <col min="15331" max="15339" width="2.375" style="188"/>
    <col min="15340" max="15340" width="2.375" style="188" customWidth="1"/>
    <col min="15341" max="15585" width="2.375" style="188"/>
    <col min="15586" max="15586" width="2.375" style="188" customWidth="1"/>
    <col min="15587" max="15595" width="2.375" style="188"/>
    <col min="15596" max="15596" width="2.375" style="188" customWidth="1"/>
    <col min="15597" max="15841" width="2.375" style="188"/>
    <col min="15842" max="15842" width="2.375" style="188" customWidth="1"/>
    <col min="15843" max="15851" width="2.375" style="188"/>
    <col min="15852" max="15852" width="2.375" style="188" customWidth="1"/>
    <col min="15853" max="16097" width="2.375" style="188"/>
    <col min="16098" max="16098" width="2.375" style="188" customWidth="1"/>
    <col min="16099" max="16107" width="2.375" style="188"/>
    <col min="16108" max="16108" width="2.375" style="188" customWidth="1"/>
    <col min="16109" max="16384" width="2.375" style="188"/>
  </cols>
  <sheetData>
    <row r="1" spans="1:109" ht="27" customHeight="1">
      <c r="A1" s="2048" t="s">
        <v>731</v>
      </c>
      <c r="B1" s="2048"/>
      <c r="C1" s="2048"/>
      <c r="D1" s="2048"/>
      <c r="E1" s="2048"/>
      <c r="F1" s="2048"/>
      <c r="G1" s="2048"/>
      <c r="H1" s="2048"/>
      <c r="I1" s="2048"/>
      <c r="J1" s="2048"/>
      <c r="K1" s="2048"/>
      <c r="L1" s="2048"/>
      <c r="M1" s="2048"/>
      <c r="N1" s="2048"/>
      <c r="O1" s="2048"/>
      <c r="P1" s="2048"/>
      <c r="Q1" s="2048"/>
      <c r="R1" s="2048"/>
      <c r="S1" s="2048"/>
      <c r="T1" s="2048"/>
      <c r="U1" s="2048"/>
      <c r="V1" s="2048"/>
      <c r="W1" s="2048"/>
      <c r="X1" s="2048"/>
      <c r="Y1" s="2048"/>
      <c r="Z1" s="2048"/>
      <c r="AA1" s="2048"/>
      <c r="AB1" s="2048"/>
      <c r="AC1" s="2048"/>
      <c r="AD1" s="2048"/>
      <c r="AE1" s="2048"/>
      <c r="AF1" s="2048"/>
      <c r="AG1" s="2048"/>
      <c r="AH1" s="2048"/>
      <c r="AI1" s="2048"/>
      <c r="AJ1" s="2048"/>
      <c r="AK1" s="2048"/>
      <c r="AL1" s="2048"/>
    </row>
    <row r="2" spans="1:109" ht="15" customHeight="1">
      <c r="B2" s="234" t="s">
        <v>602</v>
      </c>
      <c r="AN2" s="202"/>
      <c r="AT2" s="64"/>
      <c r="AU2" s="53"/>
      <c r="AV2" s="53"/>
      <c r="AW2" s="53"/>
      <c r="AX2" s="53"/>
      <c r="AY2" s="53"/>
      <c r="AZ2" s="53"/>
      <c r="BA2" s="52"/>
      <c r="BB2" s="52"/>
      <c r="BC2" s="52"/>
      <c r="BD2" s="52"/>
      <c r="BE2" s="52"/>
      <c r="BF2" s="52"/>
      <c r="BG2" s="52"/>
      <c r="BH2" s="52"/>
      <c r="BI2" s="52"/>
      <c r="BJ2" s="52"/>
      <c r="BK2" s="52"/>
      <c r="BL2" s="52"/>
      <c r="BM2" s="52"/>
      <c r="BN2" s="52"/>
      <c r="BO2" s="52"/>
      <c r="BP2" s="52"/>
      <c r="BQ2" s="52"/>
      <c r="BR2" s="52"/>
      <c r="BS2" s="52"/>
      <c r="BT2" s="52"/>
      <c r="BU2" s="52"/>
      <c r="BV2" s="52"/>
      <c r="BW2" s="52"/>
      <c r="CC2" s="188"/>
      <c r="CD2" s="188"/>
      <c r="CE2" s="188"/>
      <c r="CF2" s="188"/>
      <c r="CG2" s="188"/>
      <c r="CH2" s="188"/>
      <c r="CI2" s="188"/>
      <c r="CJ2" s="188"/>
      <c r="CK2" s="188"/>
      <c r="CL2" s="188"/>
      <c r="CM2" s="188"/>
      <c r="CN2" s="188"/>
      <c r="CO2" s="188"/>
      <c r="CP2" s="188"/>
      <c r="CQ2" s="188"/>
      <c r="CR2" s="188"/>
      <c r="CS2" s="188"/>
      <c r="CT2" s="188"/>
      <c r="CU2" s="188"/>
      <c r="CV2" s="188"/>
      <c r="CW2" s="188"/>
      <c r="CX2" s="188"/>
      <c r="CY2" s="188"/>
      <c r="CZ2" s="188"/>
      <c r="DA2" s="188"/>
      <c r="DB2" s="188"/>
      <c r="DC2" s="188"/>
      <c r="DD2" s="188"/>
      <c r="DE2" s="188"/>
    </row>
    <row r="3" spans="1:109" ht="15" customHeight="1">
      <c r="AN3" s="203">
        <v>1</v>
      </c>
      <c r="AO3" s="204" t="e">
        <f>YEAR('様式２(改善計画)'!K212)</f>
        <v>#VALUE!</v>
      </c>
      <c r="AP3" s="205" t="e">
        <f>AO3-2018</f>
        <v>#VALUE!</v>
      </c>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row>
    <row r="4" spans="1:109" ht="15" customHeight="1">
      <c r="AN4" s="206">
        <v>2</v>
      </c>
      <c r="AO4" s="204" t="e">
        <f>AO3+1</f>
        <v>#VALUE!</v>
      </c>
      <c r="AP4" s="205" t="e">
        <f>AP3+1</f>
        <v>#VALUE!</v>
      </c>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CC4" s="188"/>
      <c r="CD4" s="188"/>
      <c r="CE4" s="188"/>
      <c r="CF4" s="188"/>
      <c r="CG4" s="188"/>
      <c r="CH4" s="188"/>
      <c r="CI4" s="188"/>
      <c r="CJ4" s="188"/>
      <c r="CK4" s="188"/>
      <c r="CL4" s="188"/>
      <c r="CM4" s="188"/>
      <c r="CN4" s="188"/>
      <c r="CO4" s="188"/>
      <c r="CP4" s="188"/>
      <c r="CQ4" s="188"/>
      <c r="CR4" s="188"/>
      <c r="CS4" s="188"/>
      <c r="CT4" s="188"/>
      <c r="CU4" s="188"/>
      <c r="CV4" s="188"/>
      <c r="CW4" s="188"/>
      <c r="CX4" s="188"/>
      <c r="CY4" s="188"/>
      <c r="CZ4" s="188"/>
      <c r="DA4" s="188"/>
      <c r="DB4" s="188"/>
      <c r="DC4" s="188"/>
      <c r="DD4" s="188"/>
      <c r="DE4" s="188"/>
    </row>
    <row r="5" spans="1:109" ht="15" customHeight="1">
      <c r="AM5" s="207"/>
      <c r="AN5" s="203">
        <v>3</v>
      </c>
      <c r="AO5" s="204" t="e">
        <f t="shared" ref="AO5:AO7" si="0">AO4+1</f>
        <v>#VALUE!</v>
      </c>
      <c r="AP5" s="205" t="e">
        <f t="shared" ref="AP5:AP7" si="1">AP4+1</f>
        <v>#VALUE!</v>
      </c>
      <c r="AQ5" s="64"/>
      <c r="AR5" s="64"/>
      <c r="AS5" s="64"/>
      <c r="AT5" s="64"/>
      <c r="AU5" s="53"/>
      <c r="AV5" s="53"/>
      <c r="AW5" s="53"/>
      <c r="AX5" s="53"/>
      <c r="AY5" s="53"/>
      <c r="AZ5" s="53"/>
      <c r="BA5" s="52"/>
      <c r="BB5" s="52"/>
      <c r="BC5" s="52"/>
      <c r="BD5" s="53"/>
      <c r="BE5" s="53"/>
      <c r="BF5" s="53"/>
      <c r="BG5" s="53"/>
      <c r="BH5" s="53"/>
      <c r="BI5" s="53"/>
      <c r="BJ5" s="53"/>
      <c r="BK5" s="53"/>
      <c r="BL5" s="53"/>
      <c r="BM5" s="53"/>
      <c r="BN5" s="53"/>
      <c r="BO5" s="53"/>
      <c r="BP5" s="53"/>
      <c r="BQ5" s="53"/>
      <c r="BR5" s="53"/>
      <c r="BS5" s="52"/>
      <c r="BT5" s="52"/>
      <c r="BU5" s="52"/>
      <c r="BV5" s="52"/>
      <c r="BW5" s="52"/>
      <c r="CC5" s="188"/>
      <c r="CD5" s="188"/>
      <c r="CE5" s="188"/>
      <c r="CF5" s="188"/>
      <c r="CG5" s="188"/>
      <c r="CH5" s="188"/>
      <c r="CI5" s="188"/>
      <c r="CJ5" s="188"/>
      <c r="CK5" s="188"/>
      <c r="CL5" s="188"/>
      <c r="CM5" s="188"/>
      <c r="CN5" s="188"/>
      <c r="CO5" s="188"/>
      <c r="CP5" s="188"/>
      <c r="CQ5" s="188"/>
      <c r="CR5" s="188"/>
      <c r="CS5" s="188"/>
      <c r="CT5" s="188"/>
      <c r="CU5" s="188"/>
      <c r="CV5" s="188"/>
      <c r="CW5" s="188"/>
      <c r="CX5" s="188"/>
      <c r="CY5" s="188"/>
      <c r="CZ5" s="188"/>
      <c r="DA5" s="188"/>
      <c r="DB5" s="188"/>
      <c r="DC5" s="188"/>
      <c r="DD5" s="188"/>
      <c r="DE5" s="188"/>
    </row>
    <row r="6" spans="1:109" s="200" customFormat="1" ht="15" customHeight="1">
      <c r="A6" s="1824" t="s">
        <v>603</v>
      </c>
      <c r="B6" s="1824"/>
      <c r="C6" s="1824"/>
      <c r="D6" s="1824"/>
      <c r="E6" s="1824"/>
      <c r="F6" s="1824"/>
      <c r="G6" s="1824"/>
      <c r="H6" s="1824"/>
      <c r="I6" s="1824"/>
      <c r="J6" s="1824"/>
      <c r="K6" s="1824"/>
      <c r="L6" s="1824"/>
      <c r="M6" s="1824"/>
      <c r="N6" s="1824"/>
      <c r="O6" s="1824"/>
      <c r="P6" s="1824"/>
      <c r="Q6" s="1824"/>
      <c r="R6" s="1824"/>
      <c r="S6" s="1824"/>
      <c r="T6" s="1824"/>
      <c r="U6" s="1824"/>
      <c r="V6" s="1824"/>
      <c r="W6" s="1824"/>
      <c r="X6" s="1824"/>
      <c r="Y6" s="1824"/>
      <c r="Z6" s="1824"/>
      <c r="AA6" s="1824"/>
      <c r="AB6" s="1824"/>
      <c r="AC6" s="1824"/>
      <c r="AD6" s="1824"/>
      <c r="AE6" s="1824"/>
      <c r="AF6" s="1824"/>
      <c r="AG6" s="1824"/>
      <c r="AH6" s="1824"/>
      <c r="AI6" s="1824"/>
      <c r="AJ6" s="1824"/>
      <c r="AK6" s="1824"/>
      <c r="AL6" s="1824"/>
      <c r="AM6" s="67"/>
      <c r="AN6" s="203">
        <v>4</v>
      </c>
      <c r="AO6" s="204" t="e">
        <f t="shared" si="0"/>
        <v>#VALUE!</v>
      </c>
      <c r="AP6" s="205" t="e">
        <f t="shared" si="1"/>
        <v>#VALUE!</v>
      </c>
      <c r="AQ6" s="65"/>
      <c r="AR6" s="65"/>
      <c r="AS6" s="65"/>
      <c r="AT6" s="65"/>
      <c r="AU6" s="52"/>
      <c r="AV6" s="52"/>
      <c r="AW6" s="52"/>
      <c r="AX6" s="52"/>
      <c r="AY6" s="52"/>
      <c r="AZ6" s="52"/>
      <c r="BA6" s="53"/>
      <c r="BB6" s="53"/>
      <c r="BC6" s="53"/>
      <c r="BD6" s="52"/>
      <c r="BE6" s="52"/>
      <c r="BF6" s="52"/>
      <c r="BG6" s="52"/>
      <c r="BH6" s="52"/>
      <c r="BI6" s="52"/>
      <c r="BJ6" s="52"/>
      <c r="BK6" s="52"/>
      <c r="BL6" s="52"/>
      <c r="BM6" s="52"/>
      <c r="BN6" s="52"/>
      <c r="BO6" s="52"/>
      <c r="BP6" s="52"/>
      <c r="BQ6" s="52"/>
      <c r="BR6" s="52"/>
      <c r="BS6" s="52"/>
      <c r="BT6" s="52"/>
      <c r="BU6" s="53"/>
      <c r="BV6" s="53"/>
      <c r="BW6" s="53"/>
      <c r="BX6" s="53"/>
      <c r="BY6" s="53"/>
      <c r="BZ6" s="53"/>
      <c r="CA6" s="53"/>
      <c r="CB6" s="53"/>
    </row>
    <row r="7" spans="1:109" ht="15" customHeight="1">
      <c r="AN7" s="203">
        <v>5</v>
      </c>
      <c r="AO7" s="204" t="e">
        <f t="shared" si="0"/>
        <v>#VALUE!</v>
      </c>
      <c r="AP7" s="205" t="e">
        <f t="shared" si="1"/>
        <v>#VALUE!</v>
      </c>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CC7" s="188"/>
      <c r="CD7" s="188"/>
      <c r="CE7" s="188"/>
      <c r="CF7" s="188"/>
      <c r="CG7" s="188"/>
      <c r="CH7" s="188"/>
      <c r="CI7" s="188"/>
      <c r="CJ7" s="188"/>
      <c r="CK7" s="188"/>
      <c r="CL7" s="188"/>
      <c r="CM7" s="188"/>
      <c r="CN7" s="188"/>
      <c r="CO7" s="188"/>
      <c r="CP7" s="188"/>
      <c r="CQ7" s="188"/>
      <c r="CR7" s="188"/>
      <c r="CS7" s="188"/>
      <c r="CT7" s="188"/>
      <c r="CU7" s="188"/>
      <c r="CV7" s="188"/>
      <c r="CW7" s="188"/>
      <c r="CX7" s="188"/>
      <c r="CY7" s="188"/>
      <c r="CZ7" s="188"/>
      <c r="DA7" s="188"/>
      <c r="DB7" s="188"/>
      <c r="DC7" s="188"/>
      <c r="DD7" s="188"/>
      <c r="DE7" s="188"/>
    </row>
    <row r="8" spans="1:109" ht="15" customHeight="1">
      <c r="A8" s="237"/>
      <c r="B8" s="237"/>
      <c r="C8" s="237"/>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CC8" s="188"/>
      <c r="CD8" s="188"/>
      <c r="CE8" s="188"/>
      <c r="CF8" s="188"/>
      <c r="CG8" s="188"/>
      <c r="CH8" s="188"/>
      <c r="CI8" s="188"/>
      <c r="CJ8" s="188"/>
      <c r="CK8" s="188"/>
      <c r="CL8" s="188"/>
      <c r="CM8" s="188"/>
      <c r="CN8" s="188"/>
      <c r="CO8" s="188"/>
      <c r="CP8" s="188"/>
      <c r="CQ8" s="188"/>
      <c r="CR8" s="188"/>
      <c r="CS8" s="188"/>
      <c r="CT8" s="188"/>
      <c r="CU8" s="188"/>
      <c r="CV8" s="188"/>
      <c r="CW8" s="188"/>
      <c r="CX8" s="188"/>
      <c r="CY8" s="188"/>
      <c r="CZ8" s="188"/>
      <c r="DA8" s="188"/>
      <c r="DB8" s="188"/>
      <c r="DC8" s="188"/>
      <c r="DD8" s="188"/>
      <c r="DE8" s="188"/>
    </row>
    <row r="9" spans="1:109" ht="15" customHeight="1">
      <c r="C9" s="1591"/>
      <c r="D9" s="1591"/>
      <c r="E9" s="1869"/>
      <c r="F9" s="1869"/>
      <c r="G9" s="231" t="s">
        <v>66</v>
      </c>
      <c r="H9" s="1869"/>
      <c r="I9" s="1869"/>
      <c r="J9" s="231" t="s">
        <v>224</v>
      </c>
      <c r="K9" s="1869"/>
      <c r="L9" s="1869"/>
      <c r="M9" s="234" t="s">
        <v>619</v>
      </c>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CC9" s="188"/>
      <c r="CD9" s="188"/>
      <c r="CE9" s="188"/>
      <c r="CF9" s="188"/>
      <c r="CG9" s="188"/>
      <c r="CH9" s="188"/>
      <c r="CI9" s="188"/>
      <c r="CJ9" s="188"/>
      <c r="CK9" s="188"/>
      <c r="CL9" s="188"/>
      <c r="CM9" s="188"/>
      <c r="CN9" s="188"/>
      <c r="CO9" s="188"/>
      <c r="CP9" s="188"/>
      <c r="CQ9" s="188"/>
      <c r="CR9" s="188"/>
      <c r="CS9" s="188"/>
      <c r="CT9" s="188"/>
      <c r="CU9" s="188"/>
      <c r="CV9" s="188"/>
      <c r="CW9" s="188"/>
      <c r="CX9" s="188"/>
      <c r="CY9" s="188"/>
      <c r="CZ9" s="188"/>
      <c r="DA9" s="188"/>
      <c r="DB9" s="188"/>
      <c r="DC9" s="188"/>
      <c r="DD9" s="188"/>
      <c r="DE9" s="188"/>
    </row>
    <row r="10" spans="1:109" ht="15" customHeight="1">
      <c r="B10" s="234" t="s">
        <v>620</v>
      </c>
      <c r="U10" s="1869"/>
      <c r="V10" s="1869"/>
      <c r="W10" s="234" t="s">
        <v>621</v>
      </c>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CC10" s="188"/>
      <c r="CD10" s="188"/>
      <c r="CE10" s="188"/>
      <c r="CF10" s="188"/>
      <c r="CG10" s="188"/>
      <c r="CH10" s="188"/>
      <c r="CI10" s="188"/>
      <c r="CJ10" s="188"/>
      <c r="CK10" s="188"/>
      <c r="CL10" s="188"/>
      <c r="CM10" s="188"/>
      <c r="CN10" s="188"/>
      <c r="CO10" s="188"/>
      <c r="CP10" s="188"/>
      <c r="CQ10" s="188"/>
      <c r="CR10" s="188"/>
      <c r="CS10" s="188"/>
      <c r="CT10" s="188"/>
      <c r="CU10" s="188"/>
      <c r="CV10" s="188"/>
      <c r="CW10" s="188"/>
      <c r="CX10" s="188"/>
      <c r="CY10" s="188"/>
      <c r="CZ10" s="188"/>
      <c r="DA10" s="188"/>
      <c r="DB10" s="188"/>
      <c r="DC10" s="188"/>
      <c r="DD10" s="188"/>
      <c r="DE10" s="188"/>
    </row>
    <row r="11" spans="1:109" ht="15" customHeight="1">
      <c r="AT11" s="208"/>
      <c r="AU11" s="209"/>
      <c r="AV11" s="209"/>
      <c r="AW11" s="209"/>
      <c r="AX11" s="209"/>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CC11" s="188"/>
      <c r="CD11" s="188"/>
      <c r="CE11" s="188"/>
      <c r="CF11" s="188"/>
      <c r="CG11" s="188"/>
      <c r="CH11" s="188"/>
      <c r="CI11" s="188"/>
      <c r="CJ11" s="188"/>
      <c r="CK11" s="188"/>
      <c r="CL11" s="188"/>
      <c r="CM11" s="188"/>
      <c r="CN11" s="188"/>
      <c r="CO11" s="188"/>
      <c r="CP11" s="188"/>
      <c r="CQ11" s="188"/>
      <c r="CR11" s="188"/>
      <c r="CS11" s="188"/>
      <c r="CT11" s="188"/>
      <c r="CU11" s="188"/>
      <c r="CV11" s="188"/>
      <c r="CW11" s="188"/>
      <c r="CX11" s="188"/>
      <c r="CY11" s="188"/>
      <c r="CZ11" s="188"/>
      <c r="DA11" s="188"/>
      <c r="DB11" s="188"/>
      <c r="DC11" s="188"/>
      <c r="DD11" s="188"/>
      <c r="DE11" s="188"/>
    </row>
    <row r="12" spans="1:109" ht="15" customHeight="1">
      <c r="AC12" s="1869"/>
      <c r="AD12" s="1869"/>
      <c r="AE12" s="231" t="s">
        <v>66</v>
      </c>
      <c r="AF12" s="1869"/>
      <c r="AG12" s="1869"/>
      <c r="AH12" s="231" t="s">
        <v>67</v>
      </c>
      <c r="AI12" s="1869"/>
      <c r="AJ12" s="1869"/>
      <c r="AK12" s="231" t="s">
        <v>68</v>
      </c>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CC12" s="188"/>
      <c r="CD12" s="188"/>
      <c r="CE12" s="188"/>
      <c r="CF12" s="188"/>
      <c r="CG12" s="188"/>
      <c r="CH12" s="188"/>
      <c r="CI12" s="188"/>
      <c r="CJ12" s="188"/>
      <c r="CK12" s="188"/>
      <c r="CL12" s="188"/>
      <c r="CM12" s="188"/>
      <c r="CN12" s="188"/>
      <c r="CO12" s="188"/>
      <c r="CP12" s="188"/>
      <c r="CQ12" s="188"/>
      <c r="CR12" s="188"/>
      <c r="CS12" s="188"/>
      <c r="CT12" s="188"/>
      <c r="CU12" s="188"/>
      <c r="CV12" s="188"/>
      <c r="CW12" s="188"/>
      <c r="CX12" s="188"/>
      <c r="CY12" s="188"/>
      <c r="CZ12" s="188"/>
      <c r="DA12" s="188"/>
      <c r="DB12" s="188"/>
      <c r="DC12" s="188"/>
      <c r="DD12" s="188"/>
      <c r="DE12" s="188"/>
    </row>
    <row r="13" spans="1:109" ht="15" customHeight="1">
      <c r="C13" s="237"/>
      <c r="D13" s="237"/>
      <c r="E13" s="237"/>
      <c r="F13" s="237"/>
      <c r="G13" s="237"/>
      <c r="H13" s="237"/>
      <c r="I13" s="237"/>
      <c r="AC13" s="210"/>
      <c r="AD13" s="210"/>
      <c r="AE13" s="237"/>
      <c r="AF13" s="210"/>
      <c r="AG13" s="210"/>
      <c r="AH13" s="237"/>
      <c r="AI13" s="210"/>
      <c r="AJ13" s="210"/>
      <c r="AK13" s="237"/>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CC13" s="188"/>
      <c r="CD13" s="188"/>
      <c r="CE13" s="188"/>
      <c r="CF13" s="188"/>
      <c r="CG13" s="188"/>
      <c r="CH13" s="188"/>
      <c r="CI13" s="188"/>
      <c r="CJ13" s="188"/>
      <c r="CK13" s="188"/>
      <c r="CL13" s="188"/>
      <c r="CM13" s="188"/>
      <c r="CN13" s="188"/>
      <c r="CO13" s="188"/>
      <c r="CP13" s="188"/>
      <c r="CQ13" s="188"/>
      <c r="CR13" s="188"/>
      <c r="CS13" s="188"/>
      <c r="CT13" s="188"/>
      <c r="CU13" s="188"/>
      <c r="CV13" s="188"/>
      <c r="CW13" s="188"/>
      <c r="CX13" s="188"/>
      <c r="CY13" s="188"/>
      <c r="CZ13" s="188"/>
      <c r="DA13" s="188"/>
      <c r="DB13" s="188"/>
      <c r="DC13" s="188"/>
      <c r="DD13" s="188"/>
      <c r="DE13" s="188"/>
    </row>
    <row r="14" spans="1:109" ht="15" customHeight="1">
      <c r="C14" s="191" t="s">
        <v>728</v>
      </c>
      <c r="D14" s="191"/>
      <c r="E14" s="191"/>
      <c r="F14" s="191"/>
      <c r="G14" s="237"/>
      <c r="H14" s="237"/>
      <c r="I14" s="237"/>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CC14" s="188"/>
      <c r="CD14" s="188"/>
      <c r="CE14" s="188"/>
      <c r="CF14" s="188"/>
      <c r="CG14" s="188"/>
      <c r="CH14" s="188"/>
      <c r="CI14" s="188"/>
      <c r="CJ14" s="188"/>
      <c r="CK14" s="188"/>
      <c r="CL14" s="188"/>
      <c r="CM14" s="188"/>
      <c r="CN14" s="188"/>
      <c r="CO14" s="188"/>
      <c r="CP14" s="188"/>
      <c r="CQ14" s="188"/>
      <c r="CR14" s="188"/>
      <c r="CS14" s="188"/>
      <c r="CT14" s="188"/>
      <c r="CU14" s="188"/>
      <c r="CV14" s="188"/>
      <c r="CW14" s="188"/>
      <c r="CX14" s="188"/>
      <c r="CY14" s="188"/>
      <c r="CZ14" s="188"/>
      <c r="DA14" s="188"/>
      <c r="DB14" s="188"/>
      <c r="DC14" s="188"/>
      <c r="DD14" s="188"/>
      <c r="DE14" s="188"/>
    </row>
    <row r="15" spans="1:109" ht="18" customHeight="1">
      <c r="C15" s="232"/>
      <c r="D15" s="232"/>
      <c r="E15" s="232"/>
      <c r="F15" s="23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CC15" s="188"/>
      <c r="CD15" s="188"/>
      <c r="CE15" s="188"/>
      <c r="CF15" s="188"/>
      <c r="CG15" s="188"/>
      <c r="CH15" s="188"/>
      <c r="CI15" s="188"/>
      <c r="CJ15" s="188"/>
      <c r="CK15" s="188"/>
      <c r="CL15" s="188"/>
      <c r="CM15" s="188"/>
      <c r="CN15" s="188"/>
      <c r="CO15" s="188"/>
      <c r="CP15" s="188"/>
      <c r="CQ15" s="188"/>
      <c r="CR15" s="188"/>
      <c r="CS15" s="188"/>
      <c r="CT15" s="188"/>
      <c r="CU15" s="188"/>
      <c r="CV15" s="188"/>
      <c r="CW15" s="188"/>
      <c r="CX15" s="188"/>
      <c r="CY15" s="188"/>
      <c r="CZ15" s="188"/>
      <c r="DA15" s="188"/>
      <c r="DB15" s="188"/>
      <c r="DC15" s="188"/>
      <c r="DD15" s="188"/>
      <c r="DE15" s="188"/>
    </row>
    <row r="16" spans="1:109" ht="18" customHeight="1">
      <c r="P16" s="234" t="s">
        <v>559</v>
      </c>
      <c r="V16" s="1869"/>
      <c r="W16" s="1869"/>
      <c r="X16" s="1869"/>
      <c r="Y16" s="1869"/>
      <c r="Z16" s="1869"/>
      <c r="AA16" s="1869"/>
      <c r="AB16" s="1869"/>
      <c r="AC16" s="1869"/>
      <c r="AD16" s="1869"/>
      <c r="AE16" s="1869"/>
      <c r="AF16" s="1869"/>
      <c r="AG16" s="1869"/>
      <c r="AH16" s="1869"/>
      <c r="AI16" s="1869"/>
      <c r="AJ16" s="1869"/>
      <c r="AK16" s="1869"/>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CC16" s="188"/>
      <c r="CD16" s="188"/>
      <c r="CE16" s="188"/>
      <c r="CF16" s="188"/>
      <c r="CG16" s="188"/>
      <c r="CH16" s="188"/>
      <c r="CI16" s="188"/>
      <c r="CJ16" s="188"/>
      <c r="CK16" s="188"/>
      <c r="CL16" s="188"/>
      <c r="CM16" s="188"/>
      <c r="CN16" s="188"/>
      <c r="CO16" s="188"/>
      <c r="CP16" s="188"/>
      <c r="CQ16" s="188"/>
      <c r="CR16" s="188"/>
      <c r="CS16" s="188"/>
      <c r="CT16" s="188"/>
      <c r="CU16" s="188"/>
      <c r="CV16" s="188"/>
      <c r="CW16" s="188"/>
      <c r="CX16" s="188"/>
      <c r="CY16" s="188"/>
      <c r="CZ16" s="188"/>
      <c r="DA16" s="188"/>
      <c r="DB16" s="188"/>
      <c r="DC16" s="188"/>
      <c r="DD16" s="188"/>
      <c r="DE16" s="188"/>
    </row>
    <row r="17" spans="1:111" ht="18" customHeight="1">
      <c r="P17" s="234" t="s">
        <v>709</v>
      </c>
      <c r="V17" s="1869"/>
      <c r="W17" s="1869"/>
      <c r="X17" s="1869"/>
      <c r="Y17" s="1869"/>
      <c r="Z17" s="1869"/>
      <c r="AA17" s="1869"/>
      <c r="AB17" s="1869"/>
      <c r="AC17" s="1869"/>
      <c r="AD17" s="1869"/>
      <c r="AE17" s="1869"/>
      <c r="AF17" s="1869"/>
      <c r="AG17" s="1869"/>
      <c r="AH17" s="1869"/>
      <c r="AI17" s="1869"/>
      <c r="AJ17" s="1869"/>
      <c r="AK17" s="1869"/>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CC17" s="188"/>
      <c r="CD17" s="188"/>
      <c r="CE17" s="188"/>
      <c r="CF17" s="188"/>
      <c r="CG17" s="188"/>
      <c r="CH17" s="188"/>
      <c r="CI17" s="188"/>
      <c r="CJ17" s="188"/>
      <c r="CK17" s="188"/>
      <c r="CL17" s="188"/>
      <c r="CM17" s="188"/>
      <c r="CN17" s="188"/>
      <c r="CO17" s="188"/>
      <c r="CP17" s="188"/>
      <c r="CQ17" s="188"/>
      <c r="CR17" s="188"/>
      <c r="CS17" s="188"/>
      <c r="CT17" s="188"/>
      <c r="CU17" s="188"/>
      <c r="CV17" s="188"/>
      <c r="CW17" s="188"/>
      <c r="CX17" s="188"/>
      <c r="CY17" s="188"/>
      <c r="CZ17" s="188"/>
      <c r="DA17" s="188"/>
      <c r="DB17" s="188"/>
      <c r="DC17" s="188"/>
      <c r="DD17" s="188"/>
      <c r="DE17" s="188"/>
    </row>
    <row r="18" spans="1:111" ht="18" customHeight="1">
      <c r="P18" s="234" t="s">
        <v>710</v>
      </c>
      <c r="V18" s="435"/>
      <c r="W18" s="435"/>
      <c r="X18" s="435"/>
      <c r="Y18" s="435"/>
      <c r="Z18" s="435"/>
      <c r="AA18" s="435"/>
      <c r="AB18" s="435"/>
      <c r="AC18" s="435"/>
      <c r="AD18" s="435"/>
      <c r="AE18" s="435"/>
      <c r="AF18" s="435"/>
      <c r="AG18" s="435"/>
      <c r="AH18" s="435"/>
      <c r="AI18" s="435"/>
      <c r="AJ18" s="435"/>
      <c r="AK18" s="435"/>
    </row>
    <row r="19" spans="1:111" ht="18" customHeight="1">
      <c r="P19" s="234"/>
      <c r="V19" s="253"/>
      <c r="W19" s="253"/>
      <c r="X19" s="253"/>
      <c r="Y19" s="253"/>
      <c r="Z19" s="253"/>
      <c r="AA19" s="253"/>
      <c r="AB19" s="253"/>
      <c r="AC19" s="253"/>
      <c r="AD19" s="253"/>
      <c r="AE19" s="253"/>
      <c r="AF19" s="253"/>
      <c r="AG19" s="253"/>
      <c r="AH19" s="253"/>
      <c r="AI19" s="253"/>
      <c r="AJ19" s="253"/>
      <c r="AK19" s="253"/>
    </row>
    <row r="20" spans="1:111" ht="15" customHeight="1">
      <c r="P20" s="234" t="s">
        <v>245</v>
      </c>
      <c r="V20" s="435"/>
      <c r="W20" s="435"/>
      <c r="X20" s="435"/>
      <c r="Y20" s="435"/>
      <c r="Z20" s="435"/>
      <c r="AA20" s="435"/>
      <c r="AB20" s="435"/>
      <c r="AC20" s="435"/>
      <c r="AD20" s="435"/>
      <c r="AE20" s="435"/>
      <c r="AF20" s="435"/>
      <c r="AG20" s="435"/>
      <c r="AH20" s="435"/>
      <c r="AI20" s="435"/>
      <c r="AJ20" s="435"/>
      <c r="AK20" s="435"/>
      <c r="AM20" s="65"/>
    </row>
    <row r="21" spans="1:111" ht="15" customHeight="1">
      <c r="V21" s="252"/>
      <c r="W21" s="252"/>
      <c r="X21" s="252"/>
      <c r="Y21" s="252"/>
      <c r="Z21" s="252"/>
      <c r="AA21" s="252"/>
      <c r="AB21" s="252"/>
      <c r="AC21" s="252"/>
      <c r="AD21" s="252"/>
      <c r="AE21" s="252"/>
      <c r="AF21" s="252"/>
      <c r="AG21" s="252"/>
      <c r="AH21" s="252"/>
      <c r="AI21" s="42"/>
      <c r="AJ21" s="42"/>
      <c r="AK21" s="47"/>
      <c r="AM21" s="65"/>
    </row>
    <row r="22" spans="1:111" ht="15" customHeight="1">
      <c r="A22" s="1591" t="s">
        <v>494</v>
      </c>
      <c r="B22" s="1591"/>
      <c r="C22" s="1591"/>
      <c r="D22" s="1591"/>
      <c r="E22" s="1591"/>
      <c r="F22" s="1591"/>
      <c r="G22" s="1591"/>
      <c r="H22" s="1591"/>
      <c r="I22" s="1591"/>
      <c r="J22" s="1591"/>
      <c r="K22" s="1591"/>
      <c r="L22" s="1591"/>
      <c r="M22" s="1591"/>
      <c r="N22" s="1591"/>
      <c r="O22" s="1591"/>
      <c r="P22" s="1591"/>
      <c r="Q22" s="1591"/>
      <c r="R22" s="1591"/>
      <c r="S22" s="1591"/>
      <c r="T22" s="1591"/>
      <c r="U22" s="1591"/>
      <c r="V22" s="1591"/>
      <c r="W22" s="1591"/>
      <c r="X22" s="1591"/>
      <c r="Y22" s="1591"/>
      <c r="Z22" s="1591"/>
      <c r="AA22" s="1591"/>
      <c r="AB22" s="1591"/>
      <c r="AC22" s="1591"/>
      <c r="AD22" s="1591"/>
      <c r="AE22" s="1591"/>
      <c r="AF22" s="1591"/>
      <c r="AG22" s="1591"/>
      <c r="AH22" s="1591"/>
      <c r="AI22" s="1591"/>
      <c r="AJ22" s="1591"/>
      <c r="AK22" s="1591"/>
      <c r="AL22" s="1591"/>
      <c r="AM22" s="65"/>
    </row>
    <row r="23" spans="1:111" ht="15" customHeight="1">
      <c r="AM23" s="65"/>
    </row>
    <row r="24" spans="1:111" ht="24.95" customHeight="1">
      <c r="C24" s="54" t="s">
        <v>976</v>
      </c>
      <c r="AI24" s="188"/>
      <c r="AM24" s="65"/>
      <c r="AN24" s="211"/>
    </row>
    <row r="25" spans="1:111" ht="24.95" customHeight="1">
      <c r="C25" s="234" t="s">
        <v>956</v>
      </c>
      <c r="AI25" s="188"/>
      <c r="AK25" s="194"/>
      <c r="AL25" s="194" t="s">
        <v>314</v>
      </c>
      <c r="AM25" s="211"/>
      <c r="AN25" s="211"/>
      <c r="DF25" s="52"/>
      <c r="DG25" s="52"/>
    </row>
    <row r="26" spans="1:111" ht="15" customHeight="1">
      <c r="B26" s="1593"/>
      <c r="C26" s="1593"/>
      <c r="D26" s="1593"/>
      <c r="E26" s="1593"/>
      <c r="F26" s="1593"/>
      <c r="G26" s="1589" t="s">
        <v>642</v>
      </c>
      <c r="H26" s="1569"/>
      <c r="I26" s="1589" t="s">
        <v>305</v>
      </c>
      <c r="J26" s="1568"/>
      <c r="K26" s="1568"/>
      <c r="L26" s="1568"/>
      <c r="M26" s="1568"/>
      <c r="N26" s="1569"/>
      <c r="O26" s="1589" t="s">
        <v>309</v>
      </c>
      <c r="P26" s="1568"/>
      <c r="Q26" s="1568"/>
      <c r="R26" s="1568"/>
      <c r="S26" s="1568"/>
      <c r="T26" s="1569"/>
      <c r="U26" s="1589" t="s">
        <v>310</v>
      </c>
      <c r="V26" s="1568"/>
      <c r="W26" s="1568"/>
      <c r="X26" s="1568"/>
      <c r="Y26" s="1568"/>
      <c r="Z26" s="1569"/>
      <c r="AA26" s="1589" t="s">
        <v>311</v>
      </c>
      <c r="AB26" s="1568"/>
      <c r="AC26" s="1568"/>
      <c r="AD26" s="1568"/>
      <c r="AE26" s="1568"/>
      <c r="AF26" s="1569"/>
      <c r="AG26" s="1589" t="s">
        <v>308</v>
      </c>
      <c r="AH26" s="1568"/>
      <c r="AI26" s="1568"/>
      <c r="AJ26" s="1568"/>
      <c r="AK26" s="1568"/>
      <c r="AL26" s="1569"/>
      <c r="AM26" s="211"/>
      <c r="AN26" s="211"/>
      <c r="DF26" s="52"/>
      <c r="DG26" s="52"/>
    </row>
    <row r="27" spans="1:111" ht="15" customHeight="1">
      <c r="B27" s="1593"/>
      <c r="C27" s="1593"/>
      <c r="D27" s="1593"/>
      <c r="E27" s="1593"/>
      <c r="F27" s="1593"/>
      <c r="G27" s="1590"/>
      <c r="H27" s="1650"/>
      <c r="I27" s="1586" t="str">
        <f>'様式２(改善計画)'!$Q$235</f>
        <v>(　　年)</v>
      </c>
      <c r="J27" s="1587"/>
      <c r="K27" s="1587"/>
      <c r="L27" s="1587"/>
      <c r="M27" s="1587"/>
      <c r="N27" s="1588"/>
      <c r="O27" s="1586" t="str">
        <f>'様式２(改善計画)'!$T$235</f>
        <v>(　　年)</v>
      </c>
      <c r="P27" s="1587"/>
      <c r="Q27" s="1587"/>
      <c r="R27" s="1587"/>
      <c r="S27" s="1587"/>
      <c r="T27" s="1588"/>
      <c r="U27" s="1586" t="str">
        <f>'様式２(改善計画)'!$W$235</f>
        <v>(　　年)</v>
      </c>
      <c r="V27" s="1587"/>
      <c r="W27" s="1587"/>
      <c r="X27" s="1587"/>
      <c r="Y27" s="1587"/>
      <c r="Z27" s="1588"/>
      <c r="AA27" s="1586" t="str">
        <f>'様式２(改善計画)'!$Z$235</f>
        <v>(　　年)</v>
      </c>
      <c r="AB27" s="1587"/>
      <c r="AC27" s="1587"/>
      <c r="AD27" s="1587"/>
      <c r="AE27" s="1587"/>
      <c r="AF27" s="1588"/>
      <c r="AG27" s="1586" t="str">
        <f>'様式２(改善計画)'!$AC$235</f>
        <v>(　　年)</v>
      </c>
      <c r="AH27" s="1587"/>
      <c r="AI27" s="1587"/>
      <c r="AJ27" s="1587"/>
      <c r="AK27" s="1587"/>
      <c r="AL27" s="1588"/>
      <c r="AM27" s="211"/>
      <c r="AN27" s="211"/>
      <c r="DF27" s="52"/>
      <c r="DG27" s="52"/>
    </row>
    <row r="28" spans="1:111" ht="30" customHeight="1">
      <c r="B28" s="1593"/>
      <c r="C28" s="1593"/>
      <c r="D28" s="1593"/>
      <c r="E28" s="1593"/>
      <c r="F28" s="1593"/>
      <c r="G28" s="1590"/>
      <c r="H28" s="1650"/>
      <c r="I28" s="247" t="s">
        <v>306</v>
      </c>
      <c r="J28" s="248"/>
      <c r="K28" s="1852" t="s">
        <v>307</v>
      </c>
      <c r="L28" s="1568"/>
      <c r="M28" s="1568"/>
      <c r="N28" s="1569"/>
      <c r="O28" s="247" t="s">
        <v>306</v>
      </c>
      <c r="P28" s="248"/>
      <c r="Q28" s="1852" t="s">
        <v>307</v>
      </c>
      <c r="R28" s="1568"/>
      <c r="S28" s="1568"/>
      <c r="T28" s="1569"/>
      <c r="U28" s="247" t="s">
        <v>306</v>
      </c>
      <c r="V28" s="248"/>
      <c r="W28" s="1852" t="s">
        <v>307</v>
      </c>
      <c r="X28" s="1568"/>
      <c r="Y28" s="1568"/>
      <c r="Z28" s="1569"/>
      <c r="AA28" s="247" t="s">
        <v>306</v>
      </c>
      <c r="AB28" s="248"/>
      <c r="AC28" s="1852" t="s">
        <v>307</v>
      </c>
      <c r="AD28" s="1568"/>
      <c r="AE28" s="1568"/>
      <c r="AF28" s="1569"/>
      <c r="AG28" s="247" t="s">
        <v>306</v>
      </c>
      <c r="AH28" s="248"/>
      <c r="AI28" s="1852" t="s">
        <v>307</v>
      </c>
      <c r="AJ28" s="1568"/>
      <c r="AK28" s="1568"/>
      <c r="AL28" s="1569"/>
      <c r="AM28" s="211"/>
      <c r="AN28" s="211"/>
      <c r="DF28" s="52"/>
      <c r="DG28" s="52"/>
    </row>
    <row r="29" spans="1:111" ht="30" customHeight="1">
      <c r="B29" s="1593"/>
      <c r="C29" s="1593"/>
      <c r="D29" s="1593"/>
      <c r="E29" s="1593"/>
      <c r="F29" s="1593"/>
      <c r="G29" s="1632"/>
      <c r="H29" s="1571"/>
      <c r="I29" s="212"/>
      <c r="J29" s="213"/>
      <c r="K29" s="214"/>
      <c r="L29" s="213"/>
      <c r="M29" s="1850" t="s">
        <v>955</v>
      </c>
      <c r="N29" s="1851"/>
      <c r="O29" s="212"/>
      <c r="P29" s="213"/>
      <c r="Q29" s="214"/>
      <c r="R29" s="213"/>
      <c r="S29" s="1850" t="s">
        <v>955</v>
      </c>
      <c r="T29" s="1851"/>
      <c r="U29" s="212"/>
      <c r="V29" s="213"/>
      <c r="W29" s="214"/>
      <c r="X29" s="213"/>
      <c r="Y29" s="1850" t="s">
        <v>955</v>
      </c>
      <c r="Z29" s="1851"/>
      <c r="AA29" s="212"/>
      <c r="AB29" s="213"/>
      <c r="AC29" s="214"/>
      <c r="AD29" s="213"/>
      <c r="AE29" s="1850" t="s">
        <v>955</v>
      </c>
      <c r="AF29" s="1851"/>
      <c r="AG29" s="212"/>
      <c r="AH29" s="213"/>
      <c r="AI29" s="214"/>
      <c r="AJ29" s="213"/>
      <c r="AK29" s="1850" t="s">
        <v>955</v>
      </c>
      <c r="AL29" s="1851"/>
      <c r="AM29" s="211"/>
      <c r="AN29" s="211"/>
      <c r="BW29" s="52"/>
      <c r="DF29" s="52"/>
    </row>
    <row r="30" spans="1:111" ht="30" customHeight="1">
      <c r="B30" s="1854" t="s">
        <v>626</v>
      </c>
      <c r="C30" s="1855"/>
      <c r="D30" s="2112" t="s">
        <v>441</v>
      </c>
      <c r="E30" s="2112"/>
      <c r="F30" s="2112"/>
      <c r="G30" s="1876" t="str">
        <f>IF('様式２(改善計画)'!O29=0,"",'様式２(改善計画)'!O29)</f>
        <v/>
      </c>
      <c r="H30" s="1877"/>
      <c r="I30" s="1598" t="str">
        <f>IFERROR('様式２(改善計画)'!Q237+G30,"")</f>
        <v/>
      </c>
      <c r="J30" s="1599"/>
      <c r="K30" s="1866"/>
      <c r="L30" s="1891"/>
      <c r="M30" s="1866"/>
      <c r="N30" s="1867"/>
      <c r="O30" s="1598" t="str">
        <f>IFERROR('様式２(改善計画)'!T237+I30,"")</f>
        <v/>
      </c>
      <c r="P30" s="1599"/>
      <c r="Q30" s="1866"/>
      <c r="R30" s="1891"/>
      <c r="S30" s="1866"/>
      <c r="T30" s="1867"/>
      <c r="U30" s="1598" t="str">
        <f>IFERROR('様式２(改善計画)'!W237+O30,"")</f>
        <v/>
      </c>
      <c r="V30" s="1599"/>
      <c r="W30" s="1866"/>
      <c r="X30" s="1891"/>
      <c r="Y30" s="1866"/>
      <c r="Z30" s="1867"/>
      <c r="AA30" s="1598" t="str">
        <f>IFERROR('様式２(改善計画)'!Z237+U30,"")</f>
        <v/>
      </c>
      <c r="AB30" s="1599"/>
      <c r="AC30" s="1866"/>
      <c r="AD30" s="1891"/>
      <c r="AE30" s="1866"/>
      <c r="AF30" s="1867"/>
      <c r="AG30" s="1598" t="str">
        <f>IFERROR('様式２(改善計画)'!AC237+AA30,"")</f>
        <v/>
      </c>
      <c r="AH30" s="1599"/>
      <c r="AI30" s="1866"/>
      <c r="AJ30" s="1866"/>
      <c r="AK30" s="1872"/>
      <c r="AL30" s="1867"/>
      <c r="AM30" s="211"/>
      <c r="AN30" s="211"/>
      <c r="DF30" s="52"/>
      <c r="DG30" s="52"/>
    </row>
    <row r="31" spans="1:111" ht="30" customHeight="1">
      <c r="B31" s="1856"/>
      <c r="C31" s="1857"/>
      <c r="D31" s="1853" t="s">
        <v>442</v>
      </c>
      <c r="E31" s="1853"/>
      <c r="F31" s="1853"/>
      <c r="G31" s="1563" t="str">
        <f>IF('様式２(改善計画)'!O30=0,"",'様式２(改善計画)'!O30)</f>
        <v/>
      </c>
      <c r="H31" s="1870"/>
      <c r="I31" s="1563" t="str">
        <f>IFERROR('様式２(改善計画)'!Q238+G31,"")</f>
        <v/>
      </c>
      <c r="J31" s="1564"/>
      <c r="K31" s="1565"/>
      <c r="L31" s="1868"/>
      <c r="M31" s="1565"/>
      <c r="N31" s="1566"/>
      <c r="O31" s="1563" t="str">
        <f>IFERROR('様式２(改善計画)'!T238+I31,"")</f>
        <v/>
      </c>
      <c r="P31" s="1564"/>
      <c r="Q31" s="1565"/>
      <c r="R31" s="1868"/>
      <c r="S31" s="1565"/>
      <c r="T31" s="1566"/>
      <c r="U31" s="1563" t="str">
        <f>IFERROR('様式２(改善計画)'!W238+O31,"")</f>
        <v/>
      </c>
      <c r="V31" s="1564"/>
      <c r="W31" s="1565"/>
      <c r="X31" s="1868"/>
      <c r="Y31" s="1565"/>
      <c r="Z31" s="1566"/>
      <c r="AA31" s="1563" t="str">
        <f>IFERROR('様式２(改善計画)'!Z238+U31,"")</f>
        <v/>
      </c>
      <c r="AB31" s="1564"/>
      <c r="AC31" s="1565"/>
      <c r="AD31" s="1868"/>
      <c r="AE31" s="1565"/>
      <c r="AF31" s="1566"/>
      <c r="AG31" s="1563" t="str">
        <f>IFERROR('様式２(改善計画)'!AC238+AA31,"")</f>
        <v/>
      </c>
      <c r="AH31" s="1564"/>
      <c r="AI31" s="1565"/>
      <c r="AJ31" s="1868"/>
      <c r="AK31" s="1565"/>
      <c r="AL31" s="1566"/>
      <c r="AM31" s="211"/>
      <c r="AN31" s="211"/>
      <c r="DF31" s="52"/>
      <c r="DG31" s="52"/>
    </row>
    <row r="32" spans="1:111" ht="30" customHeight="1">
      <c r="B32" s="1856"/>
      <c r="C32" s="1857"/>
      <c r="D32" s="1873" t="s">
        <v>443</v>
      </c>
      <c r="E32" s="1873"/>
      <c r="F32" s="1873"/>
      <c r="G32" s="1623" t="str">
        <f>IF('様式２(改善計画)'!O31=0,"",'様式２(改善計画)'!O31)</f>
        <v/>
      </c>
      <c r="H32" s="1871"/>
      <c r="I32" s="1623" t="str">
        <f>IFERROR('様式２(改善計画)'!Q239+G32,"")</f>
        <v/>
      </c>
      <c r="J32" s="1624"/>
      <c r="K32" s="1584"/>
      <c r="L32" s="1585"/>
      <c r="M32" s="1584"/>
      <c r="N32" s="1627"/>
      <c r="O32" s="1623" t="str">
        <f>IFERROR('様式２(改善計画)'!T239+I32,"")</f>
        <v/>
      </c>
      <c r="P32" s="1624"/>
      <c r="Q32" s="1584"/>
      <c r="R32" s="1585"/>
      <c r="S32" s="1584"/>
      <c r="T32" s="1627"/>
      <c r="U32" s="1623" t="str">
        <f>IFERROR('様式２(改善計画)'!W239+O32,"")</f>
        <v/>
      </c>
      <c r="V32" s="1624"/>
      <c r="W32" s="1584"/>
      <c r="X32" s="1585"/>
      <c r="Y32" s="1584"/>
      <c r="Z32" s="1627"/>
      <c r="AA32" s="1623" t="str">
        <f>IFERROR('様式２(改善計画)'!Z239+U32,"")</f>
        <v/>
      </c>
      <c r="AB32" s="1624"/>
      <c r="AC32" s="1584"/>
      <c r="AD32" s="1585"/>
      <c r="AE32" s="1584"/>
      <c r="AF32" s="1627"/>
      <c r="AG32" s="1623" t="str">
        <f>IFERROR('様式２(改善計画)'!AC239+AA32,"")</f>
        <v/>
      </c>
      <c r="AH32" s="1624"/>
      <c r="AI32" s="1584"/>
      <c r="AJ32" s="1585"/>
      <c r="AK32" s="1584"/>
      <c r="AL32" s="1627"/>
      <c r="AM32" s="211"/>
      <c r="AN32" s="211"/>
      <c r="DF32" s="52"/>
      <c r="DG32" s="52"/>
    </row>
    <row r="33" spans="2:111" ht="30" customHeight="1">
      <c r="B33" s="1856"/>
      <c r="C33" s="1857"/>
      <c r="D33" s="1593" t="s">
        <v>312</v>
      </c>
      <c r="E33" s="1593"/>
      <c r="F33" s="1593"/>
      <c r="G33" s="1625" t="str">
        <f>IF(SUM(G30:H32)=0,"",SUM(G30:H32))</f>
        <v/>
      </c>
      <c r="H33" s="1626"/>
      <c r="I33" s="1625" t="str">
        <f>IF(SUM(I30:J32)=0,"",SUM(I30:J32))</f>
        <v/>
      </c>
      <c r="J33" s="1583"/>
      <c r="K33" s="1582" t="str">
        <f t="shared" ref="K33" si="2">IF(SUM(K30:L32)=0,"",SUM(K30:L32))</f>
        <v/>
      </c>
      <c r="L33" s="1583"/>
      <c r="M33" s="1582" t="str">
        <f t="shared" ref="M33" si="3">IF(SUM(M30:N32)=0,"",SUM(M30:N32))</f>
        <v/>
      </c>
      <c r="N33" s="1626"/>
      <c r="O33" s="1625" t="str">
        <f t="shared" ref="O33" si="4">IF(SUM(O30:P32)=0,"",SUM(O30:P32))</f>
        <v/>
      </c>
      <c r="P33" s="1583"/>
      <c r="Q33" s="1582" t="str">
        <f t="shared" ref="Q33" si="5">IF(SUM(Q30:R32)=0,"",SUM(Q30:R32))</f>
        <v/>
      </c>
      <c r="R33" s="1583"/>
      <c r="S33" s="1582" t="str">
        <f t="shared" ref="S33" si="6">IF(SUM(S30:T32)=0,"",SUM(S30:T32))</f>
        <v/>
      </c>
      <c r="T33" s="1626"/>
      <c r="U33" s="1625" t="str">
        <f t="shared" ref="U33" si="7">IF(SUM(U30:V32)=0,"",SUM(U30:V32))</f>
        <v/>
      </c>
      <c r="V33" s="1583"/>
      <c r="W33" s="1582" t="str">
        <f t="shared" ref="W33" si="8">IF(SUM(W30:X32)=0,"",SUM(W30:X32))</f>
        <v/>
      </c>
      <c r="X33" s="1583"/>
      <c r="Y33" s="1582" t="str">
        <f t="shared" ref="Y33" si="9">IF(SUM(Y30:Z32)=0,"",SUM(Y30:Z32))</f>
        <v/>
      </c>
      <c r="Z33" s="1626"/>
      <c r="AA33" s="1625" t="str">
        <f t="shared" ref="AA33" si="10">IF(SUM(AA30:AB32)=0,"",SUM(AA30:AB32))</f>
        <v/>
      </c>
      <c r="AB33" s="1583"/>
      <c r="AC33" s="1582" t="str">
        <f t="shared" ref="AC33" si="11">IF(SUM(AC30:AD32)=0,"",SUM(AC30:AD32))</f>
        <v/>
      </c>
      <c r="AD33" s="1583"/>
      <c r="AE33" s="1582" t="str">
        <f t="shared" ref="AE33" si="12">IF(SUM(AE30:AF32)=0,"",SUM(AE30:AF32))</f>
        <v/>
      </c>
      <c r="AF33" s="1626"/>
      <c r="AG33" s="1625" t="str">
        <f t="shared" ref="AG33" si="13">IF(SUM(AG30:AH32)=0,"",SUM(AG30:AH32))</f>
        <v/>
      </c>
      <c r="AH33" s="1583"/>
      <c r="AI33" s="1582" t="str">
        <f t="shared" ref="AI33" si="14">IF(SUM(AI30:AJ32)=0,"",SUM(AI30:AJ32))</f>
        <v/>
      </c>
      <c r="AJ33" s="1583"/>
      <c r="AK33" s="1582" t="str">
        <f>IF(SUM(AK30:AL32)=0,"",SUM(AK30:AL32))</f>
        <v/>
      </c>
      <c r="AL33" s="1626"/>
      <c r="AM33" s="211"/>
      <c r="AN33" s="211"/>
      <c r="DF33" s="52"/>
      <c r="DG33" s="52"/>
    </row>
    <row r="34" spans="2:111" ht="30" customHeight="1">
      <c r="B34" s="1856"/>
      <c r="C34" s="1857"/>
      <c r="D34" s="1860" t="s">
        <v>449</v>
      </c>
      <c r="E34" s="1861"/>
      <c r="F34" s="1862"/>
      <c r="G34" s="1876" t="str">
        <f>IF('様式２(改善計画)'!O32=0,"",'様式２(改善計画)'!O32)</f>
        <v/>
      </c>
      <c r="H34" s="1877"/>
      <c r="I34" s="1598" t="str">
        <f>IFERROR('様式２(改善計画)'!Q240+G34,"")</f>
        <v/>
      </c>
      <c r="J34" s="1599"/>
      <c r="K34" s="1866"/>
      <c r="L34" s="1891"/>
      <c r="M34" s="1866"/>
      <c r="N34" s="1867"/>
      <c r="O34" s="1598" t="str">
        <f>IFERROR('様式２(改善計画)'!T240+I34,"")</f>
        <v/>
      </c>
      <c r="P34" s="1599"/>
      <c r="Q34" s="1866"/>
      <c r="R34" s="1891"/>
      <c r="S34" s="1866"/>
      <c r="T34" s="1867"/>
      <c r="U34" s="1598" t="str">
        <f>IFERROR('様式２(改善計画)'!W240+O34,"")</f>
        <v/>
      </c>
      <c r="V34" s="1599"/>
      <c r="W34" s="1866"/>
      <c r="X34" s="1891"/>
      <c r="Y34" s="1866"/>
      <c r="Z34" s="1867"/>
      <c r="AA34" s="1598" t="str">
        <f>IFERROR('様式２(改善計画)'!Z240+U34,"")</f>
        <v/>
      </c>
      <c r="AB34" s="1599"/>
      <c r="AC34" s="1866"/>
      <c r="AD34" s="1891"/>
      <c r="AE34" s="1866"/>
      <c r="AF34" s="1867"/>
      <c r="AG34" s="1598" t="str">
        <f>IFERROR('様式２(改善計画)'!AI240,"")</f>
        <v/>
      </c>
      <c r="AH34" s="1599"/>
      <c r="AI34" s="1866"/>
      <c r="AJ34" s="1866"/>
      <c r="AK34" s="1872"/>
      <c r="AL34" s="1867"/>
      <c r="AM34" s="211"/>
      <c r="AN34" s="211"/>
      <c r="DF34" s="52"/>
      <c r="DG34" s="52"/>
    </row>
    <row r="35" spans="2:111" ht="30" customHeight="1">
      <c r="B35" s="1858"/>
      <c r="C35" s="1859"/>
      <c r="D35" s="1863" t="s">
        <v>450</v>
      </c>
      <c r="E35" s="1864"/>
      <c r="F35" s="1865"/>
      <c r="G35" s="1623" t="str">
        <f>IF('様式２(改善計画)'!O33=0,"",'様式２(改善計画)'!O33)</f>
        <v/>
      </c>
      <c r="H35" s="1871"/>
      <c r="I35" s="1623" t="str">
        <f>IFERROR('様式２(改善計画)'!Q241+G35,"")</f>
        <v/>
      </c>
      <c r="J35" s="1624"/>
      <c r="K35" s="2050"/>
      <c r="L35" s="1584"/>
      <c r="M35" s="2050"/>
      <c r="N35" s="2051"/>
      <c r="O35" s="1623" t="str">
        <f>IFERROR('様式２(改善計画)'!T241+I35,"")</f>
        <v/>
      </c>
      <c r="P35" s="1624"/>
      <c r="Q35" s="1584"/>
      <c r="R35" s="1585"/>
      <c r="S35" s="1584"/>
      <c r="T35" s="1627"/>
      <c r="U35" s="1623" t="str">
        <f>IFERROR('様式２(改善計画)'!W241+O35,"")</f>
        <v/>
      </c>
      <c r="V35" s="1624"/>
      <c r="W35" s="1584"/>
      <c r="X35" s="1585"/>
      <c r="Y35" s="1584"/>
      <c r="Z35" s="1627"/>
      <c r="AA35" s="1623" t="str">
        <f>IFERROR('様式２(改善計画)'!Z241+U35,"")</f>
        <v/>
      </c>
      <c r="AB35" s="1624"/>
      <c r="AC35" s="1584"/>
      <c r="AD35" s="1585"/>
      <c r="AE35" s="1584"/>
      <c r="AF35" s="1627"/>
      <c r="AG35" s="1623" t="str">
        <f>IFERROR('様式２(改善計画)'!AI241,"")</f>
        <v/>
      </c>
      <c r="AH35" s="1624"/>
      <c r="AI35" s="1584"/>
      <c r="AJ35" s="1585"/>
      <c r="AK35" s="1585"/>
      <c r="AL35" s="2051"/>
      <c r="AM35" s="211"/>
      <c r="AN35" s="211"/>
      <c r="DF35" s="52"/>
      <c r="DG35" s="52"/>
    </row>
    <row r="36" spans="2:111" ht="30" customHeight="1">
      <c r="B36" s="1593" t="s">
        <v>448</v>
      </c>
      <c r="C36" s="1593"/>
      <c r="D36" s="1593"/>
      <c r="E36" s="1593"/>
      <c r="F36" s="1593"/>
      <c r="G36" s="1578" t="str">
        <f>'様式２(改善計画)'!$W$34</f>
        <v/>
      </c>
      <c r="H36" s="2049"/>
      <c r="I36" s="2069" t="str">
        <f>IFERROR('様式２(改善計画)'!Q242+G36,"")</f>
        <v/>
      </c>
      <c r="J36" s="2070"/>
      <c r="K36" s="947"/>
      <c r="L36" s="2033"/>
      <c r="M36" s="947"/>
      <c r="N36" s="948"/>
      <c r="O36" s="1633" t="str">
        <f>IFERROR('様式２(改善計画)'!T242+I36,"")</f>
        <v/>
      </c>
      <c r="P36" s="1634"/>
      <c r="Q36" s="947"/>
      <c r="R36" s="2033"/>
      <c r="S36" s="947"/>
      <c r="T36" s="948"/>
      <c r="U36" s="1633" t="str">
        <f>IFERROR('様式２(改善計画)'!W242+O36,"")</f>
        <v/>
      </c>
      <c r="V36" s="1634"/>
      <c r="W36" s="947"/>
      <c r="X36" s="2033"/>
      <c r="Y36" s="947"/>
      <c r="Z36" s="948"/>
      <c r="AA36" s="1633" t="str">
        <f>IFERROR('様式２(改善計画)'!Z242+U36,"")</f>
        <v/>
      </c>
      <c r="AB36" s="1634"/>
      <c r="AC36" s="947"/>
      <c r="AD36" s="2033"/>
      <c r="AE36" s="947"/>
      <c r="AF36" s="948"/>
      <c r="AG36" s="1633" t="str">
        <f>IFERROR('様式２(改善計画)'!AC242+AA36,"")</f>
        <v/>
      </c>
      <c r="AH36" s="1634"/>
      <c r="AI36" s="947"/>
      <c r="AJ36" s="947"/>
      <c r="AK36" s="2091"/>
      <c r="AL36" s="948"/>
      <c r="AM36" s="211"/>
      <c r="DF36" s="52"/>
      <c r="DG36" s="52"/>
    </row>
    <row r="37" spans="2:111" ht="30" customHeight="1">
      <c r="B37" s="1593" t="s">
        <v>313</v>
      </c>
      <c r="C37" s="1593"/>
      <c r="D37" s="1593"/>
      <c r="E37" s="1593"/>
      <c r="F37" s="1593"/>
      <c r="G37" s="1625" t="str">
        <f>IF(SUM(G33:H36)=0,"",SUM(G33:H36))</f>
        <v/>
      </c>
      <c r="H37" s="1626"/>
      <c r="I37" s="1625" t="str">
        <f t="shared" ref="I37" si="15">IF(SUM(I33:J36)=0,"",SUM(I33:J36))</f>
        <v/>
      </c>
      <c r="J37" s="1583"/>
      <c r="K37" s="1582" t="str">
        <f t="shared" ref="K37" si="16">IF(SUM(K33:L36)=0,"",SUM(K33:L36))</f>
        <v/>
      </c>
      <c r="L37" s="1583"/>
      <c r="M37" s="1582" t="str">
        <f t="shared" ref="M37" si="17">IF(SUM(M33:N36)=0,"",SUM(M33:N36))</f>
        <v/>
      </c>
      <c r="N37" s="1626"/>
      <c r="O37" s="1578" t="str">
        <f t="shared" ref="O37" si="18">IF(SUM(O33:P36)=0,"",SUM(O33:P36))</f>
        <v/>
      </c>
      <c r="P37" s="1579"/>
      <c r="Q37" s="1582" t="str">
        <f t="shared" ref="Q37" si="19">IF(SUM(Q33:R36)=0,"",SUM(Q33:R36))</f>
        <v/>
      </c>
      <c r="R37" s="1583"/>
      <c r="S37" s="1582" t="str">
        <f t="shared" ref="S37" si="20">IF(SUM(S33:T36)=0,"",SUM(S33:T36))</f>
        <v/>
      </c>
      <c r="T37" s="1626"/>
      <c r="U37" s="1578" t="str">
        <f t="shared" ref="U37" si="21">IF(SUM(U33:V36)=0,"",SUM(U33:V36))</f>
        <v/>
      </c>
      <c r="V37" s="1579"/>
      <c r="W37" s="1582" t="str">
        <f t="shared" ref="W37" si="22">IF(SUM(W33:X36)=0,"",SUM(W33:X36))</f>
        <v/>
      </c>
      <c r="X37" s="1583"/>
      <c r="Y37" s="1582" t="str">
        <f t="shared" ref="Y37" si="23">IF(SUM(Y33:Z36)=0,"",SUM(Y33:Z36))</f>
        <v/>
      </c>
      <c r="Z37" s="1626"/>
      <c r="AA37" s="1578" t="str">
        <f t="shared" ref="AA37" si="24">IF(SUM(AA33:AB36)=0,"",SUM(AA33:AB36))</f>
        <v/>
      </c>
      <c r="AB37" s="1579"/>
      <c r="AC37" s="1582" t="str">
        <f t="shared" ref="AC37" si="25">IF(SUM(AC33:AD36)=0,"",SUM(AC33:AD36))</f>
        <v/>
      </c>
      <c r="AD37" s="1583"/>
      <c r="AE37" s="1582" t="str">
        <f t="shared" ref="AE37" si="26">IF(SUM(AE33:AF36)=0,"",SUM(AE33:AF36))</f>
        <v/>
      </c>
      <c r="AF37" s="1626"/>
      <c r="AG37" s="1578" t="str">
        <f t="shared" ref="AG37" si="27">IF(SUM(AG33:AH36)=0,"",SUM(AG33:AH36))</f>
        <v/>
      </c>
      <c r="AH37" s="1579"/>
      <c r="AI37" s="1582" t="str">
        <f t="shared" ref="AI37" si="28">IF(SUM(AI33:AJ36)=0,"",SUM(AI33:AJ36))</f>
        <v/>
      </c>
      <c r="AJ37" s="1583"/>
      <c r="AK37" s="1582" t="str">
        <f t="shared" ref="AK37" si="29">IF(SUM(AK33:AL36)=0,"",SUM(AK33:AL36))</f>
        <v/>
      </c>
      <c r="AL37" s="1626"/>
      <c r="AM37" s="65"/>
    </row>
    <row r="38" spans="2:111" ht="21" customHeight="1">
      <c r="G38" s="215"/>
      <c r="H38" s="215"/>
      <c r="I38" s="215"/>
      <c r="J38" s="215"/>
      <c r="K38" s="216"/>
      <c r="L38" s="215"/>
      <c r="M38" s="216"/>
      <c r="N38" s="21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65"/>
    </row>
    <row r="39" spans="2:111" ht="15" customHeight="1">
      <c r="C39" s="234"/>
      <c r="AM39" s="65"/>
    </row>
    <row r="40" spans="2:111" ht="21" customHeight="1">
      <c r="B40" s="188"/>
      <c r="C40" s="60" t="s">
        <v>1056</v>
      </c>
      <c r="D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M40" s="65"/>
    </row>
    <row r="41" spans="2:111" ht="13.5">
      <c r="D41" s="234"/>
      <c r="M41" s="234"/>
      <c r="N41" s="234"/>
      <c r="O41" s="234"/>
      <c r="P41" s="234"/>
      <c r="Q41" s="234"/>
      <c r="R41" s="234"/>
      <c r="S41" s="234"/>
      <c r="T41" s="234"/>
      <c r="U41" s="234"/>
      <c r="V41" s="234"/>
      <c r="W41" s="234"/>
      <c r="X41" s="234"/>
      <c r="Y41" s="234"/>
      <c r="Z41" s="234"/>
      <c r="AA41" s="234"/>
      <c r="AB41" s="2093" t="s">
        <v>1044</v>
      </c>
      <c r="AC41" s="2093"/>
      <c r="AD41" s="2093"/>
      <c r="AE41" s="2093"/>
      <c r="AF41" s="2093"/>
      <c r="AG41" s="2093"/>
      <c r="AH41" s="2093"/>
      <c r="AI41" s="2093"/>
      <c r="AJ41" s="2093"/>
      <c r="AK41" s="2093"/>
      <c r="AM41" s="65"/>
    </row>
    <row r="42" spans="2:111" ht="21" customHeight="1">
      <c r="B42" s="1589" t="s">
        <v>246</v>
      </c>
      <c r="C42" s="1568"/>
      <c r="D42" s="1569"/>
      <c r="E42" s="1589" t="s">
        <v>247</v>
      </c>
      <c r="F42" s="1568"/>
      <c r="G42" s="1568"/>
      <c r="H42" s="1568"/>
      <c r="I42" s="1568"/>
      <c r="J42" s="1568"/>
      <c r="K42" s="1568"/>
      <c r="L42" s="1568"/>
      <c r="M42" s="1569"/>
      <c r="N42" s="1635" t="s">
        <v>487</v>
      </c>
      <c r="O42" s="1568"/>
      <c r="P42" s="1568"/>
      <c r="Q42" s="1635" t="s">
        <v>499</v>
      </c>
      <c r="R42" s="1568"/>
      <c r="S42" s="1569"/>
      <c r="T42" s="1738" t="s">
        <v>367</v>
      </c>
      <c r="U42" s="1739"/>
      <c r="V42" s="1739"/>
      <c r="W42" s="1739"/>
      <c r="X42" s="1739"/>
      <c r="Y42" s="1739"/>
      <c r="Z42" s="1739"/>
      <c r="AA42" s="1739"/>
      <c r="AB42" s="1739"/>
      <c r="AC42" s="1739"/>
      <c r="AD42" s="1739"/>
      <c r="AE42" s="1740"/>
      <c r="AF42" s="1589" t="s">
        <v>359</v>
      </c>
      <c r="AG42" s="1568"/>
      <c r="AH42" s="1568"/>
      <c r="AI42" s="1568"/>
      <c r="AJ42" s="1568"/>
      <c r="AK42" s="1569"/>
      <c r="AM42" s="65"/>
    </row>
    <row r="43" spans="2:111" ht="36" customHeight="1">
      <c r="B43" s="1632"/>
      <c r="C43" s="1570"/>
      <c r="D43" s="1571"/>
      <c r="E43" s="1632"/>
      <c r="F43" s="1570"/>
      <c r="G43" s="1570"/>
      <c r="H43" s="1570"/>
      <c r="I43" s="1570"/>
      <c r="J43" s="1570"/>
      <c r="K43" s="1570"/>
      <c r="L43" s="1570"/>
      <c r="M43" s="1571"/>
      <c r="N43" s="1632"/>
      <c r="O43" s="1570"/>
      <c r="P43" s="1570"/>
      <c r="Q43" s="1632"/>
      <c r="R43" s="1570"/>
      <c r="S43" s="1571"/>
      <c r="T43" s="2072" t="s">
        <v>617</v>
      </c>
      <c r="U43" s="1962"/>
      <c r="V43" s="1962"/>
      <c r="W43" s="2073"/>
      <c r="X43" s="2074" t="s">
        <v>355</v>
      </c>
      <c r="Y43" s="1612"/>
      <c r="Z43" s="2074" t="s">
        <v>356</v>
      </c>
      <c r="AA43" s="1612"/>
      <c r="AB43" s="2074" t="s">
        <v>357</v>
      </c>
      <c r="AC43" s="1612"/>
      <c r="AD43" s="2074" t="s">
        <v>358</v>
      </c>
      <c r="AE43" s="1613"/>
      <c r="AF43" s="1632"/>
      <c r="AG43" s="1570"/>
      <c r="AH43" s="1570"/>
      <c r="AI43" s="1570"/>
      <c r="AJ43" s="1570"/>
      <c r="AK43" s="1571"/>
      <c r="AM43" s="65"/>
    </row>
    <row r="44" spans="2:111" ht="21" customHeight="1">
      <c r="B44" s="1593" t="s">
        <v>248</v>
      </c>
      <c r="C44" s="1593"/>
      <c r="D44" s="1593"/>
      <c r="E44" s="2071"/>
      <c r="F44" s="2071"/>
      <c r="G44" s="2071"/>
      <c r="H44" s="2071"/>
      <c r="I44" s="2071"/>
      <c r="J44" s="2071"/>
      <c r="K44" s="2071"/>
      <c r="L44" s="2071"/>
      <c r="M44" s="2071"/>
      <c r="N44" s="646"/>
      <c r="O44" s="647"/>
      <c r="P44" s="647"/>
      <c r="Q44" s="661"/>
      <c r="R44" s="662"/>
      <c r="S44" s="662"/>
      <c r="T44" s="763"/>
      <c r="U44" s="764"/>
      <c r="V44" s="764"/>
      <c r="W44" s="764"/>
      <c r="X44" s="605"/>
      <c r="Y44" s="606"/>
      <c r="Z44" s="605"/>
      <c r="AA44" s="606"/>
      <c r="AB44" s="605"/>
      <c r="AC44" s="606"/>
      <c r="AD44" s="605"/>
      <c r="AE44" s="634"/>
      <c r="AF44" s="639"/>
      <c r="AG44" s="640"/>
      <c r="AH44" s="640"/>
      <c r="AI44" s="640"/>
      <c r="AJ44" s="640"/>
      <c r="AK44" s="641"/>
      <c r="AM44" s="65"/>
    </row>
    <row r="45" spans="2:111" ht="21" customHeight="1">
      <c r="B45" s="1593" t="s">
        <v>249</v>
      </c>
      <c r="C45" s="1593"/>
      <c r="D45" s="1593"/>
      <c r="E45" s="2071"/>
      <c r="F45" s="2071"/>
      <c r="G45" s="2071"/>
      <c r="H45" s="2071"/>
      <c r="I45" s="2071"/>
      <c r="J45" s="2071"/>
      <c r="K45" s="2071"/>
      <c r="L45" s="2071"/>
      <c r="M45" s="2071"/>
      <c r="N45" s="646"/>
      <c r="O45" s="647"/>
      <c r="P45" s="647"/>
      <c r="Q45" s="661"/>
      <c r="R45" s="662"/>
      <c r="S45" s="662"/>
      <c r="T45" s="763"/>
      <c r="U45" s="764"/>
      <c r="V45" s="764"/>
      <c r="W45" s="764"/>
      <c r="X45" s="605"/>
      <c r="Y45" s="606"/>
      <c r="Z45" s="605"/>
      <c r="AA45" s="606"/>
      <c r="AB45" s="605"/>
      <c r="AC45" s="606"/>
      <c r="AD45" s="605"/>
      <c r="AE45" s="634"/>
      <c r="AF45" s="639"/>
      <c r="AG45" s="640"/>
      <c r="AH45" s="640"/>
      <c r="AI45" s="640"/>
      <c r="AJ45" s="640"/>
      <c r="AK45" s="641"/>
      <c r="AM45" s="65"/>
    </row>
    <row r="46" spans="2:111" ht="21" customHeight="1">
      <c r="B46" s="1593" t="s">
        <v>250</v>
      </c>
      <c r="C46" s="1593"/>
      <c r="D46" s="1593"/>
      <c r="E46" s="2071"/>
      <c r="F46" s="2071"/>
      <c r="G46" s="2071"/>
      <c r="H46" s="2071"/>
      <c r="I46" s="2071"/>
      <c r="J46" s="2071"/>
      <c r="K46" s="2071"/>
      <c r="L46" s="2071"/>
      <c r="M46" s="2071"/>
      <c r="N46" s="646"/>
      <c r="O46" s="647"/>
      <c r="P46" s="647"/>
      <c r="Q46" s="661"/>
      <c r="R46" s="662"/>
      <c r="S46" s="662"/>
      <c r="T46" s="763"/>
      <c r="U46" s="764"/>
      <c r="V46" s="764"/>
      <c r="W46" s="764"/>
      <c r="X46" s="605"/>
      <c r="Y46" s="606"/>
      <c r="Z46" s="605"/>
      <c r="AA46" s="606"/>
      <c r="AB46" s="605"/>
      <c r="AC46" s="606"/>
      <c r="AD46" s="605"/>
      <c r="AE46" s="634"/>
      <c r="AF46" s="639"/>
      <c r="AG46" s="640"/>
      <c r="AH46" s="640"/>
      <c r="AI46" s="640"/>
      <c r="AJ46" s="640"/>
      <c r="AK46" s="641"/>
      <c r="AM46" s="65"/>
    </row>
    <row r="47" spans="2:111" ht="21" customHeight="1">
      <c r="B47" s="1593" t="s">
        <v>251</v>
      </c>
      <c r="C47" s="1593"/>
      <c r="D47" s="1593"/>
      <c r="E47" s="2071"/>
      <c r="F47" s="2071"/>
      <c r="G47" s="2071"/>
      <c r="H47" s="2071"/>
      <c r="I47" s="2071"/>
      <c r="J47" s="2071"/>
      <c r="K47" s="2071"/>
      <c r="L47" s="2071"/>
      <c r="M47" s="2071"/>
      <c r="N47" s="646"/>
      <c r="O47" s="647"/>
      <c r="P47" s="647"/>
      <c r="Q47" s="661"/>
      <c r="R47" s="662"/>
      <c r="S47" s="662"/>
      <c r="T47" s="763"/>
      <c r="U47" s="764"/>
      <c r="V47" s="764"/>
      <c r="W47" s="764"/>
      <c r="X47" s="605"/>
      <c r="Y47" s="606"/>
      <c r="Z47" s="605"/>
      <c r="AA47" s="606"/>
      <c r="AB47" s="605"/>
      <c r="AC47" s="606"/>
      <c r="AD47" s="605"/>
      <c r="AE47" s="634"/>
      <c r="AF47" s="639"/>
      <c r="AG47" s="640"/>
      <c r="AH47" s="640"/>
      <c r="AI47" s="640"/>
      <c r="AJ47" s="640"/>
      <c r="AK47" s="641"/>
      <c r="AM47" s="65"/>
    </row>
    <row r="48" spans="2:111" ht="21" customHeight="1">
      <c r="B48" s="1593" t="s">
        <v>252</v>
      </c>
      <c r="C48" s="1593"/>
      <c r="D48" s="1593"/>
      <c r="E48" s="2071"/>
      <c r="F48" s="2071"/>
      <c r="G48" s="2071"/>
      <c r="H48" s="2071"/>
      <c r="I48" s="2071"/>
      <c r="J48" s="2071"/>
      <c r="K48" s="2071"/>
      <c r="L48" s="2071"/>
      <c r="M48" s="2071"/>
      <c r="N48" s="646"/>
      <c r="O48" s="647"/>
      <c r="P48" s="647"/>
      <c r="Q48" s="661"/>
      <c r="R48" s="662"/>
      <c r="S48" s="662"/>
      <c r="T48" s="763"/>
      <c r="U48" s="764"/>
      <c r="V48" s="764"/>
      <c r="W48" s="764"/>
      <c r="X48" s="605"/>
      <c r="Y48" s="606"/>
      <c r="Z48" s="605"/>
      <c r="AA48" s="606"/>
      <c r="AB48" s="605"/>
      <c r="AC48" s="606"/>
      <c r="AD48" s="605"/>
      <c r="AE48" s="634"/>
      <c r="AF48" s="639"/>
      <c r="AG48" s="640"/>
      <c r="AH48" s="640"/>
      <c r="AI48" s="640"/>
      <c r="AJ48" s="640"/>
      <c r="AK48" s="641"/>
      <c r="AM48" s="65"/>
    </row>
    <row r="49" spans="2:39" ht="21" customHeight="1">
      <c r="B49" s="1593" t="s">
        <v>253</v>
      </c>
      <c r="C49" s="1593"/>
      <c r="D49" s="1593"/>
      <c r="E49" s="2071"/>
      <c r="F49" s="2071"/>
      <c r="G49" s="2071"/>
      <c r="H49" s="2071"/>
      <c r="I49" s="2071"/>
      <c r="J49" s="2071"/>
      <c r="K49" s="2071"/>
      <c r="L49" s="2071"/>
      <c r="M49" s="2071"/>
      <c r="N49" s="646"/>
      <c r="O49" s="647"/>
      <c r="P49" s="647"/>
      <c r="Q49" s="661"/>
      <c r="R49" s="662"/>
      <c r="S49" s="662"/>
      <c r="T49" s="763"/>
      <c r="U49" s="764"/>
      <c r="V49" s="764"/>
      <c r="W49" s="764"/>
      <c r="X49" s="605"/>
      <c r="Y49" s="606"/>
      <c r="Z49" s="605"/>
      <c r="AA49" s="606"/>
      <c r="AB49" s="605"/>
      <c r="AC49" s="606"/>
      <c r="AD49" s="605"/>
      <c r="AE49" s="634"/>
      <c r="AF49" s="639"/>
      <c r="AG49" s="640"/>
      <c r="AH49" s="640"/>
      <c r="AI49" s="640"/>
      <c r="AJ49" s="640"/>
      <c r="AK49" s="641"/>
      <c r="AM49" s="65"/>
    </row>
    <row r="50" spans="2:39" ht="21" customHeight="1">
      <c r="B50" s="1593" t="s">
        <v>254</v>
      </c>
      <c r="C50" s="1593"/>
      <c r="D50" s="1593"/>
      <c r="E50" s="2071"/>
      <c r="F50" s="2071"/>
      <c r="G50" s="2071"/>
      <c r="H50" s="2071"/>
      <c r="I50" s="2071"/>
      <c r="J50" s="2071"/>
      <c r="K50" s="2071"/>
      <c r="L50" s="2071"/>
      <c r="M50" s="2071"/>
      <c r="N50" s="646"/>
      <c r="O50" s="647"/>
      <c r="P50" s="647"/>
      <c r="Q50" s="661"/>
      <c r="R50" s="662"/>
      <c r="S50" s="662"/>
      <c r="T50" s="763"/>
      <c r="U50" s="764"/>
      <c r="V50" s="764"/>
      <c r="W50" s="764"/>
      <c r="X50" s="605"/>
      <c r="Y50" s="606"/>
      <c r="Z50" s="605"/>
      <c r="AA50" s="606"/>
      <c r="AB50" s="605"/>
      <c r="AC50" s="606"/>
      <c r="AD50" s="605"/>
      <c r="AE50" s="634"/>
      <c r="AF50" s="639"/>
      <c r="AG50" s="640"/>
      <c r="AH50" s="640"/>
      <c r="AI50" s="640"/>
      <c r="AJ50" s="640"/>
      <c r="AK50" s="641"/>
      <c r="AM50" s="65"/>
    </row>
    <row r="51" spans="2:39" ht="21" customHeight="1">
      <c r="B51" s="1593" t="s">
        <v>255</v>
      </c>
      <c r="C51" s="1593"/>
      <c r="D51" s="1593"/>
      <c r="E51" s="2071"/>
      <c r="F51" s="2071"/>
      <c r="G51" s="2071"/>
      <c r="H51" s="2071"/>
      <c r="I51" s="2071"/>
      <c r="J51" s="2071"/>
      <c r="K51" s="2071"/>
      <c r="L51" s="2071"/>
      <c r="M51" s="2071"/>
      <c r="N51" s="646"/>
      <c r="O51" s="647"/>
      <c r="P51" s="647"/>
      <c r="Q51" s="661"/>
      <c r="R51" s="662"/>
      <c r="S51" s="662"/>
      <c r="T51" s="763"/>
      <c r="U51" s="764"/>
      <c r="V51" s="764"/>
      <c r="W51" s="764"/>
      <c r="X51" s="605"/>
      <c r="Y51" s="606"/>
      <c r="Z51" s="605"/>
      <c r="AA51" s="606"/>
      <c r="AB51" s="605"/>
      <c r="AC51" s="606"/>
      <c r="AD51" s="605"/>
      <c r="AE51" s="634"/>
      <c r="AF51" s="639"/>
      <c r="AG51" s="640"/>
      <c r="AH51" s="640"/>
      <c r="AI51" s="640"/>
      <c r="AJ51" s="640"/>
      <c r="AK51" s="641"/>
      <c r="AM51" s="65"/>
    </row>
    <row r="52" spans="2:39" ht="21" customHeight="1">
      <c r="B52" s="1593" t="s">
        <v>256</v>
      </c>
      <c r="C52" s="1593"/>
      <c r="D52" s="1593"/>
      <c r="E52" s="2071"/>
      <c r="F52" s="2071"/>
      <c r="G52" s="2071"/>
      <c r="H52" s="2071"/>
      <c r="I52" s="2071"/>
      <c r="J52" s="2071"/>
      <c r="K52" s="2071"/>
      <c r="L52" s="2071"/>
      <c r="M52" s="2071"/>
      <c r="N52" s="646"/>
      <c r="O52" s="647"/>
      <c r="P52" s="647"/>
      <c r="Q52" s="661"/>
      <c r="R52" s="662"/>
      <c r="S52" s="662"/>
      <c r="T52" s="763"/>
      <c r="U52" s="764"/>
      <c r="V52" s="764"/>
      <c r="W52" s="764"/>
      <c r="X52" s="605"/>
      <c r="Y52" s="606"/>
      <c r="Z52" s="605"/>
      <c r="AA52" s="606"/>
      <c r="AB52" s="605"/>
      <c r="AC52" s="606"/>
      <c r="AD52" s="605"/>
      <c r="AE52" s="634"/>
      <c r="AF52" s="639"/>
      <c r="AG52" s="640"/>
      <c r="AH52" s="640"/>
      <c r="AI52" s="640"/>
      <c r="AJ52" s="640"/>
      <c r="AK52" s="641"/>
      <c r="AM52" s="65"/>
    </row>
    <row r="53" spans="2:39" ht="21" customHeight="1">
      <c r="B53" s="1593" t="s">
        <v>257</v>
      </c>
      <c r="C53" s="1593"/>
      <c r="D53" s="1593"/>
      <c r="E53" s="2071"/>
      <c r="F53" s="2071"/>
      <c r="G53" s="2071"/>
      <c r="H53" s="2071"/>
      <c r="I53" s="2071"/>
      <c r="J53" s="2071"/>
      <c r="K53" s="2071"/>
      <c r="L53" s="2071"/>
      <c r="M53" s="2071"/>
      <c r="N53" s="646"/>
      <c r="O53" s="647"/>
      <c r="P53" s="647"/>
      <c r="Q53" s="661"/>
      <c r="R53" s="662"/>
      <c r="S53" s="662"/>
      <c r="T53" s="763"/>
      <c r="U53" s="764"/>
      <c r="V53" s="764"/>
      <c r="W53" s="764"/>
      <c r="X53" s="605"/>
      <c r="Y53" s="606"/>
      <c r="Z53" s="605"/>
      <c r="AA53" s="606"/>
      <c r="AB53" s="605"/>
      <c r="AC53" s="606"/>
      <c r="AD53" s="605"/>
      <c r="AE53" s="634"/>
      <c r="AF53" s="639"/>
      <c r="AG53" s="640"/>
      <c r="AH53" s="640"/>
      <c r="AI53" s="640"/>
      <c r="AJ53" s="640"/>
      <c r="AK53" s="641"/>
      <c r="AM53" s="65"/>
    </row>
    <row r="54" spans="2:39" ht="21" customHeight="1">
      <c r="B54" s="1593" t="s">
        <v>258</v>
      </c>
      <c r="C54" s="1593"/>
      <c r="D54" s="1593"/>
      <c r="E54" s="2071"/>
      <c r="F54" s="2071"/>
      <c r="G54" s="2071"/>
      <c r="H54" s="2071"/>
      <c r="I54" s="2071"/>
      <c r="J54" s="2071"/>
      <c r="K54" s="2071"/>
      <c r="L54" s="2071"/>
      <c r="M54" s="2071"/>
      <c r="N54" s="646"/>
      <c r="O54" s="647"/>
      <c r="P54" s="647"/>
      <c r="Q54" s="661"/>
      <c r="R54" s="662"/>
      <c r="S54" s="662"/>
      <c r="T54" s="763"/>
      <c r="U54" s="764"/>
      <c r="V54" s="764"/>
      <c r="W54" s="764"/>
      <c r="X54" s="605"/>
      <c r="Y54" s="606"/>
      <c r="Z54" s="605"/>
      <c r="AA54" s="606"/>
      <c r="AB54" s="605"/>
      <c r="AC54" s="606"/>
      <c r="AD54" s="605"/>
      <c r="AE54" s="634"/>
      <c r="AF54" s="639"/>
      <c r="AG54" s="640"/>
      <c r="AH54" s="640"/>
      <c r="AI54" s="640"/>
      <c r="AJ54" s="640"/>
      <c r="AK54" s="641"/>
      <c r="AM54" s="65"/>
    </row>
    <row r="55" spans="2:39" ht="21" customHeight="1">
      <c r="B55" s="1593" t="s">
        <v>259</v>
      </c>
      <c r="C55" s="1593"/>
      <c r="D55" s="1593"/>
      <c r="E55" s="2071"/>
      <c r="F55" s="2071"/>
      <c r="G55" s="2071"/>
      <c r="H55" s="2071"/>
      <c r="I55" s="2071"/>
      <c r="J55" s="2071"/>
      <c r="K55" s="2071"/>
      <c r="L55" s="2071"/>
      <c r="M55" s="2071"/>
      <c r="N55" s="646"/>
      <c r="O55" s="647"/>
      <c r="P55" s="647"/>
      <c r="Q55" s="661"/>
      <c r="R55" s="662"/>
      <c r="S55" s="662"/>
      <c r="T55" s="763"/>
      <c r="U55" s="764"/>
      <c r="V55" s="764"/>
      <c r="W55" s="764"/>
      <c r="X55" s="605"/>
      <c r="Y55" s="606"/>
      <c r="Z55" s="605"/>
      <c r="AA55" s="606"/>
      <c r="AB55" s="605"/>
      <c r="AC55" s="606"/>
      <c r="AD55" s="605"/>
      <c r="AE55" s="634"/>
      <c r="AF55" s="639"/>
      <c r="AG55" s="640"/>
      <c r="AH55" s="640"/>
      <c r="AI55" s="640"/>
      <c r="AJ55" s="640"/>
      <c r="AK55" s="641"/>
      <c r="AM55" s="65"/>
    </row>
    <row r="56" spans="2:39" ht="21" customHeight="1">
      <c r="B56" s="1593" t="s">
        <v>260</v>
      </c>
      <c r="C56" s="1593"/>
      <c r="D56" s="1593"/>
      <c r="E56" s="2071"/>
      <c r="F56" s="2071"/>
      <c r="G56" s="2071"/>
      <c r="H56" s="2071"/>
      <c r="I56" s="2071"/>
      <c r="J56" s="2071"/>
      <c r="K56" s="2071"/>
      <c r="L56" s="2071"/>
      <c r="M56" s="2071"/>
      <c r="N56" s="646"/>
      <c r="O56" s="647"/>
      <c r="P56" s="647"/>
      <c r="Q56" s="661"/>
      <c r="R56" s="662"/>
      <c r="S56" s="662"/>
      <c r="T56" s="763"/>
      <c r="U56" s="764"/>
      <c r="V56" s="764"/>
      <c r="W56" s="764"/>
      <c r="X56" s="605"/>
      <c r="Y56" s="606"/>
      <c r="Z56" s="605"/>
      <c r="AA56" s="606"/>
      <c r="AB56" s="605"/>
      <c r="AC56" s="606"/>
      <c r="AD56" s="605"/>
      <c r="AE56" s="634"/>
      <c r="AF56" s="639"/>
      <c r="AG56" s="640"/>
      <c r="AH56" s="640"/>
      <c r="AI56" s="640"/>
      <c r="AJ56" s="640"/>
      <c r="AK56" s="641"/>
      <c r="AM56" s="65"/>
    </row>
    <row r="57" spans="2:39" ht="21" customHeight="1">
      <c r="B57" s="1593" t="s">
        <v>261</v>
      </c>
      <c r="C57" s="1593"/>
      <c r="D57" s="1593"/>
      <c r="E57" s="2071"/>
      <c r="F57" s="2071"/>
      <c r="G57" s="2071"/>
      <c r="H57" s="2071"/>
      <c r="I57" s="2071"/>
      <c r="J57" s="2071"/>
      <c r="K57" s="2071"/>
      <c r="L57" s="2071"/>
      <c r="M57" s="2071"/>
      <c r="N57" s="646"/>
      <c r="O57" s="647"/>
      <c r="P57" s="647"/>
      <c r="Q57" s="661"/>
      <c r="R57" s="662"/>
      <c r="S57" s="662"/>
      <c r="T57" s="763"/>
      <c r="U57" s="764"/>
      <c r="V57" s="764"/>
      <c r="W57" s="764"/>
      <c r="X57" s="605"/>
      <c r="Y57" s="606"/>
      <c r="Z57" s="605"/>
      <c r="AA57" s="606"/>
      <c r="AB57" s="605"/>
      <c r="AC57" s="606"/>
      <c r="AD57" s="605"/>
      <c r="AE57" s="634"/>
      <c r="AF57" s="639"/>
      <c r="AG57" s="640"/>
      <c r="AH57" s="640"/>
      <c r="AI57" s="640"/>
      <c r="AJ57" s="640"/>
      <c r="AK57" s="641"/>
      <c r="AM57" s="65"/>
    </row>
    <row r="58" spans="2:39" ht="21" customHeight="1">
      <c r="B58" s="1593" t="s">
        <v>262</v>
      </c>
      <c r="C58" s="1593"/>
      <c r="D58" s="1593"/>
      <c r="E58" s="2071"/>
      <c r="F58" s="2071"/>
      <c r="G58" s="2071"/>
      <c r="H58" s="2071"/>
      <c r="I58" s="2071"/>
      <c r="J58" s="2071"/>
      <c r="K58" s="2071"/>
      <c r="L58" s="2071"/>
      <c r="M58" s="2071"/>
      <c r="N58" s="646"/>
      <c r="O58" s="647"/>
      <c r="P58" s="647"/>
      <c r="Q58" s="661"/>
      <c r="R58" s="662"/>
      <c r="S58" s="662"/>
      <c r="T58" s="763"/>
      <c r="U58" s="764"/>
      <c r="V58" s="764"/>
      <c r="W58" s="764"/>
      <c r="X58" s="605"/>
      <c r="Y58" s="606"/>
      <c r="Z58" s="605"/>
      <c r="AA58" s="606"/>
      <c r="AB58" s="605"/>
      <c r="AC58" s="606"/>
      <c r="AD58" s="605"/>
      <c r="AE58" s="634"/>
      <c r="AF58" s="639"/>
      <c r="AG58" s="640"/>
      <c r="AH58" s="640"/>
      <c r="AI58" s="640"/>
      <c r="AJ58" s="640"/>
      <c r="AK58" s="641"/>
      <c r="AM58" s="65"/>
    </row>
    <row r="59" spans="2:39" ht="21" customHeight="1">
      <c r="B59" s="1593" t="s">
        <v>263</v>
      </c>
      <c r="C59" s="1593"/>
      <c r="D59" s="1593"/>
      <c r="E59" s="2071"/>
      <c r="F59" s="2071"/>
      <c r="G59" s="2071"/>
      <c r="H59" s="2071"/>
      <c r="I59" s="2071"/>
      <c r="J59" s="2071"/>
      <c r="K59" s="2071"/>
      <c r="L59" s="2071"/>
      <c r="M59" s="2071"/>
      <c r="N59" s="646"/>
      <c r="O59" s="647"/>
      <c r="P59" s="647"/>
      <c r="Q59" s="661"/>
      <c r="R59" s="662"/>
      <c r="S59" s="662"/>
      <c r="T59" s="763"/>
      <c r="U59" s="764"/>
      <c r="V59" s="764"/>
      <c r="W59" s="764"/>
      <c r="X59" s="605"/>
      <c r="Y59" s="606"/>
      <c r="Z59" s="605"/>
      <c r="AA59" s="606"/>
      <c r="AB59" s="605"/>
      <c r="AC59" s="606"/>
      <c r="AD59" s="605"/>
      <c r="AE59" s="634"/>
      <c r="AF59" s="639"/>
      <c r="AG59" s="640"/>
      <c r="AH59" s="640"/>
      <c r="AI59" s="640"/>
      <c r="AJ59" s="640"/>
      <c r="AK59" s="641"/>
      <c r="AM59" s="65"/>
    </row>
    <row r="60" spans="2:39" ht="21" customHeight="1">
      <c r="B60" s="1593" t="s">
        <v>264</v>
      </c>
      <c r="C60" s="1593"/>
      <c r="D60" s="1593"/>
      <c r="E60" s="2071"/>
      <c r="F60" s="2071"/>
      <c r="G60" s="2071"/>
      <c r="H60" s="2071"/>
      <c r="I60" s="2071"/>
      <c r="J60" s="2071"/>
      <c r="K60" s="2071"/>
      <c r="L60" s="2071"/>
      <c r="M60" s="2071"/>
      <c r="N60" s="646"/>
      <c r="O60" s="647"/>
      <c r="P60" s="647"/>
      <c r="Q60" s="661"/>
      <c r="R60" s="662"/>
      <c r="S60" s="662"/>
      <c r="T60" s="763"/>
      <c r="U60" s="764"/>
      <c r="V60" s="764"/>
      <c r="W60" s="764"/>
      <c r="X60" s="605"/>
      <c r="Y60" s="606"/>
      <c r="Z60" s="605"/>
      <c r="AA60" s="606"/>
      <c r="AB60" s="605"/>
      <c r="AC60" s="606"/>
      <c r="AD60" s="605"/>
      <c r="AE60" s="634"/>
      <c r="AF60" s="639"/>
      <c r="AG60" s="640"/>
      <c r="AH60" s="640"/>
      <c r="AI60" s="640"/>
      <c r="AJ60" s="640"/>
      <c r="AK60" s="641"/>
      <c r="AM60" s="65"/>
    </row>
    <row r="61" spans="2:39" ht="21" customHeight="1">
      <c r="B61" s="1593" t="s">
        <v>265</v>
      </c>
      <c r="C61" s="1593"/>
      <c r="D61" s="1593"/>
      <c r="E61" s="2071"/>
      <c r="F61" s="2071"/>
      <c r="G61" s="2071"/>
      <c r="H61" s="2071"/>
      <c r="I61" s="2071"/>
      <c r="J61" s="2071"/>
      <c r="K61" s="2071"/>
      <c r="L61" s="2071"/>
      <c r="M61" s="2071"/>
      <c r="N61" s="646"/>
      <c r="O61" s="647"/>
      <c r="P61" s="647"/>
      <c r="Q61" s="661"/>
      <c r="R61" s="662"/>
      <c r="S61" s="662"/>
      <c r="T61" s="763"/>
      <c r="U61" s="764"/>
      <c r="V61" s="764"/>
      <c r="W61" s="764"/>
      <c r="X61" s="605"/>
      <c r="Y61" s="606"/>
      <c r="Z61" s="605"/>
      <c r="AA61" s="606"/>
      <c r="AB61" s="605"/>
      <c r="AC61" s="606"/>
      <c r="AD61" s="605"/>
      <c r="AE61" s="634"/>
      <c r="AF61" s="639"/>
      <c r="AG61" s="640"/>
      <c r="AH61" s="640"/>
      <c r="AI61" s="640"/>
      <c r="AJ61" s="640"/>
      <c r="AK61" s="641"/>
      <c r="AM61" s="65"/>
    </row>
    <row r="62" spans="2:39" ht="21" customHeight="1">
      <c r="B62" s="1593" t="s">
        <v>266</v>
      </c>
      <c r="C62" s="1593"/>
      <c r="D62" s="1593"/>
      <c r="E62" s="2071"/>
      <c r="F62" s="2071"/>
      <c r="G62" s="2071"/>
      <c r="H62" s="2071"/>
      <c r="I62" s="2071"/>
      <c r="J62" s="2071"/>
      <c r="K62" s="2071"/>
      <c r="L62" s="2071"/>
      <c r="M62" s="2071"/>
      <c r="N62" s="646"/>
      <c r="O62" s="647"/>
      <c r="P62" s="647"/>
      <c r="Q62" s="661"/>
      <c r="R62" s="662"/>
      <c r="S62" s="662"/>
      <c r="T62" s="763"/>
      <c r="U62" s="764"/>
      <c r="V62" s="764"/>
      <c r="W62" s="764"/>
      <c r="X62" s="605"/>
      <c r="Y62" s="606"/>
      <c r="Z62" s="605"/>
      <c r="AA62" s="606"/>
      <c r="AB62" s="605"/>
      <c r="AC62" s="606"/>
      <c r="AD62" s="605"/>
      <c r="AE62" s="634"/>
      <c r="AF62" s="639"/>
      <c r="AG62" s="640"/>
      <c r="AH62" s="640"/>
      <c r="AI62" s="640"/>
      <c r="AJ62" s="640"/>
      <c r="AK62" s="641"/>
      <c r="AM62" s="65"/>
    </row>
    <row r="63" spans="2:39" ht="21" customHeight="1">
      <c r="B63" s="1593" t="s">
        <v>267</v>
      </c>
      <c r="C63" s="1593"/>
      <c r="D63" s="1593"/>
      <c r="E63" s="2071"/>
      <c r="F63" s="2071"/>
      <c r="G63" s="2071"/>
      <c r="H63" s="2071"/>
      <c r="I63" s="2071"/>
      <c r="J63" s="2071"/>
      <c r="K63" s="2071"/>
      <c r="L63" s="2071"/>
      <c r="M63" s="2071"/>
      <c r="N63" s="646"/>
      <c r="O63" s="647"/>
      <c r="P63" s="647"/>
      <c r="Q63" s="661"/>
      <c r="R63" s="662"/>
      <c r="S63" s="662"/>
      <c r="T63" s="763"/>
      <c r="U63" s="764"/>
      <c r="V63" s="764"/>
      <c r="W63" s="764"/>
      <c r="X63" s="605"/>
      <c r="Y63" s="606"/>
      <c r="Z63" s="605"/>
      <c r="AA63" s="606"/>
      <c r="AB63" s="605"/>
      <c r="AC63" s="606"/>
      <c r="AD63" s="605"/>
      <c r="AE63" s="634"/>
      <c r="AF63" s="639"/>
      <c r="AG63" s="640"/>
      <c r="AH63" s="640"/>
      <c r="AI63" s="640"/>
      <c r="AJ63" s="640"/>
      <c r="AK63" s="641"/>
      <c r="AM63" s="65"/>
    </row>
    <row r="64" spans="2:39" ht="21" customHeight="1">
      <c r="B64" s="1961" t="s">
        <v>268</v>
      </c>
      <c r="C64" s="1962"/>
      <c r="D64" s="1963"/>
      <c r="E64" s="2075"/>
      <c r="F64" s="2076"/>
      <c r="G64" s="2076"/>
      <c r="H64" s="2076"/>
      <c r="I64" s="2076"/>
      <c r="J64" s="2076"/>
      <c r="K64" s="2076"/>
      <c r="L64" s="2076"/>
      <c r="M64" s="2077"/>
      <c r="N64" s="646"/>
      <c r="O64" s="647"/>
      <c r="P64" s="2078"/>
      <c r="Q64" s="661"/>
      <c r="R64" s="662"/>
      <c r="S64" s="2079"/>
      <c r="T64" s="763"/>
      <c r="U64" s="764"/>
      <c r="V64" s="764"/>
      <c r="W64" s="822"/>
      <c r="X64" s="2080"/>
      <c r="Y64" s="2081"/>
      <c r="Z64" s="2080"/>
      <c r="AA64" s="2081"/>
      <c r="AB64" s="2080"/>
      <c r="AC64" s="2081"/>
      <c r="AD64" s="2080"/>
      <c r="AE64" s="2082"/>
      <c r="AF64" s="639"/>
      <c r="AG64" s="640"/>
      <c r="AH64" s="640"/>
      <c r="AI64" s="640"/>
      <c r="AJ64" s="640"/>
      <c r="AK64" s="641"/>
      <c r="AM64" s="65"/>
    </row>
    <row r="65" spans="1:104" ht="21" customHeight="1">
      <c r="B65" s="1961" t="s">
        <v>269</v>
      </c>
      <c r="C65" s="1962"/>
      <c r="D65" s="1963"/>
      <c r="E65" s="2075"/>
      <c r="F65" s="2076"/>
      <c r="G65" s="2076"/>
      <c r="H65" s="2076"/>
      <c r="I65" s="2076"/>
      <c r="J65" s="2076"/>
      <c r="K65" s="2076"/>
      <c r="L65" s="2076"/>
      <c r="M65" s="2077"/>
      <c r="N65" s="646"/>
      <c r="O65" s="647"/>
      <c r="P65" s="2078"/>
      <c r="Q65" s="661"/>
      <c r="R65" s="662"/>
      <c r="S65" s="2079"/>
      <c r="T65" s="763"/>
      <c r="U65" s="764"/>
      <c r="V65" s="764"/>
      <c r="W65" s="822"/>
      <c r="X65" s="2080"/>
      <c r="Y65" s="2081"/>
      <c r="Z65" s="2080"/>
      <c r="AA65" s="2081"/>
      <c r="AB65" s="2080"/>
      <c r="AC65" s="2081"/>
      <c r="AD65" s="2080"/>
      <c r="AE65" s="2082"/>
      <c r="AF65" s="639"/>
      <c r="AG65" s="640"/>
      <c r="AH65" s="640"/>
      <c r="AI65" s="640"/>
      <c r="AJ65" s="640"/>
      <c r="AK65" s="641"/>
      <c r="AM65" s="65"/>
    </row>
    <row r="66" spans="1:104" ht="21" customHeight="1">
      <c r="B66" s="1961" t="s">
        <v>270</v>
      </c>
      <c r="C66" s="1962"/>
      <c r="D66" s="1963"/>
      <c r="E66" s="2075"/>
      <c r="F66" s="2076"/>
      <c r="G66" s="2076"/>
      <c r="H66" s="2076"/>
      <c r="I66" s="2076"/>
      <c r="J66" s="2076"/>
      <c r="K66" s="2076"/>
      <c r="L66" s="2076"/>
      <c r="M66" s="2077"/>
      <c r="N66" s="646"/>
      <c r="O66" s="647"/>
      <c r="P66" s="2078"/>
      <c r="Q66" s="661"/>
      <c r="R66" s="662"/>
      <c r="S66" s="2079"/>
      <c r="T66" s="763"/>
      <c r="U66" s="764"/>
      <c r="V66" s="764"/>
      <c r="W66" s="822"/>
      <c r="X66" s="2080"/>
      <c r="Y66" s="2081"/>
      <c r="Z66" s="2080"/>
      <c r="AA66" s="2081"/>
      <c r="AB66" s="2080"/>
      <c r="AC66" s="2081"/>
      <c r="AD66" s="2080"/>
      <c r="AE66" s="2082"/>
      <c r="AF66" s="639"/>
      <c r="AG66" s="640"/>
      <c r="AH66" s="640"/>
      <c r="AI66" s="640"/>
      <c r="AJ66" s="640"/>
      <c r="AK66" s="641"/>
      <c r="AM66" s="65"/>
    </row>
    <row r="67" spans="1:104" ht="21" customHeight="1">
      <c r="B67" s="1961" t="s">
        <v>271</v>
      </c>
      <c r="C67" s="1962"/>
      <c r="D67" s="1963"/>
      <c r="E67" s="2075"/>
      <c r="F67" s="2076"/>
      <c r="G67" s="2076"/>
      <c r="H67" s="2076"/>
      <c r="I67" s="2076"/>
      <c r="J67" s="2076"/>
      <c r="K67" s="2076"/>
      <c r="L67" s="2076"/>
      <c r="M67" s="2077"/>
      <c r="N67" s="646"/>
      <c r="O67" s="647"/>
      <c r="P67" s="2078"/>
      <c r="Q67" s="661"/>
      <c r="R67" s="662"/>
      <c r="S67" s="2079"/>
      <c r="T67" s="763"/>
      <c r="U67" s="764"/>
      <c r="V67" s="764"/>
      <c r="W67" s="822"/>
      <c r="X67" s="2080"/>
      <c r="Y67" s="2081"/>
      <c r="Z67" s="2080"/>
      <c r="AA67" s="2081"/>
      <c r="AB67" s="2080"/>
      <c r="AC67" s="2081"/>
      <c r="AD67" s="2080"/>
      <c r="AE67" s="2082"/>
      <c r="AF67" s="639"/>
      <c r="AG67" s="640"/>
      <c r="AH67" s="640"/>
      <c r="AI67" s="640"/>
      <c r="AJ67" s="640"/>
      <c r="AK67" s="641"/>
      <c r="AM67" s="65"/>
    </row>
    <row r="68" spans="1:104" ht="21" customHeight="1">
      <c r="B68" s="1961" t="s">
        <v>272</v>
      </c>
      <c r="C68" s="1962"/>
      <c r="D68" s="1963"/>
      <c r="E68" s="2075"/>
      <c r="F68" s="2076"/>
      <c r="G68" s="2076"/>
      <c r="H68" s="2076"/>
      <c r="I68" s="2076"/>
      <c r="J68" s="2076"/>
      <c r="K68" s="2076"/>
      <c r="L68" s="2076"/>
      <c r="M68" s="2077"/>
      <c r="N68" s="646"/>
      <c r="O68" s="647"/>
      <c r="P68" s="2078"/>
      <c r="Q68" s="661"/>
      <c r="R68" s="662"/>
      <c r="S68" s="2079"/>
      <c r="T68" s="763"/>
      <c r="U68" s="764"/>
      <c r="V68" s="764"/>
      <c r="W68" s="822"/>
      <c r="X68" s="2080"/>
      <c r="Y68" s="2081"/>
      <c r="Z68" s="2080"/>
      <c r="AA68" s="2081"/>
      <c r="AB68" s="2080"/>
      <c r="AC68" s="2081"/>
      <c r="AD68" s="2080"/>
      <c r="AE68" s="2082"/>
      <c r="AF68" s="639"/>
      <c r="AG68" s="640"/>
      <c r="AH68" s="640"/>
      <c r="AI68" s="640"/>
      <c r="AJ68" s="640"/>
      <c r="AK68" s="641"/>
      <c r="AM68" s="65"/>
    </row>
    <row r="69" spans="1:104" ht="21" customHeight="1">
      <c r="B69" s="1961" t="s">
        <v>273</v>
      </c>
      <c r="C69" s="1962"/>
      <c r="D69" s="1963"/>
      <c r="E69" s="2075"/>
      <c r="F69" s="2076"/>
      <c r="G69" s="2076"/>
      <c r="H69" s="2076"/>
      <c r="I69" s="2076"/>
      <c r="J69" s="2076"/>
      <c r="K69" s="2076"/>
      <c r="L69" s="2076"/>
      <c r="M69" s="2077"/>
      <c r="N69" s="646"/>
      <c r="O69" s="647"/>
      <c r="P69" s="2078"/>
      <c r="Q69" s="661"/>
      <c r="R69" s="662"/>
      <c r="S69" s="2079"/>
      <c r="T69" s="763"/>
      <c r="U69" s="764"/>
      <c r="V69" s="764"/>
      <c r="W69" s="822"/>
      <c r="X69" s="2080"/>
      <c r="Y69" s="2081"/>
      <c r="Z69" s="2080"/>
      <c r="AA69" s="2081"/>
      <c r="AB69" s="2080"/>
      <c r="AC69" s="2081"/>
      <c r="AD69" s="2080"/>
      <c r="AE69" s="2082"/>
      <c r="AF69" s="639"/>
      <c r="AG69" s="640"/>
      <c r="AH69" s="640"/>
      <c r="AI69" s="640"/>
      <c r="AJ69" s="640"/>
      <c r="AK69" s="641"/>
      <c r="AM69" s="65"/>
      <c r="BW69" s="66"/>
      <c r="BX69" s="195"/>
      <c r="BY69" s="195"/>
      <c r="BZ69" s="195"/>
      <c r="CA69" s="195"/>
      <c r="CB69" s="195"/>
      <c r="CC69" s="195"/>
    </row>
    <row r="70" spans="1:104" ht="21" customHeight="1">
      <c r="B70" s="1961" t="s">
        <v>274</v>
      </c>
      <c r="C70" s="1962"/>
      <c r="D70" s="1963"/>
      <c r="E70" s="2075"/>
      <c r="F70" s="2076"/>
      <c r="G70" s="2076"/>
      <c r="H70" s="2076"/>
      <c r="I70" s="2076"/>
      <c r="J70" s="2076"/>
      <c r="K70" s="2076"/>
      <c r="L70" s="2076"/>
      <c r="M70" s="2077"/>
      <c r="N70" s="646"/>
      <c r="O70" s="647"/>
      <c r="P70" s="2078"/>
      <c r="Q70" s="661"/>
      <c r="R70" s="662"/>
      <c r="S70" s="2079"/>
      <c r="T70" s="763"/>
      <c r="U70" s="764"/>
      <c r="V70" s="764"/>
      <c r="W70" s="822"/>
      <c r="X70" s="2080"/>
      <c r="Y70" s="2081"/>
      <c r="Z70" s="2080"/>
      <c r="AA70" s="2081"/>
      <c r="AB70" s="2080"/>
      <c r="AC70" s="2081"/>
      <c r="AD70" s="2080"/>
      <c r="AE70" s="2082"/>
      <c r="AF70" s="639"/>
      <c r="AG70" s="640"/>
      <c r="AH70" s="640"/>
      <c r="AI70" s="640"/>
      <c r="AJ70" s="640"/>
      <c r="AK70" s="641"/>
      <c r="AM70" s="65"/>
      <c r="BW70" s="66"/>
      <c r="BX70" s="195"/>
      <c r="BY70" s="195"/>
      <c r="BZ70" s="195"/>
      <c r="CA70" s="195"/>
      <c r="CB70" s="195"/>
      <c r="CC70" s="195"/>
    </row>
    <row r="71" spans="1:104" ht="21" customHeight="1">
      <c r="B71" s="1961" t="s">
        <v>275</v>
      </c>
      <c r="C71" s="1962"/>
      <c r="D71" s="1963"/>
      <c r="E71" s="2075"/>
      <c r="F71" s="2076"/>
      <c r="G71" s="2076"/>
      <c r="H71" s="2076"/>
      <c r="I71" s="2076"/>
      <c r="J71" s="2076"/>
      <c r="K71" s="2076"/>
      <c r="L71" s="2076"/>
      <c r="M71" s="2077"/>
      <c r="N71" s="646"/>
      <c r="O71" s="647"/>
      <c r="P71" s="2078"/>
      <c r="Q71" s="661"/>
      <c r="R71" s="662"/>
      <c r="S71" s="2079"/>
      <c r="T71" s="763"/>
      <c r="U71" s="764"/>
      <c r="V71" s="764"/>
      <c r="W71" s="822"/>
      <c r="X71" s="2080"/>
      <c r="Y71" s="2081"/>
      <c r="Z71" s="2080"/>
      <c r="AA71" s="2081"/>
      <c r="AB71" s="2080"/>
      <c r="AC71" s="2081"/>
      <c r="AD71" s="2080"/>
      <c r="AE71" s="2082"/>
      <c r="AF71" s="639"/>
      <c r="AG71" s="640"/>
      <c r="AH71" s="640"/>
      <c r="AI71" s="640"/>
      <c r="AJ71" s="640"/>
      <c r="AK71" s="641"/>
      <c r="AM71" s="65"/>
      <c r="BW71" s="66"/>
      <c r="BX71" s="195"/>
      <c r="BY71" s="195"/>
      <c r="BZ71" s="195"/>
      <c r="CA71" s="195"/>
      <c r="CB71" s="195"/>
      <c r="CC71" s="195"/>
      <c r="CD71" s="195"/>
      <c r="CE71" s="195"/>
      <c r="CF71" s="195"/>
    </row>
    <row r="72" spans="1:104" ht="21" customHeight="1">
      <c r="B72" s="1961" t="s">
        <v>276</v>
      </c>
      <c r="C72" s="1962"/>
      <c r="D72" s="1963"/>
      <c r="E72" s="2075"/>
      <c r="F72" s="2076"/>
      <c r="G72" s="2076"/>
      <c r="H72" s="2076"/>
      <c r="I72" s="2076"/>
      <c r="J72" s="2076"/>
      <c r="K72" s="2076"/>
      <c r="L72" s="2076"/>
      <c r="M72" s="2077"/>
      <c r="N72" s="646"/>
      <c r="O72" s="647"/>
      <c r="P72" s="2078"/>
      <c r="Q72" s="661"/>
      <c r="R72" s="662"/>
      <c r="S72" s="2079"/>
      <c r="T72" s="763"/>
      <c r="U72" s="764"/>
      <c r="V72" s="764"/>
      <c r="W72" s="822"/>
      <c r="X72" s="2080"/>
      <c r="Y72" s="2081"/>
      <c r="Z72" s="2080"/>
      <c r="AA72" s="2081"/>
      <c r="AB72" s="2080"/>
      <c r="AC72" s="2081"/>
      <c r="AD72" s="2080"/>
      <c r="AE72" s="2082"/>
      <c r="AF72" s="639"/>
      <c r="AG72" s="640"/>
      <c r="AH72" s="640"/>
      <c r="AI72" s="640"/>
      <c r="AJ72" s="640"/>
      <c r="AK72" s="641"/>
      <c r="AM72" s="65"/>
      <c r="AN72" s="66"/>
      <c r="AO72" s="66"/>
      <c r="AP72" s="66"/>
      <c r="BW72" s="66"/>
      <c r="BX72" s="195"/>
      <c r="BY72" s="195"/>
      <c r="BZ72" s="195"/>
      <c r="CA72" s="195"/>
      <c r="CB72" s="195"/>
      <c r="CC72" s="195"/>
      <c r="CD72" s="195"/>
      <c r="CE72" s="195"/>
      <c r="CF72" s="195"/>
    </row>
    <row r="73" spans="1:104" ht="21" customHeight="1">
      <c r="B73" s="1961" t="s">
        <v>277</v>
      </c>
      <c r="C73" s="1962"/>
      <c r="D73" s="1963"/>
      <c r="E73" s="2075"/>
      <c r="F73" s="2076"/>
      <c r="G73" s="2076"/>
      <c r="H73" s="2076"/>
      <c r="I73" s="2076"/>
      <c r="J73" s="2076"/>
      <c r="K73" s="2076"/>
      <c r="L73" s="2076"/>
      <c r="M73" s="2077"/>
      <c r="N73" s="646"/>
      <c r="O73" s="647"/>
      <c r="P73" s="2078"/>
      <c r="Q73" s="661"/>
      <c r="R73" s="662"/>
      <c r="S73" s="2079"/>
      <c r="T73" s="763"/>
      <c r="U73" s="764"/>
      <c r="V73" s="764"/>
      <c r="W73" s="822"/>
      <c r="X73" s="2080"/>
      <c r="Y73" s="2081"/>
      <c r="Z73" s="2080"/>
      <c r="AA73" s="2081"/>
      <c r="AB73" s="2080"/>
      <c r="AC73" s="2081"/>
      <c r="AD73" s="2080"/>
      <c r="AE73" s="2082"/>
      <c r="AF73" s="639"/>
      <c r="AG73" s="640"/>
      <c r="AH73" s="640"/>
      <c r="AI73" s="640"/>
      <c r="AJ73" s="640"/>
      <c r="AK73" s="641"/>
      <c r="AN73" s="66"/>
      <c r="AO73" s="66"/>
      <c r="AP73" s="66"/>
      <c r="AQ73" s="66"/>
      <c r="AR73" s="66"/>
      <c r="AS73" s="66"/>
      <c r="BI73" s="66"/>
      <c r="BJ73" s="66"/>
      <c r="BK73" s="66"/>
      <c r="BL73" s="66"/>
      <c r="BM73" s="66"/>
      <c r="BN73" s="66"/>
      <c r="BO73" s="66"/>
      <c r="BP73" s="66"/>
      <c r="BQ73" s="66"/>
      <c r="BR73" s="66"/>
      <c r="BS73" s="66"/>
      <c r="BT73" s="66"/>
      <c r="BU73" s="66"/>
      <c r="BV73" s="66"/>
      <c r="BW73" s="66"/>
      <c r="BX73" s="195"/>
      <c r="BY73" s="195"/>
      <c r="BZ73" s="195"/>
      <c r="CA73" s="195"/>
      <c r="CB73" s="195"/>
      <c r="CC73" s="195"/>
      <c r="CD73" s="195"/>
      <c r="CE73" s="195"/>
      <c r="CF73" s="195"/>
      <c r="CG73" s="195"/>
      <c r="CH73" s="195"/>
      <c r="CI73" s="195"/>
      <c r="CJ73" s="195"/>
      <c r="CK73" s="195"/>
      <c r="CL73" s="195"/>
    </row>
    <row r="74" spans="1:104" ht="21" customHeight="1">
      <c r="B74" s="1593" t="s">
        <v>370</v>
      </c>
      <c r="C74" s="1593"/>
      <c r="D74" s="1961"/>
      <c r="E74" s="2105">
        <f>COUNTA(N44:P73)</f>
        <v>0</v>
      </c>
      <c r="F74" s="2106"/>
      <c r="G74" s="2106"/>
      <c r="H74" s="2106"/>
      <c r="I74" s="2106"/>
      <c r="J74" s="2107"/>
      <c r="K74" s="2108" t="s">
        <v>437</v>
      </c>
      <c r="L74" s="2109"/>
      <c r="M74" s="2109"/>
      <c r="N74" s="2083" t="str">
        <f>IF(N44=0,"",AVERAGE(N44:P73))</f>
        <v/>
      </c>
      <c r="O74" s="2084"/>
      <c r="P74" s="2085"/>
      <c r="Q74" s="2094" t="str">
        <f>IF(Q44=0,"",AVERAGE(Q44:S73))</f>
        <v/>
      </c>
      <c r="R74" s="2095"/>
      <c r="S74" s="2096"/>
      <c r="T74" s="2097" t="str">
        <f>IF(COUNTIF(T44:X73,"林業")+COUNTIF(T44:X73,"特別加入(林業)")=0,"",COUNTIF(T44:X73,"林業")+COUNTIF(T44:X73,"特別加入(林業)"))</f>
        <v/>
      </c>
      <c r="U74" s="2098"/>
      <c r="V74" s="2098"/>
      <c r="W74" s="2099"/>
      <c r="X74" s="2100" t="str">
        <f>IF(COUNTIF(X44:Y73,"○")=0,"",COUNTIF(X44:Y73,"○"))</f>
        <v/>
      </c>
      <c r="Y74" s="2101"/>
      <c r="Z74" s="2102" t="str">
        <f t="shared" ref="Z74" si="30">IF(COUNTIF(Z44:AA73,"○")=0,"",COUNTIF(Z44:AA73,"○"))</f>
        <v/>
      </c>
      <c r="AA74" s="2103"/>
      <c r="AB74" s="2102" t="str">
        <f t="shared" ref="AB74" si="31">IF(COUNTIF(AB44:AC73,"○")=0,"",COUNTIF(AB44:AC73,"○"))</f>
        <v/>
      </c>
      <c r="AC74" s="2103"/>
      <c r="AD74" s="2102" t="str">
        <f t="shared" ref="AD74" si="32">IF(COUNTIF(AD44:AE73,"○")=0,"",COUNTIF(AD44:AE73,"○"))</f>
        <v/>
      </c>
      <c r="AE74" s="2104"/>
      <c r="AF74" s="2088"/>
      <c r="AG74" s="2089"/>
      <c r="AH74" s="2089"/>
      <c r="AI74" s="2089"/>
      <c r="AJ74" s="2089"/>
      <c r="AK74" s="2090"/>
      <c r="AN74" s="66"/>
      <c r="AO74" s="66"/>
      <c r="AP74" s="66"/>
      <c r="AQ74" s="66"/>
      <c r="AR74" s="66"/>
      <c r="AS74" s="66"/>
      <c r="BI74" s="66"/>
      <c r="BJ74" s="66"/>
      <c r="BK74" s="66"/>
      <c r="BL74" s="66"/>
      <c r="BM74" s="66"/>
      <c r="BN74" s="66"/>
      <c r="BO74" s="66"/>
      <c r="BP74" s="66"/>
      <c r="BQ74" s="66"/>
      <c r="BR74" s="66"/>
      <c r="BS74" s="66"/>
      <c r="BT74" s="66"/>
      <c r="BU74" s="66"/>
      <c r="BV74" s="66"/>
      <c r="BW74" s="66"/>
      <c r="BX74" s="195"/>
      <c r="BY74" s="195"/>
      <c r="BZ74" s="195"/>
      <c r="CA74" s="195"/>
      <c r="CB74" s="195"/>
      <c r="CC74" s="195"/>
      <c r="CD74" s="195"/>
      <c r="CE74" s="195"/>
      <c r="CF74" s="195"/>
      <c r="CG74" s="195"/>
      <c r="CH74" s="195"/>
      <c r="CI74" s="195"/>
      <c r="CJ74" s="195"/>
      <c r="CK74" s="195"/>
      <c r="CL74" s="195"/>
      <c r="CM74" s="195"/>
      <c r="CN74" s="195"/>
      <c r="CO74" s="195"/>
      <c r="CP74" s="195"/>
      <c r="CQ74" s="195"/>
      <c r="CR74" s="195"/>
      <c r="CS74" s="195"/>
      <c r="CT74" s="195"/>
      <c r="CU74" s="195"/>
    </row>
    <row r="75" spans="1:104" ht="15" customHeight="1">
      <c r="B75" s="234" t="s">
        <v>957</v>
      </c>
      <c r="C75" s="234"/>
      <c r="AN75" s="66"/>
      <c r="AO75" s="66"/>
      <c r="AP75" s="66"/>
      <c r="AQ75" s="66"/>
      <c r="AR75" s="66"/>
      <c r="AS75" s="66"/>
      <c r="BH75" s="66"/>
      <c r="BI75" s="66"/>
      <c r="BJ75" s="66"/>
      <c r="BK75" s="66"/>
      <c r="BL75" s="66"/>
      <c r="BM75" s="66"/>
      <c r="BN75" s="66"/>
      <c r="BO75" s="66"/>
      <c r="BP75" s="66"/>
      <c r="BQ75" s="66"/>
      <c r="BR75" s="66"/>
      <c r="BS75" s="66"/>
      <c r="BT75" s="66"/>
      <c r="BU75" s="66"/>
      <c r="BV75" s="66"/>
      <c r="BW75" s="66"/>
      <c r="BX75" s="195"/>
      <c r="BY75" s="195"/>
      <c r="BZ75" s="195"/>
      <c r="CA75" s="195"/>
      <c r="CB75" s="195"/>
      <c r="CC75" s="195"/>
      <c r="CD75" s="195"/>
      <c r="CE75" s="195"/>
      <c r="CF75" s="195"/>
      <c r="CG75" s="195"/>
      <c r="CH75" s="195"/>
      <c r="CI75" s="195"/>
      <c r="CJ75" s="195"/>
      <c r="CK75" s="195"/>
      <c r="CL75" s="195"/>
      <c r="CM75" s="195"/>
      <c r="CN75" s="195"/>
      <c r="CO75" s="195"/>
      <c r="CP75" s="195"/>
      <c r="CQ75" s="195"/>
      <c r="CR75" s="195"/>
      <c r="CS75" s="195"/>
      <c r="CT75" s="195"/>
      <c r="CU75" s="195"/>
      <c r="CV75" s="195"/>
      <c r="CW75" s="195"/>
    </row>
    <row r="76" spans="1:104" ht="15" customHeight="1">
      <c r="B76" s="234" t="s">
        <v>426</v>
      </c>
      <c r="C76" s="234"/>
      <c r="AN76" s="66"/>
      <c r="AO76" s="66"/>
      <c r="AP76" s="66"/>
      <c r="AQ76" s="66"/>
      <c r="AR76" s="66"/>
      <c r="AS76" s="66"/>
      <c r="BH76" s="66"/>
      <c r="BI76" s="66"/>
      <c r="BJ76" s="66"/>
      <c r="BK76" s="66"/>
      <c r="BL76" s="66"/>
      <c r="BM76" s="66"/>
      <c r="BN76" s="66"/>
      <c r="BO76" s="66"/>
      <c r="BP76" s="66"/>
      <c r="BQ76" s="66"/>
      <c r="BR76" s="66"/>
      <c r="BS76" s="66"/>
      <c r="BT76" s="66"/>
      <c r="BU76" s="66"/>
      <c r="BV76" s="66"/>
      <c r="BW76" s="66"/>
      <c r="BX76" s="195"/>
      <c r="BY76" s="195"/>
      <c r="BZ76" s="195"/>
      <c r="CA76" s="195"/>
      <c r="CB76" s="195"/>
      <c r="CC76" s="195"/>
      <c r="CD76" s="195"/>
      <c r="CE76" s="195"/>
      <c r="CF76" s="195"/>
      <c r="CG76" s="195"/>
      <c r="CH76" s="195"/>
      <c r="CI76" s="195"/>
      <c r="CJ76" s="195"/>
      <c r="CK76" s="195"/>
      <c r="CL76" s="195"/>
      <c r="CM76" s="195"/>
      <c r="CN76" s="195"/>
      <c r="CO76" s="195"/>
      <c r="CP76" s="195"/>
      <c r="CQ76" s="195"/>
      <c r="CR76" s="195"/>
      <c r="CS76" s="195"/>
      <c r="CT76" s="195"/>
      <c r="CU76" s="195"/>
      <c r="CV76" s="195"/>
      <c r="CW76" s="195"/>
      <c r="CX76" s="195"/>
      <c r="CY76" s="195"/>
      <c r="CZ76" s="195"/>
    </row>
    <row r="77" spans="1:104" ht="15" customHeight="1">
      <c r="B77" s="234" t="s">
        <v>438</v>
      </c>
      <c r="AM77" s="65"/>
    </row>
    <row r="78" spans="1:104" ht="15" customHeight="1">
      <c r="A78" s="242"/>
      <c r="B78" s="1567" t="s">
        <v>1017</v>
      </c>
      <c r="C78" s="1567"/>
      <c r="D78" s="1567"/>
      <c r="E78" s="1567"/>
      <c r="F78" s="1567"/>
      <c r="G78" s="1567"/>
      <c r="H78" s="1567"/>
      <c r="I78" s="1567"/>
      <c r="J78" s="1567"/>
      <c r="K78" s="1567"/>
      <c r="L78" s="1567"/>
      <c r="M78" s="1567"/>
      <c r="N78" s="1567"/>
      <c r="O78" s="1567"/>
      <c r="P78" s="1567"/>
      <c r="Q78" s="1567"/>
      <c r="R78" s="1567"/>
      <c r="S78" s="1567"/>
      <c r="T78" s="1567"/>
      <c r="U78" s="1567"/>
      <c r="V78" s="1567"/>
      <c r="W78" s="1567"/>
      <c r="X78" s="1567"/>
      <c r="Y78" s="1567"/>
      <c r="Z78" s="1567"/>
      <c r="AA78" s="1567"/>
      <c r="AB78" s="1567"/>
      <c r="AC78" s="1567"/>
      <c r="AD78" s="1567"/>
      <c r="AE78" s="1567"/>
      <c r="AF78" s="1567"/>
      <c r="AG78" s="1567"/>
      <c r="AH78" s="1567"/>
      <c r="AI78" s="1567"/>
      <c r="AJ78" s="1567"/>
      <c r="AK78" s="1567"/>
      <c r="AL78" s="1567"/>
      <c r="AM78" s="65"/>
    </row>
    <row r="79" spans="1:104" ht="15" customHeight="1">
      <c r="A79" s="250"/>
      <c r="B79" s="1567"/>
      <c r="C79" s="1567"/>
      <c r="D79" s="1567"/>
      <c r="E79" s="1567"/>
      <c r="F79" s="1567"/>
      <c r="G79" s="1567"/>
      <c r="H79" s="1567"/>
      <c r="I79" s="1567"/>
      <c r="J79" s="1567"/>
      <c r="K79" s="1567"/>
      <c r="L79" s="1567"/>
      <c r="M79" s="1567"/>
      <c r="N79" s="1567"/>
      <c r="O79" s="1567"/>
      <c r="P79" s="1567"/>
      <c r="Q79" s="1567"/>
      <c r="R79" s="1567"/>
      <c r="S79" s="1567"/>
      <c r="T79" s="1567"/>
      <c r="U79" s="1567"/>
      <c r="V79" s="1567"/>
      <c r="W79" s="1567"/>
      <c r="X79" s="1567"/>
      <c r="Y79" s="1567"/>
      <c r="Z79" s="1567"/>
      <c r="AA79" s="1567"/>
      <c r="AB79" s="1567"/>
      <c r="AC79" s="1567"/>
      <c r="AD79" s="1567"/>
      <c r="AE79" s="1567"/>
      <c r="AF79" s="1567"/>
      <c r="AG79" s="1567"/>
      <c r="AH79" s="1567"/>
      <c r="AI79" s="1567"/>
      <c r="AJ79" s="1567"/>
      <c r="AK79" s="1567"/>
      <c r="AL79" s="1567"/>
      <c r="AM79" s="65"/>
    </row>
    <row r="80" spans="1:104" ht="15" customHeight="1">
      <c r="B80" s="1567"/>
      <c r="C80" s="1567"/>
      <c r="D80" s="1567"/>
      <c r="E80" s="1567"/>
      <c r="F80" s="1567"/>
      <c r="G80" s="1567"/>
      <c r="H80" s="1567"/>
      <c r="I80" s="1567"/>
      <c r="J80" s="1567"/>
      <c r="K80" s="1567"/>
      <c r="L80" s="1567"/>
      <c r="M80" s="1567"/>
      <c r="N80" s="1567"/>
      <c r="O80" s="1567"/>
      <c r="P80" s="1567"/>
      <c r="Q80" s="1567"/>
      <c r="R80" s="1567"/>
      <c r="S80" s="1567"/>
      <c r="T80" s="1567"/>
      <c r="U80" s="1567"/>
      <c r="V80" s="1567"/>
      <c r="W80" s="1567"/>
      <c r="X80" s="1567"/>
      <c r="Y80" s="1567"/>
      <c r="Z80" s="1567"/>
      <c r="AA80" s="1567"/>
      <c r="AB80" s="1567"/>
      <c r="AC80" s="1567"/>
      <c r="AD80" s="1567"/>
      <c r="AE80" s="1567"/>
      <c r="AF80" s="1567"/>
      <c r="AG80" s="1567"/>
      <c r="AH80" s="1567"/>
      <c r="AI80" s="1567"/>
      <c r="AJ80" s="1567"/>
      <c r="AK80" s="1567"/>
      <c r="AL80" s="1567"/>
      <c r="AM80" s="65"/>
    </row>
    <row r="81" spans="1:109" ht="15" customHeight="1">
      <c r="A81" s="263"/>
      <c r="B81" s="262"/>
      <c r="C81" s="262"/>
      <c r="D81" s="262"/>
      <c r="E81" s="262"/>
      <c r="F81" s="262"/>
      <c r="G81" s="262"/>
      <c r="H81" s="262"/>
      <c r="I81" s="262"/>
      <c r="J81" s="262"/>
      <c r="K81" s="262"/>
      <c r="L81" s="262"/>
      <c r="M81" s="262"/>
      <c r="N81" s="262"/>
      <c r="O81" s="262"/>
      <c r="P81" s="262"/>
      <c r="Q81" s="262"/>
      <c r="R81" s="262"/>
      <c r="S81" s="262"/>
      <c r="T81" s="262"/>
      <c r="U81" s="262"/>
      <c r="V81" s="262"/>
      <c r="W81" s="262"/>
      <c r="X81" s="262"/>
      <c r="Y81" s="262"/>
      <c r="Z81" s="262"/>
      <c r="AA81" s="262"/>
      <c r="AB81" s="262"/>
      <c r="AC81" s="262"/>
      <c r="AD81" s="262"/>
      <c r="AE81" s="262"/>
      <c r="AF81" s="262"/>
      <c r="AG81" s="262"/>
      <c r="AH81" s="262"/>
      <c r="AI81" s="262"/>
      <c r="AJ81" s="262"/>
      <c r="AK81" s="262"/>
      <c r="AL81" s="262"/>
      <c r="AM81" s="65"/>
    </row>
    <row r="82" spans="1:109" ht="21" customHeight="1">
      <c r="C82" s="54" t="s">
        <v>477</v>
      </c>
      <c r="AM82" s="65"/>
    </row>
    <row r="83" spans="1:109" ht="21" customHeight="1">
      <c r="C83" s="234"/>
      <c r="AM83" s="65"/>
    </row>
    <row r="84" spans="1:109" ht="60" customHeight="1">
      <c r="D84" s="1630" t="s">
        <v>451</v>
      </c>
      <c r="E84" s="1631"/>
      <c r="F84" s="1631"/>
      <c r="G84" s="1631"/>
      <c r="H84" s="1631"/>
      <c r="I84" s="1631"/>
      <c r="J84" s="1631"/>
      <c r="K84" s="1600"/>
      <c r="L84" s="1601" t="s">
        <v>452</v>
      </c>
      <c r="M84" s="1601"/>
      <c r="N84" s="1601"/>
      <c r="O84" s="1601"/>
      <c r="P84" s="1601"/>
      <c r="Q84" s="1601"/>
      <c r="R84" s="1601"/>
      <c r="S84" s="1601" t="s">
        <v>453</v>
      </c>
      <c r="T84" s="1601"/>
      <c r="U84" s="1601"/>
      <c r="V84" s="1601"/>
      <c r="W84" s="1601"/>
      <c r="X84" s="1630"/>
      <c r="Y84" s="1600" t="s">
        <v>454</v>
      </c>
      <c r="Z84" s="1601"/>
      <c r="AA84" s="1601"/>
      <c r="AB84" s="1601"/>
      <c r="AC84" s="1601"/>
      <c r="AD84" s="1601"/>
      <c r="AM84" s="65"/>
    </row>
    <row r="85" spans="1:109" ht="60" customHeight="1">
      <c r="D85" s="1628" t="s">
        <v>481</v>
      </c>
      <c r="E85" s="1629"/>
      <c r="F85" s="1629"/>
      <c r="G85" s="1629"/>
      <c r="H85" s="1629"/>
      <c r="I85" s="1629"/>
      <c r="J85" s="1629"/>
      <c r="K85" s="1620"/>
      <c r="L85" s="1621" t="s">
        <v>455</v>
      </c>
      <c r="M85" s="1621"/>
      <c r="N85" s="1621"/>
      <c r="O85" s="1621"/>
      <c r="P85" s="1621"/>
      <c r="Q85" s="1621"/>
      <c r="R85" s="1621"/>
      <c r="S85" s="1621" t="s">
        <v>453</v>
      </c>
      <c r="T85" s="1621"/>
      <c r="U85" s="1621"/>
      <c r="V85" s="1621"/>
      <c r="W85" s="1621"/>
      <c r="X85" s="1628"/>
      <c r="Y85" s="1620" t="s">
        <v>454</v>
      </c>
      <c r="Z85" s="1621"/>
      <c r="AA85" s="1621"/>
      <c r="AB85" s="1621"/>
      <c r="AC85" s="1621"/>
      <c r="AD85" s="1621"/>
    </row>
    <row r="86" spans="1:109" ht="13.5">
      <c r="A86" s="257"/>
      <c r="B86" s="257"/>
      <c r="C86" s="257"/>
      <c r="D86" s="257"/>
      <c r="E86" s="257"/>
      <c r="F86" s="257"/>
      <c r="G86" s="257"/>
      <c r="H86" s="257"/>
      <c r="I86" s="257"/>
      <c r="J86" s="257"/>
      <c r="K86" s="257"/>
      <c r="L86" s="257"/>
      <c r="M86" s="257"/>
      <c r="N86" s="257"/>
      <c r="O86" s="257"/>
      <c r="P86" s="257"/>
      <c r="Q86" s="257"/>
      <c r="R86" s="257"/>
      <c r="S86" s="257"/>
      <c r="T86" s="257"/>
      <c r="U86" s="257"/>
      <c r="V86" s="257"/>
      <c r="W86" s="257"/>
      <c r="X86" s="257"/>
      <c r="Y86" s="257"/>
      <c r="Z86" s="257"/>
      <c r="AA86" s="257"/>
      <c r="AB86" s="257"/>
      <c r="AC86" s="257"/>
      <c r="AD86" s="257"/>
      <c r="AE86" s="257"/>
      <c r="AF86" s="257"/>
      <c r="AG86" s="257"/>
      <c r="AH86" s="257"/>
      <c r="AI86" s="257"/>
      <c r="AJ86" s="257"/>
      <c r="AK86" s="257"/>
      <c r="AL86" s="257"/>
    </row>
    <row r="87" spans="1:109" ht="30" customHeight="1">
      <c r="D87" s="1589" t="s">
        <v>456</v>
      </c>
      <c r="E87" s="1568"/>
      <c r="F87" s="1568"/>
      <c r="G87" s="1568"/>
      <c r="H87" s="1568"/>
      <c r="I87" s="1568"/>
      <c r="J87" s="1568"/>
      <c r="K87" s="1568"/>
      <c r="L87" s="1568"/>
      <c r="M87" s="1568"/>
      <c r="N87" s="1568"/>
      <c r="O87" s="1568"/>
      <c r="P87" s="1568"/>
      <c r="Q87" s="1568"/>
      <c r="R87" s="1569"/>
      <c r="S87" s="1849" t="s">
        <v>457</v>
      </c>
      <c r="T87" s="1597"/>
      <c r="U87" s="1597"/>
      <c r="V87" s="1597" t="s">
        <v>458</v>
      </c>
      <c r="W87" s="1597"/>
      <c r="X87" s="1597"/>
      <c r="Y87" s="1597" t="s">
        <v>459</v>
      </c>
      <c r="Z87" s="1597"/>
      <c r="AA87" s="1597"/>
      <c r="AB87" s="1597" t="s">
        <v>460</v>
      </c>
      <c r="AC87" s="1597"/>
      <c r="AD87" s="1597"/>
      <c r="AE87" s="1597" t="s">
        <v>461</v>
      </c>
      <c r="AF87" s="1597"/>
      <c r="AG87" s="1622"/>
      <c r="AH87" s="1843" t="s">
        <v>493</v>
      </c>
      <c r="AI87" s="1844"/>
      <c r="AJ87" s="1844"/>
      <c r="AK87" s="1845"/>
      <c r="AM87" s="65"/>
    </row>
    <row r="88" spans="1:109" ht="30" customHeight="1">
      <c r="D88" s="1590"/>
      <c r="E88" s="1591"/>
      <c r="F88" s="1591"/>
      <c r="G88" s="1591"/>
      <c r="H88" s="1591"/>
      <c r="I88" s="1591"/>
      <c r="J88" s="1591"/>
      <c r="K88" s="1591"/>
      <c r="L88" s="1570"/>
      <c r="M88" s="1570"/>
      <c r="N88" s="1570"/>
      <c r="O88" s="1570"/>
      <c r="P88" s="1570"/>
      <c r="Q88" s="1570"/>
      <c r="R88" s="1571"/>
      <c r="S88" s="1572" t="str">
        <f>I27</f>
        <v>(　　年)</v>
      </c>
      <c r="T88" s="1573"/>
      <c r="U88" s="1573"/>
      <c r="V88" s="1610" t="str">
        <f>O27</f>
        <v>(　　年)</v>
      </c>
      <c r="W88" s="1573"/>
      <c r="X88" s="1611"/>
      <c r="Y88" s="1573" t="str">
        <f>U27</f>
        <v>(　　年)</v>
      </c>
      <c r="Z88" s="1573"/>
      <c r="AA88" s="1573"/>
      <c r="AB88" s="1610" t="str">
        <f>AA27</f>
        <v>(　　年)</v>
      </c>
      <c r="AC88" s="1573"/>
      <c r="AD88" s="1611"/>
      <c r="AE88" s="1573" t="str">
        <f>AG27</f>
        <v>(　　年)</v>
      </c>
      <c r="AF88" s="1573"/>
      <c r="AG88" s="1573"/>
      <c r="AH88" s="239"/>
      <c r="AI88" s="240"/>
      <c r="AJ88" s="240"/>
      <c r="AK88" s="241"/>
      <c r="AM88" s="65"/>
    </row>
    <row r="89" spans="1:109" ht="60" customHeight="1">
      <c r="D89" s="1930" t="s">
        <v>462</v>
      </c>
      <c r="E89" s="1931"/>
      <c r="F89" s="1931"/>
      <c r="G89" s="1931"/>
      <c r="H89" s="1931"/>
      <c r="I89" s="1931"/>
      <c r="J89" s="1931"/>
      <c r="K89" s="1932"/>
      <c r="L89" s="1589" t="s">
        <v>711</v>
      </c>
      <c r="M89" s="1568"/>
      <c r="N89" s="1568"/>
      <c r="O89" s="1568"/>
      <c r="P89" s="1568"/>
      <c r="Q89" s="1568"/>
      <c r="R89" s="1569"/>
      <c r="S89" s="1874" t="str">
        <f>IF(SUM(S90:U93)=0,"",SUM(S90:U93))</f>
        <v/>
      </c>
      <c r="T89" s="1875"/>
      <c r="U89" s="1875"/>
      <c r="V89" s="1574" t="str">
        <f t="shared" ref="V89" si="33">IF(SUM(V90:X93)=0,"",SUM(V90:X93))</f>
        <v/>
      </c>
      <c r="W89" s="1575"/>
      <c r="X89" s="1576"/>
      <c r="Y89" s="1574" t="str">
        <f t="shared" ref="Y89" si="34">IF(SUM(Y90:AA93)=0,"",SUM(Y90:AA93))</f>
        <v/>
      </c>
      <c r="Z89" s="1575"/>
      <c r="AA89" s="1576"/>
      <c r="AB89" s="1574" t="str">
        <f t="shared" ref="AB89" si="35">IF(SUM(AB90:AD93)=0,"",SUM(AB90:AD93))</f>
        <v/>
      </c>
      <c r="AC89" s="1575"/>
      <c r="AD89" s="1576"/>
      <c r="AE89" s="1574" t="str">
        <f t="shared" ref="AE89" si="36">IF(SUM(AE90:AG93)=0,"",SUM(AE90:AG93))</f>
        <v/>
      </c>
      <c r="AF89" s="1575"/>
      <c r="AG89" s="1577"/>
      <c r="AH89" s="1846" t="str">
        <f>IFERROR(SUM(S89:AG89)/$U$10,"")</f>
        <v/>
      </c>
      <c r="AI89" s="1847"/>
      <c r="AJ89" s="1847"/>
      <c r="AK89" s="1848"/>
      <c r="AM89" s="65"/>
    </row>
    <row r="90" spans="1:109" ht="60" customHeight="1">
      <c r="D90" s="1930"/>
      <c r="E90" s="1931"/>
      <c r="F90" s="1931"/>
      <c r="G90" s="1931"/>
      <c r="H90" s="1931"/>
      <c r="I90" s="1931"/>
      <c r="J90" s="1931"/>
      <c r="K90" s="1932"/>
      <c r="L90" s="401"/>
      <c r="M90" s="62"/>
      <c r="N90" s="1878" t="s">
        <v>1047</v>
      </c>
      <c r="O90" s="1879"/>
      <c r="P90" s="1879"/>
      <c r="Q90" s="1879"/>
      <c r="R90" s="1880"/>
      <c r="S90" s="1887"/>
      <c r="T90" s="1888"/>
      <c r="U90" s="1888"/>
      <c r="V90" s="1888"/>
      <c r="W90" s="1888"/>
      <c r="X90" s="1888"/>
      <c r="Y90" s="1888"/>
      <c r="Z90" s="1888"/>
      <c r="AA90" s="1888"/>
      <c r="AB90" s="1888"/>
      <c r="AC90" s="1888"/>
      <c r="AD90" s="1888"/>
      <c r="AE90" s="1888"/>
      <c r="AF90" s="1888"/>
      <c r="AG90" s="1892"/>
      <c r="AH90" s="1898" t="str">
        <f>IFERROR(SUM(S90:AG90)/$U$10,"")</f>
        <v/>
      </c>
      <c r="AI90" s="1899"/>
      <c r="AJ90" s="1899"/>
      <c r="AK90" s="1900"/>
      <c r="AM90" s="65"/>
    </row>
    <row r="91" spans="1:109" ht="60" customHeight="1">
      <c r="A91" s="271"/>
      <c r="B91" s="271"/>
      <c r="C91" s="271"/>
      <c r="D91" s="1930"/>
      <c r="E91" s="1931"/>
      <c r="F91" s="1931"/>
      <c r="G91" s="1931"/>
      <c r="H91" s="1931"/>
      <c r="I91" s="1931"/>
      <c r="J91" s="1931"/>
      <c r="K91" s="1932"/>
      <c r="L91" s="401"/>
      <c r="M91" s="62"/>
      <c r="N91" s="1878" t="s">
        <v>1048</v>
      </c>
      <c r="O91" s="1879"/>
      <c r="P91" s="1879"/>
      <c r="Q91" s="1879"/>
      <c r="R91" s="1880"/>
      <c r="S91" s="1887"/>
      <c r="T91" s="1888"/>
      <c r="U91" s="1888"/>
      <c r="V91" s="1888"/>
      <c r="W91" s="1888"/>
      <c r="X91" s="1888"/>
      <c r="Y91" s="1888"/>
      <c r="Z91" s="1888"/>
      <c r="AA91" s="1888"/>
      <c r="AB91" s="1888"/>
      <c r="AC91" s="1888"/>
      <c r="AD91" s="1888"/>
      <c r="AE91" s="1888"/>
      <c r="AF91" s="1888"/>
      <c r="AG91" s="1892"/>
      <c r="AH91" s="1898" t="str">
        <f>IFERROR(SUM(S91:AG91)/$U$10,"")</f>
        <v/>
      </c>
      <c r="AI91" s="1899"/>
      <c r="AJ91" s="1899"/>
      <c r="AK91" s="1900"/>
      <c r="AL91" s="271"/>
      <c r="AM91" s="65"/>
    </row>
    <row r="92" spans="1:109" ht="60" customHeight="1">
      <c r="A92" s="271"/>
      <c r="B92" s="271"/>
      <c r="C92" s="271"/>
      <c r="D92" s="1930"/>
      <c r="E92" s="1931"/>
      <c r="F92" s="1931"/>
      <c r="G92" s="1931"/>
      <c r="H92" s="1931"/>
      <c r="I92" s="1931"/>
      <c r="J92" s="1931"/>
      <c r="K92" s="1932"/>
      <c r="L92" s="401"/>
      <c r="M92" s="62"/>
      <c r="N92" s="1878" t="s">
        <v>1049</v>
      </c>
      <c r="O92" s="1879"/>
      <c r="P92" s="1879"/>
      <c r="Q92" s="1879"/>
      <c r="R92" s="1880"/>
      <c r="S92" s="1887"/>
      <c r="T92" s="1888"/>
      <c r="U92" s="1888"/>
      <c r="V92" s="1888"/>
      <c r="W92" s="1888"/>
      <c r="X92" s="1888"/>
      <c r="Y92" s="1888"/>
      <c r="Z92" s="1888"/>
      <c r="AA92" s="1888"/>
      <c r="AB92" s="1888"/>
      <c r="AC92" s="1888"/>
      <c r="AD92" s="1888"/>
      <c r="AE92" s="1888"/>
      <c r="AF92" s="1888"/>
      <c r="AG92" s="1892"/>
      <c r="AH92" s="1898" t="str">
        <f>IFERROR(SUM(S92:AG92)/$U$10,"")</f>
        <v/>
      </c>
      <c r="AI92" s="1899"/>
      <c r="AJ92" s="1899"/>
      <c r="AK92" s="1900"/>
      <c r="AL92" s="271"/>
      <c r="AM92" s="65"/>
    </row>
    <row r="93" spans="1:109" ht="60" customHeight="1">
      <c r="A93" s="271"/>
      <c r="B93" s="271"/>
      <c r="C93" s="271"/>
      <c r="D93" s="1930"/>
      <c r="E93" s="1931"/>
      <c r="F93" s="1931"/>
      <c r="G93" s="1931"/>
      <c r="H93" s="1931"/>
      <c r="I93" s="1931"/>
      <c r="J93" s="1931"/>
      <c r="K93" s="1932"/>
      <c r="L93" s="401"/>
      <c r="M93" s="62"/>
      <c r="N93" s="2127" t="s">
        <v>1050</v>
      </c>
      <c r="O93" s="1879"/>
      <c r="P93" s="1879"/>
      <c r="Q93" s="1879"/>
      <c r="R93" s="1880"/>
      <c r="S93" s="1887"/>
      <c r="T93" s="1888"/>
      <c r="U93" s="1888"/>
      <c r="V93" s="1888"/>
      <c r="W93" s="1888"/>
      <c r="X93" s="1888"/>
      <c r="Y93" s="1888"/>
      <c r="Z93" s="1888"/>
      <c r="AA93" s="1888"/>
      <c r="AB93" s="1888"/>
      <c r="AC93" s="1888"/>
      <c r="AD93" s="1888"/>
      <c r="AE93" s="1888"/>
      <c r="AF93" s="1888"/>
      <c r="AG93" s="1892"/>
      <c r="AH93" s="1898" t="str">
        <f>IFERROR(SUM(S93:AG93)/$U$10,"")</f>
        <v/>
      </c>
      <c r="AI93" s="1899"/>
      <c r="AJ93" s="1899"/>
      <c r="AK93" s="1900"/>
      <c r="AL93" s="271"/>
      <c r="AM93" s="65"/>
    </row>
    <row r="94" spans="1:109" ht="60" customHeight="1">
      <c r="D94" s="1933"/>
      <c r="E94" s="1934"/>
      <c r="F94" s="1934"/>
      <c r="G94" s="1934"/>
      <c r="H94" s="1934"/>
      <c r="I94" s="1934"/>
      <c r="J94" s="1934"/>
      <c r="K94" s="1935"/>
      <c r="L94" s="1936" t="s">
        <v>1042</v>
      </c>
      <c r="M94" s="1937"/>
      <c r="N94" s="1937"/>
      <c r="O94" s="1937"/>
      <c r="P94" s="1937"/>
      <c r="Q94" s="1937"/>
      <c r="R94" s="1938"/>
      <c r="S94" s="1939" t="str">
        <f>IFERROR(ROUNDDOWN(S89/K37*1000,1),"")</f>
        <v/>
      </c>
      <c r="T94" s="1928"/>
      <c r="U94" s="1928"/>
      <c r="V94" s="1928" t="str">
        <f>IFERROR(ROUNDDOWN(V89/Q37*1000,1),"")</f>
        <v/>
      </c>
      <c r="W94" s="1928"/>
      <c r="X94" s="1928"/>
      <c r="Y94" s="1928" t="str">
        <f>IFERROR(ROUNDDOWN(Y89/W37*1000,1),"")</f>
        <v/>
      </c>
      <c r="Z94" s="1928"/>
      <c r="AA94" s="1928"/>
      <c r="AB94" s="1928" t="str">
        <f>IFERROR(ROUNDDOWN(AB89/AC37*1000,1),"")</f>
        <v/>
      </c>
      <c r="AC94" s="1928"/>
      <c r="AD94" s="1928"/>
      <c r="AE94" s="1928" t="str">
        <f>IFERROR(ROUNDDOWN(AE89/AI37*1000,1),"")</f>
        <v/>
      </c>
      <c r="AF94" s="1928"/>
      <c r="AG94" s="1929"/>
      <c r="AH94" s="1924" t="str">
        <f>IFERROR(SUM(S94:AG94)/U12,"")</f>
        <v/>
      </c>
      <c r="AI94" s="1925"/>
      <c r="AJ94" s="1925"/>
      <c r="AK94" s="1926"/>
      <c r="AM94" s="65"/>
    </row>
    <row r="95" spans="1:109" ht="60" customHeight="1">
      <c r="D95" s="1738" t="s">
        <v>712</v>
      </c>
      <c r="E95" s="1739"/>
      <c r="F95" s="1739"/>
      <c r="G95" s="1739"/>
      <c r="H95" s="1739"/>
      <c r="I95" s="1739"/>
      <c r="J95" s="1739"/>
      <c r="K95" s="1739"/>
      <c r="L95" s="1739"/>
      <c r="M95" s="1739"/>
      <c r="N95" s="1739"/>
      <c r="O95" s="1739"/>
      <c r="P95" s="1739"/>
      <c r="Q95" s="1739"/>
      <c r="R95" s="1740"/>
      <c r="S95" s="1940"/>
      <c r="T95" s="1881"/>
      <c r="U95" s="1881"/>
      <c r="V95" s="1881"/>
      <c r="W95" s="1881"/>
      <c r="X95" s="1881"/>
      <c r="Y95" s="1881"/>
      <c r="Z95" s="1881"/>
      <c r="AA95" s="1881"/>
      <c r="AB95" s="1881"/>
      <c r="AC95" s="1881"/>
      <c r="AD95" s="1881"/>
      <c r="AE95" s="1881"/>
      <c r="AF95" s="1881"/>
      <c r="AG95" s="1882"/>
      <c r="AH95" s="1924" t="str">
        <f>IFERROR(SUM(S95:AG95)/U13,"")</f>
        <v/>
      </c>
      <c r="AI95" s="1925"/>
      <c r="AJ95" s="1925"/>
      <c r="AK95" s="1926"/>
      <c r="AM95" s="65"/>
    </row>
    <row r="96" spans="1:109" s="200" customFormat="1" ht="13.5">
      <c r="A96" s="256"/>
      <c r="B96" s="256"/>
      <c r="C96" s="256"/>
      <c r="D96" s="259"/>
      <c r="E96" s="259"/>
      <c r="F96" s="259"/>
      <c r="G96" s="259"/>
      <c r="H96" s="259"/>
      <c r="I96" s="259"/>
      <c r="J96" s="259"/>
      <c r="K96" s="259"/>
      <c r="L96" s="259"/>
      <c r="M96" s="259"/>
      <c r="N96" s="259"/>
      <c r="O96" s="259"/>
      <c r="P96" s="259"/>
      <c r="Q96" s="259"/>
      <c r="R96" s="259"/>
      <c r="S96" s="219"/>
      <c r="T96" s="219"/>
      <c r="U96" s="219"/>
      <c r="V96" s="219"/>
      <c r="W96" s="219"/>
      <c r="X96" s="219"/>
      <c r="Y96" s="219"/>
      <c r="Z96" s="219"/>
      <c r="AA96" s="219"/>
      <c r="AB96" s="219"/>
      <c r="AC96" s="219"/>
      <c r="AD96" s="219"/>
      <c r="AE96" s="219"/>
      <c r="AF96" s="219"/>
      <c r="AG96" s="219"/>
      <c r="AH96" s="260"/>
      <c r="AI96" s="260"/>
      <c r="AJ96" s="260"/>
      <c r="AK96" s="260"/>
      <c r="AL96" s="256"/>
      <c r="AM96" s="64"/>
      <c r="AN96" s="64"/>
      <c r="AO96" s="64"/>
      <c r="AP96" s="64"/>
      <c r="AQ96" s="64"/>
      <c r="AR96" s="64"/>
      <c r="AS96" s="64"/>
      <c r="AT96" s="64"/>
      <c r="AU96" s="64"/>
      <c r="AV96" s="64"/>
      <c r="AW96" s="64"/>
      <c r="AX96" s="64"/>
      <c r="AY96" s="64"/>
      <c r="AZ96" s="64"/>
      <c r="BA96" s="64"/>
      <c r="BB96" s="64"/>
      <c r="BC96" s="64"/>
      <c r="BD96" s="64"/>
      <c r="BE96" s="64"/>
      <c r="BF96" s="64"/>
      <c r="BG96" s="64"/>
      <c r="BH96" s="64"/>
      <c r="BI96" s="64"/>
      <c r="BJ96" s="64"/>
      <c r="BK96" s="64"/>
      <c r="BL96" s="64"/>
      <c r="BM96" s="64"/>
      <c r="BN96" s="64"/>
      <c r="BO96" s="64"/>
      <c r="BP96" s="64"/>
      <c r="BQ96" s="64"/>
      <c r="BR96" s="64"/>
      <c r="BS96" s="64"/>
      <c r="BT96" s="64"/>
      <c r="BU96" s="64"/>
      <c r="BV96" s="64"/>
      <c r="BW96" s="64"/>
      <c r="BX96" s="53"/>
      <c r="BY96" s="53"/>
      <c r="BZ96" s="53"/>
      <c r="CA96" s="53"/>
      <c r="CB96" s="53"/>
      <c r="CC96" s="53"/>
      <c r="CD96" s="53"/>
      <c r="CE96" s="53"/>
      <c r="CF96" s="53"/>
      <c r="CG96" s="53"/>
      <c r="CH96" s="53"/>
      <c r="CI96" s="53"/>
      <c r="CJ96" s="53"/>
      <c r="CK96" s="53"/>
      <c r="CL96" s="53"/>
      <c r="CM96" s="53"/>
      <c r="CN96" s="53"/>
      <c r="CO96" s="53"/>
      <c r="CP96" s="53"/>
      <c r="CQ96" s="53"/>
      <c r="CR96" s="53"/>
      <c r="CS96" s="53"/>
      <c r="CT96" s="53"/>
      <c r="CU96" s="53"/>
      <c r="CV96" s="53"/>
      <c r="CW96" s="53"/>
      <c r="CX96" s="53"/>
      <c r="CY96" s="53"/>
      <c r="CZ96" s="53"/>
      <c r="DA96" s="53"/>
      <c r="DB96" s="53"/>
      <c r="DC96" s="53"/>
      <c r="DD96" s="53"/>
      <c r="DE96" s="53"/>
    </row>
    <row r="97" spans="1:111" ht="60" customHeight="1">
      <c r="D97" s="1787" t="s">
        <v>960</v>
      </c>
      <c r="E97" s="2063"/>
      <c r="F97" s="2063"/>
      <c r="G97" s="2063"/>
      <c r="H97" s="2063"/>
      <c r="I97" s="2063"/>
      <c r="J97" s="2063"/>
      <c r="K97" s="2063"/>
      <c r="L97" s="1927" t="s">
        <v>729</v>
      </c>
      <c r="M97" s="1927"/>
      <c r="N97" s="1927"/>
      <c r="O97" s="1927"/>
      <c r="P97" s="1927"/>
      <c r="Q97" s="1927"/>
      <c r="R97" s="1927"/>
      <c r="S97" s="1601" t="s">
        <v>453</v>
      </c>
      <c r="T97" s="1601"/>
      <c r="U97" s="1601"/>
      <c r="V97" s="1601"/>
      <c r="W97" s="1601"/>
      <c r="X97" s="1630"/>
      <c r="Y97" s="1600" t="s">
        <v>454</v>
      </c>
      <c r="Z97" s="1601"/>
      <c r="AA97" s="1601"/>
      <c r="AB97" s="1601"/>
      <c r="AC97" s="1601"/>
      <c r="AD97" s="1601"/>
      <c r="AM97" s="65"/>
    </row>
    <row r="98" spans="1:111" ht="60" customHeight="1">
      <c r="D98" s="2064"/>
      <c r="E98" s="2065"/>
      <c r="F98" s="2065"/>
      <c r="G98" s="2065"/>
      <c r="H98" s="2065"/>
      <c r="I98" s="2065"/>
      <c r="J98" s="2065"/>
      <c r="K98" s="2065"/>
      <c r="L98" s="2066" t="s">
        <v>730</v>
      </c>
      <c r="M98" s="2067"/>
      <c r="N98" s="2067"/>
      <c r="O98" s="2067"/>
      <c r="P98" s="2067"/>
      <c r="Q98" s="2067"/>
      <c r="R98" s="2068"/>
      <c r="S98" s="1893"/>
      <c r="T98" s="1894"/>
      <c r="U98" s="1894"/>
      <c r="V98" s="1894"/>
      <c r="W98" s="1894"/>
      <c r="X98" s="1894"/>
      <c r="Y98" s="1894"/>
      <c r="Z98" s="1894"/>
      <c r="AA98" s="1894"/>
      <c r="AB98" s="1894"/>
      <c r="AC98" s="1894"/>
      <c r="AD98" s="1894"/>
      <c r="AE98" s="947"/>
      <c r="AF98" s="947"/>
      <c r="AG98" s="948"/>
      <c r="AH98" s="1895" t="str">
        <f>IFERROR(SUM(S98:AG98)/U15,"")</f>
        <v/>
      </c>
      <c r="AI98" s="1896"/>
      <c r="AJ98" s="1896"/>
      <c r="AK98" s="1897"/>
      <c r="AM98" s="65"/>
    </row>
    <row r="99" spans="1:111" ht="15" customHeight="1">
      <c r="D99" s="234" t="s">
        <v>961</v>
      </c>
      <c r="E99" s="217"/>
      <c r="F99" s="217"/>
      <c r="G99" s="217"/>
      <c r="H99" s="217"/>
      <c r="I99" s="217"/>
      <c r="J99" s="217"/>
      <c r="K99" s="217"/>
      <c r="L99" s="218"/>
      <c r="M99" s="218"/>
      <c r="N99" s="218"/>
      <c r="O99" s="218"/>
      <c r="P99" s="218"/>
      <c r="Q99" s="218"/>
      <c r="R99" s="218"/>
      <c r="S99" s="219"/>
      <c r="T99" s="219"/>
      <c r="U99" s="219"/>
      <c r="V99" s="219"/>
      <c r="W99" s="219"/>
      <c r="X99" s="219"/>
      <c r="Y99" s="219"/>
      <c r="Z99" s="219"/>
      <c r="AA99" s="219"/>
      <c r="AB99" s="219"/>
      <c r="AC99" s="219"/>
      <c r="AD99" s="219"/>
      <c r="AE99" s="219"/>
      <c r="AF99" s="219"/>
      <c r="AG99" s="219"/>
      <c r="AH99" s="220"/>
      <c r="AI99" s="221"/>
      <c r="AJ99" s="221"/>
      <c r="AK99" s="221"/>
      <c r="AM99" s="65"/>
    </row>
    <row r="100" spans="1:111" ht="13.5">
      <c r="F100" s="192"/>
      <c r="G100" s="192"/>
      <c r="H100" s="192"/>
      <c r="I100" s="192"/>
      <c r="J100" s="192"/>
      <c r="K100" s="192"/>
      <c r="L100" s="192"/>
      <c r="M100" s="192"/>
      <c r="P100" s="234"/>
      <c r="U100" s="222"/>
      <c r="V100" s="222"/>
      <c r="W100" s="222"/>
      <c r="X100" s="222"/>
      <c r="Y100" s="222"/>
      <c r="Z100" s="222"/>
      <c r="AA100" s="222"/>
      <c r="AB100" s="222"/>
      <c r="AC100" s="222"/>
      <c r="AD100" s="222"/>
      <c r="AE100" s="222"/>
      <c r="AF100" s="222"/>
      <c r="AG100" s="222"/>
      <c r="AH100" s="222"/>
      <c r="AI100" s="222"/>
      <c r="AJ100" s="223"/>
      <c r="AK100" s="221"/>
      <c r="AM100" s="65"/>
    </row>
    <row r="101" spans="1:111" ht="21" customHeight="1">
      <c r="C101" s="54" t="s">
        <v>478</v>
      </c>
      <c r="D101" s="192"/>
      <c r="E101" s="192"/>
      <c r="F101" s="192"/>
      <c r="G101" s="192"/>
      <c r="H101" s="192"/>
      <c r="I101" s="192"/>
      <c r="J101" s="192"/>
      <c r="K101" s="192"/>
      <c r="N101" s="234"/>
      <c r="S101" s="222"/>
      <c r="T101" s="222"/>
      <c r="U101" s="222"/>
      <c r="V101" s="222"/>
      <c r="W101" s="222"/>
      <c r="X101" s="222"/>
      <c r="Y101" s="222"/>
      <c r="Z101" s="222"/>
      <c r="AA101" s="222"/>
      <c r="AB101" s="222"/>
      <c r="AC101" s="222"/>
      <c r="AD101" s="222"/>
      <c r="AE101" s="222"/>
      <c r="AF101" s="222"/>
      <c r="AG101" s="222"/>
      <c r="AH101" s="223"/>
      <c r="AI101" s="221"/>
      <c r="AM101" s="65"/>
    </row>
    <row r="102" spans="1:111" ht="21" customHeight="1">
      <c r="C102" s="234"/>
      <c r="D102" s="192"/>
      <c r="E102" s="192"/>
      <c r="F102" s="192"/>
      <c r="G102" s="192"/>
      <c r="H102" s="192"/>
      <c r="I102" s="192"/>
      <c r="J102" s="192"/>
      <c r="K102" s="192"/>
      <c r="N102" s="234"/>
      <c r="S102" s="222"/>
      <c r="T102" s="222"/>
      <c r="U102" s="222"/>
      <c r="V102" s="222"/>
      <c r="W102" s="222"/>
      <c r="X102" s="222"/>
      <c r="Y102" s="222"/>
      <c r="Z102" s="222"/>
      <c r="AA102" s="222"/>
      <c r="AB102" s="222"/>
      <c r="AC102" s="222"/>
      <c r="AD102" s="222"/>
      <c r="AE102" s="222"/>
      <c r="AF102" s="222"/>
      <c r="AG102" s="222"/>
      <c r="AH102" s="223"/>
      <c r="AI102" s="221"/>
      <c r="AM102" s="65"/>
    </row>
    <row r="103" spans="1:111" ht="21" customHeight="1">
      <c r="C103" s="54" t="s">
        <v>479</v>
      </c>
      <c r="D103" s="192"/>
      <c r="E103" s="192"/>
      <c r="F103" s="192"/>
      <c r="G103" s="192"/>
      <c r="H103" s="192"/>
      <c r="I103" s="192"/>
      <c r="J103" s="192"/>
      <c r="K103" s="192"/>
      <c r="N103" s="234"/>
      <c r="S103" s="222"/>
      <c r="T103" s="222"/>
      <c r="U103" s="222"/>
      <c r="V103" s="222"/>
      <c r="W103" s="222"/>
      <c r="X103" s="222"/>
      <c r="Y103" s="222"/>
      <c r="Z103" s="222"/>
      <c r="AA103" s="222"/>
      <c r="AB103" s="222"/>
      <c r="AC103" s="222"/>
      <c r="AD103" s="222"/>
      <c r="AE103" s="222"/>
      <c r="AF103" s="222"/>
      <c r="AG103" s="222"/>
      <c r="AH103" s="223"/>
      <c r="AI103" s="221"/>
      <c r="AM103" s="65"/>
    </row>
    <row r="104" spans="1:111" ht="15" customHeight="1">
      <c r="D104" s="1593"/>
      <c r="E104" s="1593"/>
      <c r="F104" s="1593"/>
      <c r="G104" s="1593"/>
      <c r="H104" s="1593"/>
      <c r="I104" s="1594" t="s">
        <v>470</v>
      </c>
      <c r="J104" s="1594"/>
      <c r="K104" s="1594"/>
      <c r="L104" s="1594"/>
      <c r="M104" s="1594"/>
      <c r="N104" s="1594"/>
      <c r="O104" s="1594" t="s">
        <v>471</v>
      </c>
      <c r="P104" s="1594"/>
      <c r="Q104" s="1594"/>
      <c r="R104" s="1594"/>
      <c r="S104" s="1594"/>
      <c r="T104" s="1594"/>
      <c r="U104" s="1594" t="s">
        <v>472</v>
      </c>
      <c r="V104" s="1594"/>
      <c r="W104" s="1594"/>
      <c r="X104" s="1594"/>
      <c r="Y104" s="1594"/>
      <c r="Z104" s="1594"/>
      <c r="AA104" s="1594" t="s">
        <v>473</v>
      </c>
      <c r="AB104" s="1594"/>
      <c r="AC104" s="1594"/>
      <c r="AD104" s="1594"/>
      <c r="AE104" s="1594"/>
      <c r="AF104" s="1594"/>
      <c r="AG104" s="1594" t="s">
        <v>474</v>
      </c>
      <c r="AH104" s="1594"/>
      <c r="AI104" s="1594"/>
      <c r="AJ104" s="1594"/>
      <c r="AK104" s="1594"/>
      <c r="AL104" s="1594"/>
      <c r="AM104" s="65"/>
    </row>
    <row r="105" spans="1:111" ht="15" customHeight="1">
      <c r="D105" s="1593"/>
      <c r="E105" s="1593"/>
      <c r="F105" s="1593"/>
      <c r="G105" s="1593"/>
      <c r="H105" s="1593"/>
      <c r="I105" s="1586" t="str">
        <f>I27</f>
        <v>(　　年)</v>
      </c>
      <c r="J105" s="1587"/>
      <c r="K105" s="1587"/>
      <c r="L105" s="1587"/>
      <c r="M105" s="1587"/>
      <c r="N105" s="1588"/>
      <c r="O105" s="1586" t="str">
        <f>O27</f>
        <v>(　　年)</v>
      </c>
      <c r="P105" s="1587"/>
      <c r="Q105" s="1587"/>
      <c r="R105" s="1587"/>
      <c r="S105" s="1587"/>
      <c r="T105" s="1588"/>
      <c r="U105" s="1586" t="str">
        <f>U27</f>
        <v>(　　年)</v>
      </c>
      <c r="V105" s="1587"/>
      <c r="W105" s="1587"/>
      <c r="X105" s="1587"/>
      <c r="Y105" s="1587"/>
      <c r="Z105" s="1588"/>
      <c r="AA105" s="1586" t="str">
        <f>AA27</f>
        <v>(　　年)</v>
      </c>
      <c r="AB105" s="1587"/>
      <c r="AC105" s="1587"/>
      <c r="AD105" s="1587"/>
      <c r="AE105" s="1587"/>
      <c r="AF105" s="1588"/>
      <c r="AG105" s="1586" t="str">
        <f>AG27</f>
        <v>(　　年)</v>
      </c>
      <c r="AH105" s="1587"/>
      <c r="AI105" s="1587"/>
      <c r="AJ105" s="1587"/>
      <c r="AK105" s="1587"/>
      <c r="AL105" s="1588"/>
      <c r="AM105" s="211"/>
      <c r="AN105" s="211"/>
      <c r="DF105" s="52"/>
      <c r="DG105" s="52"/>
    </row>
    <row r="106" spans="1:111" ht="21" customHeight="1">
      <c r="D106" s="1593"/>
      <c r="E106" s="1593"/>
      <c r="F106" s="1593"/>
      <c r="G106" s="1593"/>
      <c r="H106" s="1593"/>
      <c r="I106" s="1636" t="s">
        <v>446</v>
      </c>
      <c r="J106" s="1612"/>
      <c r="K106" s="1612"/>
      <c r="L106" s="1612" t="s">
        <v>445</v>
      </c>
      <c r="M106" s="1612"/>
      <c r="N106" s="1613"/>
      <c r="O106" s="1636" t="s">
        <v>446</v>
      </c>
      <c r="P106" s="1612"/>
      <c r="Q106" s="1612"/>
      <c r="R106" s="1612" t="s">
        <v>445</v>
      </c>
      <c r="S106" s="1612"/>
      <c r="T106" s="1613"/>
      <c r="U106" s="1636" t="s">
        <v>446</v>
      </c>
      <c r="V106" s="1612"/>
      <c r="W106" s="1612"/>
      <c r="X106" s="1612" t="s">
        <v>445</v>
      </c>
      <c r="Y106" s="1612"/>
      <c r="Z106" s="1613"/>
      <c r="AA106" s="1636" t="s">
        <v>446</v>
      </c>
      <c r="AB106" s="1612"/>
      <c r="AC106" s="1612"/>
      <c r="AD106" s="1612" t="s">
        <v>445</v>
      </c>
      <c r="AE106" s="1612"/>
      <c r="AF106" s="1613"/>
      <c r="AG106" s="1636" t="s">
        <v>446</v>
      </c>
      <c r="AH106" s="1612"/>
      <c r="AI106" s="1612"/>
      <c r="AJ106" s="1612" t="s">
        <v>445</v>
      </c>
      <c r="AK106" s="1612"/>
      <c r="AL106" s="1613"/>
      <c r="AM106" s="65"/>
    </row>
    <row r="107" spans="1:111" ht="21" customHeight="1">
      <c r="D107" s="2086" t="s">
        <v>1019</v>
      </c>
      <c r="E107" s="1593" t="s">
        <v>464</v>
      </c>
      <c r="F107" s="1593"/>
      <c r="G107" s="402" t="s">
        <v>989</v>
      </c>
      <c r="H107" s="403"/>
      <c r="I107" s="1580" t="str">
        <f>IF('様式２(改善計画)'!R366=0,"",'様式２(改善計画)'!R366)</f>
        <v/>
      </c>
      <c r="J107" s="1581"/>
      <c r="K107" s="1581"/>
      <c r="L107" s="1524"/>
      <c r="M107" s="1524"/>
      <c r="N107" s="1525"/>
      <c r="O107" s="1580" t="str">
        <f>IF('様式２(改善計画)'!V366=0,"",'様式２(改善計画)'!V366)</f>
        <v/>
      </c>
      <c r="P107" s="1581"/>
      <c r="Q107" s="1581"/>
      <c r="R107" s="1524"/>
      <c r="S107" s="1524"/>
      <c r="T107" s="1525"/>
      <c r="U107" s="1580" t="str">
        <f>IF('様式２(改善計画)'!Z366=0,"",'様式２(改善計画)'!Z366)</f>
        <v/>
      </c>
      <c r="V107" s="1581"/>
      <c r="W107" s="1581"/>
      <c r="X107" s="1524"/>
      <c r="Y107" s="1524"/>
      <c r="Z107" s="1525"/>
      <c r="AA107" s="1580" t="str">
        <f>IF('様式２(改善計画)'!AD366=0,"",'様式２(改善計画)'!AD366)</f>
        <v/>
      </c>
      <c r="AB107" s="1581"/>
      <c r="AC107" s="1581"/>
      <c r="AD107" s="1524"/>
      <c r="AE107" s="1524"/>
      <c r="AF107" s="1525"/>
      <c r="AG107" s="1580" t="str">
        <f>IF('様式２(改善計画)'!AH366=0,"",'様式２(改善計画)'!AH366)</f>
        <v/>
      </c>
      <c r="AH107" s="1581"/>
      <c r="AI107" s="1581"/>
      <c r="AJ107" s="1524"/>
      <c r="AK107" s="1524"/>
      <c r="AL107" s="1525"/>
      <c r="AM107" s="65"/>
    </row>
    <row r="108" spans="1:111" ht="21" customHeight="1">
      <c r="D108" s="2087"/>
      <c r="E108" s="1593"/>
      <c r="F108" s="1593"/>
      <c r="G108" s="404" t="s">
        <v>990</v>
      </c>
      <c r="H108" s="405"/>
      <c r="I108" s="1549" t="str">
        <f>IF('様式２(改善計画)'!R367=0,"",'様式２(改善計画)'!R367)</f>
        <v/>
      </c>
      <c r="J108" s="1550"/>
      <c r="K108" s="1551"/>
      <c r="L108" s="1542"/>
      <c r="M108" s="1542"/>
      <c r="N108" s="1543"/>
      <c r="O108" s="1549" t="str">
        <f>IF('様式２(改善計画)'!V367=0,"",'様式２(改善計画)'!V367)</f>
        <v/>
      </c>
      <c r="P108" s="1550"/>
      <c r="Q108" s="1551"/>
      <c r="R108" s="1542"/>
      <c r="S108" s="1542"/>
      <c r="T108" s="1543"/>
      <c r="U108" s="1549" t="str">
        <f>IF('様式２(改善計画)'!Z367=0,"",'様式２(改善計画)'!Z367)</f>
        <v/>
      </c>
      <c r="V108" s="1550"/>
      <c r="W108" s="1551"/>
      <c r="X108" s="1542"/>
      <c r="Y108" s="1542"/>
      <c r="Z108" s="1543"/>
      <c r="AA108" s="1549" t="str">
        <f>IF('様式２(改善計画)'!AD367=0,"",'様式２(改善計画)'!AD367)</f>
        <v/>
      </c>
      <c r="AB108" s="1550"/>
      <c r="AC108" s="1551"/>
      <c r="AD108" s="1542"/>
      <c r="AE108" s="1542"/>
      <c r="AF108" s="1543"/>
      <c r="AG108" s="1549" t="str">
        <f>IF('様式２(改善計画)'!AH367=0,"",'様式２(改善計画)'!AH367)</f>
        <v/>
      </c>
      <c r="AH108" s="1550"/>
      <c r="AI108" s="1551"/>
      <c r="AJ108" s="1542"/>
      <c r="AK108" s="1542"/>
      <c r="AL108" s="1543"/>
      <c r="AM108" s="65"/>
    </row>
    <row r="109" spans="1:111" ht="21" customHeight="1">
      <c r="A109" s="246"/>
      <c r="B109" s="246"/>
      <c r="C109" s="246"/>
      <c r="D109" s="2087"/>
      <c r="E109" s="1594"/>
      <c r="F109" s="1594"/>
      <c r="G109" s="406" t="s">
        <v>991</v>
      </c>
      <c r="H109" s="407"/>
      <c r="I109" s="1532" t="str">
        <f>IF('様式２(改善計画)'!R368=0,"",'様式２(改善計画)'!R368)</f>
        <v/>
      </c>
      <c r="J109" s="1533"/>
      <c r="K109" s="1534"/>
      <c r="L109" s="1544" t="str">
        <f>IF(L107+L108=0,"",L107+L108)</f>
        <v/>
      </c>
      <c r="M109" s="1544"/>
      <c r="N109" s="1545"/>
      <c r="O109" s="1532" t="str">
        <f>IF('様式２(改善計画)'!V368=0,"",'様式２(改善計画)'!V368)</f>
        <v/>
      </c>
      <c r="P109" s="1533"/>
      <c r="Q109" s="1534"/>
      <c r="R109" s="1544" t="str">
        <f>IF(R107+R108=0,"",R107+R108)</f>
        <v/>
      </c>
      <c r="S109" s="1544"/>
      <c r="T109" s="1545"/>
      <c r="U109" s="1532" t="str">
        <f>IF('様式２(改善計画)'!Z368=0,"",'様式２(改善計画)'!Z368)</f>
        <v/>
      </c>
      <c r="V109" s="1533"/>
      <c r="W109" s="1534"/>
      <c r="X109" s="1544" t="str">
        <f>IF(X107+X108=0,"",X107+X108)</f>
        <v/>
      </c>
      <c r="Y109" s="1544"/>
      <c r="Z109" s="1545"/>
      <c r="AA109" s="1532" t="str">
        <f>IF('様式２(改善計画)'!AD368=0,"",'様式２(改善計画)'!AD368)</f>
        <v/>
      </c>
      <c r="AB109" s="1533"/>
      <c r="AC109" s="1534"/>
      <c r="AD109" s="1544" t="str">
        <f>IF(AD107+AD108=0,"",AD107+AD108)</f>
        <v/>
      </c>
      <c r="AE109" s="1544"/>
      <c r="AF109" s="1545"/>
      <c r="AG109" s="1532" t="str">
        <f>IF('様式２(改善計画)'!AH368=0,"",'様式２(改善計画)'!AH368)</f>
        <v/>
      </c>
      <c r="AH109" s="1533"/>
      <c r="AI109" s="1534"/>
      <c r="AJ109" s="1544" t="str">
        <f>IF(AJ107+AJ108=0,"",AJ107+AJ108)</f>
        <v/>
      </c>
      <c r="AK109" s="1544"/>
      <c r="AL109" s="1545"/>
      <c r="AM109" s="65"/>
    </row>
    <row r="110" spans="1:111" ht="21" customHeight="1">
      <c r="D110" s="2087"/>
      <c r="E110" s="1593" t="s">
        <v>465</v>
      </c>
      <c r="F110" s="1593"/>
      <c r="G110" s="402" t="s">
        <v>989</v>
      </c>
      <c r="H110" s="403"/>
      <c r="I110" s="1546" t="str">
        <f>IF('様式２(改善計画)'!R369=0,"",'様式２(改善計画)'!R369)</f>
        <v/>
      </c>
      <c r="J110" s="1547"/>
      <c r="K110" s="1548"/>
      <c r="L110" s="1524"/>
      <c r="M110" s="1524"/>
      <c r="N110" s="1525"/>
      <c r="O110" s="1546" t="str">
        <f>IF('様式２(改善計画)'!V369=0,"",'様式２(改善計画)'!V369)</f>
        <v/>
      </c>
      <c r="P110" s="1547"/>
      <c r="Q110" s="1548"/>
      <c r="R110" s="1524"/>
      <c r="S110" s="1524"/>
      <c r="T110" s="1525"/>
      <c r="U110" s="1546" t="str">
        <f>IF('様式２(改善計画)'!Z369=0,"",'様式２(改善計画)'!Z369)</f>
        <v/>
      </c>
      <c r="V110" s="1547"/>
      <c r="W110" s="1548"/>
      <c r="X110" s="1524"/>
      <c r="Y110" s="1524"/>
      <c r="Z110" s="1525"/>
      <c r="AA110" s="1546" t="str">
        <f>IF('様式２(改善計画)'!AD369=0,"",'様式２(改善計画)'!AD369)</f>
        <v/>
      </c>
      <c r="AB110" s="1547"/>
      <c r="AC110" s="1548"/>
      <c r="AD110" s="1524"/>
      <c r="AE110" s="1524"/>
      <c r="AF110" s="1525"/>
      <c r="AG110" s="1546" t="str">
        <f>IF('様式２(改善計画)'!AH369=0,"",'様式２(改善計画)'!AH369)</f>
        <v/>
      </c>
      <c r="AH110" s="1547"/>
      <c r="AI110" s="1548"/>
      <c r="AJ110" s="1524"/>
      <c r="AK110" s="1524"/>
      <c r="AL110" s="1525"/>
      <c r="AM110" s="65"/>
    </row>
    <row r="111" spans="1:111" ht="21" customHeight="1">
      <c r="A111" s="246"/>
      <c r="B111" s="246"/>
      <c r="C111" s="246"/>
      <c r="D111" s="2087"/>
      <c r="E111" s="1593"/>
      <c r="F111" s="1593"/>
      <c r="G111" s="404" t="s">
        <v>990</v>
      </c>
      <c r="H111" s="405"/>
      <c r="I111" s="1549" t="str">
        <f>IF('様式２(改善計画)'!R370=0,"",'様式２(改善計画)'!R370)</f>
        <v/>
      </c>
      <c r="J111" s="1550"/>
      <c r="K111" s="1551"/>
      <c r="L111" s="1542"/>
      <c r="M111" s="1542"/>
      <c r="N111" s="1543"/>
      <c r="O111" s="1549" t="str">
        <f>IF('様式２(改善計画)'!V370=0,"",'様式２(改善計画)'!V370)</f>
        <v/>
      </c>
      <c r="P111" s="1550"/>
      <c r="Q111" s="1551"/>
      <c r="R111" s="1542"/>
      <c r="S111" s="1542"/>
      <c r="T111" s="1543"/>
      <c r="U111" s="1549" t="str">
        <f>IF('様式２(改善計画)'!Z370=0,"",'様式２(改善計画)'!Z370)</f>
        <v/>
      </c>
      <c r="V111" s="1550"/>
      <c r="W111" s="1551"/>
      <c r="X111" s="1542"/>
      <c r="Y111" s="1542"/>
      <c r="Z111" s="1543"/>
      <c r="AA111" s="1549" t="str">
        <f>IF('様式２(改善計画)'!AD370=0,"",'様式２(改善計画)'!AD370)</f>
        <v/>
      </c>
      <c r="AB111" s="1550"/>
      <c r="AC111" s="1551"/>
      <c r="AD111" s="1542"/>
      <c r="AE111" s="1542"/>
      <c r="AF111" s="1543"/>
      <c r="AG111" s="1549" t="str">
        <f>IF('様式２(改善計画)'!AH370=0,"",'様式２(改善計画)'!AH370)</f>
        <v/>
      </c>
      <c r="AH111" s="1550"/>
      <c r="AI111" s="1551"/>
      <c r="AJ111" s="1542"/>
      <c r="AK111" s="1542"/>
      <c r="AL111" s="1543"/>
      <c r="AM111" s="65"/>
    </row>
    <row r="112" spans="1:111" ht="21" customHeight="1">
      <c r="D112" s="2087"/>
      <c r="E112" s="1593"/>
      <c r="F112" s="1593"/>
      <c r="G112" s="408" t="s">
        <v>991</v>
      </c>
      <c r="H112" s="409"/>
      <c r="I112" s="1532" t="str">
        <f>IF('様式２(改善計画)'!R371=0,"",'様式２(改善計画)'!R371)</f>
        <v/>
      </c>
      <c r="J112" s="1533"/>
      <c r="K112" s="1534"/>
      <c r="L112" s="1535" t="str">
        <f t="shared" ref="L112" si="37">IF(L110+L111=0,"",L110+L111)</f>
        <v/>
      </c>
      <c r="M112" s="1535"/>
      <c r="N112" s="1536"/>
      <c r="O112" s="1532" t="str">
        <f>IF('様式２(改善計画)'!V371=0,"",'様式２(改善計画)'!V371)</f>
        <v/>
      </c>
      <c r="P112" s="1533"/>
      <c r="Q112" s="1534"/>
      <c r="R112" s="1535" t="str">
        <f t="shared" ref="R112" si="38">IF(R110+R111=0,"",R110+R111)</f>
        <v/>
      </c>
      <c r="S112" s="1535"/>
      <c r="T112" s="1536"/>
      <c r="U112" s="1532" t="str">
        <f>IF('様式２(改善計画)'!Z371=0,"",'様式２(改善計画)'!Z371)</f>
        <v/>
      </c>
      <c r="V112" s="1533"/>
      <c r="W112" s="1534"/>
      <c r="X112" s="1535" t="str">
        <f t="shared" ref="X112" si="39">IF(X110+X111=0,"",X110+X111)</f>
        <v/>
      </c>
      <c r="Y112" s="1535"/>
      <c r="Z112" s="1536"/>
      <c r="AA112" s="1532" t="str">
        <f>IF('様式２(改善計画)'!AD371=0,"",'様式２(改善計画)'!AD371)</f>
        <v/>
      </c>
      <c r="AB112" s="1533"/>
      <c r="AC112" s="1534"/>
      <c r="AD112" s="1535" t="str">
        <f t="shared" ref="AD112" si="40">IF(AD110+AD111=0,"",AD110+AD111)</f>
        <v/>
      </c>
      <c r="AE112" s="1535"/>
      <c r="AF112" s="1536"/>
      <c r="AG112" s="1532" t="str">
        <f>IF('様式２(改善計画)'!AH371=0,"",'様式２(改善計画)'!AH371)</f>
        <v/>
      </c>
      <c r="AH112" s="1533"/>
      <c r="AI112" s="1534"/>
      <c r="AJ112" s="1535" t="str">
        <f t="shared" ref="AJ112" si="41">IF(AJ110+AJ111=0,"",AJ110+AJ111)</f>
        <v/>
      </c>
      <c r="AK112" s="1535"/>
      <c r="AL112" s="1536"/>
      <c r="AM112" s="65"/>
    </row>
    <row r="113" spans="1:99" ht="21" customHeight="1">
      <c r="A113" s="251"/>
      <c r="B113" s="251"/>
      <c r="C113" s="251"/>
      <c r="D113" s="2087"/>
      <c r="E113" s="1592" t="s">
        <v>312</v>
      </c>
      <c r="F113" s="1592"/>
      <c r="G113" s="410" t="s">
        <v>986</v>
      </c>
      <c r="H113" s="411"/>
      <c r="I113" s="1546" t="str">
        <f>IF('様式２(改善計画)'!R372=0,"",'様式２(改善計画)'!R372)</f>
        <v/>
      </c>
      <c r="J113" s="1547"/>
      <c r="K113" s="1548"/>
      <c r="L113" s="1595" t="str">
        <f>IF(L107+L110=0,"",L107+L110)</f>
        <v/>
      </c>
      <c r="M113" s="1595"/>
      <c r="N113" s="1596"/>
      <c r="O113" s="1546" t="str">
        <f>IF('様式２(改善計画)'!V372=0,"",'様式２(改善計画)'!V372)</f>
        <v/>
      </c>
      <c r="P113" s="1547"/>
      <c r="Q113" s="1548"/>
      <c r="R113" s="1595" t="str">
        <f>IF(R107+R110=0,"",R107+R110)</f>
        <v/>
      </c>
      <c r="S113" s="1595"/>
      <c r="T113" s="1596"/>
      <c r="U113" s="1546" t="str">
        <f>IF('様式２(改善計画)'!Z372=0,"",'様式２(改善計画)'!Z372)</f>
        <v/>
      </c>
      <c r="V113" s="1547"/>
      <c r="W113" s="1548"/>
      <c r="X113" s="1595" t="str">
        <f>IF(X107+X110=0,"",X107+X110)</f>
        <v/>
      </c>
      <c r="Y113" s="1595"/>
      <c r="Z113" s="1596"/>
      <c r="AA113" s="1546" t="str">
        <f>IF('様式２(改善計画)'!AD372=0,"",'様式２(改善計画)'!AD372)</f>
        <v/>
      </c>
      <c r="AB113" s="1547"/>
      <c r="AC113" s="1548"/>
      <c r="AD113" s="1595" t="str">
        <f>IF(AD107+AD110=0,"",AD107+AD110)</f>
        <v/>
      </c>
      <c r="AE113" s="1595"/>
      <c r="AF113" s="1596"/>
      <c r="AG113" s="1546" t="str">
        <f>IF('様式２(改善計画)'!AH372=0,"",'様式２(改善計画)'!AH372)</f>
        <v/>
      </c>
      <c r="AH113" s="1547"/>
      <c r="AI113" s="1548"/>
      <c r="AJ113" s="1595" t="str">
        <f>IF(AJ107+AJ110=0,"",AJ107+AJ110)</f>
        <v/>
      </c>
      <c r="AK113" s="1595"/>
      <c r="AL113" s="1596"/>
      <c r="AM113" s="65"/>
    </row>
    <row r="114" spans="1:99" ht="21" customHeight="1">
      <c r="A114" s="251"/>
      <c r="B114" s="251"/>
      <c r="C114" s="251"/>
      <c r="D114" s="2087"/>
      <c r="E114" s="1593"/>
      <c r="F114" s="1593"/>
      <c r="G114" s="404" t="s">
        <v>987</v>
      </c>
      <c r="H114" s="405"/>
      <c r="I114" s="1549" t="str">
        <f>IF('様式２(改善計画)'!R373=0,"",'様式２(改善計画)'!R373)</f>
        <v/>
      </c>
      <c r="J114" s="1550"/>
      <c r="K114" s="1551"/>
      <c r="L114" s="1544" t="str">
        <f>IF(L108+L111=0,"",L108+L111)</f>
        <v/>
      </c>
      <c r="M114" s="1544"/>
      <c r="N114" s="1545"/>
      <c r="O114" s="1549" t="str">
        <f>IF('様式２(改善計画)'!V373=0,"",'様式２(改善計画)'!V373)</f>
        <v/>
      </c>
      <c r="P114" s="1550"/>
      <c r="Q114" s="1551"/>
      <c r="R114" s="1544" t="str">
        <f>IF(R108+R111=0,"",R108+R111)</f>
        <v/>
      </c>
      <c r="S114" s="1544"/>
      <c r="T114" s="1545"/>
      <c r="U114" s="1549" t="str">
        <f>IF('様式２(改善計画)'!Z373=0,"",'様式２(改善計画)'!Z373)</f>
        <v/>
      </c>
      <c r="V114" s="1550"/>
      <c r="W114" s="1551"/>
      <c r="X114" s="1544" t="str">
        <f>IF(X108+X111=0,"",X108+X111)</f>
        <v/>
      </c>
      <c r="Y114" s="1544"/>
      <c r="Z114" s="1545"/>
      <c r="AA114" s="1549" t="str">
        <f>IF('様式２(改善計画)'!AD373=0,"",'様式２(改善計画)'!AD373)</f>
        <v/>
      </c>
      <c r="AB114" s="1550"/>
      <c r="AC114" s="1551"/>
      <c r="AD114" s="1544" t="str">
        <f>IF(AD108+AD111=0,"",AD108+AD111)</f>
        <v/>
      </c>
      <c r="AE114" s="1544"/>
      <c r="AF114" s="1545"/>
      <c r="AG114" s="1549" t="str">
        <f>IF('様式２(改善計画)'!AH373=0,"",'様式２(改善計画)'!AH373)</f>
        <v/>
      </c>
      <c r="AH114" s="1550"/>
      <c r="AI114" s="1551"/>
      <c r="AJ114" s="1544" t="str">
        <f>IF(AJ108+AJ111=0,"",AJ108+AJ111)</f>
        <v/>
      </c>
      <c r="AK114" s="1544"/>
      <c r="AL114" s="1545"/>
      <c r="AM114" s="65"/>
    </row>
    <row r="115" spans="1:99" ht="21" customHeight="1">
      <c r="A115" s="251"/>
      <c r="B115" s="251"/>
      <c r="C115" s="251"/>
      <c r="D115" s="2087"/>
      <c r="E115" s="1594"/>
      <c r="F115" s="1594"/>
      <c r="G115" s="406" t="s">
        <v>988</v>
      </c>
      <c r="H115" s="407"/>
      <c r="I115" s="1532" t="str">
        <f>IF('様式２(改善計画)'!R374=0,"",'様式２(改善計画)'!R374)</f>
        <v/>
      </c>
      <c r="J115" s="1533"/>
      <c r="K115" s="1534"/>
      <c r="L115" s="1544" t="str">
        <f>IF(L107+L108+L110+L111=0,"",L107+L108+L110+L111)</f>
        <v/>
      </c>
      <c r="M115" s="1544"/>
      <c r="N115" s="1545"/>
      <c r="O115" s="1532" t="str">
        <f>IF('様式２(改善計画)'!V374=0,"",'様式２(改善計画)'!V374)</f>
        <v/>
      </c>
      <c r="P115" s="1533"/>
      <c r="Q115" s="1534"/>
      <c r="R115" s="1544" t="str">
        <f>IF(R107+R108+R110+R111=0,"",R107+R108+R110+R111)</f>
        <v/>
      </c>
      <c r="S115" s="1544"/>
      <c r="T115" s="1545"/>
      <c r="U115" s="1532" t="str">
        <f>IF('様式２(改善計画)'!Z374=0,"",'様式２(改善計画)'!Z374)</f>
        <v/>
      </c>
      <c r="V115" s="1533"/>
      <c r="W115" s="1534"/>
      <c r="X115" s="1544" t="str">
        <f>IF(X107+X108+X110+X111=0,"",X107+X108+X110+X111)</f>
        <v/>
      </c>
      <c r="Y115" s="1544"/>
      <c r="Z115" s="1545"/>
      <c r="AA115" s="1532" t="str">
        <f>IF('様式２(改善計画)'!AD374=0,"",'様式２(改善計画)'!AD374)</f>
        <v/>
      </c>
      <c r="AB115" s="1533"/>
      <c r="AC115" s="1534"/>
      <c r="AD115" s="1544" t="str">
        <f>IF(AD107+AD108+AD110+AD111=0,"",AD107+AD108+AD110+AD111)</f>
        <v/>
      </c>
      <c r="AE115" s="1544"/>
      <c r="AF115" s="1545"/>
      <c r="AG115" s="1532" t="str">
        <f>IF('様式２(改善計画)'!AH374=0,"",'様式２(改善計画)'!AH374)</f>
        <v/>
      </c>
      <c r="AH115" s="1533"/>
      <c r="AI115" s="1534"/>
      <c r="AJ115" s="1539" t="str">
        <f>IF(AJ107+AJ108+AJ110+AJ111=0,"",AJ107+AJ108+AJ110+AJ111)</f>
        <v/>
      </c>
      <c r="AK115" s="1540"/>
      <c r="AL115" s="1541"/>
      <c r="AM115" s="65"/>
    </row>
    <row r="116" spans="1:99" ht="21" customHeight="1">
      <c r="D116" s="1526" t="s">
        <v>1020</v>
      </c>
      <c r="E116" s="1593" t="s">
        <v>468</v>
      </c>
      <c r="F116" s="1593"/>
      <c r="G116" s="402" t="s">
        <v>989</v>
      </c>
      <c r="H116" s="403"/>
      <c r="I116" s="1546" t="str">
        <f>IF('様式２(改善計画)'!R375=0,"",'様式２(改善計画)'!R375)</f>
        <v/>
      </c>
      <c r="J116" s="1547"/>
      <c r="K116" s="1548"/>
      <c r="L116" s="1524"/>
      <c r="M116" s="1524"/>
      <c r="N116" s="1525"/>
      <c r="O116" s="1546" t="str">
        <f>IF('様式２(改善計画)'!V375=0,"",'様式２(改善計画)'!V375)</f>
        <v/>
      </c>
      <c r="P116" s="1547"/>
      <c r="Q116" s="1548"/>
      <c r="R116" s="1524"/>
      <c r="S116" s="1524"/>
      <c r="T116" s="1525"/>
      <c r="U116" s="1546" t="str">
        <f>IF('様式２(改善計画)'!Z375=0,"",'様式２(改善計画)'!Z375)</f>
        <v/>
      </c>
      <c r="V116" s="1547"/>
      <c r="W116" s="1548"/>
      <c r="X116" s="1524"/>
      <c r="Y116" s="1524"/>
      <c r="Z116" s="1525"/>
      <c r="AA116" s="1546" t="str">
        <f>IF('様式２(改善計画)'!AD375=0,"",'様式２(改善計画)'!AD375)</f>
        <v/>
      </c>
      <c r="AB116" s="1547"/>
      <c r="AC116" s="1548"/>
      <c r="AD116" s="1524"/>
      <c r="AE116" s="1524"/>
      <c r="AF116" s="1525"/>
      <c r="AG116" s="1546" t="str">
        <f>IF('様式２(改善計画)'!AH375=0,"",'様式２(改善計画)'!AH375)</f>
        <v/>
      </c>
      <c r="AH116" s="1547"/>
      <c r="AI116" s="1548"/>
      <c r="AJ116" s="1524"/>
      <c r="AK116" s="1524"/>
      <c r="AL116" s="1525"/>
      <c r="AM116" s="65"/>
      <c r="CD116" s="195"/>
      <c r="CE116" s="195"/>
      <c r="CF116" s="195"/>
    </row>
    <row r="117" spans="1:99" ht="21" customHeight="1">
      <c r="A117" s="246"/>
      <c r="B117" s="246"/>
      <c r="C117" s="246"/>
      <c r="D117" s="1526"/>
      <c r="E117" s="1593"/>
      <c r="F117" s="1593"/>
      <c r="G117" s="404" t="s">
        <v>990</v>
      </c>
      <c r="H117" s="405"/>
      <c r="I117" s="1549" t="str">
        <f>IF('様式２(改善計画)'!R376=0,"",'様式２(改善計画)'!R376)</f>
        <v/>
      </c>
      <c r="J117" s="1550"/>
      <c r="K117" s="1551"/>
      <c r="L117" s="1542"/>
      <c r="M117" s="1542"/>
      <c r="N117" s="1543"/>
      <c r="O117" s="1549" t="str">
        <f>IF('様式２(改善計画)'!V376=0,"",'様式２(改善計画)'!V376)</f>
        <v/>
      </c>
      <c r="P117" s="1550"/>
      <c r="Q117" s="1551"/>
      <c r="R117" s="1542"/>
      <c r="S117" s="1542"/>
      <c r="T117" s="1543"/>
      <c r="U117" s="1549" t="str">
        <f>IF('様式２(改善計画)'!Z376=0,"",'様式２(改善計画)'!Z376)</f>
        <v/>
      </c>
      <c r="V117" s="1550"/>
      <c r="W117" s="1551"/>
      <c r="X117" s="1542"/>
      <c r="Y117" s="1542"/>
      <c r="Z117" s="1543"/>
      <c r="AA117" s="1549" t="str">
        <f>IF('様式２(改善計画)'!AD376=0,"",'様式２(改善計画)'!AD376)</f>
        <v/>
      </c>
      <c r="AB117" s="1550"/>
      <c r="AC117" s="1551"/>
      <c r="AD117" s="1542"/>
      <c r="AE117" s="1542"/>
      <c r="AF117" s="1543"/>
      <c r="AG117" s="1549" t="str">
        <f>IF('様式２(改善計画)'!AH376=0,"",'様式２(改善計画)'!AH376)</f>
        <v/>
      </c>
      <c r="AH117" s="1550"/>
      <c r="AI117" s="1551"/>
      <c r="AJ117" s="1542"/>
      <c r="AK117" s="1542"/>
      <c r="AL117" s="1543"/>
      <c r="AM117" s="65"/>
      <c r="CD117" s="195"/>
      <c r="CE117" s="195"/>
      <c r="CF117" s="195"/>
    </row>
    <row r="118" spans="1:99" ht="21" customHeight="1">
      <c r="A118" s="246"/>
      <c r="B118" s="246"/>
      <c r="C118" s="246"/>
      <c r="D118" s="1526"/>
      <c r="E118" s="1593"/>
      <c r="F118" s="1593"/>
      <c r="G118" s="408" t="s">
        <v>991</v>
      </c>
      <c r="H118" s="409"/>
      <c r="I118" s="1532" t="str">
        <f>IF('様式２(改善計画)'!R377=0,"",'様式２(改善計画)'!R377)</f>
        <v/>
      </c>
      <c r="J118" s="1533"/>
      <c r="K118" s="1534"/>
      <c r="L118" s="1544" t="str">
        <f t="shared" ref="L118" si="42">IF(L116+L117=0,"",L116+L117)</f>
        <v/>
      </c>
      <c r="M118" s="1544"/>
      <c r="N118" s="1545"/>
      <c r="O118" s="1532" t="str">
        <f>IF('様式２(改善計画)'!V377=0,"",'様式２(改善計画)'!V377)</f>
        <v/>
      </c>
      <c r="P118" s="1533"/>
      <c r="Q118" s="1534"/>
      <c r="R118" s="1544" t="str">
        <f t="shared" ref="R118" si="43">IF(R116+R117=0,"",R116+R117)</f>
        <v/>
      </c>
      <c r="S118" s="1544"/>
      <c r="T118" s="1545"/>
      <c r="U118" s="1532" t="str">
        <f>IF('様式２(改善計画)'!Z377=0,"",'様式２(改善計画)'!Z377)</f>
        <v/>
      </c>
      <c r="V118" s="1533"/>
      <c r="W118" s="1534"/>
      <c r="X118" s="1544" t="str">
        <f t="shared" ref="X118" si="44">IF(X116+X117=0,"",X116+X117)</f>
        <v/>
      </c>
      <c r="Y118" s="1544"/>
      <c r="Z118" s="1545"/>
      <c r="AA118" s="1532" t="str">
        <f>IF('様式２(改善計画)'!AD377=0,"",'様式２(改善計画)'!AD377)</f>
        <v/>
      </c>
      <c r="AB118" s="1533"/>
      <c r="AC118" s="1534"/>
      <c r="AD118" s="1544" t="str">
        <f t="shared" ref="AD118" si="45">IF(AD116+AD117=0,"",AD116+AD117)</f>
        <v/>
      </c>
      <c r="AE118" s="1544"/>
      <c r="AF118" s="1545"/>
      <c r="AG118" s="1532" t="str">
        <f>IF('様式２(改善計画)'!AH377=0,"",'様式２(改善計画)'!AH377)</f>
        <v/>
      </c>
      <c r="AH118" s="1533"/>
      <c r="AI118" s="1534"/>
      <c r="AJ118" s="1544" t="str">
        <f t="shared" ref="AJ118" si="46">IF(AJ116+AJ117=0,"",AJ116+AJ117)</f>
        <v/>
      </c>
      <c r="AK118" s="1544"/>
      <c r="AL118" s="1545"/>
      <c r="AM118" s="65"/>
      <c r="CD118" s="195"/>
      <c r="CE118" s="195"/>
      <c r="CF118" s="195"/>
    </row>
    <row r="119" spans="1:99" ht="21" customHeight="1">
      <c r="D119" s="1526"/>
      <c r="E119" s="1592" t="s">
        <v>469</v>
      </c>
      <c r="F119" s="1592"/>
      <c r="G119" s="412" t="s">
        <v>989</v>
      </c>
      <c r="H119" s="413"/>
      <c r="I119" s="1546" t="str">
        <f>IF('様式２(改善計画)'!R378=0,"",'様式２(改善計画)'!R378)</f>
        <v/>
      </c>
      <c r="J119" s="1547"/>
      <c r="K119" s="1548"/>
      <c r="L119" s="1524"/>
      <c r="M119" s="1524"/>
      <c r="N119" s="1525"/>
      <c r="O119" s="1546" t="str">
        <f>IF('様式２(改善計画)'!V378=0,"",'様式２(改善計画)'!V378)</f>
        <v/>
      </c>
      <c r="P119" s="1547"/>
      <c r="Q119" s="1548"/>
      <c r="R119" s="1524"/>
      <c r="S119" s="1524"/>
      <c r="T119" s="1525"/>
      <c r="U119" s="1546" t="str">
        <f>IF('様式２(改善計画)'!Z378=0,"",'様式２(改善計画)'!Z378)</f>
        <v/>
      </c>
      <c r="V119" s="1547"/>
      <c r="W119" s="1548"/>
      <c r="X119" s="1524"/>
      <c r="Y119" s="1524"/>
      <c r="Z119" s="1525"/>
      <c r="AA119" s="1546" t="str">
        <f>IF('様式２(改善計画)'!AD378=0,"",'様式２(改善計画)'!AD378)</f>
        <v/>
      </c>
      <c r="AB119" s="1547"/>
      <c r="AC119" s="1548"/>
      <c r="AD119" s="1524"/>
      <c r="AE119" s="1524"/>
      <c r="AF119" s="1525"/>
      <c r="AG119" s="1546" t="str">
        <f>IF('様式２(改善計画)'!AH378=0,"",'様式２(改善計画)'!AH378)</f>
        <v/>
      </c>
      <c r="AH119" s="1547"/>
      <c r="AI119" s="1548"/>
      <c r="AJ119" s="1524"/>
      <c r="AK119" s="1524"/>
      <c r="AL119" s="1525"/>
      <c r="AM119" s="65"/>
      <c r="AN119" s="66"/>
      <c r="AO119" s="66"/>
      <c r="AP119" s="66"/>
      <c r="CD119" s="195"/>
      <c r="CE119" s="195"/>
      <c r="CF119" s="195"/>
    </row>
    <row r="120" spans="1:99" ht="21" customHeight="1">
      <c r="A120" s="246"/>
      <c r="B120" s="246"/>
      <c r="C120" s="246"/>
      <c r="D120" s="1526"/>
      <c r="E120" s="1593"/>
      <c r="F120" s="1593"/>
      <c r="G120" s="414" t="s">
        <v>990</v>
      </c>
      <c r="H120" s="415"/>
      <c r="I120" s="1549" t="str">
        <f>IF('様式２(改善計画)'!R379=0,"",'様式２(改善計画)'!R379)</f>
        <v/>
      </c>
      <c r="J120" s="1550"/>
      <c r="K120" s="1551"/>
      <c r="L120" s="1542"/>
      <c r="M120" s="1542"/>
      <c r="N120" s="1543"/>
      <c r="O120" s="1549" t="str">
        <f>IF('様式２(改善計画)'!V379=0,"",'様式２(改善計画)'!V379)</f>
        <v/>
      </c>
      <c r="P120" s="1550"/>
      <c r="Q120" s="1551"/>
      <c r="R120" s="1542"/>
      <c r="S120" s="1542"/>
      <c r="T120" s="1543"/>
      <c r="U120" s="1549" t="str">
        <f>IF('様式２(改善計画)'!Z379=0,"",'様式２(改善計画)'!Z379)</f>
        <v/>
      </c>
      <c r="V120" s="1550"/>
      <c r="W120" s="1551"/>
      <c r="X120" s="1542"/>
      <c r="Y120" s="1542"/>
      <c r="Z120" s="1543"/>
      <c r="AA120" s="1549" t="str">
        <f>IF('様式２(改善計画)'!AD379=0,"",'様式２(改善計画)'!AD379)</f>
        <v/>
      </c>
      <c r="AB120" s="1550"/>
      <c r="AC120" s="1551"/>
      <c r="AD120" s="1542"/>
      <c r="AE120" s="1542"/>
      <c r="AF120" s="1543"/>
      <c r="AG120" s="1549" t="str">
        <f>IF('様式２(改善計画)'!AH379=0,"",'様式２(改善計画)'!AH379)</f>
        <v/>
      </c>
      <c r="AH120" s="1550"/>
      <c r="AI120" s="1551"/>
      <c r="AJ120" s="1542"/>
      <c r="AK120" s="1542"/>
      <c r="AL120" s="1543"/>
      <c r="AM120" s="65"/>
      <c r="AN120" s="66"/>
      <c r="AO120" s="66"/>
      <c r="AP120" s="66"/>
      <c r="CD120" s="195"/>
      <c r="CE120" s="195"/>
      <c r="CF120" s="195"/>
    </row>
    <row r="121" spans="1:99" ht="21" customHeight="1">
      <c r="A121" s="246"/>
      <c r="B121" s="246"/>
      <c r="C121" s="246"/>
      <c r="D121" s="1526"/>
      <c r="E121" s="1593"/>
      <c r="F121" s="1594"/>
      <c r="G121" s="416" t="s">
        <v>991</v>
      </c>
      <c r="H121" s="417"/>
      <c r="I121" s="1532" t="str">
        <f>IF('様式２(改善計画)'!R380=0,"",'様式２(改善計画)'!R380)</f>
        <v/>
      </c>
      <c r="J121" s="1533"/>
      <c r="K121" s="1534"/>
      <c r="L121" s="1544" t="str">
        <f t="shared" ref="L121" si="47">IF(L119+L120=0,"",L119+L120)</f>
        <v/>
      </c>
      <c r="M121" s="1544"/>
      <c r="N121" s="1545"/>
      <c r="O121" s="1532" t="str">
        <f>IF('様式２(改善計画)'!V380=0,"",'様式２(改善計画)'!V380)</f>
        <v/>
      </c>
      <c r="P121" s="1533"/>
      <c r="Q121" s="1534"/>
      <c r="R121" s="1544" t="str">
        <f t="shared" ref="R121" si="48">IF(R119+R120=0,"",R119+R120)</f>
        <v/>
      </c>
      <c r="S121" s="1544"/>
      <c r="T121" s="1545"/>
      <c r="U121" s="1532" t="str">
        <f>IF('様式２(改善計画)'!Z380=0,"",'様式２(改善計画)'!Z380)</f>
        <v/>
      </c>
      <c r="V121" s="1533"/>
      <c r="W121" s="1534"/>
      <c r="X121" s="1544" t="str">
        <f t="shared" ref="X121" si="49">IF(X119+X120=0,"",X119+X120)</f>
        <v/>
      </c>
      <c r="Y121" s="1544"/>
      <c r="Z121" s="1545"/>
      <c r="AA121" s="1532" t="str">
        <f>IF('様式２(改善計画)'!AD380=0,"",'様式２(改善計画)'!AD380)</f>
        <v/>
      </c>
      <c r="AB121" s="1533"/>
      <c r="AC121" s="1534"/>
      <c r="AD121" s="1544" t="str">
        <f t="shared" ref="AD121" si="50">IF(AD119+AD120=0,"",AD119+AD120)</f>
        <v/>
      </c>
      <c r="AE121" s="1544"/>
      <c r="AF121" s="1545"/>
      <c r="AG121" s="1532" t="str">
        <f>IF('様式２(改善計画)'!AH380=0,"",'様式２(改善計画)'!AH380)</f>
        <v/>
      </c>
      <c r="AH121" s="1533"/>
      <c r="AI121" s="1534"/>
      <c r="AJ121" s="1544" t="str">
        <f t="shared" ref="AJ121" si="51">IF(AJ119+AJ120=0,"",AJ119+AJ120)</f>
        <v/>
      </c>
      <c r="AK121" s="1544"/>
      <c r="AL121" s="1545"/>
      <c r="AM121" s="65"/>
      <c r="AN121" s="66"/>
      <c r="AO121" s="66"/>
      <c r="AP121" s="66"/>
      <c r="CD121" s="195"/>
      <c r="CE121" s="195"/>
      <c r="CF121" s="195"/>
    </row>
    <row r="122" spans="1:99" ht="21" customHeight="1">
      <c r="D122" s="1526"/>
      <c r="E122" s="1526" t="s">
        <v>450</v>
      </c>
      <c r="F122" s="1554" t="s">
        <v>1023</v>
      </c>
      <c r="G122" s="402" t="s">
        <v>989</v>
      </c>
      <c r="H122" s="403"/>
      <c r="I122" s="1546" t="str">
        <f>IF('様式２(改善計画)'!R381=0,"",'様式２(改善計画)'!R381)</f>
        <v/>
      </c>
      <c r="J122" s="1547"/>
      <c r="K122" s="1548"/>
      <c r="L122" s="1524"/>
      <c r="M122" s="1524"/>
      <c r="N122" s="1525"/>
      <c r="O122" s="1546" t="str">
        <f>IF('様式２(改善計画)'!V381=0,"",'様式２(改善計画)'!V381)</f>
        <v/>
      </c>
      <c r="P122" s="1547"/>
      <c r="Q122" s="1548"/>
      <c r="R122" s="1524"/>
      <c r="S122" s="1524"/>
      <c r="T122" s="1525"/>
      <c r="U122" s="1546" t="str">
        <f>IF('様式２(改善計画)'!Z381=0,"",'様式２(改善計画)'!Z381)</f>
        <v/>
      </c>
      <c r="V122" s="1547"/>
      <c r="W122" s="1548"/>
      <c r="X122" s="1524"/>
      <c r="Y122" s="1524"/>
      <c r="Z122" s="1525"/>
      <c r="AA122" s="1546" t="str">
        <f>IF('様式２(改善計画)'!AD381=0,"",'様式２(改善計画)'!AD381)</f>
        <v/>
      </c>
      <c r="AB122" s="1547"/>
      <c r="AC122" s="1548"/>
      <c r="AD122" s="1524"/>
      <c r="AE122" s="1524"/>
      <c r="AF122" s="1525"/>
      <c r="AG122" s="1546" t="str">
        <f>IF('様式２(改善計画)'!AH381=0,"",'様式２(改善計画)'!AH381)</f>
        <v/>
      </c>
      <c r="AH122" s="1547"/>
      <c r="AI122" s="1548"/>
      <c r="AJ122" s="1524"/>
      <c r="AK122" s="1524"/>
      <c r="AL122" s="1525"/>
      <c r="AM122" s="66"/>
      <c r="AN122" s="66"/>
      <c r="AO122" s="66"/>
      <c r="AP122" s="66"/>
      <c r="AQ122" s="66"/>
      <c r="AR122" s="66"/>
      <c r="AS122" s="66"/>
      <c r="BI122" s="66"/>
      <c r="BJ122" s="66"/>
      <c r="BK122" s="66"/>
      <c r="BL122" s="66"/>
      <c r="BM122" s="66"/>
      <c r="BN122" s="66"/>
      <c r="BO122" s="66"/>
      <c r="BP122" s="66"/>
      <c r="BQ122" s="66"/>
      <c r="BR122" s="66"/>
      <c r="BS122" s="66"/>
      <c r="BT122" s="66"/>
      <c r="BU122" s="66"/>
      <c r="BV122" s="66"/>
      <c r="CG122" s="195"/>
      <c r="CH122" s="195"/>
      <c r="CI122" s="195"/>
      <c r="CJ122" s="195"/>
      <c r="CK122" s="195"/>
      <c r="CL122" s="195"/>
    </row>
    <row r="123" spans="1:99" ht="21" customHeight="1">
      <c r="A123" s="246"/>
      <c r="B123" s="246"/>
      <c r="C123" s="246"/>
      <c r="D123" s="1526"/>
      <c r="E123" s="1526"/>
      <c r="F123" s="1554"/>
      <c r="G123" s="404" t="s">
        <v>990</v>
      </c>
      <c r="H123" s="405"/>
      <c r="I123" s="1549" t="str">
        <f>IF('様式２(改善計画)'!R382=0,"",'様式２(改善計画)'!R382)</f>
        <v/>
      </c>
      <c r="J123" s="1550"/>
      <c r="K123" s="1551"/>
      <c r="L123" s="1542"/>
      <c r="M123" s="1542"/>
      <c r="N123" s="1543"/>
      <c r="O123" s="1549" t="str">
        <f>IF('様式２(改善計画)'!V382=0,"",'様式２(改善計画)'!V382)</f>
        <v/>
      </c>
      <c r="P123" s="1550"/>
      <c r="Q123" s="1551"/>
      <c r="R123" s="1542"/>
      <c r="S123" s="1542"/>
      <c r="T123" s="1543"/>
      <c r="U123" s="1549" t="str">
        <f>IF('様式２(改善計画)'!Z382=0,"",'様式２(改善計画)'!Z382)</f>
        <v/>
      </c>
      <c r="V123" s="1550"/>
      <c r="W123" s="1551"/>
      <c r="X123" s="1542"/>
      <c r="Y123" s="1542"/>
      <c r="Z123" s="1543"/>
      <c r="AA123" s="1549" t="str">
        <f>IF('様式２(改善計画)'!AD382=0,"",'様式２(改善計画)'!AD382)</f>
        <v/>
      </c>
      <c r="AB123" s="1550"/>
      <c r="AC123" s="1551"/>
      <c r="AD123" s="1542"/>
      <c r="AE123" s="1542"/>
      <c r="AF123" s="1543"/>
      <c r="AG123" s="1549" t="str">
        <f>IF('様式２(改善計画)'!AH382=0,"",'様式２(改善計画)'!AH382)</f>
        <v/>
      </c>
      <c r="AH123" s="1550"/>
      <c r="AI123" s="1551"/>
      <c r="AJ123" s="1542"/>
      <c r="AK123" s="1542"/>
      <c r="AL123" s="1543"/>
      <c r="AM123" s="66"/>
      <c r="AN123" s="66"/>
      <c r="AO123" s="66"/>
      <c r="AP123" s="66"/>
      <c r="AQ123" s="66"/>
      <c r="AR123" s="66"/>
      <c r="AS123" s="66"/>
      <c r="BI123" s="66"/>
      <c r="BJ123" s="66"/>
      <c r="BK123" s="66"/>
      <c r="BL123" s="66"/>
      <c r="BM123" s="66"/>
      <c r="BN123" s="66"/>
      <c r="BO123" s="66"/>
      <c r="BP123" s="66"/>
      <c r="BQ123" s="66"/>
      <c r="BR123" s="66"/>
      <c r="BS123" s="66"/>
      <c r="BT123" s="66"/>
      <c r="BU123" s="66"/>
      <c r="BV123" s="66"/>
      <c r="CG123" s="195"/>
      <c r="CH123" s="195"/>
      <c r="CI123" s="195"/>
      <c r="CJ123" s="195"/>
      <c r="CK123" s="195"/>
      <c r="CL123" s="195"/>
    </row>
    <row r="124" spans="1:99" ht="21" customHeight="1">
      <c r="A124" s="246"/>
      <c r="B124" s="246"/>
      <c r="C124" s="246"/>
      <c r="D124" s="1526"/>
      <c r="E124" s="1526"/>
      <c r="F124" s="1554"/>
      <c r="G124" s="408" t="s">
        <v>991</v>
      </c>
      <c r="H124" s="409"/>
      <c r="I124" s="1532" t="str">
        <f>IF('様式２(改善計画)'!R383=0,"",'様式２(改善計画)'!R383)</f>
        <v/>
      </c>
      <c r="J124" s="1533"/>
      <c r="K124" s="1534"/>
      <c r="L124" s="1544" t="str">
        <f t="shared" ref="L124" si="52">IF(L122+L123=0,"",L122+L123)</f>
        <v/>
      </c>
      <c r="M124" s="1544"/>
      <c r="N124" s="1545"/>
      <c r="O124" s="1532" t="str">
        <f>IF('様式２(改善計画)'!V383=0,"",'様式２(改善計画)'!V383)</f>
        <v/>
      </c>
      <c r="P124" s="1533"/>
      <c r="Q124" s="1534"/>
      <c r="R124" s="1544" t="str">
        <f t="shared" ref="R124" si="53">IF(R122+R123=0,"",R122+R123)</f>
        <v/>
      </c>
      <c r="S124" s="1544"/>
      <c r="T124" s="1545"/>
      <c r="U124" s="1532" t="str">
        <f>IF('様式２(改善計画)'!Z383=0,"",'様式２(改善計画)'!Z383)</f>
        <v/>
      </c>
      <c r="V124" s="1533"/>
      <c r="W124" s="1534"/>
      <c r="X124" s="1544" t="str">
        <f t="shared" ref="X124" si="54">IF(X122+X123=0,"",X122+X123)</f>
        <v/>
      </c>
      <c r="Y124" s="1544"/>
      <c r="Z124" s="1545"/>
      <c r="AA124" s="1532" t="str">
        <f>IF('様式２(改善計画)'!AD383=0,"",'様式２(改善計画)'!AD383)</f>
        <v/>
      </c>
      <c r="AB124" s="1533"/>
      <c r="AC124" s="1534"/>
      <c r="AD124" s="1544" t="str">
        <f t="shared" ref="AD124" si="55">IF(AD122+AD123=0,"",AD122+AD123)</f>
        <v/>
      </c>
      <c r="AE124" s="1544"/>
      <c r="AF124" s="1545"/>
      <c r="AG124" s="1532" t="str">
        <f>IF('様式２(改善計画)'!AH383=0,"",'様式２(改善計画)'!AH383)</f>
        <v/>
      </c>
      <c r="AH124" s="1533"/>
      <c r="AI124" s="1534"/>
      <c r="AJ124" s="1544" t="str">
        <f t="shared" ref="AJ124" si="56">IF(AJ122+AJ123=0,"",AJ122+AJ123)</f>
        <v/>
      </c>
      <c r="AK124" s="1544"/>
      <c r="AL124" s="1545"/>
      <c r="AM124" s="66"/>
      <c r="AN124" s="66"/>
      <c r="AO124" s="66"/>
      <c r="AP124" s="66"/>
      <c r="AQ124" s="66"/>
      <c r="AR124" s="66"/>
      <c r="AS124" s="66"/>
      <c r="BI124" s="66"/>
      <c r="BJ124" s="66"/>
      <c r="BK124" s="66"/>
      <c r="BL124" s="66"/>
      <c r="BM124" s="66"/>
      <c r="BN124" s="66"/>
      <c r="BO124" s="66"/>
      <c r="BP124" s="66"/>
      <c r="BQ124" s="66"/>
      <c r="BR124" s="66"/>
      <c r="BS124" s="66"/>
      <c r="BT124" s="66"/>
      <c r="BU124" s="66"/>
      <c r="BV124" s="66"/>
      <c r="CG124" s="195"/>
      <c r="CH124" s="195"/>
      <c r="CI124" s="195"/>
      <c r="CJ124" s="195"/>
      <c r="CK124" s="195"/>
      <c r="CL124" s="195"/>
    </row>
    <row r="125" spans="1:99" ht="21" customHeight="1">
      <c r="A125" s="246"/>
      <c r="B125" s="246"/>
      <c r="C125" s="246"/>
      <c r="D125" s="1526"/>
      <c r="E125" s="1526"/>
      <c r="F125" s="2110" t="s">
        <v>1025</v>
      </c>
      <c r="G125" s="410" t="s">
        <v>989</v>
      </c>
      <c r="H125" s="411"/>
      <c r="I125" s="1546" t="str">
        <f>IF('様式２(改善計画)'!R384=0,"",'様式２(改善計画)'!R384)</f>
        <v/>
      </c>
      <c r="J125" s="1547"/>
      <c r="K125" s="1548"/>
      <c r="L125" s="1524"/>
      <c r="M125" s="1524"/>
      <c r="N125" s="1525"/>
      <c r="O125" s="1546" t="str">
        <f>IF('様式２(改善計画)'!V384=0,"",'様式２(改善計画)'!V384)</f>
        <v/>
      </c>
      <c r="P125" s="1547"/>
      <c r="Q125" s="1548"/>
      <c r="R125" s="1524"/>
      <c r="S125" s="1524"/>
      <c r="T125" s="1525"/>
      <c r="U125" s="1546" t="str">
        <f>IF('様式２(改善計画)'!Z384=0,"",'様式２(改善計画)'!Z384)</f>
        <v/>
      </c>
      <c r="V125" s="1547"/>
      <c r="W125" s="1548"/>
      <c r="X125" s="1524"/>
      <c r="Y125" s="1524"/>
      <c r="Z125" s="1525"/>
      <c r="AA125" s="1546" t="str">
        <f>IF('様式２(改善計画)'!AD384=0,"",'様式２(改善計画)'!AD384)</f>
        <v/>
      </c>
      <c r="AB125" s="1547"/>
      <c r="AC125" s="1548"/>
      <c r="AD125" s="1524"/>
      <c r="AE125" s="1524"/>
      <c r="AF125" s="1525"/>
      <c r="AG125" s="1546" t="str">
        <f>IF('様式２(改善計画)'!AH384=0,"",'様式２(改善計画)'!AH384)</f>
        <v/>
      </c>
      <c r="AH125" s="1547"/>
      <c r="AI125" s="1548"/>
      <c r="AJ125" s="1524"/>
      <c r="AK125" s="1524"/>
      <c r="AL125" s="1525"/>
      <c r="AM125" s="66"/>
      <c r="AN125" s="66"/>
      <c r="AO125" s="66"/>
      <c r="AP125" s="66"/>
      <c r="AQ125" s="66"/>
      <c r="AR125" s="66"/>
      <c r="AS125" s="66"/>
      <c r="BI125" s="66"/>
      <c r="BJ125" s="66"/>
      <c r="BK125" s="66"/>
      <c r="BL125" s="66"/>
      <c r="BM125" s="66"/>
      <c r="BN125" s="66"/>
      <c r="BO125" s="66"/>
      <c r="BP125" s="66"/>
      <c r="BQ125" s="66"/>
      <c r="BR125" s="66"/>
      <c r="BS125" s="66"/>
      <c r="BT125" s="66"/>
      <c r="BU125" s="66"/>
      <c r="BV125" s="66"/>
      <c r="CG125" s="195"/>
      <c r="CH125" s="195"/>
      <c r="CI125" s="195"/>
      <c r="CJ125" s="195"/>
      <c r="CK125" s="195"/>
      <c r="CL125" s="195"/>
    </row>
    <row r="126" spans="1:99" ht="21" customHeight="1">
      <c r="D126" s="1526"/>
      <c r="E126" s="1526"/>
      <c r="F126" s="1554"/>
      <c r="G126" s="404" t="s">
        <v>990</v>
      </c>
      <c r="H126" s="405"/>
      <c r="I126" s="1549" t="str">
        <f>IF('様式２(改善計画)'!R385=0,"",'様式２(改善計画)'!R385)</f>
        <v/>
      </c>
      <c r="J126" s="1550"/>
      <c r="K126" s="1551"/>
      <c r="L126" s="1542"/>
      <c r="M126" s="1542"/>
      <c r="N126" s="1543"/>
      <c r="O126" s="1549" t="str">
        <f>IF('様式２(改善計画)'!V385=0,"",'様式２(改善計画)'!V385)</f>
        <v/>
      </c>
      <c r="P126" s="1550"/>
      <c r="Q126" s="1551"/>
      <c r="R126" s="1542"/>
      <c r="S126" s="1542"/>
      <c r="T126" s="1543"/>
      <c r="U126" s="1549" t="str">
        <f>IF('様式２(改善計画)'!Z385=0,"",'様式２(改善計画)'!Z385)</f>
        <v/>
      </c>
      <c r="V126" s="1550"/>
      <c r="W126" s="1551"/>
      <c r="X126" s="1542"/>
      <c r="Y126" s="1542"/>
      <c r="Z126" s="1543"/>
      <c r="AA126" s="1549" t="str">
        <f>IF('様式２(改善計画)'!AD385=0,"",'様式２(改善計画)'!AD385)</f>
        <v/>
      </c>
      <c r="AB126" s="1550"/>
      <c r="AC126" s="1551"/>
      <c r="AD126" s="1542"/>
      <c r="AE126" s="1542"/>
      <c r="AF126" s="1543"/>
      <c r="AG126" s="1549" t="str">
        <f>IF('様式２(改善計画)'!AH385=0,"",'様式２(改善計画)'!AH385)</f>
        <v/>
      </c>
      <c r="AH126" s="1550"/>
      <c r="AI126" s="1551"/>
      <c r="AJ126" s="1542"/>
      <c r="AK126" s="1542"/>
      <c r="AL126" s="1543"/>
      <c r="AM126" s="66"/>
      <c r="AQ126" s="66"/>
      <c r="AR126" s="66"/>
      <c r="AS126" s="66"/>
      <c r="BI126" s="66"/>
      <c r="BJ126" s="66"/>
      <c r="BK126" s="66"/>
      <c r="BL126" s="66"/>
      <c r="BM126" s="66"/>
      <c r="BN126" s="66"/>
      <c r="BO126" s="66"/>
      <c r="BP126" s="66"/>
      <c r="BQ126" s="66"/>
      <c r="BR126" s="66"/>
      <c r="BS126" s="66"/>
      <c r="BT126" s="66"/>
      <c r="BU126" s="66"/>
      <c r="BV126" s="66"/>
      <c r="CG126" s="195"/>
      <c r="CH126" s="195"/>
      <c r="CI126" s="195"/>
      <c r="CJ126" s="195"/>
      <c r="CK126" s="195"/>
      <c r="CL126" s="195"/>
      <c r="CM126" s="195"/>
      <c r="CN126" s="195"/>
      <c r="CO126" s="195"/>
      <c r="CP126" s="195"/>
      <c r="CQ126" s="195"/>
      <c r="CR126" s="195"/>
      <c r="CS126" s="195"/>
      <c r="CT126" s="195"/>
      <c r="CU126" s="195"/>
    </row>
    <row r="127" spans="1:99" ht="21" customHeight="1">
      <c r="A127" s="246"/>
      <c r="B127" s="246"/>
      <c r="C127" s="246"/>
      <c r="D127" s="1526"/>
      <c r="E127" s="1526"/>
      <c r="F127" s="2111"/>
      <c r="G127" s="406" t="s">
        <v>991</v>
      </c>
      <c r="H127" s="407"/>
      <c r="I127" s="1532" t="str">
        <f>IF('様式２(改善計画)'!R386=0,"",'様式２(改善計画)'!R386)</f>
        <v/>
      </c>
      <c r="J127" s="1533"/>
      <c r="K127" s="1534"/>
      <c r="L127" s="1544" t="str">
        <f t="shared" ref="L127" si="57">IF(L125+L126=0,"",L125+L126)</f>
        <v/>
      </c>
      <c r="M127" s="1544"/>
      <c r="N127" s="1545"/>
      <c r="O127" s="1532" t="str">
        <f>IF('様式２(改善計画)'!V386=0,"",'様式２(改善計画)'!V386)</f>
        <v/>
      </c>
      <c r="P127" s="1533"/>
      <c r="Q127" s="1534"/>
      <c r="R127" s="1544" t="str">
        <f t="shared" ref="R127" si="58">IF(R125+R126=0,"",R125+R126)</f>
        <v/>
      </c>
      <c r="S127" s="1544"/>
      <c r="T127" s="1545"/>
      <c r="U127" s="1532" t="str">
        <f>IF('様式２(改善計画)'!Z386=0,"",'様式２(改善計画)'!Z386)</f>
        <v/>
      </c>
      <c r="V127" s="1533"/>
      <c r="W127" s="1534"/>
      <c r="X127" s="1544" t="str">
        <f t="shared" ref="X127" si="59">IF(X125+X126=0,"",X125+X126)</f>
        <v/>
      </c>
      <c r="Y127" s="1544"/>
      <c r="Z127" s="1545"/>
      <c r="AA127" s="1532" t="str">
        <f>IF('様式２(改善計画)'!AD386=0,"",'様式２(改善計画)'!AD386)</f>
        <v/>
      </c>
      <c r="AB127" s="1533"/>
      <c r="AC127" s="1534"/>
      <c r="AD127" s="1544" t="str">
        <f t="shared" ref="AD127" si="60">IF(AD125+AD126=0,"",AD125+AD126)</f>
        <v/>
      </c>
      <c r="AE127" s="1544"/>
      <c r="AF127" s="1545"/>
      <c r="AG127" s="1532" t="str">
        <f>IF('様式２(改善計画)'!AH386=0,"",'様式２(改善計画)'!AH386)</f>
        <v/>
      </c>
      <c r="AH127" s="1533"/>
      <c r="AI127" s="1534"/>
      <c r="AJ127" s="1544" t="str">
        <f t="shared" ref="AJ127" si="61">IF(AJ125+AJ126=0,"",AJ125+AJ126)</f>
        <v/>
      </c>
      <c r="AK127" s="1544"/>
      <c r="AL127" s="1545"/>
      <c r="AM127" s="66"/>
      <c r="AQ127" s="66"/>
      <c r="AR127" s="66"/>
      <c r="AS127" s="66"/>
      <c r="BI127" s="66"/>
      <c r="BJ127" s="66"/>
      <c r="BK127" s="66"/>
      <c r="BL127" s="66"/>
      <c r="BM127" s="66"/>
      <c r="BN127" s="66"/>
      <c r="BO127" s="66"/>
      <c r="BP127" s="66"/>
      <c r="BQ127" s="66"/>
      <c r="BR127" s="66"/>
      <c r="BS127" s="66"/>
      <c r="BT127" s="66"/>
      <c r="BU127" s="66"/>
      <c r="BV127" s="66"/>
      <c r="CG127" s="195"/>
      <c r="CH127" s="195"/>
      <c r="CI127" s="195"/>
      <c r="CJ127" s="195"/>
      <c r="CK127" s="195"/>
      <c r="CL127" s="195"/>
      <c r="CM127" s="195"/>
      <c r="CN127" s="195"/>
      <c r="CO127" s="195"/>
      <c r="CP127" s="195"/>
      <c r="CQ127" s="195"/>
      <c r="CR127" s="195"/>
      <c r="CS127" s="195"/>
      <c r="CT127" s="195"/>
      <c r="CU127" s="195"/>
    </row>
    <row r="128" spans="1:99" ht="21" customHeight="1">
      <c r="A128" s="251"/>
      <c r="B128" s="251"/>
      <c r="C128" s="251"/>
      <c r="D128" s="1526"/>
      <c r="E128" s="1526"/>
      <c r="F128" s="1554" t="str">
        <f>IF('様式２(改善計画)'!$N$133=0,"",$N$137)</f>
        <v/>
      </c>
      <c r="G128" s="402" t="s">
        <v>986</v>
      </c>
      <c r="H128" s="403"/>
      <c r="I128" s="1546" t="str">
        <f>IF('様式２(改善計画)'!R387=0,"",'様式２(改善計画)'!R387)</f>
        <v/>
      </c>
      <c r="J128" s="1547"/>
      <c r="K128" s="1548"/>
      <c r="L128" s="1524"/>
      <c r="M128" s="1524"/>
      <c r="N128" s="1525"/>
      <c r="O128" s="1546" t="str">
        <f>IF('様式２(改善計画)'!V387=0,"",'様式２(改善計画)'!V387)</f>
        <v/>
      </c>
      <c r="P128" s="1547"/>
      <c r="Q128" s="1548"/>
      <c r="R128" s="1524"/>
      <c r="S128" s="1524"/>
      <c r="T128" s="1525"/>
      <c r="U128" s="1546" t="str">
        <f>IF('様式２(改善計画)'!Z387=0,"",'様式２(改善計画)'!Z387)</f>
        <v/>
      </c>
      <c r="V128" s="1547"/>
      <c r="W128" s="1548"/>
      <c r="X128" s="1524"/>
      <c r="Y128" s="1524"/>
      <c r="Z128" s="1525"/>
      <c r="AA128" s="1546" t="str">
        <f>IF('様式２(改善計画)'!AD387=0,"",'様式２(改善計画)'!AD387)</f>
        <v/>
      </c>
      <c r="AB128" s="1547"/>
      <c r="AC128" s="1548"/>
      <c r="AD128" s="1524"/>
      <c r="AE128" s="1524"/>
      <c r="AF128" s="1525"/>
      <c r="AG128" s="1546" t="str">
        <f>IF('様式２(改善計画)'!AH387=0,"",'様式２(改善計画)'!AH387)</f>
        <v/>
      </c>
      <c r="AH128" s="1547"/>
      <c r="AI128" s="1548"/>
      <c r="AJ128" s="1524"/>
      <c r="AK128" s="1524"/>
      <c r="AL128" s="1525"/>
      <c r="AM128" s="66"/>
      <c r="AN128" s="66"/>
      <c r="AO128" s="66"/>
      <c r="AP128" s="66"/>
      <c r="AQ128" s="66"/>
      <c r="AR128" s="66"/>
      <c r="AS128" s="66"/>
      <c r="BI128" s="66"/>
      <c r="BJ128" s="66"/>
      <c r="BK128" s="66"/>
      <c r="BL128" s="66"/>
      <c r="BM128" s="66"/>
      <c r="BN128" s="66"/>
      <c r="BO128" s="66"/>
      <c r="BP128" s="66"/>
      <c r="BQ128" s="66"/>
      <c r="BR128" s="66"/>
      <c r="BS128" s="66"/>
      <c r="BT128" s="66"/>
      <c r="BU128" s="66"/>
      <c r="BV128" s="66"/>
      <c r="CG128" s="195"/>
      <c r="CH128" s="195"/>
      <c r="CI128" s="195"/>
      <c r="CJ128" s="195"/>
      <c r="CK128" s="195"/>
      <c r="CL128" s="195"/>
    </row>
    <row r="129" spans="1:109" ht="21" customHeight="1">
      <c r="A129" s="251"/>
      <c r="B129" s="251"/>
      <c r="C129" s="251"/>
      <c r="D129" s="1526"/>
      <c r="E129" s="1526"/>
      <c r="F129" s="1554"/>
      <c r="G129" s="404" t="s">
        <v>987</v>
      </c>
      <c r="H129" s="405"/>
      <c r="I129" s="1549" t="str">
        <f>IF('様式２(改善計画)'!R388=0,"",'様式２(改善計画)'!R388)</f>
        <v/>
      </c>
      <c r="J129" s="1550"/>
      <c r="K129" s="1551"/>
      <c r="L129" s="1542"/>
      <c r="M129" s="1542"/>
      <c r="N129" s="1543"/>
      <c r="O129" s="1549" t="str">
        <f>IF('様式２(改善計画)'!V388=0,"",'様式２(改善計画)'!V388)</f>
        <v/>
      </c>
      <c r="P129" s="1550"/>
      <c r="Q129" s="1551"/>
      <c r="R129" s="1542"/>
      <c r="S129" s="1542"/>
      <c r="T129" s="1543"/>
      <c r="U129" s="1549" t="str">
        <f>IF('様式２(改善計画)'!Z388=0,"",'様式２(改善計画)'!Z388)</f>
        <v/>
      </c>
      <c r="V129" s="1550"/>
      <c r="W129" s="1551"/>
      <c r="X129" s="1542"/>
      <c r="Y129" s="1542"/>
      <c r="Z129" s="1543"/>
      <c r="AA129" s="1549" t="str">
        <f>IF('様式２(改善計画)'!AD388=0,"",'様式２(改善計画)'!AD388)</f>
        <v/>
      </c>
      <c r="AB129" s="1550"/>
      <c r="AC129" s="1551"/>
      <c r="AD129" s="1542"/>
      <c r="AE129" s="1542"/>
      <c r="AF129" s="1543"/>
      <c r="AG129" s="1549" t="str">
        <f>IF('様式２(改善計画)'!AH388=0,"",'様式２(改善計画)'!AH388)</f>
        <v/>
      </c>
      <c r="AH129" s="1550"/>
      <c r="AI129" s="1551"/>
      <c r="AJ129" s="1542"/>
      <c r="AK129" s="1542"/>
      <c r="AL129" s="1543"/>
      <c r="AM129" s="66"/>
      <c r="AQ129" s="66"/>
      <c r="AR129" s="66"/>
      <c r="AS129" s="66"/>
      <c r="BI129" s="66"/>
      <c r="BJ129" s="66"/>
      <c r="BK129" s="66"/>
      <c r="BL129" s="66"/>
      <c r="BM129" s="66"/>
      <c r="BN129" s="66"/>
      <c r="BO129" s="66"/>
      <c r="BP129" s="66"/>
      <c r="BQ129" s="66"/>
      <c r="BR129" s="66"/>
      <c r="BS129" s="66"/>
      <c r="BT129" s="66"/>
      <c r="BU129" s="66"/>
      <c r="BV129" s="66"/>
      <c r="CG129" s="195"/>
      <c r="CH129" s="195"/>
      <c r="CI129" s="195"/>
      <c r="CJ129" s="195"/>
      <c r="CK129" s="195"/>
      <c r="CL129" s="195"/>
      <c r="CM129" s="195"/>
      <c r="CN129" s="195"/>
      <c r="CO129" s="195"/>
      <c r="CP129" s="195"/>
      <c r="CQ129" s="195"/>
      <c r="CR129" s="195"/>
      <c r="CS129" s="195"/>
      <c r="CT129" s="195"/>
      <c r="CU129" s="195"/>
    </row>
    <row r="130" spans="1:109" ht="21" customHeight="1">
      <c r="A130" s="251"/>
      <c r="B130" s="251"/>
      <c r="C130" s="251"/>
      <c r="D130" s="1526"/>
      <c r="E130" s="1526"/>
      <c r="F130" s="1554"/>
      <c r="G130" s="408" t="s">
        <v>988</v>
      </c>
      <c r="H130" s="409"/>
      <c r="I130" s="1532" t="str">
        <f>IF('様式２(改善計画)'!R389=0,"",'様式２(改善計画)'!R389)</f>
        <v/>
      </c>
      <c r="J130" s="1533"/>
      <c r="K130" s="1534"/>
      <c r="L130" s="1535" t="str">
        <f t="shared" ref="L130" si="62">IF(L128+L129=0,"",L128+L129)</f>
        <v/>
      </c>
      <c r="M130" s="1535"/>
      <c r="N130" s="1536"/>
      <c r="O130" s="1532" t="str">
        <f>IF('様式２(改善計画)'!V389=0,"",'様式２(改善計画)'!V389)</f>
        <v/>
      </c>
      <c r="P130" s="1533"/>
      <c r="Q130" s="1534"/>
      <c r="R130" s="1535" t="str">
        <f t="shared" ref="R130" si="63">IF(R128+R129=0,"",R128+R129)</f>
        <v/>
      </c>
      <c r="S130" s="1535"/>
      <c r="T130" s="1536"/>
      <c r="U130" s="1532" t="str">
        <f>IF('様式２(改善計画)'!Z389=0,"",'様式２(改善計画)'!Z389)</f>
        <v/>
      </c>
      <c r="V130" s="1533"/>
      <c r="W130" s="1534"/>
      <c r="X130" s="1535" t="str">
        <f t="shared" ref="X130" si="64">IF(X128+X129=0,"",X128+X129)</f>
        <v/>
      </c>
      <c r="Y130" s="1535"/>
      <c r="Z130" s="1536"/>
      <c r="AA130" s="1532" t="str">
        <f>IF('様式２(改善計画)'!AD389=0,"",'様式２(改善計画)'!AD389)</f>
        <v/>
      </c>
      <c r="AB130" s="1533"/>
      <c r="AC130" s="1534"/>
      <c r="AD130" s="1535" t="str">
        <f t="shared" ref="AD130" si="65">IF(AD128+AD129=0,"",AD128+AD129)</f>
        <v/>
      </c>
      <c r="AE130" s="1535"/>
      <c r="AF130" s="1536"/>
      <c r="AG130" s="1532" t="str">
        <f>IF('様式２(改善計画)'!AH389=0,"",'様式２(改善計画)'!AH389)</f>
        <v/>
      </c>
      <c r="AH130" s="1533"/>
      <c r="AI130" s="1534"/>
      <c r="AJ130" s="1535" t="str">
        <f t="shared" ref="AJ130" si="66">IF(AJ128+AJ129=0,"",AJ128+AJ129)</f>
        <v/>
      </c>
      <c r="AK130" s="1535"/>
      <c r="AL130" s="1536"/>
      <c r="AM130" s="66"/>
      <c r="AQ130" s="66"/>
      <c r="AR130" s="66"/>
      <c r="AS130" s="66"/>
      <c r="BI130" s="66"/>
      <c r="BJ130" s="66"/>
      <c r="BK130" s="66"/>
      <c r="BL130" s="66"/>
      <c r="BM130" s="66"/>
      <c r="BN130" s="66"/>
      <c r="BO130" s="66"/>
      <c r="BP130" s="66"/>
      <c r="BQ130" s="66"/>
      <c r="BR130" s="66"/>
      <c r="BS130" s="66"/>
      <c r="BT130" s="66"/>
      <c r="BU130" s="66"/>
      <c r="BV130" s="66"/>
      <c r="CG130" s="195"/>
      <c r="CH130" s="195"/>
      <c r="CI130" s="195"/>
      <c r="CJ130" s="195"/>
      <c r="CK130" s="195"/>
      <c r="CL130" s="195"/>
      <c r="CM130" s="195"/>
      <c r="CN130" s="195"/>
      <c r="CO130" s="195"/>
      <c r="CP130" s="195"/>
      <c r="CQ130" s="195"/>
      <c r="CR130" s="195"/>
      <c r="CS130" s="195"/>
      <c r="CT130" s="195"/>
      <c r="CU130" s="195"/>
    </row>
    <row r="131" spans="1:109" ht="21" customHeight="1">
      <c r="A131" s="251"/>
      <c r="B131" s="251"/>
      <c r="C131" s="251"/>
      <c r="D131" s="1526"/>
      <c r="E131" s="1526" t="s">
        <v>1021</v>
      </c>
      <c r="F131" s="1528"/>
      <c r="G131" s="418" t="s">
        <v>986</v>
      </c>
      <c r="H131" s="411"/>
      <c r="I131" s="1546" t="str">
        <f>IF('様式２(改善計画)'!R390=0,"",'様式２(改善計画)'!R390)</f>
        <v/>
      </c>
      <c r="J131" s="1547"/>
      <c r="K131" s="1548"/>
      <c r="L131" s="1537" t="str">
        <f>IF(L116+L119+L122+L125+L128=0,"",L116+L119+L122+L125+L128)</f>
        <v/>
      </c>
      <c r="M131" s="1537"/>
      <c r="N131" s="1538"/>
      <c r="O131" s="1546" t="str">
        <f>IF('様式２(改善計画)'!V390=0,"",'様式２(改善計画)'!V390)</f>
        <v/>
      </c>
      <c r="P131" s="1547"/>
      <c r="Q131" s="1548"/>
      <c r="R131" s="1537" t="str">
        <f>IF(R116+R119+R122+R125+R128=0,"",R116+R119+R122+R125+R128)</f>
        <v/>
      </c>
      <c r="S131" s="1537"/>
      <c r="T131" s="1538"/>
      <c r="U131" s="1546" t="str">
        <f>IF('様式２(改善計画)'!Z390=0,"",'様式２(改善計画)'!Z390)</f>
        <v/>
      </c>
      <c r="V131" s="1547"/>
      <c r="W131" s="1548"/>
      <c r="X131" s="1537" t="str">
        <f>IF(X116+X119+X122+X125+X128=0,"",X116+X119+X122+X125+X128)</f>
        <v/>
      </c>
      <c r="Y131" s="1537"/>
      <c r="Z131" s="1538"/>
      <c r="AA131" s="1546" t="str">
        <f>IF('様式２(改善計画)'!AD390=0,"",'様式２(改善計画)'!AD390)</f>
        <v/>
      </c>
      <c r="AB131" s="1547"/>
      <c r="AC131" s="1548"/>
      <c r="AD131" s="1537" t="str">
        <f>IF(AD116+AD119+AD122+AD125+AD128=0,"",AD116+AD119+AD122+AD125+AD128)</f>
        <v/>
      </c>
      <c r="AE131" s="1537"/>
      <c r="AF131" s="1538"/>
      <c r="AG131" s="1546" t="str">
        <f>IF('様式２(改善計画)'!AH390=0,"",'様式２(改善計画)'!AH390)</f>
        <v/>
      </c>
      <c r="AH131" s="1547"/>
      <c r="AI131" s="1548"/>
      <c r="AJ131" s="1537" t="str">
        <f>IF(AJ116+AJ119+AJ122+AJ125+AJ128=0,"",AJ116+AJ119+AJ122+AJ125+AJ128)</f>
        <v/>
      </c>
      <c r="AK131" s="1537"/>
      <c r="AL131" s="1538"/>
      <c r="AM131" s="66"/>
      <c r="AN131" s="66"/>
      <c r="AO131" s="66"/>
      <c r="AP131" s="66"/>
      <c r="AQ131" s="66"/>
      <c r="AR131" s="66"/>
      <c r="AS131" s="66"/>
      <c r="BI131" s="66"/>
      <c r="BJ131" s="66"/>
      <c r="BK131" s="66"/>
      <c r="BL131" s="66"/>
      <c r="BM131" s="66"/>
      <c r="BN131" s="66"/>
      <c r="BO131" s="66"/>
      <c r="BP131" s="66"/>
      <c r="BQ131" s="66"/>
      <c r="BR131" s="66"/>
      <c r="BS131" s="66"/>
      <c r="BT131" s="66"/>
      <c r="BU131" s="66"/>
      <c r="BV131" s="66"/>
      <c r="CG131" s="195"/>
      <c r="CH131" s="195"/>
      <c r="CI131" s="195"/>
      <c r="CJ131" s="195"/>
      <c r="CK131" s="195"/>
      <c r="CL131" s="195"/>
    </row>
    <row r="132" spans="1:109" ht="21" customHeight="1">
      <c r="A132" s="251"/>
      <c r="B132" s="251"/>
      <c r="C132" s="251"/>
      <c r="D132" s="1526"/>
      <c r="E132" s="1526"/>
      <c r="F132" s="1526"/>
      <c r="G132" s="419" t="s">
        <v>987</v>
      </c>
      <c r="H132" s="405"/>
      <c r="I132" s="1549" t="str">
        <f>IF('様式２(改善計画)'!R391=0,"",'様式２(改善計画)'!R391)</f>
        <v/>
      </c>
      <c r="J132" s="1550"/>
      <c r="K132" s="1551"/>
      <c r="L132" s="1552" t="str">
        <f>IF(L117+L120+L123+L126+L129=0,"",L117+L120+L123+L126+L129)</f>
        <v/>
      </c>
      <c r="M132" s="1552"/>
      <c r="N132" s="1553"/>
      <c r="O132" s="1549" t="str">
        <f>IF('様式２(改善計画)'!V391=0,"",'様式２(改善計画)'!V391)</f>
        <v/>
      </c>
      <c r="P132" s="1550"/>
      <c r="Q132" s="1551"/>
      <c r="R132" s="1552" t="str">
        <f>IF(R117+R120+R123+R126+R129=0,"",R117+R120+R123+R126+R129)</f>
        <v/>
      </c>
      <c r="S132" s="1552"/>
      <c r="T132" s="1553"/>
      <c r="U132" s="1549" t="str">
        <f>IF('様式２(改善計画)'!Z391=0,"",'様式２(改善計画)'!Z391)</f>
        <v/>
      </c>
      <c r="V132" s="1550"/>
      <c r="W132" s="1551"/>
      <c r="X132" s="1552" t="str">
        <f>IF(X117+X120+X123+X126+X129=0,"",X117+X120+X123+X126+X129)</f>
        <v/>
      </c>
      <c r="Y132" s="1552"/>
      <c r="Z132" s="1553"/>
      <c r="AA132" s="1549" t="str">
        <f>IF('様式２(改善計画)'!AD391=0,"",'様式２(改善計画)'!AD391)</f>
        <v/>
      </c>
      <c r="AB132" s="1550"/>
      <c r="AC132" s="1551"/>
      <c r="AD132" s="1552" t="str">
        <f>IF(AD117+AD120+AD123+AD126+AD129=0,"",AD117+AD120+AD123+AD126+AD129)</f>
        <v/>
      </c>
      <c r="AE132" s="1552"/>
      <c r="AF132" s="1553"/>
      <c r="AG132" s="1549" t="str">
        <f>IF('様式２(改善計画)'!AH391=0,"",'様式２(改善計画)'!AH391)</f>
        <v/>
      </c>
      <c r="AH132" s="1550"/>
      <c r="AI132" s="1551"/>
      <c r="AJ132" s="1552" t="str">
        <f>IF(AJ117+AJ120+AJ123+AJ126+AJ129=0,"",AJ117+AJ120+AJ123+AJ126+AJ129)</f>
        <v/>
      </c>
      <c r="AK132" s="1552"/>
      <c r="AL132" s="1553"/>
      <c r="AM132" s="66"/>
      <c r="AQ132" s="66"/>
      <c r="AR132" s="66"/>
      <c r="AS132" s="66"/>
      <c r="BI132" s="66"/>
      <c r="BJ132" s="66"/>
      <c r="BK132" s="66"/>
      <c r="BL132" s="66"/>
      <c r="BM132" s="66"/>
      <c r="BN132" s="66"/>
      <c r="BO132" s="66"/>
      <c r="BP132" s="66"/>
      <c r="BQ132" s="66"/>
      <c r="BR132" s="66"/>
      <c r="BS132" s="66"/>
      <c r="BT132" s="66"/>
      <c r="BU132" s="66"/>
      <c r="BV132" s="66"/>
      <c r="CG132" s="195"/>
      <c r="CH132" s="195"/>
      <c r="CI132" s="195"/>
      <c r="CJ132" s="195"/>
      <c r="CK132" s="195"/>
      <c r="CL132" s="195"/>
      <c r="CM132" s="195"/>
      <c r="CN132" s="195"/>
      <c r="CO132" s="195"/>
      <c r="CP132" s="195"/>
      <c r="CQ132" s="195"/>
      <c r="CR132" s="195"/>
      <c r="CS132" s="195"/>
      <c r="CT132" s="195"/>
      <c r="CU132" s="195"/>
    </row>
    <row r="133" spans="1:109" ht="21" customHeight="1">
      <c r="A133" s="251"/>
      <c r="B133" s="251"/>
      <c r="C133" s="251"/>
      <c r="D133" s="1527"/>
      <c r="E133" s="1527"/>
      <c r="F133" s="1527"/>
      <c r="G133" s="420" t="s">
        <v>988</v>
      </c>
      <c r="H133" s="409"/>
      <c r="I133" s="1532" t="str">
        <f>IF('様式２(改善計画)'!R392=0,"",'様式２(改善計画)'!R392)</f>
        <v/>
      </c>
      <c r="J133" s="1533"/>
      <c r="K133" s="1534"/>
      <c r="L133" s="1535" t="str">
        <f>IF(L116+L117+L119+L120+L122+L123+L125+L126+L128+L129=0,"",L116+L117+L119+L120+L122+L123+L125+L126+L128+L129)</f>
        <v/>
      </c>
      <c r="M133" s="1535"/>
      <c r="N133" s="1536"/>
      <c r="O133" s="1532" t="str">
        <f>IF('様式２(改善計画)'!V392=0,"",'様式２(改善計画)'!V392)</f>
        <v/>
      </c>
      <c r="P133" s="1533"/>
      <c r="Q133" s="1534"/>
      <c r="R133" s="1535" t="str">
        <f>IF(R116+R117+R119+R120+R122+R123+R125+R126+R128+R129=0,"",R116+R117+R119+R120+R122+R123+R125+R126+R128+R129)</f>
        <v/>
      </c>
      <c r="S133" s="1535"/>
      <c r="T133" s="1536"/>
      <c r="U133" s="1532" t="str">
        <f>IF('様式２(改善計画)'!Z392=0,"",'様式２(改善計画)'!Z392)</f>
        <v/>
      </c>
      <c r="V133" s="1533"/>
      <c r="W133" s="1534"/>
      <c r="X133" s="1535" t="str">
        <f>IF(X116+X117+X119+X120+X122+X123+X125+X126+X128+X129=0,"",X116+X117+X119+X120+X122+X123+X125+X126+X128+X129)</f>
        <v/>
      </c>
      <c r="Y133" s="1535"/>
      <c r="Z133" s="1536"/>
      <c r="AA133" s="1532" t="str">
        <f>IF('様式２(改善計画)'!AD392=0,"",'様式２(改善計画)'!AD392)</f>
        <v/>
      </c>
      <c r="AB133" s="1533"/>
      <c r="AC133" s="1534"/>
      <c r="AD133" s="1535" t="str">
        <f>IF(AD116+AD117+AD119+AD120+AD122+AD123+AD125+AD126+AD128+AD129=0,"",AD116+AD117+AD119+AD120+AD122+AD123+AD125+AD126+AD128+AD129)</f>
        <v/>
      </c>
      <c r="AE133" s="1535"/>
      <c r="AF133" s="1536"/>
      <c r="AG133" s="1532" t="str">
        <f>IF('様式２(改善計画)'!AH392=0,"",'様式２(改善計画)'!AH392)</f>
        <v/>
      </c>
      <c r="AH133" s="1533"/>
      <c r="AI133" s="1534"/>
      <c r="AJ133" s="1539" t="str">
        <f>IF(AJ116+AJ117+AJ119+AJ120+AJ122+AJ123+AJ125+AJ126+AJ128+AJ129=0,"",AJ116+AJ117+AJ119+AJ120+AJ122+AJ123+AJ125+AJ126+AJ128+AJ129)</f>
        <v/>
      </c>
      <c r="AK133" s="1540"/>
      <c r="AL133" s="1541"/>
      <c r="AM133" s="66"/>
      <c r="AQ133" s="66"/>
      <c r="AR133" s="66"/>
      <c r="AS133" s="66"/>
      <c r="BI133" s="66"/>
      <c r="BJ133" s="66"/>
      <c r="BK133" s="66"/>
      <c r="BL133" s="66"/>
      <c r="BM133" s="66"/>
      <c r="BN133" s="66"/>
      <c r="BO133" s="66"/>
      <c r="BP133" s="66"/>
      <c r="BQ133" s="66"/>
      <c r="BR133" s="66"/>
      <c r="BS133" s="66"/>
      <c r="BT133" s="66"/>
      <c r="BU133" s="66"/>
      <c r="BV133" s="66"/>
      <c r="CG133" s="195"/>
      <c r="CH133" s="195"/>
      <c r="CI133" s="195"/>
      <c r="CJ133" s="195"/>
      <c r="CK133" s="195"/>
      <c r="CL133" s="195"/>
      <c r="CM133" s="195"/>
      <c r="CN133" s="195"/>
      <c r="CO133" s="195"/>
      <c r="CP133" s="195"/>
      <c r="CQ133" s="195"/>
      <c r="CR133" s="195"/>
      <c r="CS133" s="195"/>
      <c r="CT133" s="195"/>
      <c r="CU133" s="195"/>
    </row>
    <row r="134" spans="1:109" ht="21" customHeight="1">
      <c r="A134" s="251"/>
      <c r="B134" s="251"/>
      <c r="C134" s="251"/>
      <c r="D134" s="1529" t="s">
        <v>1026</v>
      </c>
      <c r="E134" s="1529"/>
      <c r="F134" s="1529"/>
      <c r="G134" s="421" t="s">
        <v>986</v>
      </c>
      <c r="H134" s="422"/>
      <c r="I134" s="1546" t="str">
        <f>IF('様式２(改善計画)'!R393=0,"",'様式２(改善計画)'!R393)</f>
        <v/>
      </c>
      <c r="J134" s="1547"/>
      <c r="K134" s="1548"/>
      <c r="L134" s="1524"/>
      <c r="M134" s="1524"/>
      <c r="N134" s="1525"/>
      <c r="O134" s="1546" t="str">
        <f>IF('様式２(改善計画)'!V393=0,"",'様式２(改善計画)'!V393)</f>
        <v/>
      </c>
      <c r="P134" s="1547"/>
      <c r="Q134" s="1548"/>
      <c r="R134" s="1524"/>
      <c r="S134" s="1524"/>
      <c r="T134" s="1525"/>
      <c r="U134" s="1546" t="str">
        <f>IF('様式２(改善計画)'!Z393=0,"",'様式２(改善計画)'!Z393)</f>
        <v/>
      </c>
      <c r="V134" s="1547"/>
      <c r="W134" s="1548"/>
      <c r="X134" s="1524"/>
      <c r="Y134" s="1524"/>
      <c r="Z134" s="1525"/>
      <c r="AA134" s="1546" t="str">
        <f>IF('様式２(改善計画)'!AD393=0,"",'様式２(改善計画)'!AD393)</f>
        <v/>
      </c>
      <c r="AB134" s="1547"/>
      <c r="AC134" s="1548"/>
      <c r="AD134" s="1524"/>
      <c r="AE134" s="1524"/>
      <c r="AF134" s="1525"/>
      <c r="AG134" s="1546" t="str">
        <f>IF('様式２(改善計画)'!AH393=0,"",'様式２(改善計画)'!AH393)</f>
        <v/>
      </c>
      <c r="AH134" s="1547"/>
      <c r="AI134" s="1548"/>
      <c r="AJ134" s="1524"/>
      <c r="AK134" s="1524"/>
      <c r="AL134" s="1525"/>
      <c r="AM134" s="65"/>
      <c r="AN134" s="66"/>
      <c r="AO134" s="66"/>
      <c r="AP134" s="66"/>
      <c r="CD134" s="195"/>
      <c r="CE134" s="195"/>
      <c r="CF134" s="195"/>
    </row>
    <row r="135" spans="1:109" ht="21" customHeight="1">
      <c r="A135" s="251"/>
      <c r="B135" s="251"/>
      <c r="C135" s="251"/>
      <c r="D135" s="1529"/>
      <c r="E135" s="1529"/>
      <c r="F135" s="1529"/>
      <c r="G135" s="414" t="s">
        <v>987</v>
      </c>
      <c r="H135" s="415"/>
      <c r="I135" s="1549" t="str">
        <f>IF('様式２(改善計画)'!R394=0,"",'様式２(改善計画)'!R394)</f>
        <v/>
      </c>
      <c r="J135" s="1550"/>
      <c r="K135" s="1551"/>
      <c r="L135" s="1542"/>
      <c r="M135" s="1542"/>
      <c r="N135" s="1543"/>
      <c r="O135" s="1549" t="str">
        <f>IF('様式２(改善計画)'!V394=0,"",'様式２(改善計画)'!V394)</f>
        <v/>
      </c>
      <c r="P135" s="1550"/>
      <c r="Q135" s="1551"/>
      <c r="R135" s="1542"/>
      <c r="S135" s="1542"/>
      <c r="T135" s="1543"/>
      <c r="U135" s="1549" t="str">
        <f>IF('様式２(改善計画)'!Z394=0,"",'様式２(改善計画)'!Z394)</f>
        <v/>
      </c>
      <c r="V135" s="1550"/>
      <c r="W135" s="1551"/>
      <c r="X135" s="1542"/>
      <c r="Y135" s="1542"/>
      <c r="Z135" s="1543"/>
      <c r="AA135" s="1549" t="str">
        <f>IF('様式２(改善計画)'!AD394=0,"",'様式２(改善計画)'!AD394)</f>
        <v/>
      </c>
      <c r="AB135" s="1550"/>
      <c r="AC135" s="1551"/>
      <c r="AD135" s="1542"/>
      <c r="AE135" s="1542"/>
      <c r="AF135" s="1543"/>
      <c r="AG135" s="1549" t="str">
        <f>IF('様式２(改善計画)'!AH394=0,"",'様式２(改善計画)'!AH394)</f>
        <v/>
      </c>
      <c r="AH135" s="1550"/>
      <c r="AI135" s="1551"/>
      <c r="AJ135" s="1542"/>
      <c r="AK135" s="1542"/>
      <c r="AL135" s="1543"/>
      <c r="AM135" s="65"/>
      <c r="AN135" s="66"/>
      <c r="AO135" s="66"/>
      <c r="AP135" s="66"/>
      <c r="CD135" s="195"/>
      <c r="CE135" s="195"/>
      <c r="CF135" s="195"/>
    </row>
    <row r="136" spans="1:109" ht="21" customHeight="1">
      <c r="A136" s="251"/>
      <c r="B136" s="251"/>
      <c r="C136" s="251"/>
      <c r="D136" s="1529"/>
      <c r="E136" s="1529"/>
      <c r="F136" s="1529"/>
      <c r="G136" s="423" t="s">
        <v>988</v>
      </c>
      <c r="H136" s="424"/>
      <c r="I136" s="1532" t="str">
        <f>IF('様式２(改善計画)'!R395=0,"",'様式２(改善計画)'!R395)</f>
        <v/>
      </c>
      <c r="J136" s="1533"/>
      <c r="K136" s="1534"/>
      <c r="L136" s="1544" t="str">
        <f>IF(L134+L135=0,"",L134+L135)</f>
        <v/>
      </c>
      <c r="M136" s="1544"/>
      <c r="N136" s="1545"/>
      <c r="O136" s="1532" t="str">
        <f>IF('様式２(改善計画)'!V395=0,"",'様式２(改善計画)'!V395)</f>
        <v/>
      </c>
      <c r="P136" s="1533"/>
      <c r="Q136" s="1534"/>
      <c r="R136" s="1544" t="str">
        <f t="shared" ref="R136" si="67">IF(R134+R135=0,"",R134+R135)</f>
        <v/>
      </c>
      <c r="S136" s="1544"/>
      <c r="T136" s="1545"/>
      <c r="U136" s="1532" t="str">
        <f>IF('様式２(改善計画)'!Z395=0,"",'様式２(改善計画)'!Z395)</f>
        <v/>
      </c>
      <c r="V136" s="1533"/>
      <c r="W136" s="1534"/>
      <c r="X136" s="1544" t="str">
        <f t="shared" ref="X136" si="68">IF(X134+X135=0,"",X134+X135)</f>
        <v/>
      </c>
      <c r="Y136" s="1544"/>
      <c r="Z136" s="1545"/>
      <c r="AA136" s="1532" t="str">
        <f>IF('様式２(改善計画)'!AD395=0,"",'様式２(改善計画)'!AD395)</f>
        <v/>
      </c>
      <c r="AB136" s="1533"/>
      <c r="AC136" s="1534"/>
      <c r="AD136" s="1544" t="str">
        <f t="shared" ref="AD136" si="69">IF(AD134+AD135=0,"",AD134+AD135)</f>
        <v/>
      </c>
      <c r="AE136" s="1544"/>
      <c r="AF136" s="1545"/>
      <c r="AG136" s="1532" t="str">
        <f>IF('様式２(改善計画)'!AH395=0,"",'様式２(改善計画)'!AH395)</f>
        <v/>
      </c>
      <c r="AH136" s="1533"/>
      <c r="AI136" s="1534"/>
      <c r="AJ136" s="1544" t="str">
        <f t="shared" ref="AJ136" si="70">IF(AJ134+AJ135=0,"",AJ134+AJ135)</f>
        <v/>
      </c>
      <c r="AK136" s="1544"/>
      <c r="AL136" s="1545"/>
      <c r="AM136" s="65"/>
      <c r="AN136" s="66"/>
      <c r="AO136" s="66"/>
      <c r="AP136" s="66"/>
      <c r="CD136" s="195"/>
      <c r="CE136" s="195"/>
      <c r="CF136" s="195"/>
    </row>
    <row r="137" spans="1:109" ht="21" customHeight="1">
      <c r="A137" s="251"/>
      <c r="B137" s="251"/>
      <c r="C137" s="251"/>
      <c r="D137" s="1529" t="s">
        <v>1027</v>
      </c>
      <c r="E137" s="1529"/>
      <c r="F137" s="1529"/>
      <c r="G137" s="421" t="s">
        <v>986</v>
      </c>
      <c r="H137" s="422"/>
      <c r="I137" s="1546" t="str">
        <f>IF('様式２(改善計画)'!R396=0,"",'様式２(改善計画)'!R396)</f>
        <v/>
      </c>
      <c r="J137" s="1547"/>
      <c r="K137" s="1548"/>
      <c r="L137" s="1524"/>
      <c r="M137" s="1524"/>
      <c r="N137" s="1525"/>
      <c r="O137" s="1546" t="str">
        <f>IF('様式２(改善計画)'!V396=0,"",'様式２(改善計画)'!V396)</f>
        <v/>
      </c>
      <c r="P137" s="1547"/>
      <c r="Q137" s="1548"/>
      <c r="R137" s="1524"/>
      <c r="S137" s="1524"/>
      <c r="T137" s="1525"/>
      <c r="U137" s="1546" t="str">
        <f>IF('様式２(改善計画)'!Z396=0,"",'様式２(改善計画)'!Z396)</f>
        <v/>
      </c>
      <c r="V137" s="1547"/>
      <c r="W137" s="1548"/>
      <c r="X137" s="1524"/>
      <c r="Y137" s="1524"/>
      <c r="Z137" s="1525"/>
      <c r="AA137" s="1546" t="str">
        <f>IF('様式２(改善計画)'!AD396=0,"",'様式２(改善計画)'!AD396)</f>
        <v/>
      </c>
      <c r="AB137" s="1547"/>
      <c r="AC137" s="1548"/>
      <c r="AD137" s="1524"/>
      <c r="AE137" s="1524"/>
      <c r="AF137" s="1525"/>
      <c r="AG137" s="1546" t="str">
        <f>IF('様式２(改善計画)'!AH396=0,"",'様式２(改善計画)'!AH396)</f>
        <v/>
      </c>
      <c r="AH137" s="1547"/>
      <c r="AI137" s="1548"/>
      <c r="AJ137" s="1524"/>
      <c r="AK137" s="1524"/>
      <c r="AL137" s="1525"/>
      <c r="AM137" s="65"/>
      <c r="AN137" s="66"/>
      <c r="AO137" s="66"/>
      <c r="AP137" s="66"/>
      <c r="CD137" s="195"/>
      <c r="CE137" s="195"/>
      <c r="CF137" s="195"/>
    </row>
    <row r="138" spans="1:109" ht="21" customHeight="1">
      <c r="A138" s="251"/>
      <c r="B138" s="251"/>
      <c r="C138" s="251"/>
      <c r="D138" s="1529"/>
      <c r="E138" s="1529"/>
      <c r="F138" s="1529"/>
      <c r="G138" s="414" t="s">
        <v>987</v>
      </c>
      <c r="H138" s="415"/>
      <c r="I138" s="1549" t="str">
        <f>IF('様式２(改善計画)'!R397=0,"",'様式２(改善計画)'!R397)</f>
        <v/>
      </c>
      <c r="J138" s="1550"/>
      <c r="K138" s="1551"/>
      <c r="L138" s="1542"/>
      <c r="M138" s="1542"/>
      <c r="N138" s="1543"/>
      <c r="O138" s="1549" t="str">
        <f>IF('様式２(改善計画)'!V397=0,"",'様式２(改善計画)'!V397)</f>
        <v/>
      </c>
      <c r="P138" s="1550"/>
      <c r="Q138" s="1551"/>
      <c r="R138" s="1542"/>
      <c r="S138" s="1542"/>
      <c r="T138" s="1543"/>
      <c r="U138" s="1549" t="str">
        <f>IF('様式２(改善計画)'!Z397=0,"",'様式２(改善計画)'!Z397)</f>
        <v/>
      </c>
      <c r="V138" s="1550"/>
      <c r="W138" s="1551"/>
      <c r="X138" s="1542"/>
      <c r="Y138" s="1542"/>
      <c r="Z138" s="1543"/>
      <c r="AA138" s="1549" t="str">
        <f>IF('様式２(改善計画)'!AD397=0,"",'様式２(改善計画)'!AD397)</f>
        <v/>
      </c>
      <c r="AB138" s="1550"/>
      <c r="AC138" s="1551"/>
      <c r="AD138" s="1542"/>
      <c r="AE138" s="1542"/>
      <c r="AF138" s="1543"/>
      <c r="AG138" s="1549" t="str">
        <f>IF('様式２(改善計画)'!AH397=0,"",'様式２(改善計画)'!AH397)</f>
        <v/>
      </c>
      <c r="AH138" s="1550"/>
      <c r="AI138" s="1551"/>
      <c r="AJ138" s="1542"/>
      <c r="AK138" s="1542"/>
      <c r="AL138" s="1543"/>
      <c r="AM138" s="65"/>
      <c r="AN138" s="66"/>
      <c r="AO138" s="66"/>
      <c r="AP138" s="66"/>
      <c r="CD138" s="195"/>
      <c r="CE138" s="195"/>
      <c r="CF138" s="195"/>
    </row>
    <row r="139" spans="1:109" ht="21" customHeight="1">
      <c r="A139" s="251"/>
      <c r="B139" s="251"/>
      <c r="C139" s="251"/>
      <c r="D139" s="1529"/>
      <c r="E139" s="1529"/>
      <c r="F139" s="1529"/>
      <c r="G139" s="423" t="s">
        <v>988</v>
      </c>
      <c r="H139" s="424"/>
      <c r="I139" s="1532" t="str">
        <f>IF('様式２(改善計画)'!R398=0,"",'様式２(改善計画)'!R398)</f>
        <v/>
      </c>
      <c r="J139" s="1533"/>
      <c r="K139" s="1534"/>
      <c r="L139" s="1535" t="str">
        <f>IF(L137+L138=0,"",L137+L138)</f>
        <v/>
      </c>
      <c r="M139" s="1535"/>
      <c r="N139" s="1536"/>
      <c r="O139" s="1532" t="str">
        <f>IF('様式２(改善計画)'!V398=0,"",'様式２(改善計画)'!V398)</f>
        <v/>
      </c>
      <c r="P139" s="1533"/>
      <c r="Q139" s="1534"/>
      <c r="R139" s="1535" t="str">
        <f t="shared" ref="R139" si="71">IF(R137+R138=0,"",R137+R138)</f>
        <v/>
      </c>
      <c r="S139" s="1535"/>
      <c r="T139" s="1536"/>
      <c r="U139" s="1532" t="str">
        <f>IF('様式２(改善計画)'!Z398=0,"",'様式２(改善計画)'!Z398)</f>
        <v/>
      </c>
      <c r="V139" s="1533"/>
      <c r="W139" s="1534"/>
      <c r="X139" s="1535" t="str">
        <f t="shared" ref="X139" si="72">IF(X137+X138=0,"",X137+X138)</f>
        <v/>
      </c>
      <c r="Y139" s="1535"/>
      <c r="Z139" s="1536"/>
      <c r="AA139" s="1532" t="str">
        <f>IF('様式２(改善計画)'!AD398=0,"",'様式２(改善計画)'!AD398)</f>
        <v/>
      </c>
      <c r="AB139" s="1533"/>
      <c r="AC139" s="1534"/>
      <c r="AD139" s="1535" t="str">
        <f t="shared" ref="AD139" si="73">IF(AD137+AD138=0,"",AD137+AD138)</f>
        <v/>
      </c>
      <c r="AE139" s="1535"/>
      <c r="AF139" s="1536"/>
      <c r="AG139" s="1532" t="str">
        <f>IF('様式２(改善計画)'!AH398=0,"",'様式２(改善計画)'!AH398)</f>
        <v/>
      </c>
      <c r="AH139" s="1533"/>
      <c r="AI139" s="1534"/>
      <c r="AJ139" s="1535" t="str">
        <f t="shared" ref="AJ139" si="74">IF(AJ137+AJ138=0,"",AJ137+AJ138)</f>
        <v/>
      </c>
      <c r="AK139" s="1535"/>
      <c r="AL139" s="1536"/>
      <c r="AM139" s="65"/>
      <c r="AN139" s="66"/>
      <c r="AO139" s="66"/>
      <c r="AP139" s="66"/>
      <c r="CD139" s="195"/>
      <c r="CE139" s="195"/>
      <c r="CF139" s="195"/>
    </row>
    <row r="140" spans="1:109" s="196" customFormat="1" ht="15" customHeight="1">
      <c r="A140" s="231"/>
      <c r="B140" s="231"/>
      <c r="C140" s="231"/>
      <c r="D140" s="1987" t="s">
        <v>977</v>
      </c>
      <c r="E140" s="1987"/>
      <c r="F140" s="1987"/>
      <c r="G140" s="1987"/>
      <c r="H140" s="1987"/>
      <c r="I140" s="1987"/>
      <c r="J140" s="1987"/>
      <c r="K140" s="1987"/>
      <c r="L140" s="1987"/>
      <c r="M140" s="1987"/>
      <c r="N140" s="1987"/>
      <c r="O140" s="1987"/>
      <c r="P140" s="1987"/>
      <c r="Q140" s="1987"/>
      <c r="R140" s="1987"/>
      <c r="S140" s="1987"/>
      <c r="T140" s="1987"/>
      <c r="U140" s="1987"/>
      <c r="V140" s="1987"/>
      <c r="W140" s="1987"/>
      <c r="X140" s="1987"/>
      <c r="Y140" s="1987"/>
      <c r="Z140" s="1987"/>
      <c r="AA140" s="1987"/>
      <c r="AB140" s="1987"/>
      <c r="AC140" s="1987"/>
      <c r="AD140" s="1987"/>
      <c r="AE140" s="1987"/>
      <c r="AF140" s="1987"/>
      <c r="AG140" s="1987"/>
      <c r="AH140" s="1987"/>
      <c r="AI140" s="1987"/>
      <c r="AJ140" s="1987"/>
      <c r="AK140" s="1987"/>
      <c r="AL140" s="1987"/>
      <c r="AM140" s="65"/>
      <c r="AN140" s="65"/>
      <c r="AO140" s="65"/>
      <c r="AP140" s="65"/>
      <c r="AQ140" s="65"/>
      <c r="AR140" s="65"/>
      <c r="AS140" s="65"/>
      <c r="AT140" s="66"/>
      <c r="AU140" s="66"/>
      <c r="AV140" s="66"/>
      <c r="AW140" s="66"/>
      <c r="AX140" s="66"/>
      <c r="AY140" s="66"/>
      <c r="AZ140" s="66"/>
      <c r="BA140" s="66"/>
      <c r="BB140" s="66"/>
      <c r="BC140" s="66"/>
      <c r="BD140" s="66"/>
      <c r="BE140" s="66"/>
      <c r="BF140" s="66"/>
      <c r="BG140" s="66"/>
      <c r="BH140" s="65"/>
      <c r="BI140" s="65"/>
      <c r="BJ140" s="65"/>
      <c r="BK140" s="65"/>
      <c r="BL140" s="65"/>
      <c r="BM140" s="65"/>
      <c r="BN140" s="65"/>
      <c r="BO140" s="65"/>
      <c r="BP140" s="65"/>
      <c r="BQ140" s="65"/>
      <c r="BR140" s="65"/>
      <c r="BS140" s="65"/>
      <c r="BT140" s="65"/>
      <c r="BU140" s="65"/>
      <c r="BV140" s="65"/>
      <c r="BW140" s="65"/>
      <c r="BX140" s="52"/>
      <c r="BY140" s="52"/>
      <c r="BZ140" s="52"/>
      <c r="CA140" s="52"/>
      <c r="CB140" s="52"/>
      <c r="CC140" s="52"/>
      <c r="CD140" s="52"/>
      <c r="CE140" s="52"/>
      <c r="CF140" s="52"/>
      <c r="CG140" s="52"/>
      <c r="CH140" s="52"/>
      <c r="CI140" s="52"/>
      <c r="CJ140" s="52"/>
      <c r="CK140" s="52"/>
      <c r="CL140" s="52"/>
      <c r="CM140" s="52"/>
      <c r="CN140" s="52"/>
      <c r="CO140" s="52"/>
      <c r="CP140" s="52"/>
      <c r="CQ140" s="52"/>
      <c r="CR140" s="52"/>
      <c r="CS140" s="52"/>
      <c r="CT140" s="52"/>
      <c r="CU140" s="52"/>
      <c r="CV140" s="52"/>
      <c r="CW140" s="52"/>
      <c r="CX140" s="195"/>
      <c r="CY140" s="195"/>
      <c r="CZ140" s="195"/>
      <c r="DA140" s="195"/>
      <c r="DB140" s="195"/>
      <c r="DC140" s="195"/>
      <c r="DD140" s="195"/>
      <c r="DE140" s="195"/>
    </row>
    <row r="141" spans="1:109" s="196" customFormat="1" ht="15" customHeight="1">
      <c r="A141" s="257"/>
      <c r="B141" s="257"/>
      <c r="C141" s="257"/>
      <c r="D141" s="60" t="s">
        <v>1038</v>
      </c>
      <c r="E141" s="263"/>
      <c r="F141" s="243"/>
      <c r="G141" s="264"/>
      <c r="H141" s="263"/>
      <c r="I141" s="263"/>
      <c r="J141" s="263"/>
      <c r="K141" s="263"/>
      <c r="L141" s="263"/>
      <c r="M141" s="263"/>
      <c r="N141" s="263"/>
      <c r="O141" s="263"/>
      <c r="P141" s="263"/>
      <c r="Q141" s="263"/>
      <c r="R141" s="263"/>
      <c r="S141" s="263"/>
      <c r="T141" s="263"/>
      <c r="U141" s="263"/>
      <c r="V141" s="263"/>
      <c r="W141" s="263"/>
      <c r="X141" s="263"/>
      <c r="Y141" s="263"/>
      <c r="Z141" s="263"/>
      <c r="AA141" s="263"/>
      <c r="AB141" s="263"/>
      <c r="AC141" s="263"/>
      <c r="AD141" s="263"/>
      <c r="AE141" s="263"/>
      <c r="AF141" s="263"/>
      <c r="AG141" s="263"/>
      <c r="AH141" s="263"/>
      <c r="AI141" s="263"/>
      <c r="AJ141" s="263"/>
      <c r="AK141" s="263"/>
      <c r="AL141" s="263"/>
      <c r="AM141" s="257"/>
      <c r="AN141" s="195"/>
      <c r="AO141" s="195"/>
      <c r="AP141" s="195"/>
      <c r="AQ141" s="195"/>
    </row>
    <row r="142" spans="1:109" s="196" customFormat="1" ht="15" customHeight="1">
      <c r="A142" s="263"/>
      <c r="B142" s="263"/>
      <c r="C142" s="263"/>
      <c r="D142" s="243"/>
      <c r="E142" s="263"/>
      <c r="F142" s="243"/>
      <c r="G142" s="264"/>
      <c r="H142" s="263"/>
      <c r="I142" s="263"/>
      <c r="J142" s="263"/>
      <c r="K142" s="263"/>
      <c r="L142" s="263"/>
      <c r="M142" s="263"/>
      <c r="N142" s="263"/>
      <c r="O142" s="263"/>
      <c r="P142" s="263"/>
      <c r="Q142" s="263"/>
      <c r="R142" s="263"/>
      <c r="S142" s="263"/>
      <c r="T142" s="263"/>
      <c r="U142" s="263"/>
      <c r="V142" s="263"/>
      <c r="W142" s="263"/>
      <c r="X142" s="263"/>
      <c r="Y142" s="263"/>
      <c r="Z142" s="263"/>
      <c r="AA142" s="263"/>
      <c r="AB142" s="263"/>
      <c r="AC142" s="263"/>
      <c r="AD142" s="263"/>
      <c r="AE142" s="263"/>
      <c r="AF142" s="263"/>
      <c r="AG142" s="263"/>
      <c r="AH142" s="263"/>
      <c r="AI142" s="263"/>
      <c r="AJ142" s="263"/>
      <c r="AK142" s="263"/>
      <c r="AL142" s="263"/>
      <c r="AM142" s="263"/>
      <c r="AN142" s="195"/>
      <c r="AO142" s="195"/>
      <c r="AP142" s="195"/>
      <c r="AQ142" s="195"/>
    </row>
    <row r="143" spans="1:109" ht="21" customHeight="1">
      <c r="C143" s="425" t="s">
        <v>1057</v>
      </c>
      <c r="D143" s="234"/>
      <c r="E143" s="234"/>
      <c r="F143" s="234"/>
      <c r="G143" s="234"/>
      <c r="H143" s="234"/>
      <c r="I143" s="234"/>
      <c r="J143" s="234"/>
      <c r="K143" s="234"/>
      <c r="L143" s="234"/>
      <c r="AL143" s="194" t="s">
        <v>475</v>
      </c>
      <c r="AM143" s="65"/>
    </row>
    <row r="144" spans="1:109" ht="15" customHeight="1">
      <c r="D144" s="1593"/>
      <c r="E144" s="1593"/>
      <c r="F144" s="1593"/>
      <c r="G144" s="1593"/>
      <c r="H144" s="1593"/>
      <c r="I144" s="1594" t="s">
        <v>470</v>
      </c>
      <c r="J144" s="1594"/>
      <c r="K144" s="1594"/>
      <c r="L144" s="1594"/>
      <c r="M144" s="1594"/>
      <c r="N144" s="1594"/>
      <c r="O144" s="1594" t="s">
        <v>471</v>
      </c>
      <c r="P144" s="1594"/>
      <c r="Q144" s="1594"/>
      <c r="R144" s="1594"/>
      <c r="S144" s="1594"/>
      <c r="T144" s="1594"/>
      <c r="U144" s="1594" t="s">
        <v>472</v>
      </c>
      <c r="V144" s="1594"/>
      <c r="W144" s="1594"/>
      <c r="X144" s="1594"/>
      <c r="Y144" s="1594"/>
      <c r="Z144" s="1594"/>
      <c r="AA144" s="1594" t="s">
        <v>473</v>
      </c>
      <c r="AB144" s="1594"/>
      <c r="AC144" s="1594"/>
      <c r="AD144" s="1594"/>
      <c r="AE144" s="1594"/>
      <c r="AF144" s="1594"/>
      <c r="AG144" s="1594" t="s">
        <v>474</v>
      </c>
      <c r="AH144" s="1594"/>
      <c r="AI144" s="1594"/>
      <c r="AJ144" s="1594"/>
      <c r="AK144" s="1594"/>
      <c r="AL144" s="1594"/>
      <c r="AM144" s="65"/>
    </row>
    <row r="145" spans="1:111" ht="15" customHeight="1">
      <c r="D145" s="1593"/>
      <c r="E145" s="1593"/>
      <c r="F145" s="1593"/>
      <c r="G145" s="1593"/>
      <c r="H145" s="1593"/>
      <c r="I145" s="1586" t="str">
        <f>I27</f>
        <v>(　　年)</v>
      </c>
      <c r="J145" s="1587"/>
      <c r="K145" s="1587"/>
      <c r="L145" s="1587"/>
      <c r="M145" s="1587"/>
      <c r="N145" s="1588"/>
      <c r="O145" s="1586" t="str">
        <f>O27</f>
        <v>(　　年)</v>
      </c>
      <c r="P145" s="1587"/>
      <c r="Q145" s="1587"/>
      <c r="R145" s="1587"/>
      <c r="S145" s="1587"/>
      <c r="T145" s="1588"/>
      <c r="U145" s="1586" t="str">
        <f>U27</f>
        <v>(　　年)</v>
      </c>
      <c r="V145" s="1587"/>
      <c r="W145" s="1587"/>
      <c r="X145" s="1587"/>
      <c r="Y145" s="1587"/>
      <c r="Z145" s="1588"/>
      <c r="AA145" s="1586" t="str">
        <f>AA27</f>
        <v>(　　年)</v>
      </c>
      <c r="AB145" s="1587"/>
      <c r="AC145" s="1587"/>
      <c r="AD145" s="1587"/>
      <c r="AE145" s="1587"/>
      <c r="AF145" s="1588"/>
      <c r="AG145" s="1586" t="str">
        <f>AG27</f>
        <v>(　　年)</v>
      </c>
      <c r="AH145" s="1587"/>
      <c r="AI145" s="1587"/>
      <c r="AJ145" s="1587"/>
      <c r="AK145" s="1587"/>
      <c r="AL145" s="1588"/>
      <c r="AM145" s="211"/>
      <c r="AN145" s="211"/>
      <c r="DF145" s="52"/>
      <c r="DG145" s="52"/>
    </row>
    <row r="146" spans="1:111" ht="21" customHeight="1">
      <c r="D146" s="1593"/>
      <c r="E146" s="1593"/>
      <c r="F146" s="1593"/>
      <c r="G146" s="1593"/>
      <c r="H146" s="1593"/>
      <c r="I146" s="1636" t="s">
        <v>446</v>
      </c>
      <c r="J146" s="1612"/>
      <c r="K146" s="1612"/>
      <c r="L146" s="1612" t="s">
        <v>445</v>
      </c>
      <c r="M146" s="1612"/>
      <c r="N146" s="1613"/>
      <c r="O146" s="1636" t="s">
        <v>446</v>
      </c>
      <c r="P146" s="1612"/>
      <c r="Q146" s="1612"/>
      <c r="R146" s="1612" t="s">
        <v>445</v>
      </c>
      <c r="S146" s="1612"/>
      <c r="T146" s="1613"/>
      <c r="U146" s="1636" t="s">
        <v>446</v>
      </c>
      <c r="V146" s="1612"/>
      <c r="W146" s="1612"/>
      <c r="X146" s="1612" t="s">
        <v>445</v>
      </c>
      <c r="Y146" s="1612"/>
      <c r="Z146" s="1613"/>
      <c r="AA146" s="1636" t="s">
        <v>446</v>
      </c>
      <c r="AB146" s="1612"/>
      <c r="AC146" s="1612"/>
      <c r="AD146" s="1612" t="s">
        <v>445</v>
      </c>
      <c r="AE146" s="1612"/>
      <c r="AF146" s="1613"/>
      <c r="AG146" s="1636" t="s">
        <v>446</v>
      </c>
      <c r="AH146" s="1612"/>
      <c r="AI146" s="1612"/>
      <c r="AJ146" s="1612" t="s">
        <v>445</v>
      </c>
      <c r="AK146" s="1612"/>
      <c r="AL146" s="1613"/>
      <c r="AM146" s="65"/>
    </row>
    <row r="147" spans="1:111" ht="21" customHeight="1">
      <c r="D147" s="1635" t="s">
        <v>466</v>
      </c>
      <c r="E147" s="1686"/>
      <c r="F147" s="1744" t="s">
        <v>464</v>
      </c>
      <c r="G147" s="1745"/>
      <c r="H147" s="1746"/>
      <c r="I147" s="1983" t="str">
        <f>IF('様式２(改善計画)'!R403=0,"",'様式２(改善計画)'!R403)</f>
        <v/>
      </c>
      <c r="J147" s="1984"/>
      <c r="K147" s="1984"/>
      <c r="L147" s="1979"/>
      <c r="M147" s="1979"/>
      <c r="N147" s="1980"/>
      <c r="O147" s="1983" t="str">
        <f>IF('様式２(改善計画)'!V403=0,"",'様式２(改善計画)'!V403)</f>
        <v/>
      </c>
      <c r="P147" s="1984"/>
      <c r="Q147" s="1984"/>
      <c r="R147" s="1913"/>
      <c r="S147" s="1913"/>
      <c r="T147" s="1914"/>
      <c r="U147" s="1983" t="str">
        <f>IF('様式２(改善計画)'!Z403=0,"",'様式２(改善計画)'!Z403)</f>
        <v/>
      </c>
      <c r="V147" s="1984"/>
      <c r="W147" s="1984"/>
      <c r="X147" s="1913"/>
      <c r="Y147" s="1913"/>
      <c r="Z147" s="1914"/>
      <c r="AA147" s="1983" t="str">
        <f>IF('様式２(改善計画)'!AD403=0,"",'様式２(改善計画)'!AD403)</f>
        <v/>
      </c>
      <c r="AB147" s="1984"/>
      <c r="AC147" s="1984"/>
      <c r="AD147" s="1913"/>
      <c r="AE147" s="1913"/>
      <c r="AF147" s="1914"/>
      <c r="AG147" s="1983" t="str">
        <f>IF('様式２(改善計画)'!AH403=0,"",'様式２(改善計画)'!AH403)</f>
        <v/>
      </c>
      <c r="AH147" s="1984"/>
      <c r="AI147" s="1984"/>
      <c r="AJ147" s="1913"/>
      <c r="AK147" s="1913"/>
      <c r="AL147" s="1914"/>
      <c r="AM147" s="65"/>
    </row>
    <row r="148" spans="1:111" ht="21" customHeight="1">
      <c r="D148" s="1688"/>
      <c r="E148" s="1689"/>
      <c r="F148" s="1969" t="s">
        <v>465</v>
      </c>
      <c r="G148" s="1970"/>
      <c r="H148" s="1971"/>
      <c r="I148" s="1614" t="str">
        <f>IF('様式２(改善計画)'!R404=0,"",'様式２(改善計画)'!R404)</f>
        <v/>
      </c>
      <c r="J148" s="1615"/>
      <c r="K148" s="1616"/>
      <c r="L148" s="1776"/>
      <c r="M148" s="1776"/>
      <c r="N148" s="1777"/>
      <c r="O148" s="1614" t="str">
        <f>IF('様式２(改善計画)'!V404=0,"",'様式２(改善計画)'!V404)</f>
        <v/>
      </c>
      <c r="P148" s="1615"/>
      <c r="Q148" s="1616"/>
      <c r="R148" s="1901"/>
      <c r="S148" s="1901"/>
      <c r="T148" s="1902"/>
      <c r="U148" s="1614" t="str">
        <f>IF('様式２(改善計画)'!Z404=0,"",'様式２(改善計画)'!Z404)</f>
        <v/>
      </c>
      <c r="V148" s="1615"/>
      <c r="W148" s="1616"/>
      <c r="X148" s="1901"/>
      <c r="Y148" s="1901"/>
      <c r="Z148" s="1902"/>
      <c r="AA148" s="1614" t="str">
        <f>IF('様式２(改善計画)'!AD404=0,"",'様式２(改善計画)'!AD404)</f>
        <v/>
      </c>
      <c r="AB148" s="1615"/>
      <c r="AC148" s="1616"/>
      <c r="AD148" s="1901"/>
      <c r="AE148" s="1901"/>
      <c r="AF148" s="1902"/>
      <c r="AG148" s="1614" t="str">
        <f>IF('様式２(改善計画)'!AH404=0,"",'様式２(改善計画)'!AH404)</f>
        <v/>
      </c>
      <c r="AH148" s="1615"/>
      <c r="AI148" s="1616"/>
      <c r="AJ148" s="1901"/>
      <c r="AK148" s="1901"/>
      <c r="AL148" s="1902"/>
      <c r="AM148" s="65"/>
      <c r="BW148" s="66"/>
      <c r="BX148" s="195"/>
      <c r="BY148" s="195"/>
      <c r="BZ148" s="195"/>
      <c r="CA148" s="195"/>
      <c r="CB148" s="195"/>
      <c r="CC148" s="195"/>
    </row>
    <row r="149" spans="1:111" ht="21" customHeight="1">
      <c r="D149" s="1688"/>
      <c r="E149" s="1689"/>
      <c r="F149" s="1568" t="s">
        <v>444</v>
      </c>
      <c r="G149" s="1568"/>
      <c r="H149" s="1569"/>
      <c r="I149" s="1653" t="str">
        <f>IF('様式２(改善計画)'!R405=0,"",'様式２(改善計画)'!R405)</f>
        <v/>
      </c>
      <c r="J149" s="1654"/>
      <c r="K149" s="1655"/>
      <c r="L149" s="1544" t="str">
        <f>IF(L147+L148=0,"",L147+L148)</f>
        <v/>
      </c>
      <c r="M149" s="1544"/>
      <c r="N149" s="1545"/>
      <c r="O149" s="1653" t="str">
        <f>IF('様式２(改善計画)'!V405=0,"",'様式２(改善計画)'!V405)</f>
        <v/>
      </c>
      <c r="P149" s="1654"/>
      <c r="Q149" s="1655"/>
      <c r="R149" s="1544" t="str">
        <f>IF(R147+R148=0,"",R147+R148)</f>
        <v/>
      </c>
      <c r="S149" s="1544"/>
      <c r="T149" s="1545"/>
      <c r="U149" s="1653" t="str">
        <f>IF('様式２(改善計画)'!Z405=0,"",'様式２(改善計画)'!Z405)</f>
        <v/>
      </c>
      <c r="V149" s="1654"/>
      <c r="W149" s="1655"/>
      <c r="X149" s="1544" t="str">
        <f>IF(X147+X148=0,"",X147+X148)</f>
        <v/>
      </c>
      <c r="Y149" s="1544"/>
      <c r="Z149" s="1545"/>
      <c r="AA149" s="1653" t="str">
        <f>IF('様式２(改善計画)'!AD405=0,"",'様式２(改善計画)'!AD405)</f>
        <v/>
      </c>
      <c r="AB149" s="1654"/>
      <c r="AC149" s="1655"/>
      <c r="AD149" s="1544" t="str">
        <f>IF(AD147+AD148=0,"",AD147+AD148)</f>
        <v/>
      </c>
      <c r="AE149" s="1544"/>
      <c r="AF149" s="1545"/>
      <c r="AG149" s="1653" t="str">
        <f>IF('様式２(改善計画)'!AH405=0,"",'様式２(改善計画)'!AH405)</f>
        <v/>
      </c>
      <c r="AH149" s="1654"/>
      <c r="AI149" s="1655"/>
      <c r="AJ149" s="1544" t="str">
        <f>IF(AJ147+AJ148=0,"",AJ147+AJ148)</f>
        <v/>
      </c>
      <c r="AK149" s="1544"/>
      <c r="AL149" s="1545"/>
      <c r="AM149" s="65"/>
      <c r="BW149" s="66"/>
      <c r="BX149" s="195"/>
      <c r="BY149" s="195"/>
      <c r="BZ149" s="195"/>
      <c r="CA149" s="195"/>
      <c r="CB149" s="195"/>
      <c r="CC149" s="195"/>
    </row>
    <row r="150" spans="1:111" ht="21" customHeight="1">
      <c r="D150" s="1741" t="s">
        <v>467</v>
      </c>
      <c r="E150" s="1988" t="s">
        <v>468</v>
      </c>
      <c r="F150" s="1988"/>
      <c r="G150" s="1988"/>
      <c r="H150" s="1988"/>
      <c r="I150" s="1903" t="str">
        <f>IF('様式２(改善計画)'!R406=0,"",'様式２(改善計画)'!R406)</f>
        <v/>
      </c>
      <c r="J150" s="1904"/>
      <c r="K150" s="1905"/>
      <c r="L150" s="1906"/>
      <c r="M150" s="1907"/>
      <c r="N150" s="1908"/>
      <c r="O150" s="1903" t="str">
        <f>IF('様式２(改善計画)'!V406=0,"",'様式２(改善計画)'!V406)</f>
        <v/>
      </c>
      <c r="P150" s="1904"/>
      <c r="Q150" s="1905"/>
      <c r="R150" s="1906"/>
      <c r="S150" s="1907"/>
      <c r="T150" s="1908"/>
      <c r="U150" s="1903" t="str">
        <f>IF('様式２(改善計画)'!Z406=0,"",'様式２(改善計画)'!Z406)</f>
        <v/>
      </c>
      <c r="V150" s="1904"/>
      <c r="W150" s="1905"/>
      <c r="X150" s="1906"/>
      <c r="Y150" s="1907"/>
      <c r="Z150" s="1908"/>
      <c r="AA150" s="1903" t="str">
        <f>IF('様式２(改善計画)'!AD406=0,"",'様式２(改善計画)'!AD406)</f>
        <v/>
      </c>
      <c r="AB150" s="1904"/>
      <c r="AC150" s="1905"/>
      <c r="AD150" s="1906"/>
      <c r="AE150" s="1907"/>
      <c r="AF150" s="1908"/>
      <c r="AG150" s="1903" t="str">
        <f>IF('様式２(改善計画)'!AH406=0,"",'様式２(改善計画)'!AH406)</f>
        <v/>
      </c>
      <c r="AH150" s="1904"/>
      <c r="AI150" s="1905"/>
      <c r="AJ150" s="1906"/>
      <c r="AK150" s="1907"/>
      <c r="AL150" s="1908"/>
      <c r="AM150" s="65"/>
      <c r="BW150" s="66"/>
      <c r="BX150" s="195"/>
      <c r="BY150" s="195"/>
      <c r="BZ150" s="195"/>
      <c r="CA150" s="195"/>
      <c r="CB150" s="195"/>
      <c r="CC150" s="195"/>
      <c r="CD150" s="195"/>
      <c r="CE150" s="195"/>
      <c r="CF150" s="195"/>
    </row>
    <row r="151" spans="1:111" ht="21" customHeight="1">
      <c r="D151" s="1742"/>
      <c r="E151" s="1989" t="s">
        <v>469</v>
      </c>
      <c r="F151" s="1989"/>
      <c r="G151" s="1989"/>
      <c r="H151" s="1989"/>
      <c r="I151" s="1614" t="str">
        <f>IF('様式２(改善計画)'!R407=0,"",'様式２(改善計画)'!R407)</f>
        <v/>
      </c>
      <c r="J151" s="1615"/>
      <c r="K151" s="1616"/>
      <c r="L151" s="1617"/>
      <c r="M151" s="1618"/>
      <c r="N151" s="1619"/>
      <c r="O151" s="1614" t="str">
        <f>IF('様式２(改善計画)'!V407=0,"",'様式２(改善計画)'!V407)</f>
        <v/>
      </c>
      <c r="P151" s="1615"/>
      <c r="Q151" s="1616"/>
      <c r="R151" s="1617"/>
      <c r="S151" s="1618"/>
      <c r="T151" s="1619"/>
      <c r="U151" s="1614" t="str">
        <f>IF('様式２(改善計画)'!Z407=0,"",'様式２(改善計画)'!Z407)</f>
        <v/>
      </c>
      <c r="V151" s="1615"/>
      <c r="W151" s="1616"/>
      <c r="X151" s="1617"/>
      <c r="Y151" s="1618"/>
      <c r="Z151" s="1619"/>
      <c r="AA151" s="1614" t="str">
        <f>IF('様式２(改善計画)'!AD407=0,"",'様式２(改善計画)'!AD407)</f>
        <v/>
      </c>
      <c r="AB151" s="1615"/>
      <c r="AC151" s="1616"/>
      <c r="AD151" s="1617"/>
      <c r="AE151" s="1618"/>
      <c r="AF151" s="1619"/>
      <c r="AG151" s="1614" t="str">
        <f>IF('様式２(改善計画)'!AH407=0,"",'様式２(改善計画)'!AH407)</f>
        <v/>
      </c>
      <c r="AH151" s="1615"/>
      <c r="AI151" s="1616"/>
      <c r="AJ151" s="1617"/>
      <c r="AK151" s="1618"/>
      <c r="AL151" s="1619"/>
      <c r="AM151" s="65"/>
      <c r="AN151" s="66"/>
      <c r="AO151" s="66"/>
      <c r="AP151" s="66"/>
      <c r="BW151" s="66"/>
      <c r="BX151" s="195"/>
      <c r="BY151" s="195"/>
      <c r="BZ151" s="195"/>
      <c r="CA151" s="195"/>
      <c r="CB151" s="195"/>
      <c r="CC151" s="195"/>
      <c r="CD151" s="195"/>
      <c r="CE151" s="195"/>
      <c r="CF151" s="195"/>
    </row>
    <row r="152" spans="1:111" ht="21" customHeight="1">
      <c r="D152" s="1742"/>
      <c r="E152" s="1526" t="s">
        <v>450</v>
      </c>
      <c r="F152" s="1735" t="s">
        <v>1023</v>
      </c>
      <c r="G152" s="1736"/>
      <c r="H152" s="1737"/>
      <c r="I152" s="1903" t="str">
        <f>IF('様式２(改善計画)'!R408=0,"",'様式２(改善計画)'!R408)</f>
        <v/>
      </c>
      <c r="J152" s="1904"/>
      <c r="K152" s="1905"/>
      <c r="L152" s="1662"/>
      <c r="M152" s="1663"/>
      <c r="N152" s="1664"/>
      <c r="O152" s="1903" t="str">
        <f>IF('様式２(改善計画)'!V408=0,"",'様式２(改善計画)'!V408)</f>
        <v/>
      </c>
      <c r="P152" s="1904"/>
      <c r="Q152" s="1905"/>
      <c r="R152" s="1662"/>
      <c r="S152" s="1663"/>
      <c r="T152" s="1664"/>
      <c r="U152" s="1903" t="str">
        <f>IF('様式２(改善計画)'!Z408=0,"",'様式２(改善計画)'!Z408)</f>
        <v/>
      </c>
      <c r="V152" s="1904"/>
      <c r="W152" s="1905"/>
      <c r="X152" s="1662"/>
      <c r="Y152" s="1663"/>
      <c r="Z152" s="1664"/>
      <c r="AA152" s="1903" t="str">
        <f>IF('様式２(改善計画)'!AD408=0,"",'様式２(改善計画)'!AD408)</f>
        <v/>
      </c>
      <c r="AB152" s="1904"/>
      <c r="AC152" s="1905"/>
      <c r="AD152" s="1662"/>
      <c r="AE152" s="1663"/>
      <c r="AF152" s="1664"/>
      <c r="AG152" s="1903" t="str">
        <f>IF('様式２(改善計画)'!AH408=0,"",'様式２(改善計画)'!AH408)</f>
        <v/>
      </c>
      <c r="AH152" s="1904"/>
      <c r="AI152" s="1905"/>
      <c r="AJ152" s="1662"/>
      <c r="AK152" s="1663"/>
      <c r="AL152" s="1664"/>
      <c r="AN152" s="66"/>
      <c r="AO152" s="66"/>
      <c r="AP152" s="66"/>
      <c r="AQ152" s="66"/>
      <c r="AR152" s="66"/>
      <c r="AS152" s="66"/>
      <c r="BI152" s="66"/>
      <c r="BJ152" s="66"/>
      <c r="BK152" s="66"/>
      <c r="BL152" s="66"/>
      <c r="BM152" s="66"/>
      <c r="BN152" s="66"/>
      <c r="BO152" s="66"/>
      <c r="BP152" s="66"/>
      <c r="BQ152" s="66"/>
      <c r="BR152" s="66"/>
      <c r="BS152" s="66"/>
      <c r="BT152" s="66"/>
      <c r="BU152" s="66"/>
      <c r="BV152" s="66"/>
      <c r="BW152" s="66"/>
      <c r="BX152" s="195"/>
      <c r="BY152" s="195"/>
      <c r="BZ152" s="195"/>
      <c r="CA152" s="195"/>
      <c r="CB152" s="195"/>
      <c r="CC152" s="195"/>
      <c r="CD152" s="195"/>
      <c r="CE152" s="195"/>
      <c r="CF152" s="195"/>
      <c r="CG152" s="195"/>
      <c r="CH152" s="195"/>
      <c r="CI152" s="195"/>
      <c r="CJ152" s="195"/>
      <c r="CK152" s="195"/>
      <c r="CL152" s="195"/>
    </row>
    <row r="153" spans="1:111" ht="21" customHeight="1">
      <c r="D153" s="1742"/>
      <c r="E153" s="1526"/>
      <c r="F153" s="1990" t="s">
        <v>1025</v>
      </c>
      <c r="G153" s="1990"/>
      <c r="H153" s="1990"/>
      <c r="I153" s="1659" t="str">
        <f>IF('様式２(改善計画)'!R409=0,"",'様式２(改善計画)'!R409)</f>
        <v/>
      </c>
      <c r="J153" s="1660"/>
      <c r="K153" s="1661"/>
      <c r="L153" s="1656"/>
      <c r="M153" s="1657"/>
      <c r="N153" s="1658"/>
      <c r="O153" s="1659" t="str">
        <f>IF('様式２(改善計画)'!V409=0,"",'様式２(改善計画)'!V409)</f>
        <v/>
      </c>
      <c r="P153" s="1660"/>
      <c r="Q153" s="1661"/>
      <c r="R153" s="1656"/>
      <c r="S153" s="1657"/>
      <c r="T153" s="1658"/>
      <c r="U153" s="1659" t="str">
        <f>IF('様式２(改善計画)'!Z409=0,"",'様式２(改善計画)'!Z409)</f>
        <v/>
      </c>
      <c r="V153" s="1660"/>
      <c r="W153" s="1661"/>
      <c r="X153" s="1656"/>
      <c r="Y153" s="1657"/>
      <c r="Z153" s="1658"/>
      <c r="AA153" s="1659" t="str">
        <f>IF('様式２(改善計画)'!AD409=0,"",'様式２(改善計画)'!AD409)</f>
        <v/>
      </c>
      <c r="AB153" s="1660"/>
      <c r="AC153" s="1661"/>
      <c r="AD153" s="1656"/>
      <c r="AE153" s="1657"/>
      <c r="AF153" s="1658"/>
      <c r="AG153" s="1659" t="str">
        <f>IF('様式２(改善計画)'!AH409=0,"",'様式２(改善計画)'!AH409)</f>
        <v/>
      </c>
      <c r="AH153" s="1660"/>
      <c r="AI153" s="1661"/>
      <c r="AJ153" s="1656"/>
      <c r="AK153" s="1657"/>
      <c r="AL153" s="1658"/>
      <c r="AN153" s="66"/>
      <c r="AO153" s="66"/>
      <c r="AP153" s="66"/>
      <c r="AQ153" s="66"/>
      <c r="AR153" s="66"/>
      <c r="AS153" s="66"/>
      <c r="BI153" s="66"/>
      <c r="BJ153" s="66"/>
      <c r="BK153" s="66"/>
      <c r="BL153" s="66"/>
      <c r="BM153" s="66"/>
      <c r="BN153" s="66"/>
      <c r="BO153" s="66"/>
      <c r="BP153" s="66"/>
      <c r="BQ153" s="66"/>
      <c r="BR153" s="66"/>
      <c r="BS153" s="66"/>
      <c r="BT153" s="66"/>
      <c r="BU153" s="66"/>
      <c r="BV153" s="66"/>
      <c r="BW153" s="66"/>
      <c r="BX153" s="195"/>
      <c r="BY153" s="195"/>
      <c r="BZ153" s="195"/>
      <c r="CA153" s="195"/>
      <c r="CB153" s="195"/>
      <c r="CC153" s="195"/>
      <c r="CD153" s="195"/>
      <c r="CE153" s="195"/>
      <c r="CF153" s="195"/>
      <c r="CG153" s="195"/>
      <c r="CH153" s="195"/>
      <c r="CI153" s="195"/>
      <c r="CJ153" s="195"/>
      <c r="CK153" s="195"/>
      <c r="CL153" s="195"/>
      <c r="CM153" s="195"/>
      <c r="CN153" s="195"/>
      <c r="CO153" s="195"/>
      <c r="CP153" s="195"/>
      <c r="CQ153" s="195"/>
      <c r="CR153" s="195"/>
      <c r="CS153" s="195"/>
      <c r="CT153" s="195"/>
      <c r="CU153" s="195"/>
    </row>
    <row r="154" spans="1:111" ht="21" customHeight="1">
      <c r="D154" s="1742"/>
      <c r="E154" s="1526"/>
      <c r="F154" s="1990" t="str">
        <f>IF(F128="","",F128)</f>
        <v/>
      </c>
      <c r="G154" s="1990"/>
      <c r="H154" s="1990"/>
      <c r="I154" s="1614" t="str">
        <f>IF('様式２(改善計画)'!R410=0,"",'様式２(改善計画)'!R410)</f>
        <v/>
      </c>
      <c r="J154" s="1615"/>
      <c r="K154" s="1616"/>
      <c r="L154" s="1665"/>
      <c r="M154" s="1666"/>
      <c r="N154" s="1667"/>
      <c r="O154" s="1614" t="str">
        <f>IF('様式２(改善計画)'!V410=0,"",'様式２(改善計画)'!V410)</f>
        <v/>
      </c>
      <c r="P154" s="1615"/>
      <c r="Q154" s="1616"/>
      <c r="R154" s="1665"/>
      <c r="S154" s="1666"/>
      <c r="T154" s="1667"/>
      <c r="U154" s="1614" t="str">
        <f>IF('様式２(改善計画)'!Z410=0,"",'様式２(改善計画)'!Z410)</f>
        <v/>
      </c>
      <c r="V154" s="1615"/>
      <c r="W154" s="1616"/>
      <c r="X154" s="1665"/>
      <c r="Y154" s="1666"/>
      <c r="Z154" s="1667"/>
      <c r="AA154" s="1614" t="str">
        <f>IF('様式２(改善計画)'!AD410=0,"",'様式２(改善計画)'!AD410)</f>
        <v/>
      </c>
      <c r="AB154" s="1615"/>
      <c r="AC154" s="1616"/>
      <c r="AD154" s="1665"/>
      <c r="AE154" s="1666"/>
      <c r="AF154" s="1667"/>
      <c r="AG154" s="1614" t="str">
        <f>IF('様式２(改善計画)'!AH410=0,"",'様式２(改善計画)'!AH410)</f>
        <v/>
      </c>
      <c r="AH154" s="1615"/>
      <c r="AI154" s="1616"/>
      <c r="AJ154" s="1665"/>
      <c r="AK154" s="1666"/>
      <c r="AL154" s="1667"/>
      <c r="AN154" s="66"/>
      <c r="AO154" s="66"/>
      <c r="AP154" s="66"/>
      <c r="AQ154" s="66"/>
      <c r="AR154" s="66"/>
      <c r="AS154" s="66"/>
      <c r="BH154" s="66"/>
      <c r="BI154" s="66"/>
      <c r="BJ154" s="66"/>
      <c r="BK154" s="66"/>
      <c r="BL154" s="66"/>
      <c r="BM154" s="66"/>
      <c r="BN154" s="66"/>
      <c r="BO154" s="66"/>
      <c r="BP154" s="66"/>
      <c r="BQ154" s="66"/>
      <c r="BR154" s="66"/>
      <c r="BS154" s="66"/>
      <c r="BT154" s="66"/>
      <c r="BU154" s="66"/>
      <c r="BV154" s="66"/>
      <c r="BW154" s="66"/>
      <c r="BX154" s="195"/>
      <c r="BY154" s="195"/>
      <c r="BZ154" s="195"/>
      <c r="CA154" s="195"/>
      <c r="CB154" s="195"/>
      <c r="CC154" s="195"/>
      <c r="CD154" s="195"/>
      <c r="CE154" s="195"/>
      <c r="CF154" s="195"/>
      <c r="CG154" s="195"/>
      <c r="CH154" s="195"/>
      <c r="CI154" s="195"/>
      <c r="CJ154" s="195"/>
      <c r="CK154" s="195"/>
      <c r="CL154" s="195"/>
      <c r="CM154" s="195"/>
      <c r="CN154" s="195"/>
      <c r="CO154" s="195"/>
      <c r="CP154" s="195"/>
      <c r="CQ154" s="195"/>
      <c r="CR154" s="195"/>
      <c r="CS154" s="195"/>
      <c r="CT154" s="195"/>
      <c r="CU154" s="195"/>
      <c r="CV154" s="195"/>
      <c r="CW154" s="195"/>
    </row>
    <row r="155" spans="1:111" ht="21" customHeight="1">
      <c r="D155" s="1743"/>
      <c r="E155" s="1782" t="s">
        <v>444</v>
      </c>
      <c r="F155" s="1782"/>
      <c r="G155" s="1782"/>
      <c r="H155" s="1783"/>
      <c r="I155" s="1653" t="str">
        <f>IF('様式２(改善計画)'!R411=0,"",'様式２(改善計画)'!R411)</f>
        <v/>
      </c>
      <c r="J155" s="1654"/>
      <c r="K155" s="1655"/>
      <c r="L155" s="1643" t="str">
        <f>IF(SUM(L150:N154)=0,"",SUM(L150:N154))</f>
        <v/>
      </c>
      <c r="M155" s="1644"/>
      <c r="N155" s="1645"/>
      <c r="O155" s="1653" t="str">
        <f>IF('様式２(改善計画)'!V411=0,"",'様式２(改善計画)'!V411)</f>
        <v/>
      </c>
      <c r="P155" s="1654"/>
      <c r="Q155" s="1655"/>
      <c r="R155" s="1643" t="str">
        <f>IF(SUM(R150:T154)=0,"",SUM(R150:T154))</f>
        <v/>
      </c>
      <c r="S155" s="1644"/>
      <c r="T155" s="1645"/>
      <c r="U155" s="1653" t="str">
        <f>IF('様式２(改善計画)'!Z411=0,"",'様式２(改善計画)'!Z411)</f>
        <v/>
      </c>
      <c r="V155" s="1654"/>
      <c r="W155" s="1655"/>
      <c r="X155" s="1643" t="str">
        <f>IF(SUM(X150:Z154)=0,"",SUM(X150:Z154))</f>
        <v/>
      </c>
      <c r="Y155" s="1644"/>
      <c r="Z155" s="1645"/>
      <c r="AA155" s="1653" t="str">
        <f>IF('様式２(改善計画)'!AD411=0,"",'様式２(改善計画)'!AD411)</f>
        <v/>
      </c>
      <c r="AB155" s="1654"/>
      <c r="AC155" s="1655"/>
      <c r="AD155" s="1643" t="str">
        <f>IF(SUM(AD150:AF154)=0,"",SUM(AD150:AF154))</f>
        <v/>
      </c>
      <c r="AE155" s="1644"/>
      <c r="AF155" s="1645"/>
      <c r="AG155" s="1653" t="str">
        <f>IF('様式２(改善計画)'!AH411=0,"",'様式２(改善計画)'!AH411)</f>
        <v/>
      </c>
      <c r="AH155" s="1654"/>
      <c r="AI155" s="1655"/>
      <c r="AJ155" s="1643" t="str">
        <f>IF(SUM(AJ150:AL154)=0,"",SUM(AJ150:AL154))</f>
        <v/>
      </c>
      <c r="AK155" s="1644"/>
      <c r="AL155" s="1645"/>
      <c r="AN155" s="66"/>
      <c r="AO155" s="66"/>
      <c r="AP155" s="66"/>
      <c r="AQ155" s="66"/>
      <c r="AR155" s="66"/>
      <c r="AS155" s="66"/>
      <c r="BH155" s="66"/>
      <c r="BI155" s="66"/>
      <c r="BJ155" s="66"/>
      <c r="BK155" s="66"/>
      <c r="BL155" s="66"/>
      <c r="BM155" s="66"/>
      <c r="BN155" s="66"/>
      <c r="BO155" s="66"/>
      <c r="BP155" s="66"/>
      <c r="BQ155" s="66"/>
      <c r="BR155" s="66"/>
      <c r="BS155" s="66"/>
      <c r="BT155" s="66"/>
      <c r="BU155" s="66"/>
      <c r="BV155" s="66"/>
      <c r="BW155" s="66"/>
      <c r="BX155" s="195"/>
      <c r="BY155" s="195"/>
      <c r="BZ155" s="195"/>
      <c r="CA155" s="195"/>
      <c r="CB155" s="195"/>
      <c r="CC155" s="195"/>
      <c r="CD155" s="195"/>
      <c r="CE155" s="195"/>
      <c r="CF155" s="195"/>
      <c r="CG155" s="195"/>
      <c r="CH155" s="195"/>
      <c r="CI155" s="195"/>
      <c r="CJ155" s="195"/>
      <c r="CK155" s="195"/>
      <c r="CL155" s="195"/>
      <c r="CM155" s="195"/>
      <c r="CN155" s="195"/>
      <c r="CO155" s="195"/>
      <c r="CP155" s="195"/>
      <c r="CQ155" s="195"/>
      <c r="CR155" s="195"/>
      <c r="CS155" s="195"/>
      <c r="CT155" s="195"/>
      <c r="CU155" s="195"/>
      <c r="CV155" s="195"/>
      <c r="CW155" s="195"/>
    </row>
    <row r="156" spans="1:111" ht="21" customHeight="1">
      <c r="D156" s="1738" t="s">
        <v>640</v>
      </c>
      <c r="E156" s="1739"/>
      <c r="F156" s="1739"/>
      <c r="G156" s="1739"/>
      <c r="H156" s="1740"/>
      <c r="I156" s="1653" t="str">
        <f>IF('様式２(改善計画)'!R412=0,"",'様式２(改善計画)'!R412)</f>
        <v/>
      </c>
      <c r="J156" s="1654"/>
      <c r="K156" s="1655"/>
      <c r="L156" s="1732"/>
      <c r="M156" s="1733"/>
      <c r="N156" s="1734"/>
      <c r="O156" s="1653" t="str">
        <f>IF('様式２(改善計画)'!V412=0,"",'様式２(改善計画)'!V412)</f>
        <v/>
      </c>
      <c r="P156" s="1654"/>
      <c r="Q156" s="1655"/>
      <c r="R156" s="1732"/>
      <c r="S156" s="1733"/>
      <c r="T156" s="1734"/>
      <c r="U156" s="1653" t="str">
        <f>IF('様式２(改善計画)'!Z412=0,"",'様式２(改善計画)'!Z412)</f>
        <v/>
      </c>
      <c r="V156" s="1654"/>
      <c r="W156" s="1655"/>
      <c r="X156" s="1732"/>
      <c r="Y156" s="1733"/>
      <c r="Z156" s="1734"/>
      <c r="AA156" s="1653" t="str">
        <f>IF('様式２(改善計画)'!AD412=0,"",'様式２(改善計画)'!AD412)</f>
        <v/>
      </c>
      <c r="AB156" s="1654"/>
      <c r="AC156" s="1655"/>
      <c r="AD156" s="1732"/>
      <c r="AE156" s="1733"/>
      <c r="AF156" s="1734"/>
      <c r="AG156" s="1653" t="str">
        <f>IF('様式２(改善計画)'!AH412=0,"",'様式２(改善計画)'!AH412)</f>
        <v/>
      </c>
      <c r="AH156" s="1654"/>
      <c r="AI156" s="1655"/>
      <c r="AJ156" s="1732"/>
      <c r="AK156" s="1733"/>
      <c r="AL156" s="1734"/>
      <c r="AN156" s="66"/>
      <c r="AO156" s="66"/>
      <c r="AP156" s="66"/>
      <c r="AQ156" s="66"/>
      <c r="AR156" s="66"/>
      <c r="AS156" s="66"/>
      <c r="AT156" s="66"/>
      <c r="AU156" s="66"/>
      <c r="AV156" s="66"/>
      <c r="AW156" s="66"/>
      <c r="AX156" s="66"/>
      <c r="AY156" s="66"/>
      <c r="AZ156" s="66"/>
      <c r="BA156" s="66"/>
      <c r="BB156" s="66"/>
      <c r="BC156" s="66"/>
      <c r="BD156" s="66"/>
      <c r="BE156" s="66"/>
      <c r="BF156" s="66"/>
      <c r="BG156" s="66"/>
      <c r="BH156" s="66"/>
      <c r="BI156" s="66"/>
      <c r="BJ156" s="66"/>
      <c r="BK156" s="66"/>
      <c r="BL156" s="66"/>
      <c r="BM156" s="66"/>
      <c r="BN156" s="66"/>
      <c r="BO156" s="66"/>
      <c r="BP156" s="66"/>
      <c r="BQ156" s="66"/>
      <c r="BR156" s="66"/>
      <c r="BS156" s="66"/>
      <c r="BT156" s="66"/>
      <c r="BU156" s="66"/>
      <c r="BV156" s="66"/>
      <c r="BW156" s="66"/>
      <c r="BX156" s="195"/>
      <c r="BY156" s="195"/>
      <c r="BZ156" s="195"/>
      <c r="CA156" s="195"/>
      <c r="CB156" s="195"/>
      <c r="CC156" s="195"/>
      <c r="CD156" s="195"/>
      <c r="CE156" s="195"/>
      <c r="CF156" s="195"/>
      <c r="CG156" s="195"/>
      <c r="CH156" s="195"/>
      <c r="CI156" s="195"/>
      <c r="CJ156" s="195"/>
      <c r="CK156" s="195"/>
      <c r="CL156" s="195"/>
      <c r="CM156" s="195"/>
      <c r="CN156" s="195"/>
      <c r="CO156" s="195"/>
      <c r="CP156" s="195"/>
      <c r="CQ156" s="195"/>
      <c r="CR156" s="195"/>
      <c r="CS156" s="195"/>
      <c r="CT156" s="195"/>
      <c r="CU156" s="195"/>
      <c r="CV156" s="195"/>
      <c r="CW156" s="195"/>
      <c r="CX156" s="195"/>
      <c r="CY156" s="195"/>
      <c r="CZ156" s="195"/>
    </row>
    <row r="157" spans="1:111" s="196" customFormat="1" ht="21" customHeight="1">
      <c r="A157" s="231"/>
      <c r="B157" s="231"/>
      <c r="C157" s="231"/>
      <c r="D157" s="1738" t="s">
        <v>639</v>
      </c>
      <c r="E157" s="1739"/>
      <c r="F157" s="1739"/>
      <c r="G157" s="1739"/>
      <c r="H157" s="1740"/>
      <c r="I157" s="1653" t="str">
        <f>IF('様式２(改善計画)'!R413=0,"",'様式２(改善計画)'!R413)</f>
        <v/>
      </c>
      <c r="J157" s="1654"/>
      <c r="K157" s="1655"/>
      <c r="L157" s="1732"/>
      <c r="M157" s="1733"/>
      <c r="N157" s="1734"/>
      <c r="O157" s="1653" t="str">
        <f>IF('様式２(改善計画)'!V413=0,"",'様式２(改善計画)'!V413)</f>
        <v/>
      </c>
      <c r="P157" s="1654"/>
      <c r="Q157" s="1655"/>
      <c r="R157" s="1732"/>
      <c r="S157" s="1733"/>
      <c r="T157" s="1734"/>
      <c r="U157" s="1653" t="str">
        <f>IF('様式２(改善計画)'!Z413=0,"",'様式２(改善計画)'!Z413)</f>
        <v/>
      </c>
      <c r="V157" s="1654"/>
      <c r="W157" s="1655"/>
      <c r="X157" s="1732"/>
      <c r="Y157" s="1733"/>
      <c r="Z157" s="1734"/>
      <c r="AA157" s="1653" t="str">
        <f>IF('様式２(改善計画)'!AD413=0,"",'様式２(改善計画)'!AD413)</f>
        <v/>
      </c>
      <c r="AB157" s="1654"/>
      <c r="AC157" s="1655"/>
      <c r="AD157" s="1732"/>
      <c r="AE157" s="1733"/>
      <c r="AF157" s="1734"/>
      <c r="AG157" s="1653" t="str">
        <f>IF('様式２(改善計画)'!AH413=0,"",'様式２(改善計画)'!AH413)</f>
        <v/>
      </c>
      <c r="AH157" s="1654"/>
      <c r="AI157" s="1655"/>
      <c r="AJ157" s="1732"/>
      <c r="AK157" s="1733"/>
      <c r="AL157" s="1734"/>
      <c r="AM157" s="67"/>
      <c r="AN157" s="66"/>
      <c r="AO157" s="66"/>
      <c r="AP157" s="66"/>
      <c r="AQ157" s="66"/>
      <c r="AR157" s="66"/>
      <c r="AS157" s="66"/>
      <c r="AT157" s="66"/>
      <c r="AU157" s="66"/>
      <c r="AV157" s="66"/>
      <c r="AW157" s="66"/>
      <c r="AX157" s="66"/>
      <c r="AY157" s="66"/>
      <c r="AZ157" s="66"/>
      <c r="BA157" s="66"/>
      <c r="BB157" s="66"/>
      <c r="BC157" s="66"/>
      <c r="BD157" s="66"/>
      <c r="BE157" s="66"/>
      <c r="BF157" s="66"/>
      <c r="BG157" s="66"/>
      <c r="BH157" s="66"/>
      <c r="BI157" s="66"/>
      <c r="BJ157" s="66"/>
      <c r="BK157" s="66"/>
      <c r="BL157" s="66"/>
      <c r="BM157" s="66"/>
      <c r="BN157" s="66"/>
      <c r="BO157" s="66"/>
      <c r="BP157" s="66"/>
      <c r="BQ157" s="66"/>
      <c r="BR157" s="66"/>
      <c r="BS157" s="66"/>
      <c r="BT157" s="66"/>
      <c r="BU157" s="66"/>
      <c r="BV157" s="66"/>
      <c r="BW157" s="66"/>
      <c r="BX157" s="195"/>
      <c r="BY157" s="195"/>
      <c r="BZ157" s="195"/>
      <c r="CA157" s="195"/>
      <c r="CB157" s="195"/>
      <c r="CC157" s="195"/>
      <c r="CD157" s="195"/>
      <c r="CE157" s="195"/>
      <c r="CF157" s="195"/>
      <c r="CG157" s="195"/>
      <c r="CH157" s="195"/>
      <c r="CI157" s="195"/>
      <c r="CJ157" s="195"/>
      <c r="CK157" s="195"/>
      <c r="CL157" s="195"/>
      <c r="CM157" s="195"/>
      <c r="CN157" s="195"/>
      <c r="CO157" s="195"/>
      <c r="CP157" s="195"/>
      <c r="CQ157" s="195"/>
      <c r="CR157" s="195"/>
      <c r="CS157" s="195"/>
      <c r="CT157" s="195"/>
      <c r="CU157" s="195"/>
      <c r="CV157" s="195"/>
      <c r="CW157" s="195"/>
      <c r="CX157" s="195"/>
      <c r="CY157" s="195"/>
      <c r="CZ157" s="195"/>
      <c r="DA157" s="195"/>
      <c r="DB157" s="195"/>
      <c r="DC157" s="195"/>
      <c r="DD157" s="195"/>
      <c r="DE157" s="195"/>
    </row>
    <row r="158" spans="1:111" s="196" customFormat="1" ht="21" customHeight="1">
      <c r="A158" s="231"/>
      <c r="B158" s="231"/>
      <c r="C158" s="231"/>
      <c r="D158" s="1738" t="s">
        <v>476</v>
      </c>
      <c r="E158" s="1739"/>
      <c r="F158" s="1739"/>
      <c r="G158" s="1739"/>
      <c r="H158" s="1740"/>
      <c r="I158" s="1653" t="str">
        <f>IF('様式２(改善計画)'!R414=0,"",'様式２(改善計画)'!R414)</f>
        <v/>
      </c>
      <c r="J158" s="1654"/>
      <c r="K158" s="1655"/>
      <c r="L158" s="1643" t="str">
        <f>IF(SUM(L149,L155,L156,L157)=0,"",SUM(L149,L155,L156,L157))</f>
        <v/>
      </c>
      <c r="M158" s="1644"/>
      <c r="N158" s="1645"/>
      <c r="O158" s="1668" t="str">
        <f>IF('様式２(改善計画)'!V414=0,"",'様式２(改善計画)'!V414)</f>
        <v/>
      </c>
      <c r="P158" s="1644"/>
      <c r="Q158" s="1669"/>
      <c r="R158" s="1643" t="str">
        <f>IF(SUM(R149,R155,R156,R157)=0,"",SUM(R149,R155,R156,R157))</f>
        <v/>
      </c>
      <c r="S158" s="1644"/>
      <c r="T158" s="1645"/>
      <c r="U158" s="1668" t="str">
        <f>IF('様式２(改善計画)'!Z414=0,"",'様式２(改善計画)'!Z414)</f>
        <v/>
      </c>
      <c r="V158" s="1644"/>
      <c r="W158" s="1669"/>
      <c r="X158" s="1643" t="str">
        <f>IF(SUM(X149,X155,X156,X157)=0,"",SUM(X149,X155,X156,X157))</f>
        <v/>
      </c>
      <c r="Y158" s="1644"/>
      <c r="Z158" s="1645"/>
      <c r="AA158" s="1668" t="str">
        <f>IF('様式２(改善計画)'!AD414=0,"",'様式２(改善計画)'!AD414)</f>
        <v/>
      </c>
      <c r="AB158" s="1644"/>
      <c r="AC158" s="1669"/>
      <c r="AD158" s="1643" t="str">
        <f>IF(SUM(AD149,AD155,AD156,AD157)=0,"",SUM(AD149,AD155,AD156,AD157))</f>
        <v/>
      </c>
      <c r="AE158" s="1644"/>
      <c r="AF158" s="1645"/>
      <c r="AG158" s="1668" t="str">
        <f>IF('様式２(改善計画)'!AH414=0,"",'様式２(改善計画)'!AH414)</f>
        <v/>
      </c>
      <c r="AH158" s="1644"/>
      <c r="AI158" s="1669"/>
      <c r="AJ158" s="1643" t="str">
        <f>IF(SUM(AJ149,AJ155,AJ156,AJ157)=0,"",SUM(AJ149,AJ155,AJ156,AJ157))</f>
        <v/>
      </c>
      <c r="AK158" s="1644"/>
      <c r="AL158" s="1645"/>
      <c r="AM158" s="67"/>
      <c r="AN158" s="66"/>
      <c r="AO158" s="66"/>
      <c r="AP158" s="66"/>
      <c r="AQ158" s="66"/>
      <c r="AR158" s="66"/>
      <c r="AS158" s="66"/>
      <c r="AT158" s="66"/>
      <c r="AU158" s="66"/>
      <c r="AV158" s="66"/>
      <c r="AW158" s="66"/>
      <c r="AX158" s="66"/>
      <c r="AY158" s="66"/>
      <c r="AZ158" s="66"/>
      <c r="BA158" s="66"/>
      <c r="BB158" s="66"/>
      <c r="BC158" s="66"/>
      <c r="BD158" s="66"/>
      <c r="BE158" s="66"/>
      <c r="BF158" s="66"/>
      <c r="BG158" s="66"/>
      <c r="BH158" s="66"/>
      <c r="BI158" s="66"/>
      <c r="BJ158" s="66"/>
      <c r="BK158" s="66"/>
      <c r="BL158" s="66"/>
      <c r="BM158" s="66"/>
      <c r="BN158" s="66"/>
      <c r="BO158" s="66"/>
      <c r="BP158" s="66"/>
      <c r="BQ158" s="66"/>
      <c r="BR158" s="66"/>
      <c r="BS158" s="66"/>
      <c r="BT158" s="66"/>
      <c r="BU158" s="66"/>
      <c r="BV158" s="66"/>
      <c r="BW158" s="66"/>
      <c r="BX158" s="195"/>
      <c r="BY158" s="195"/>
      <c r="BZ158" s="195"/>
      <c r="CA158" s="195"/>
      <c r="CB158" s="195"/>
      <c r="CC158" s="195"/>
      <c r="CD158" s="195"/>
      <c r="CE158" s="195"/>
      <c r="CF158" s="195"/>
      <c r="CG158" s="195"/>
      <c r="CH158" s="195"/>
      <c r="CI158" s="195"/>
      <c r="CJ158" s="195"/>
      <c r="CK158" s="195"/>
      <c r="CL158" s="195"/>
      <c r="CM158" s="195"/>
      <c r="CN158" s="195"/>
      <c r="CO158" s="195"/>
      <c r="CP158" s="195"/>
      <c r="CQ158" s="195"/>
      <c r="CR158" s="195"/>
      <c r="CS158" s="195"/>
      <c r="CT158" s="195"/>
      <c r="CU158" s="195"/>
      <c r="CV158" s="195"/>
      <c r="CW158" s="195"/>
      <c r="CX158" s="195"/>
      <c r="CY158" s="195"/>
      <c r="CZ158" s="195"/>
      <c r="DA158" s="195"/>
      <c r="DB158" s="195"/>
      <c r="DC158" s="195"/>
      <c r="DD158" s="195"/>
      <c r="DE158" s="195"/>
    </row>
    <row r="159" spans="1:111" s="196" customFormat="1" ht="13.5">
      <c r="A159" s="231"/>
      <c r="B159" s="231"/>
      <c r="C159" s="231"/>
      <c r="D159" s="231"/>
      <c r="E159" s="231"/>
      <c r="F159" s="231"/>
      <c r="G159" s="231"/>
      <c r="H159" s="231"/>
      <c r="I159" s="231"/>
      <c r="J159" s="231"/>
      <c r="K159" s="231"/>
      <c r="L159" s="231"/>
      <c r="M159" s="231"/>
      <c r="N159" s="231"/>
      <c r="O159" s="231"/>
      <c r="P159" s="231"/>
      <c r="Q159" s="231"/>
      <c r="R159" s="231"/>
      <c r="S159" s="231"/>
      <c r="T159" s="231"/>
      <c r="U159" s="231"/>
      <c r="V159" s="231"/>
      <c r="W159" s="231"/>
      <c r="X159" s="231"/>
      <c r="Y159" s="231"/>
      <c r="Z159" s="231"/>
      <c r="AA159" s="231"/>
      <c r="AB159" s="231"/>
      <c r="AC159" s="231"/>
      <c r="AD159" s="231"/>
      <c r="AE159" s="231"/>
      <c r="AF159" s="231"/>
      <c r="AG159" s="231"/>
      <c r="AH159" s="231"/>
      <c r="AI159" s="231"/>
      <c r="AJ159" s="231"/>
      <c r="AK159" s="231"/>
      <c r="AL159" s="231"/>
      <c r="AM159" s="67"/>
      <c r="AN159" s="66"/>
      <c r="AO159" s="66"/>
      <c r="AP159" s="66"/>
      <c r="AQ159" s="66"/>
      <c r="AR159" s="66"/>
      <c r="AS159" s="66"/>
      <c r="AT159" s="66"/>
      <c r="AU159" s="66"/>
      <c r="AV159" s="66"/>
      <c r="AW159" s="66"/>
      <c r="AX159" s="66"/>
      <c r="AY159" s="66"/>
      <c r="AZ159" s="66"/>
      <c r="BA159" s="66"/>
      <c r="BB159" s="66"/>
      <c r="BC159" s="66"/>
      <c r="BD159" s="66"/>
      <c r="BE159" s="66"/>
      <c r="BF159" s="66"/>
      <c r="BG159" s="66"/>
      <c r="BH159" s="66"/>
      <c r="BI159" s="66"/>
      <c r="BJ159" s="66"/>
      <c r="BK159" s="66"/>
      <c r="BL159" s="66"/>
      <c r="BM159" s="66"/>
      <c r="BN159" s="66"/>
      <c r="BO159" s="66"/>
      <c r="BP159" s="66"/>
      <c r="BQ159" s="66"/>
      <c r="BR159" s="66"/>
      <c r="BS159" s="66"/>
      <c r="BT159" s="66"/>
      <c r="BU159" s="66"/>
      <c r="BV159" s="66"/>
      <c r="BW159" s="66"/>
      <c r="BX159" s="195"/>
      <c r="BY159" s="195"/>
      <c r="BZ159" s="195"/>
      <c r="CA159" s="195"/>
      <c r="CB159" s="195"/>
      <c r="CC159" s="195"/>
      <c r="CD159" s="195"/>
      <c r="CE159" s="195"/>
      <c r="CF159" s="195"/>
      <c r="CG159" s="195"/>
      <c r="CH159" s="195"/>
      <c r="CI159" s="195"/>
      <c r="CJ159" s="195"/>
      <c r="CK159" s="195"/>
      <c r="CL159" s="195"/>
      <c r="CM159" s="195"/>
      <c r="CN159" s="195"/>
      <c r="CO159" s="195"/>
      <c r="CP159" s="195"/>
      <c r="CQ159" s="195"/>
      <c r="CR159" s="195"/>
      <c r="CS159" s="195"/>
      <c r="CT159" s="195"/>
      <c r="CU159" s="195"/>
      <c r="CV159" s="195"/>
      <c r="CW159" s="195"/>
      <c r="CX159" s="195"/>
      <c r="CY159" s="195"/>
      <c r="CZ159" s="195"/>
      <c r="DA159" s="195"/>
      <c r="DB159" s="195"/>
      <c r="DC159" s="195"/>
      <c r="DD159" s="195"/>
      <c r="DE159" s="195"/>
    </row>
    <row r="160" spans="1:111" s="196" customFormat="1" ht="21" customHeight="1">
      <c r="A160" s="231"/>
      <c r="B160" s="231"/>
      <c r="C160" s="54" t="s">
        <v>480</v>
      </c>
      <c r="D160" s="231"/>
      <c r="E160" s="231"/>
      <c r="F160" s="231"/>
      <c r="G160" s="231"/>
      <c r="H160" s="231"/>
      <c r="I160" s="231"/>
      <c r="J160" s="231"/>
      <c r="K160" s="231"/>
      <c r="L160" s="231"/>
      <c r="M160" s="231"/>
      <c r="N160" s="231"/>
      <c r="O160" s="231"/>
      <c r="P160" s="231"/>
      <c r="Q160" s="231"/>
      <c r="R160" s="231"/>
      <c r="S160" s="231"/>
      <c r="T160" s="231"/>
      <c r="U160" s="231"/>
      <c r="V160" s="231"/>
      <c r="W160" s="231"/>
      <c r="X160" s="231"/>
      <c r="Y160" s="231"/>
      <c r="Z160" s="231"/>
      <c r="AA160" s="231"/>
      <c r="AB160" s="231"/>
      <c r="AC160" s="231"/>
      <c r="AD160" s="231"/>
      <c r="AE160" s="231"/>
      <c r="AF160" s="231"/>
      <c r="AG160" s="231"/>
      <c r="AH160" s="231"/>
      <c r="AI160" s="231"/>
      <c r="AJ160" s="231"/>
      <c r="AK160" s="231"/>
      <c r="AL160" s="194" t="s">
        <v>544</v>
      </c>
      <c r="AM160" s="67"/>
      <c r="AN160" s="66"/>
      <c r="AO160" s="66"/>
      <c r="AP160" s="66"/>
      <c r="AQ160" s="66"/>
      <c r="AR160" s="66"/>
      <c r="AS160" s="66"/>
      <c r="AT160" s="66"/>
      <c r="AU160" s="66"/>
      <c r="AV160" s="66"/>
      <c r="AW160" s="66"/>
      <c r="AX160" s="66"/>
      <c r="AY160" s="66"/>
      <c r="AZ160" s="66"/>
      <c r="BA160" s="66"/>
      <c r="BB160" s="66"/>
      <c r="BC160" s="66"/>
      <c r="BD160" s="66"/>
      <c r="BE160" s="66"/>
      <c r="BF160" s="66"/>
      <c r="BG160" s="66"/>
      <c r="BH160" s="66"/>
      <c r="BI160" s="66"/>
      <c r="BJ160" s="66"/>
      <c r="BK160" s="66"/>
      <c r="BL160" s="66"/>
      <c r="BM160" s="66"/>
      <c r="BN160" s="66"/>
      <c r="BO160" s="66"/>
      <c r="BP160" s="66"/>
      <c r="BQ160" s="66"/>
      <c r="BR160" s="66"/>
      <c r="BS160" s="66"/>
      <c r="BT160" s="66"/>
      <c r="BU160" s="66"/>
      <c r="BV160" s="66"/>
      <c r="BW160" s="66"/>
      <c r="BX160" s="195"/>
      <c r="BY160" s="195"/>
      <c r="BZ160" s="195"/>
      <c r="CA160" s="195"/>
      <c r="CB160" s="195"/>
      <c r="CC160" s="195"/>
      <c r="CD160" s="195"/>
      <c r="CE160" s="195"/>
      <c r="CF160" s="195"/>
      <c r="CG160" s="195"/>
      <c r="CH160" s="195"/>
      <c r="CI160" s="195"/>
      <c r="CJ160" s="195"/>
      <c r="CK160" s="195"/>
      <c r="CL160" s="195"/>
      <c r="CM160" s="195"/>
      <c r="CN160" s="195"/>
      <c r="CO160" s="195"/>
      <c r="CP160" s="195"/>
      <c r="CQ160" s="195"/>
      <c r="CR160" s="195"/>
      <c r="CS160" s="195"/>
      <c r="CT160" s="195"/>
      <c r="CU160" s="195"/>
      <c r="CV160" s="195"/>
      <c r="CW160" s="195"/>
      <c r="CX160" s="195"/>
      <c r="CY160" s="195"/>
      <c r="CZ160" s="195"/>
      <c r="DA160" s="195"/>
      <c r="DB160" s="195"/>
      <c r="DC160" s="195"/>
      <c r="DD160" s="195"/>
      <c r="DE160" s="195"/>
    </row>
    <row r="161" spans="1:111" s="196" customFormat="1" ht="15" customHeight="1">
      <c r="A161" s="231"/>
      <c r="B161" s="231"/>
      <c r="C161" s="231"/>
      <c r="D161" s="1593"/>
      <c r="E161" s="1593"/>
      <c r="F161" s="1593"/>
      <c r="G161" s="1593"/>
      <c r="H161" s="1593"/>
      <c r="I161" s="1589" t="s">
        <v>470</v>
      </c>
      <c r="J161" s="1568"/>
      <c r="K161" s="1568"/>
      <c r="L161" s="1568"/>
      <c r="M161" s="1568"/>
      <c r="N161" s="1569"/>
      <c r="O161" s="1589" t="s">
        <v>471</v>
      </c>
      <c r="P161" s="1568"/>
      <c r="Q161" s="1568"/>
      <c r="R161" s="1568"/>
      <c r="S161" s="1568"/>
      <c r="T161" s="1569"/>
      <c r="U161" s="1589" t="s">
        <v>472</v>
      </c>
      <c r="V161" s="1568"/>
      <c r="W161" s="1568"/>
      <c r="X161" s="1568"/>
      <c r="Y161" s="1568"/>
      <c r="Z161" s="1569"/>
      <c r="AA161" s="1589" t="s">
        <v>473</v>
      </c>
      <c r="AB161" s="1568"/>
      <c r="AC161" s="1568"/>
      <c r="AD161" s="1568"/>
      <c r="AE161" s="1568"/>
      <c r="AF161" s="1569"/>
      <c r="AG161" s="1589" t="s">
        <v>474</v>
      </c>
      <c r="AH161" s="1568"/>
      <c r="AI161" s="1568"/>
      <c r="AJ161" s="1568"/>
      <c r="AK161" s="1568"/>
      <c r="AL161" s="1569"/>
      <c r="AM161" s="67"/>
      <c r="AN161" s="66"/>
      <c r="AO161" s="66"/>
      <c r="AP161" s="66"/>
      <c r="AQ161" s="66"/>
      <c r="AR161" s="66"/>
      <c r="AS161" s="66"/>
      <c r="AT161" s="66"/>
      <c r="AU161" s="66"/>
      <c r="AV161" s="66"/>
      <c r="AW161" s="66"/>
      <c r="AX161" s="66"/>
      <c r="AY161" s="66"/>
      <c r="AZ161" s="66"/>
      <c r="BA161" s="66"/>
      <c r="BB161" s="66"/>
      <c r="BC161" s="66"/>
      <c r="BD161" s="66"/>
      <c r="BE161" s="66"/>
      <c r="BF161" s="66"/>
      <c r="BG161" s="66"/>
      <c r="BH161" s="66"/>
      <c r="BI161" s="66"/>
      <c r="BJ161" s="66"/>
      <c r="BK161" s="66"/>
      <c r="BL161" s="66"/>
      <c r="BM161" s="66"/>
      <c r="BN161" s="66"/>
      <c r="BO161" s="66"/>
      <c r="BP161" s="66"/>
      <c r="BQ161" s="66"/>
      <c r="BR161" s="66"/>
      <c r="BS161" s="66"/>
      <c r="BT161" s="66"/>
      <c r="BU161" s="66"/>
      <c r="BV161" s="66"/>
      <c r="BW161" s="66"/>
      <c r="BX161" s="195"/>
      <c r="BY161" s="195"/>
      <c r="BZ161" s="195"/>
      <c r="CA161" s="195"/>
      <c r="CB161" s="195"/>
      <c r="CC161" s="195"/>
      <c r="CD161" s="195"/>
      <c r="CE161" s="195"/>
      <c r="CF161" s="195"/>
      <c r="CG161" s="195"/>
      <c r="CH161" s="195"/>
      <c r="CI161" s="195"/>
      <c r="CJ161" s="195"/>
      <c r="CK161" s="195"/>
      <c r="CL161" s="195"/>
      <c r="CM161" s="195"/>
      <c r="CN161" s="195"/>
      <c r="CO161" s="195"/>
      <c r="CP161" s="195"/>
      <c r="CQ161" s="195"/>
      <c r="CR161" s="195"/>
      <c r="CS161" s="195"/>
      <c r="CT161" s="195"/>
      <c r="CU161" s="195"/>
      <c r="CV161" s="195"/>
      <c r="CW161" s="195"/>
      <c r="CX161" s="195"/>
      <c r="CY161" s="195"/>
      <c r="CZ161" s="195"/>
      <c r="DA161" s="195"/>
      <c r="DB161" s="195"/>
      <c r="DC161" s="195"/>
      <c r="DD161" s="195"/>
      <c r="DE161" s="195"/>
    </row>
    <row r="162" spans="1:111" ht="15" customHeight="1">
      <c r="D162" s="1593"/>
      <c r="E162" s="1593"/>
      <c r="F162" s="1593"/>
      <c r="G162" s="1593"/>
      <c r="H162" s="1593"/>
      <c r="I162" s="1586" t="str">
        <f>I27</f>
        <v>(　　年)</v>
      </c>
      <c r="J162" s="1587"/>
      <c r="K162" s="1587"/>
      <c r="L162" s="1587"/>
      <c r="M162" s="1587"/>
      <c r="N162" s="1588"/>
      <c r="O162" s="1586" t="str">
        <f>O27</f>
        <v>(　　年)</v>
      </c>
      <c r="P162" s="1587"/>
      <c r="Q162" s="1587"/>
      <c r="R162" s="1587"/>
      <c r="S162" s="1587"/>
      <c r="T162" s="1588"/>
      <c r="U162" s="1586" t="str">
        <f>U27</f>
        <v>(　　年)</v>
      </c>
      <c r="V162" s="1587"/>
      <c r="W162" s="1587"/>
      <c r="X162" s="1587"/>
      <c r="Y162" s="1587"/>
      <c r="Z162" s="1588"/>
      <c r="AA162" s="1586" t="str">
        <f>AA27</f>
        <v>(　　年)</v>
      </c>
      <c r="AB162" s="1587"/>
      <c r="AC162" s="1587"/>
      <c r="AD162" s="1587"/>
      <c r="AE162" s="1587"/>
      <c r="AF162" s="1588"/>
      <c r="AG162" s="1586" t="str">
        <f>AG27</f>
        <v>(　　年)</v>
      </c>
      <c r="AH162" s="1587"/>
      <c r="AI162" s="1587"/>
      <c r="AJ162" s="1587"/>
      <c r="AK162" s="1587"/>
      <c r="AL162" s="1588"/>
      <c r="AM162" s="211"/>
      <c r="AN162" s="211"/>
      <c r="DF162" s="52"/>
      <c r="DG162" s="52"/>
    </row>
    <row r="163" spans="1:111" s="196" customFormat="1" ht="21" customHeight="1">
      <c r="A163" s="231"/>
      <c r="B163" s="231"/>
      <c r="C163" s="231"/>
      <c r="D163" s="1593"/>
      <c r="E163" s="1593"/>
      <c r="F163" s="1593"/>
      <c r="G163" s="1593"/>
      <c r="H163" s="1593"/>
      <c r="I163" s="1636" t="s">
        <v>446</v>
      </c>
      <c r="J163" s="1612"/>
      <c r="K163" s="1612"/>
      <c r="L163" s="1612" t="s">
        <v>445</v>
      </c>
      <c r="M163" s="1612"/>
      <c r="N163" s="1613"/>
      <c r="O163" s="1636" t="s">
        <v>446</v>
      </c>
      <c r="P163" s="1612"/>
      <c r="Q163" s="1612"/>
      <c r="R163" s="1612" t="s">
        <v>445</v>
      </c>
      <c r="S163" s="1612"/>
      <c r="T163" s="1613"/>
      <c r="U163" s="1636" t="s">
        <v>446</v>
      </c>
      <c r="V163" s="1612"/>
      <c r="W163" s="1612"/>
      <c r="X163" s="1612" t="s">
        <v>445</v>
      </c>
      <c r="Y163" s="1612"/>
      <c r="Z163" s="1613"/>
      <c r="AA163" s="1636" t="s">
        <v>446</v>
      </c>
      <c r="AB163" s="1612"/>
      <c r="AC163" s="1612"/>
      <c r="AD163" s="1612" t="s">
        <v>445</v>
      </c>
      <c r="AE163" s="1612"/>
      <c r="AF163" s="1613"/>
      <c r="AG163" s="1636" t="s">
        <v>446</v>
      </c>
      <c r="AH163" s="1612"/>
      <c r="AI163" s="1612"/>
      <c r="AJ163" s="1612" t="s">
        <v>445</v>
      </c>
      <c r="AK163" s="1612"/>
      <c r="AL163" s="1613"/>
      <c r="AM163" s="67"/>
      <c r="AN163" s="66"/>
      <c r="AO163" s="66"/>
      <c r="AP163" s="66"/>
      <c r="AQ163" s="66"/>
      <c r="AR163" s="66"/>
      <c r="AS163" s="66"/>
      <c r="AT163" s="66"/>
      <c r="AU163" s="66"/>
      <c r="AV163" s="66"/>
      <c r="AW163" s="66"/>
      <c r="AX163" s="66"/>
      <c r="AY163" s="66"/>
      <c r="AZ163" s="66"/>
      <c r="BA163" s="66"/>
      <c r="BB163" s="66"/>
      <c r="BC163" s="66"/>
      <c r="BD163" s="66"/>
      <c r="BE163" s="66"/>
      <c r="BF163" s="66"/>
      <c r="BG163" s="66"/>
      <c r="BH163" s="66"/>
      <c r="BI163" s="66"/>
      <c r="BJ163" s="66"/>
      <c r="BK163" s="66"/>
      <c r="BL163" s="66"/>
      <c r="BM163" s="66"/>
      <c r="BN163" s="66"/>
      <c r="BO163" s="66"/>
      <c r="BP163" s="66"/>
      <c r="BQ163" s="66"/>
      <c r="BR163" s="66"/>
      <c r="BS163" s="66"/>
      <c r="BT163" s="66"/>
      <c r="BU163" s="66"/>
      <c r="BV163" s="66"/>
      <c r="BW163" s="66"/>
      <c r="BX163" s="195"/>
      <c r="BY163" s="195"/>
      <c r="BZ163" s="195"/>
      <c r="CA163" s="195"/>
      <c r="CB163" s="195"/>
      <c r="CC163" s="195"/>
      <c r="CD163" s="195"/>
      <c r="CE163" s="195"/>
      <c r="CF163" s="195"/>
      <c r="CG163" s="195"/>
      <c r="CH163" s="195"/>
      <c r="CI163" s="195"/>
      <c r="CJ163" s="195"/>
      <c r="CK163" s="195"/>
      <c r="CL163" s="195"/>
      <c r="CM163" s="195"/>
      <c r="CN163" s="195"/>
      <c r="CO163" s="195"/>
      <c r="CP163" s="195"/>
      <c r="CQ163" s="195"/>
      <c r="CR163" s="195"/>
      <c r="CS163" s="195"/>
      <c r="CT163" s="195"/>
      <c r="CU163" s="195"/>
      <c r="CV163" s="195"/>
      <c r="CW163" s="195"/>
      <c r="CX163" s="195"/>
      <c r="CY163" s="195"/>
      <c r="CZ163" s="195"/>
      <c r="DA163" s="195"/>
      <c r="DB163" s="195"/>
      <c r="DC163" s="195"/>
      <c r="DD163" s="195"/>
      <c r="DE163" s="195"/>
    </row>
    <row r="164" spans="1:111" s="196" customFormat="1" ht="21" customHeight="1">
      <c r="A164" s="231"/>
      <c r="B164" s="231"/>
      <c r="C164" s="231"/>
      <c r="D164" s="1635" t="s">
        <v>466</v>
      </c>
      <c r="E164" s="1686"/>
      <c r="F164" s="1744" t="s">
        <v>464</v>
      </c>
      <c r="G164" s="1745"/>
      <c r="H164" s="1746"/>
      <c r="I164" s="1751" t="str">
        <f>'様式２(改善計画)'!R433</f>
        <v/>
      </c>
      <c r="J164" s="1720"/>
      <c r="K164" s="1720"/>
      <c r="L164" s="1720" t="str">
        <f>IF(L147&gt;0,ROUND(L107/L147,2),"")</f>
        <v/>
      </c>
      <c r="M164" s="1720"/>
      <c r="N164" s="1721"/>
      <c r="O164" s="1751" t="str">
        <f>'様式２(改善計画)'!V433</f>
        <v/>
      </c>
      <c r="P164" s="1720"/>
      <c r="Q164" s="1720"/>
      <c r="R164" s="1720" t="str">
        <f>IF(R147&gt;0,ROUND(R107/R147,2),"")</f>
        <v/>
      </c>
      <c r="S164" s="1720"/>
      <c r="T164" s="1721"/>
      <c r="U164" s="1751" t="str">
        <f>'様式２(改善計画)'!Z433</f>
        <v/>
      </c>
      <c r="V164" s="1720"/>
      <c r="W164" s="1720"/>
      <c r="X164" s="1720" t="str">
        <f>IF(X147&gt;0,ROUND(X107/X147,2),"")</f>
        <v/>
      </c>
      <c r="Y164" s="1720"/>
      <c r="Z164" s="1721"/>
      <c r="AA164" s="1751" t="str">
        <f>'様式２(改善計画)'!AD433</f>
        <v/>
      </c>
      <c r="AB164" s="1720"/>
      <c r="AC164" s="1720"/>
      <c r="AD164" s="1720" t="str">
        <f>IF(AD147&gt;0,ROUND(AD107/AD147,2),"")</f>
        <v/>
      </c>
      <c r="AE164" s="1720"/>
      <c r="AF164" s="1721"/>
      <c r="AG164" s="1751" t="str">
        <f>'様式２(改善計画)'!AH433</f>
        <v/>
      </c>
      <c r="AH164" s="1720"/>
      <c r="AI164" s="1720"/>
      <c r="AJ164" s="1720" t="str">
        <f>IF(AJ147&gt;0,ROUND(AJ107/AJ147,2),"")</f>
        <v/>
      </c>
      <c r="AK164" s="1720"/>
      <c r="AL164" s="1721"/>
      <c r="AM164" s="67"/>
      <c r="AN164" s="66"/>
      <c r="AO164" s="66"/>
      <c r="AP164" s="66"/>
      <c r="AQ164" s="66"/>
      <c r="AR164" s="66"/>
      <c r="AS164" s="66"/>
      <c r="AT164" s="66"/>
      <c r="AU164" s="66"/>
      <c r="AV164" s="66"/>
      <c r="AW164" s="66"/>
      <c r="AX164" s="66"/>
      <c r="AY164" s="66"/>
      <c r="AZ164" s="66"/>
      <c r="BA164" s="66"/>
      <c r="BB164" s="66"/>
      <c r="BC164" s="66"/>
      <c r="BD164" s="66"/>
      <c r="BE164" s="66"/>
      <c r="BF164" s="66"/>
      <c r="BG164" s="66"/>
      <c r="BH164" s="66"/>
      <c r="BI164" s="66"/>
      <c r="BJ164" s="66"/>
      <c r="BK164" s="66"/>
      <c r="BL164" s="66"/>
      <c r="BM164" s="66"/>
      <c r="BN164" s="66"/>
      <c r="BO164" s="66"/>
      <c r="BP164" s="66"/>
      <c r="BQ164" s="66"/>
      <c r="BR164" s="66"/>
      <c r="BS164" s="66"/>
      <c r="BT164" s="66"/>
      <c r="BU164" s="66"/>
      <c r="BV164" s="66"/>
      <c r="BW164" s="66"/>
      <c r="BX164" s="195"/>
      <c r="BY164" s="195"/>
      <c r="BZ164" s="195"/>
      <c r="CA164" s="195"/>
      <c r="CB164" s="195"/>
      <c r="CC164" s="195"/>
      <c r="CD164" s="195"/>
      <c r="CE164" s="195"/>
      <c r="CF164" s="195"/>
      <c r="CG164" s="195"/>
      <c r="CH164" s="195"/>
      <c r="CI164" s="195"/>
      <c r="CJ164" s="195"/>
      <c r="CK164" s="195"/>
      <c r="CL164" s="195"/>
      <c r="CM164" s="195"/>
      <c r="CN164" s="195"/>
      <c r="CO164" s="195"/>
      <c r="CP164" s="195"/>
      <c r="CQ164" s="195"/>
      <c r="CR164" s="195"/>
      <c r="CS164" s="195"/>
      <c r="CT164" s="195"/>
      <c r="CU164" s="195"/>
      <c r="CV164" s="195"/>
      <c r="CW164" s="195"/>
      <c r="CX164" s="195"/>
      <c r="CY164" s="195"/>
      <c r="CZ164" s="195"/>
      <c r="DA164" s="195"/>
      <c r="DB164" s="195"/>
      <c r="DC164" s="195"/>
      <c r="DD164" s="195"/>
      <c r="DE164" s="195"/>
    </row>
    <row r="165" spans="1:111" s="196" customFormat="1" ht="21" customHeight="1">
      <c r="A165" s="231"/>
      <c r="B165" s="231"/>
      <c r="C165" s="231"/>
      <c r="D165" s="1688"/>
      <c r="E165" s="1689"/>
      <c r="F165" s="1969" t="s">
        <v>465</v>
      </c>
      <c r="G165" s="1970"/>
      <c r="H165" s="1971"/>
      <c r="I165" s="1991" t="str">
        <f>'様式２(改善計画)'!R434</f>
        <v/>
      </c>
      <c r="J165" s="1992"/>
      <c r="K165" s="1993"/>
      <c r="L165" s="1994" t="str">
        <f>IF(L148&gt;0,ROUND(L110/L148,2),"")</f>
        <v/>
      </c>
      <c r="M165" s="1994"/>
      <c r="N165" s="1995"/>
      <c r="O165" s="1991" t="str">
        <f>'様式２(改善計画)'!V434</f>
        <v/>
      </c>
      <c r="P165" s="1992"/>
      <c r="Q165" s="1993"/>
      <c r="R165" s="1994" t="str">
        <f>IF(R148&gt;0,ROUND(R110/R148,2),"")</f>
        <v/>
      </c>
      <c r="S165" s="1994"/>
      <c r="T165" s="1995"/>
      <c r="U165" s="1991" t="str">
        <f>'様式２(改善計画)'!Z434</f>
        <v/>
      </c>
      <c r="V165" s="1992"/>
      <c r="W165" s="1993"/>
      <c r="X165" s="1994" t="str">
        <f>IF(X148&gt;0,ROUND(X110/X148,2),"")</f>
        <v/>
      </c>
      <c r="Y165" s="1994"/>
      <c r="Z165" s="1995"/>
      <c r="AA165" s="1991" t="str">
        <f>'様式２(改善計画)'!AD434</f>
        <v/>
      </c>
      <c r="AB165" s="1992"/>
      <c r="AC165" s="1993"/>
      <c r="AD165" s="1994" t="str">
        <f>IF(AD148&gt;0,ROUND(AD110/AD148,2),"")</f>
        <v/>
      </c>
      <c r="AE165" s="1994"/>
      <c r="AF165" s="1995"/>
      <c r="AG165" s="1991" t="str">
        <f>'様式２(改善計画)'!AH434</f>
        <v/>
      </c>
      <c r="AH165" s="1992"/>
      <c r="AI165" s="1993"/>
      <c r="AJ165" s="1994" t="str">
        <f>IF(AJ148&gt;0,ROUND(AJ110/AJ148,2),"")</f>
        <v/>
      </c>
      <c r="AK165" s="1994"/>
      <c r="AL165" s="1995"/>
      <c r="AM165" s="67"/>
      <c r="AN165" s="66"/>
      <c r="AO165" s="66"/>
      <c r="AP165" s="66"/>
      <c r="AQ165" s="66"/>
      <c r="AR165" s="66"/>
      <c r="AS165" s="66"/>
      <c r="AT165" s="66"/>
      <c r="AU165" s="66"/>
      <c r="AV165" s="66"/>
      <c r="AW165" s="66"/>
      <c r="AX165" s="66"/>
      <c r="AY165" s="66"/>
      <c r="AZ165" s="66"/>
      <c r="BA165" s="66"/>
      <c r="BB165" s="66"/>
      <c r="BC165" s="66"/>
      <c r="BD165" s="66"/>
      <c r="BE165" s="66"/>
      <c r="BF165" s="66"/>
      <c r="BG165" s="66"/>
      <c r="BH165" s="66"/>
      <c r="BI165" s="66"/>
      <c r="BJ165" s="66"/>
      <c r="BK165" s="66"/>
      <c r="BL165" s="66"/>
      <c r="BM165" s="66"/>
      <c r="BN165" s="66"/>
      <c r="BO165" s="66"/>
      <c r="BP165" s="66"/>
      <c r="BQ165" s="66"/>
      <c r="BR165" s="66"/>
      <c r="BS165" s="66"/>
      <c r="BT165" s="66"/>
      <c r="BU165" s="66"/>
      <c r="BV165" s="66"/>
      <c r="BW165" s="66"/>
      <c r="BX165" s="195"/>
      <c r="BY165" s="195"/>
      <c r="BZ165" s="195"/>
      <c r="CA165" s="195"/>
      <c r="CB165" s="195"/>
      <c r="CC165" s="195"/>
      <c r="CD165" s="195"/>
      <c r="CE165" s="195"/>
      <c r="CF165" s="195"/>
      <c r="CG165" s="195"/>
      <c r="CH165" s="195"/>
      <c r="CI165" s="195"/>
      <c r="CJ165" s="195"/>
      <c r="CK165" s="195"/>
      <c r="CL165" s="195"/>
      <c r="CM165" s="195"/>
      <c r="CN165" s="195"/>
      <c r="CO165" s="195"/>
      <c r="CP165" s="195"/>
      <c r="CQ165" s="195"/>
      <c r="CR165" s="195"/>
      <c r="CS165" s="195"/>
      <c r="CT165" s="195"/>
      <c r="CU165" s="195"/>
      <c r="CV165" s="195"/>
      <c r="CW165" s="195"/>
      <c r="CX165" s="195"/>
      <c r="CY165" s="195"/>
      <c r="CZ165" s="195"/>
      <c r="DA165" s="195"/>
      <c r="DB165" s="195"/>
      <c r="DC165" s="195"/>
      <c r="DD165" s="195"/>
      <c r="DE165" s="195"/>
    </row>
    <row r="166" spans="1:111" s="196" customFormat="1" ht="21" customHeight="1">
      <c r="A166" s="231"/>
      <c r="B166" s="231"/>
      <c r="C166" s="231"/>
      <c r="D166" s="1708"/>
      <c r="E166" s="1709"/>
      <c r="F166" s="1962" t="s">
        <v>444</v>
      </c>
      <c r="G166" s="1962"/>
      <c r="H166" s="1963"/>
      <c r="I166" s="1691" t="str">
        <f>'様式２(改善計画)'!R435</f>
        <v/>
      </c>
      <c r="J166" s="1684"/>
      <c r="K166" s="1692"/>
      <c r="L166" s="1683" t="str">
        <f>IFERROR(ROUND(L113/L149,2),"")</f>
        <v/>
      </c>
      <c r="M166" s="1684"/>
      <c r="N166" s="1685"/>
      <c r="O166" s="1691" t="str">
        <f>'様式２(改善計画)'!V435</f>
        <v/>
      </c>
      <c r="P166" s="1684"/>
      <c r="Q166" s="1692"/>
      <c r="R166" s="1683" t="str">
        <f>IFERROR(ROUND(R113/R149,2),"")</f>
        <v/>
      </c>
      <c r="S166" s="1684"/>
      <c r="T166" s="1685"/>
      <c r="U166" s="1691" t="str">
        <f>'様式２(改善計画)'!Z435</f>
        <v/>
      </c>
      <c r="V166" s="1684"/>
      <c r="W166" s="1692"/>
      <c r="X166" s="1683" t="str">
        <f>IFERROR(ROUND(X113/X149,2),"")</f>
        <v/>
      </c>
      <c r="Y166" s="1684"/>
      <c r="Z166" s="1685"/>
      <c r="AA166" s="1691" t="str">
        <f>'様式２(改善計画)'!AD435</f>
        <v/>
      </c>
      <c r="AB166" s="1684"/>
      <c r="AC166" s="1692"/>
      <c r="AD166" s="1683" t="str">
        <f>IFERROR(ROUND(AD113/AD149,2),"")</f>
        <v/>
      </c>
      <c r="AE166" s="1684"/>
      <c r="AF166" s="1685"/>
      <c r="AG166" s="1691" t="str">
        <f>'様式２(改善計画)'!AH435</f>
        <v/>
      </c>
      <c r="AH166" s="1684"/>
      <c r="AI166" s="1692"/>
      <c r="AJ166" s="1683" t="str">
        <f>IFERROR(ROUND(AJ113/AJ149,2),"")</f>
        <v/>
      </c>
      <c r="AK166" s="1684"/>
      <c r="AL166" s="1685"/>
      <c r="AM166" s="67"/>
      <c r="AN166" s="66"/>
      <c r="AO166" s="66"/>
      <c r="AP166" s="66"/>
      <c r="AQ166" s="66"/>
      <c r="AR166" s="66"/>
      <c r="AS166" s="66"/>
      <c r="AT166" s="66"/>
      <c r="AU166" s="66"/>
      <c r="AV166" s="66"/>
      <c r="AW166" s="66"/>
      <c r="AX166" s="66"/>
      <c r="AY166" s="66"/>
      <c r="AZ166" s="66"/>
      <c r="BA166" s="66"/>
      <c r="BB166" s="66"/>
      <c r="BC166" s="66"/>
      <c r="BD166" s="66"/>
      <c r="BE166" s="66"/>
      <c r="BF166" s="66"/>
      <c r="BG166" s="66"/>
      <c r="BH166" s="66"/>
      <c r="BI166" s="66"/>
      <c r="BJ166" s="66"/>
      <c r="BK166" s="66"/>
      <c r="BL166" s="66"/>
      <c r="BM166" s="66"/>
      <c r="BN166" s="66"/>
      <c r="BO166" s="66"/>
      <c r="BP166" s="66"/>
      <c r="BQ166" s="66"/>
      <c r="BR166" s="66"/>
      <c r="BS166" s="66"/>
      <c r="BT166" s="66"/>
      <c r="BU166" s="66"/>
      <c r="BV166" s="66"/>
      <c r="BW166" s="66"/>
      <c r="BX166" s="195"/>
      <c r="BY166" s="195"/>
      <c r="BZ166" s="195"/>
      <c r="CA166" s="195"/>
      <c r="CB166" s="195"/>
      <c r="CC166" s="195"/>
      <c r="CD166" s="195"/>
      <c r="CE166" s="195"/>
      <c r="CF166" s="195"/>
      <c r="CG166" s="195"/>
      <c r="CH166" s="195"/>
      <c r="CI166" s="195"/>
      <c r="CJ166" s="195"/>
      <c r="CK166" s="195"/>
      <c r="CL166" s="195"/>
      <c r="CM166" s="195"/>
      <c r="CN166" s="195"/>
      <c r="CO166" s="195"/>
      <c r="CP166" s="195"/>
      <c r="CQ166" s="195"/>
      <c r="CR166" s="195"/>
      <c r="CS166" s="195"/>
      <c r="CT166" s="195"/>
      <c r="CU166" s="195"/>
      <c r="CV166" s="195"/>
      <c r="CW166" s="195"/>
      <c r="CX166" s="195"/>
      <c r="CY166" s="195"/>
      <c r="CZ166" s="195"/>
      <c r="DA166" s="195"/>
      <c r="DB166" s="195"/>
      <c r="DC166" s="195"/>
      <c r="DD166" s="195"/>
      <c r="DE166" s="195"/>
    </row>
    <row r="167" spans="1:111" s="196" customFormat="1" ht="13.5">
      <c r="A167" s="257"/>
      <c r="B167" s="257"/>
      <c r="C167" s="257"/>
      <c r="D167" s="258"/>
      <c r="E167" s="258"/>
      <c r="F167" s="257"/>
      <c r="G167" s="257"/>
      <c r="H167" s="257"/>
      <c r="I167" s="261"/>
      <c r="J167" s="261"/>
      <c r="K167" s="261"/>
      <c r="L167" s="261"/>
      <c r="M167" s="261"/>
      <c r="N167" s="261"/>
      <c r="O167" s="261"/>
      <c r="P167" s="261"/>
      <c r="Q167" s="261"/>
      <c r="R167" s="261"/>
      <c r="S167" s="261"/>
      <c r="T167" s="261"/>
      <c r="U167" s="261"/>
      <c r="V167" s="261"/>
      <c r="W167" s="261"/>
      <c r="X167" s="261"/>
      <c r="Y167" s="261"/>
      <c r="Z167" s="261"/>
      <c r="AA167" s="261"/>
      <c r="AB167" s="261"/>
      <c r="AC167" s="261"/>
      <c r="AD167" s="261"/>
      <c r="AE167" s="261"/>
      <c r="AF167" s="261"/>
      <c r="AG167" s="261"/>
      <c r="AH167" s="261"/>
      <c r="AI167" s="261"/>
      <c r="AJ167" s="261"/>
      <c r="AK167" s="261"/>
      <c r="AL167" s="261"/>
      <c r="AM167" s="67"/>
      <c r="AN167" s="66"/>
      <c r="AO167" s="66"/>
      <c r="AP167" s="66"/>
      <c r="AQ167" s="66"/>
      <c r="AR167" s="66"/>
      <c r="AS167" s="66"/>
      <c r="AT167" s="66"/>
      <c r="AU167" s="66"/>
      <c r="AV167" s="66"/>
      <c r="AW167" s="66"/>
      <c r="AX167" s="66"/>
      <c r="AY167" s="66"/>
      <c r="AZ167" s="66"/>
      <c r="BA167" s="66"/>
      <c r="BB167" s="66"/>
      <c r="BC167" s="66"/>
      <c r="BD167" s="66"/>
      <c r="BE167" s="66"/>
      <c r="BF167" s="66"/>
      <c r="BG167" s="66"/>
      <c r="BH167" s="66"/>
      <c r="BI167" s="66"/>
      <c r="BJ167" s="66"/>
      <c r="BK167" s="66"/>
      <c r="BL167" s="66"/>
      <c r="BM167" s="66"/>
      <c r="BN167" s="66"/>
      <c r="BO167" s="66"/>
      <c r="BP167" s="66"/>
      <c r="BQ167" s="66"/>
      <c r="BR167" s="66"/>
      <c r="BS167" s="66"/>
      <c r="BT167" s="66"/>
      <c r="BU167" s="66"/>
      <c r="BV167" s="66"/>
      <c r="BW167" s="66"/>
      <c r="BX167" s="195"/>
      <c r="BY167" s="195"/>
      <c r="BZ167" s="195"/>
      <c r="CA167" s="195"/>
      <c r="CB167" s="195"/>
      <c r="CC167" s="195"/>
      <c r="CD167" s="195"/>
      <c r="CE167" s="195"/>
      <c r="CF167" s="195"/>
      <c r="CG167" s="195"/>
      <c r="CH167" s="195"/>
      <c r="CI167" s="195"/>
      <c r="CJ167" s="195"/>
      <c r="CK167" s="195"/>
      <c r="CL167" s="195"/>
      <c r="CM167" s="195"/>
      <c r="CN167" s="195"/>
      <c r="CO167" s="195"/>
      <c r="CP167" s="195"/>
      <c r="CQ167" s="195"/>
      <c r="CR167" s="195"/>
      <c r="CS167" s="195"/>
      <c r="CT167" s="195"/>
      <c r="CU167" s="195"/>
      <c r="CV167" s="195"/>
      <c r="CW167" s="195"/>
      <c r="CX167" s="195"/>
      <c r="CY167" s="195"/>
      <c r="CZ167" s="195"/>
      <c r="DA167" s="195"/>
      <c r="DB167" s="195"/>
      <c r="DC167" s="195"/>
      <c r="DD167" s="195"/>
      <c r="DE167" s="195"/>
    </row>
    <row r="168" spans="1:111" s="196" customFormat="1" ht="21" customHeight="1">
      <c r="A168" s="231"/>
      <c r="B168" s="231"/>
      <c r="C168" s="54" t="s">
        <v>482</v>
      </c>
      <c r="D168" s="231"/>
      <c r="E168" s="231"/>
      <c r="F168" s="231"/>
      <c r="G168" s="231"/>
      <c r="H168" s="231"/>
      <c r="I168" s="231"/>
      <c r="J168" s="231"/>
      <c r="K168" s="231"/>
      <c r="L168" s="231"/>
      <c r="M168" s="231"/>
      <c r="N168" s="231"/>
      <c r="O168" s="231"/>
      <c r="P168" s="231"/>
      <c r="Q168" s="231"/>
      <c r="R168" s="231"/>
      <c r="S168" s="231"/>
      <c r="T168" s="231"/>
      <c r="U168" s="231"/>
      <c r="V168" s="231"/>
      <c r="W168" s="231"/>
      <c r="X168" s="231"/>
      <c r="Y168" s="231"/>
      <c r="Z168" s="231"/>
      <c r="AA168" s="231"/>
      <c r="AB168" s="231"/>
      <c r="AC168" s="231"/>
      <c r="AD168" s="231"/>
      <c r="AE168" s="231"/>
      <c r="AF168" s="231"/>
      <c r="AG168" s="231"/>
      <c r="AH168" s="231"/>
      <c r="AI168" s="231"/>
      <c r="AJ168" s="194" t="s">
        <v>543</v>
      </c>
      <c r="AK168" s="231"/>
      <c r="AL168" s="231"/>
      <c r="AM168" s="67"/>
      <c r="AN168" s="66"/>
      <c r="AO168" s="66"/>
      <c r="AP168" s="66"/>
      <c r="AQ168" s="66"/>
      <c r="AR168" s="66"/>
      <c r="AS168" s="66"/>
      <c r="AT168" s="66"/>
      <c r="AU168" s="66"/>
      <c r="AV168" s="66"/>
      <c r="AW168" s="66"/>
      <c r="AX168" s="66"/>
      <c r="AY168" s="66"/>
      <c r="AZ168" s="66"/>
      <c r="BA168" s="66"/>
      <c r="BB168" s="66"/>
      <c r="BC168" s="66"/>
      <c r="BD168" s="66"/>
      <c r="BE168" s="66"/>
      <c r="BF168" s="66"/>
      <c r="BG168" s="66"/>
      <c r="BH168" s="66"/>
      <c r="BI168" s="66"/>
      <c r="BJ168" s="66"/>
      <c r="BK168" s="66"/>
      <c r="BL168" s="66"/>
      <c r="BM168" s="66"/>
      <c r="BN168" s="66"/>
      <c r="BO168" s="66"/>
      <c r="BP168" s="66"/>
      <c r="BQ168" s="66"/>
      <c r="BR168" s="66"/>
      <c r="BS168" s="66"/>
      <c r="BT168" s="66"/>
      <c r="BU168" s="66"/>
      <c r="BV168" s="66"/>
      <c r="BW168" s="66"/>
      <c r="BX168" s="195"/>
      <c r="BY168" s="195"/>
      <c r="BZ168" s="195"/>
      <c r="CA168" s="195"/>
      <c r="CB168" s="195"/>
      <c r="CC168" s="195"/>
      <c r="CD168" s="195"/>
      <c r="CE168" s="195"/>
      <c r="CF168" s="195"/>
      <c r="CG168" s="195"/>
      <c r="CH168" s="195"/>
      <c r="CI168" s="195"/>
      <c r="CJ168" s="195"/>
      <c r="CK168" s="195"/>
      <c r="CL168" s="195"/>
      <c r="CM168" s="195"/>
      <c r="CN168" s="195"/>
      <c r="CO168" s="195"/>
      <c r="CP168" s="195"/>
      <c r="CQ168" s="195"/>
      <c r="CR168" s="195"/>
      <c r="CS168" s="195"/>
      <c r="CT168" s="195"/>
      <c r="CU168" s="195"/>
      <c r="CV168" s="195"/>
      <c r="CW168" s="195"/>
      <c r="CX168" s="195"/>
      <c r="CY168" s="195"/>
      <c r="CZ168" s="195"/>
      <c r="DA168" s="195"/>
      <c r="DB168" s="195"/>
      <c r="DC168" s="195"/>
      <c r="DD168" s="195"/>
      <c r="DE168" s="195"/>
    </row>
    <row r="169" spans="1:111" s="196" customFormat="1" ht="15" customHeight="1">
      <c r="A169" s="231"/>
      <c r="B169" s="231"/>
      <c r="C169" s="231"/>
      <c r="D169" s="1593"/>
      <c r="E169" s="1593"/>
      <c r="F169" s="1593"/>
      <c r="G169" s="1593"/>
      <c r="H169" s="1593"/>
      <c r="I169" s="1961" t="s">
        <v>612</v>
      </c>
      <c r="J169" s="1962"/>
      <c r="K169" s="1962"/>
      <c r="L169" s="1962"/>
      <c r="M169" s="1962"/>
      <c r="N169" s="1962"/>
      <c r="O169" s="1962"/>
      <c r="P169" s="1962"/>
      <c r="Q169" s="1962"/>
      <c r="R169" s="1962"/>
      <c r="S169" s="1962"/>
      <c r="T169" s="1962"/>
      <c r="U169" s="1962"/>
      <c r="V169" s="1962"/>
      <c r="W169" s="1962"/>
      <c r="X169" s="1962"/>
      <c r="Y169" s="1962"/>
      <c r="Z169" s="1962"/>
      <c r="AA169" s="1962"/>
      <c r="AB169" s="1963"/>
      <c r="AC169" s="1635" t="s">
        <v>993</v>
      </c>
      <c r="AD169" s="1686"/>
      <c r="AE169" s="1686"/>
      <c r="AF169" s="1687"/>
      <c r="AG169" s="1635" t="s">
        <v>611</v>
      </c>
      <c r="AH169" s="1686"/>
      <c r="AI169" s="1686"/>
      <c r="AJ169" s="1687"/>
      <c r="AK169" s="231"/>
      <c r="AL169" s="231"/>
      <c r="AM169" s="67"/>
      <c r="AN169" s="66"/>
      <c r="AO169" s="66"/>
      <c r="AP169" s="66"/>
      <c r="AQ169" s="66"/>
      <c r="AR169" s="66"/>
      <c r="AS169" s="66"/>
      <c r="AT169" s="66"/>
      <c r="AU169" s="66"/>
      <c r="AV169" s="66"/>
      <c r="AW169" s="66"/>
      <c r="AX169" s="66"/>
      <c r="AY169" s="66"/>
      <c r="AZ169" s="66"/>
      <c r="BA169" s="66"/>
      <c r="BB169" s="66"/>
      <c r="BC169" s="66"/>
      <c r="BD169" s="66"/>
      <c r="BE169" s="66"/>
      <c r="BF169" s="66"/>
      <c r="BG169" s="66"/>
      <c r="BH169" s="66"/>
      <c r="BI169" s="66"/>
      <c r="BJ169" s="66"/>
      <c r="BK169" s="66"/>
      <c r="BL169" s="66"/>
      <c r="BM169" s="66"/>
      <c r="BN169" s="66"/>
      <c r="BO169" s="66"/>
      <c r="BP169" s="66"/>
      <c r="BQ169" s="66"/>
      <c r="BR169" s="66"/>
      <c r="BS169" s="66"/>
      <c r="BT169" s="66"/>
      <c r="BU169" s="66"/>
      <c r="BV169" s="66"/>
      <c r="BW169" s="66"/>
      <c r="BX169" s="195"/>
      <c r="BY169" s="195"/>
      <c r="BZ169" s="195"/>
      <c r="CA169" s="195"/>
      <c r="CB169" s="195"/>
      <c r="CC169" s="195"/>
      <c r="CD169" s="195"/>
      <c r="CE169" s="195"/>
      <c r="CF169" s="195"/>
      <c r="CG169" s="195"/>
      <c r="CH169" s="195"/>
      <c r="CI169" s="195"/>
      <c r="CJ169" s="195"/>
      <c r="CK169" s="195"/>
      <c r="CL169" s="195"/>
      <c r="CM169" s="195"/>
      <c r="CN169" s="195"/>
      <c r="CO169" s="195"/>
      <c r="CP169" s="195"/>
      <c r="CQ169" s="195"/>
      <c r="CR169" s="195"/>
      <c r="CS169" s="195"/>
      <c r="CT169" s="195"/>
      <c r="CU169" s="195"/>
      <c r="CV169" s="195"/>
      <c r="CW169" s="195"/>
      <c r="CX169" s="195"/>
      <c r="CY169" s="195"/>
      <c r="CZ169" s="195"/>
      <c r="DA169" s="195"/>
      <c r="DB169" s="195"/>
      <c r="DC169" s="195"/>
      <c r="DD169" s="195"/>
      <c r="DE169" s="195"/>
    </row>
    <row r="170" spans="1:111" s="196" customFormat="1" ht="15" customHeight="1">
      <c r="A170" s="231"/>
      <c r="B170" s="231"/>
      <c r="C170" s="231"/>
      <c r="D170" s="1593"/>
      <c r="E170" s="1593"/>
      <c r="F170" s="1593"/>
      <c r="G170" s="1593"/>
      <c r="H170" s="1593"/>
      <c r="I170" s="1589" t="s">
        <v>305</v>
      </c>
      <c r="J170" s="1568"/>
      <c r="K170" s="1568"/>
      <c r="L170" s="1569"/>
      <c r="M170" s="1589" t="s">
        <v>309</v>
      </c>
      <c r="N170" s="1568"/>
      <c r="O170" s="1568"/>
      <c r="P170" s="1569"/>
      <c r="Q170" s="1589" t="s">
        <v>310</v>
      </c>
      <c r="R170" s="1568"/>
      <c r="S170" s="1568"/>
      <c r="T170" s="1569"/>
      <c r="U170" s="1589" t="s">
        <v>311</v>
      </c>
      <c r="V170" s="1568"/>
      <c r="W170" s="1568"/>
      <c r="X170" s="1569"/>
      <c r="Y170" s="1589" t="s">
        <v>308</v>
      </c>
      <c r="Z170" s="1568"/>
      <c r="AA170" s="1568"/>
      <c r="AB170" s="1569"/>
      <c r="AC170" s="1688"/>
      <c r="AD170" s="1689"/>
      <c r="AE170" s="1689"/>
      <c r="AF170" s="1690"/>
      <c r="AG170" s="1688"/>
      <c r="AH170" s="1689"/>
      <c r="AI170" s="1689"/>
      <c r="AJ170" s="1690"/>
      <c r="AK170" s="231"/>
      <c r="AL170" s="231"/>
      <c r="AM170" s="67"/>
      <c r="AN170" s="66"/>
      <c r="AO170" s="66"/>
      <c r="AP170" s="66"/>
      <c r="AQ170" s="66"/>
      <c r="AR170" s="66"/>
      <c r="AS170" s="66"/>
      <c r="AT170" s="66"/>
      <c r="AU170" s="66"/>
      <c r="AV170" s="66"/>
      <c r="AW170" s="66"/>
      <c r="AX170" s="66"/>
      <c r="AY170" s="66"/>
      <c r="AZ170" s="66"/>
      <c r="BA170" s="66"/>
      <c r="BB170" s="66"/>
      <c r="BC170" s="66"/>
      <c r="BD170" s="66"/>
      <c r="BE170" s="66"/>
      <c r="BF170" s="66"/>
      <c r="BG170" s="66"/>
      <c r="BH170" s="66"/>
      <c r="BI170" s="66"/>
      <c r="BJ170" s="66"/>
      <c r="BK170" s="66"/>
      <c r="BL170" s="66"/>
      <c r="BM170" s="66"/>
      <c r="BN170" s="66"/>
      <c r="BO170" s="66"/>
      <c r="BP170" s="66"/>
      <c r="BQ170" s="66"/>
      <c r="BR170" s="66"/>
      <c r="BS170" s="66"/>
      <c r="BT170" s="66"/>
      <c r="BU170" s="66"/>
      <c r="BV170" s="66"/>
      <c r="BW170" s="66"/>
      <c r="BX170" s="195"/>
      <c r="BY170" s="195"/>
      <c r="BZ170" s="195"/>
      <c r="CA170" s="195"/>
      <c r="CB170" s="195"/>
      <c r="CC170" s="195"/>
      <c r="CD170" s="195"/>
      <c r="CE170" s="195"/>
      <c r="CF170" s="195"/>
      <c r="CG170" s="195"/>
      <c r="CH170" s="195"/>
      <c r="CI170" s="195"/>
      <c r="CJ170" s="195"/>
      <c r="CK170" s="195"/>
      <c r="CL170" s="195"/>
      <c r="CM170" s="195"/>
      <c r="CN170" s="195"/>
      <c r="CO170" s="195"/>
      <c r="CP170" s="195"/>
      <c r="CQ170" s="195"/>
      <c r="CR170" s="195"/>
      <c r="CS170" s="195"/>
      <c r="CT170" s="195"/>
      <c r="CU170" s="195"/>
      <c r="CV170" s="195"/>
      <c r="CW170" s="195"/>
      <c r="CX170" s="195"/>
      <c r="CY170" s="195"/>
      <c r="CZ170" s="195"/>
      <c r="DA170" s="195"/>
      <c r="DB170" s="195"/>
      <c r="DC170" s="195"/>
      <c r="DD170" s="195"/>
      <c r="DE170" s="195"/>
    </row>
    <row r="171" spans="1:111" s="196" customFormat="1" ht="15" customHeight="1">
      <c r="A171" s="231"/>
      <c r="B171" s="231"/>
      <c r="C171" s="231"/>
      <c r="D171" s="1593"/>
      <c r="E171" s="1593"/>
      <c r="F171" s="1593"/>
      <c r="G171" s="1593"/>
      <c r="H171" s="1593"/>
      <c r="I171" s="1586" t="str">
        <f>I27</f>
        <v>(　　年)</v>
      </c>
      <c r="J171" s="1587"/>
      <c r="K171" s="1587"/>
      <c r="L171" s="1587"/>
      <c r="M171" s="1586" t="str">
        <f>O27</f>
        <v>(　　年)</v>
      </c>
      <c r="N171" s="1587"/>
      <c r="O171" s="1587"/>
      <c r="P171" s="1587"/>
      <c r="Q171" s="1586" t="str">
        <f>U27</f>
        <v>(　　年)</v>
      </c>
      <c r="R171" s="1587"/>
      <c r="S171" s="1587"/>
      <c r="T171" s="1587"/>
      <c r="U171" s="1586" t="str">
        <f>AA27</f>
        <v>(　　年)</v>
      </c>
      <c r="V171" s="1587"/>
      <c r="W171" s="1587"/>
      <c r="X171" s="1587"/>
      <c r="Y171" s="1586" t="str">
        <f>AG27</f>
        <v>(　　年)</v>
      </c>
      <c r="Z171" s="1587"/>
      <c r="AA171" s="1587"/>
      <c r="AB171" s="1588"/>
      <c r="AC171" s="1708"/>
      <c r="AD171" s="1709"/>
      <c r="AE171" s="1709"/>
      <c r="AF171" s="1710"/>
      <c r="AG171" s="1688"/>
      <c r="AH171" s="1689"/>
      <c r="AI171" s="1689"/>
      <c r="AJ171" s="1690"/>
      <c r="AK171" s="231"/>
      <c r="AL171" s="231"/>
      <c r="AM171" s="67"/>
      <c r="AN171" s="66"/>
      <c r="AO171" s="66"/>
      <c r="AP171" s="66"/>
      <c r="AQ171" s="66"/>
      <c r="AR171" s="66"/>
      <c r="AS171" s="66"/>
      <c r="AT171" s="66"/>
      <c r="AU171" s="66"/>
      <c r="AV171" s="66"/>
      <c r="AW171" s="66"/>
      <c r="AX171" s="66"/>
      <c r="AY171" s="66"/>
      <c r="AZ171" s="66"/>
      <c r="BA171" s="66"/>
      <c r="BB171" s="66"/>
      <c r="BC171" s="66"/>
      <c r="BD171" s="66"/>
      <c r="BE171" s="66"/>
      <c r="BF171" s="66"/>
      <c r="BG171" s="66"/>
      <c r="BH171" s="66"/>
      <c r="BI171" s="66"/>
      <c r="BJ171" s="66"/>
      <c r="BK171" s="66"/>
      <c r="BL171" s="66"/>
      <c r="BM171" s="66"/>
      <c r="BN171" s="66"/>
      <c r="BO171" s="66"/>
      <c r="BP171" s="66"/>
      <c r="BQ171" s="66"/>
      <c r="BR171" s="66"/>
      <c r="BS171" s="66"/>
      <c r="BT171" s="66"/>
      <c r="BU171" s="66"/>
      <c r="BV171" s="66"/>
      <c r="BW171" s="66"/>
      <c r="BX171" s="195"/>
      <c r="BY171" s="195"/>
      <c r="BZ171" s="195"/>
      <c r="CA171" s="195"/>
      <c r="CB171" s="195"/>
      <c r="CC171" s="195"/>
      <c r="CD171" s="195"/>
      <c r="CE171" s="195"/>
      <c r="CF171" s="195"/>
      <c r="CG171" s="195"/>
      <c r="CH171" s="195"/>
      <c r="CI171" s="195"/>
      <c r="CJ171" s="195"/>
      <c r="CK171" s="195"/>
      <c r="CL171" s="195"/>
      <c r="CM171" s="195"/>
      <c r="CN171" s="195"/>
      <c r="CO171" s="195"/>
      <c r="CP171" s="195"/>
      <c r="CQ171" s="195"/>
      <c r="CR171" s="195"/>
      <c r="CS171" s="195"/>
      <c r="CT171" s="195"/>
      <c r="CU171" s="195"/>
      <c r="CV171" s="195"/>
      <c r="CW171" s="195"/>
      <c r="CX171" s="195"/>
      <c r="CY171" s="195"/>
      <c r="CZ171" s="195"/>
      <c r="DA171" s="195"/>
      <c r="DB171" s="195"/>
      <c r="DC171" s="195"/>
      <c r="DD171" s="195"/>
      <c r="DE171" s="195"/>
    </row>
    <row r="172" spans="1:111" s="196" customFormat="1" ht="15" customHeight="1">
      <c r="A172" s="231"/>
      <c r="B172" s="231"/>
      <c r="C172" s="231"/>
      <c r="D172" s="1593"/>
      <c r="E172" s="1593"/>
      <c r="F172" s="1593"/>
      <c r="G172" s="1593"/>
      <c r="H172" s="1593"/>
      <c r="I172" s="1636" t="s">
        <v>306</v>
      </c>
      <c r="J172" s="1612"/>
      <c r="K172" s="1612" t="s">
        <v>307</v>
      </c>
      <c r="L172" s="1613"/>
      <c r="M172" s="1636" t="s">
        <v>306</v>
      </c>
      <c r="N172" s="1612"/>
      <c r="O172" s="1612" t="s">
        <v>307</v>
      </c>
      <c r="P172" s="1613"/>
      <c r="Q172" s="1636" t="s">
        <v>306</v>
      </c>
      <c r="R172" s="1612"/>
      <c r="S172" s="1612" t="s">
        <v>713</v>
      </c>
      <c r="T172" s="1613"/>
      <c r="U172" s="1636" t="s">
        <v>306</v>
      </c>
      <c r="V172" s="1612"/>
      <c r="W172" s="1612" t="s">
        <v>307</v>
      </c>
      <c r="X172" s="1613"/>
      <c r="Y172" s="1636" t="s">
        <v>306</v>
      </c>
      <c r="Z172" s="1612"/>
      <c r="AA172" s="1612" t="s">
        <v>307</v>
      </c>
      <c r="AB172" s="1613"/>
      <c r="AC172" s="1646" t="s">
        <v>446</v>
      </c>
      <c r="AD172" s="1719"/>
      <c r="AE172" s="1648" t="s">
        <v>445</v>
      </c>
      <c r="AF172" s="1649"/>
      <c r="AG172" s="1636" t="s">
        <v>446</v>
      </c>
      <c r="AH172" s="1612"/>
      <c r="AI172" s="1883" t="str">
        <f>IF(U10=5,"実績","見込")</f>
        <v>見込</v>
      </c>
      <c r="AJ172" s="1884"/>
      <c r="AK172" s="231"/>
      <c r="AL172" s="231"/>
      <c r="AM172" s="67"/>
      <c r="AN172" s="66"/>
      <c r="AO172" s="66"/>
      <c r="AP172" s="66"/>
      <c r="AQ172" s="66"/>
      <c r="AR172" s="66"/>
      <c r="AS172" s="66"/>
      <c r="AT172" s="66"/>
      <c r="AU172" s="66"/>
      <c r="AV172" s="66"/>
      <c r="AW172" s="66"/>
      <c r="AX172" s="66"/>
      <c r="AY172" s="66"/>
      <c r="AZ172" s="66"/>
      <c r="BA172" s="66"/>
      <c r="BB172" s="66"/>
      <c r="BC172" s="66"/>
      <c r="BD172" s="66"/>
      <c r="BE172" s="66"/>
      <c r="BF172" s="66"/>
      <c r="BG172" s="66"/>
      <c r="BH172" s="66"/>
      <c r="BI172" s="66"/>
      <c r="BJ172" s="66"/>
      <c r="BK172" s="66"/>
      <c r="BL172" s="66"/>
      <c r="BM172" s="66"/>
      <c r="BN172" s="66"/>
      <c r="BO172" s="66"/>
      <c r="BP172" s="66"/>
      <c r="BQ172" s="66"/>
      <c r="BR172" s="66"/>
      <c r="BS172" s="66"/>
      <c r="BT172" s="66"/>
      <c r="BU172" s="66"/>
      <c r="BV172" s="66"/>
      <c r="BW172" s="66"/>
      <c r="BX172" s="195"/>
      <c r="BY172" s="195"/>
      <c r="BZ172" s="195"/>
      <c r="CA172" s="195"/>
      <c r="CB172" s="195"/>
      <c r="CC172" s="195"/>
      <c r="CD172" s="195"/>
      <c r="CE172" s="195"/>
      <c r="CF172" s="195"/>
      <c r="CG172" s="195"/>
      <c r="CH172" s="195"/>
      <c r="CI172" s="195"/>
      <c r="CJ172" s="195"/>
      <c r="CK172" s="195"/>
      <c r="CL172" s="195"/>
      <c r="CM172" s="195"/>
      <c r="CN172" s="195"/>
      <c r="CO172" s="195"/>
      <c r="CP172" s="195"/>
      <c r="CQ172" s="195"/>
      <c r="CR172" s="195"/>
      <c r="CS172" s="195"/>
      <c r="CT172" s="195"/>
      <c r="CU172" s="195"/>
      <c r="CV172" s="195"/>
      <c r="CW172" s="195"/>
      <c r="CX172" s="195"/>
      <c r="CY172" s="195"/>
      <c r="CZ172" s="195"/>
      <c r="DA172" s="195"/>
      <c r="DB172" s="195"/>
      <c r="DC172" s="195"/>
      <c r="DD172" s="195"/>
      <c r="DE172" s="195"/>
    </row>
    <row r="173" spans="1:111" s="196" customFormat="1" ht="15" customHeight="1">
      <c r="A173" s="231"/>
      <c r="B173" s="231"/>
      <c r="C173" s="231"/>
      <c r="D173" s="2113" t="str">
        <f>'様式２(改善計画)'!F448</f>
        <v>フェラーバンチャ</v>
      </c>
      <c r="E173" s="2114"/>
      <c r="F173" s="2114"/>
      <c r="G173" s="2114"/>
      <c r="H173" s="2115"/>
      <c r="I173" s="1747" t="str">
        <f>IF('様式２(改善計画)'!O448=0,"",'様式２(改善計画)'!O448)</f>
        <v/>
      </c>
      <c r="J173" s="1748"/>
      <c r="K173" s="1749"/>
      <c r="L173" s="1750"/>
      <c r="M173" s="1747" t="str">
        <f>IF('様式２(改善計画)'!R448=0,"",'様式２(改善計画)'!R448)</f>
        <v/>
      </c>
      <c r="N173" s="1748"/>
      <c r="O173" s="1749"/>
      <c r="P173" s="1750"/>
      <c r="Q173" s="1747" t="str">
        <f>IF('様式２(改善計画)'!U448=0,"",'様式２(改善計画)'!U448)</f>
        <v/>
      </c>
      <c r="R173" s="1748"/>
      <c r="S173" s="1749"/>
      <c r="T173" s="1750"/>
      <c r="U173" s="1747" t="str">
        <f>IF('様式２(改善計画)'!X448=0,"",'様式２(改善計画)'!X448)</f>
        <v/>
      </c>
      <c r="V173" s="1748"/>
      <c r="W173" s="1749"/>
      <c r="X173" s="1750"/>
      <c r="Y173" s="1747" t="str">
        <f>IF('様式２(改善計画)'!AA448=0,"",'様式２(改善計画)'!AA448)</f>
        <v/>
      </c>
      <c r="Z173" s="1748"/>
      <c r="AA173" s="1749"/>
      <c r="AB173" s="1750"/>
      <c r="AC173" s="1675" t="str">
        <f>IF('様式２(改善計画)'!AD448=0,"",'様式２(改善計画)'!AD448)</f>
        <v/>
      </c>
      <c r="AD173" s="1676"/>
      <c r="AE173" s="1693"/>
      <c r="AF173" s="1694"/>
      <c r="AG173" s="1675" t="str">
        <f>'様式２(改善計画)'!AH448</f>
        <v/>
      </c>
      <c r="AH173" s="1676"/>
      <c r="AI173" s="1679" t="str">
        <f>IF(SUM(K173,O173,S173,W173,AA173,'様式２(改善計画)'!M163)-AE173=0,"",SUM(K173,O173,S173,W173,AA173,'様式２(改善計画)'!M163)-AE173)</f>
        <v/>
      </c>
      <c r="AJ173" s="1680"/>
      <c r="AK173" s="231"/>
      <c r="AL173" s="231"/>
      <c r="AM173" s="67"/>
      <c r="AN173" s="66"/>
      <c r="AO173" s="66"/>
      <c r="AP173" s="66"/>
      <c r="AQ173" s="66"/>
      <c r="AR173" s="66"/>
      <c r="AS173" s="66"/>
      <c r="AT173" s="66"/>
      <c r="AU173" s="66"/>
      <c r="AV173" s="66"/>
      <c r="AW173" s="66"/>
      <c r="AX173" s="66"/>
      <c r="AY173" s="66"/>
      <c r="AZ173" s="66"/>
      <c r="BA173" s="66"/>
      <c r="BB173" s="66"/>
      <c r="BC173" s="66"/>
      <c r="BD173" s="66"/>
      <c r="BE173" s="66"/>
      <c r="BF173" s="66"/>
      <c r="BG173" s="66"/>
      <c r="BH173" s="66"/>
      <c r="BI173" s="66"/>
      <c r="BJ173" s="66"/>
      <c r="BK173" s="66"/>
      <c r="BL173" s="66"/>
      <c r="BM173" s="66"/>
      <c r="BN173" s="66"/>
      <c r="BO173" s="66"/>
      <c r="BP173" s="66"/>
      <c r="BQ173" s="66"/>
      <c r="BR173" s="66"/>
      <c r="BS173" s="66"/>
      <c r="BT173" s="66"/>
      <c r="BU173" s="66"/>
      <c r="BV173" s="66"/>
      <c r="BW173" s="66"/>
      <c r="BX173" s="195"/>
      <c r="BY173" s="195"/>
      <c r="BZ173" s="195"/>
      <c r="CA173" s="195"/>
      <c r="CB173" s="195"/>
      <c r="CC173" s="195"/>
      <c r="CD173" s="195"/>
      <c r="CE173" s="195"/>
      <c r="CF173" s="195"/>
      <c r="CG173" s="195"/>
      <c r="CH173" s="195"/>
      <c r="CI173" s="195"/>
      <c r="CJ173" s="195"/>
      <c r="CK173" s="195"/>
      <c r="CL173" s="195"/>
      <c r="CM173" s="195"/>
      <c r="CN173" s="195"/>
      <c r="CO173" s="195"/>
      <c r="CP173" s="195"/>
      <c r="CQ173" s="195"/>
      <c r="CR173" s="195"/>
      <c r="CS173" s="195"/>
      <c r="CT173" s="195"/>
      <c r="CU173" s="195"/>
      <c r="CV173" s="195"/>
      <c r="CW173" s="195"/>
      <c r="CX173" s="195"/>
      <c r="CY173" s="195"/>
      <c r="CZ173" s="195"/>
      <c r="DA173" s="195"/>
      <c r="DB173" s="195"/>
      <c r="DC173" s="195"/>
      <c r="DD173" s="195"/>
      <c r="DE173" s="195"/>
    </row>
    <row r="174" spans="1:111" s="196" customFormat="1" ht="15" customHeight="1">
      <c r="A174" s="231"/>
      <c r="B174" s="231"/>
      <c r="C174" s="231"/>
      <c r="D174" s="1998"/>
      <c r="E174" s="1999"/>
      <c r="F174" s="1999"/>
      <c r="G174" s="1999"/>
      <c r="H174" s="2000"/>
      <c r="I174" s="1885" t="str">
        <f>IF('様式２(改善計画)'!O449=0,"",'様式２(改善計画)'!O449)</f>
        <v/>
      </c>
      <c r="J174" s="1886"/>
      <c r="K174" s="1974"/>
      <c r="L174" s="1094"/>
      <c r="M174" s="1885" t="str">
        <f>IF('様式２(改善計画)'!R449=0,"",'様式２(改善計画)'!R449)</f>
        <v/>
      </c>
      <c r="N174" s="1886"/>
      <c r="O174" s="1975"/>
      <c r="P174" s="1976"/>
      <c r="Q174" s="1885" t="str">
        <f>IF('様式２(改善計画)'!U449=0,"",'様式２(改善計画)'!U449)</f>
        <v/>
      </c>
      <c r="R174" s="1886"/>
      <c r="S174" s="1974"/>
      <c r="T174" s="1094"/>
      <c r="U174" s="1885" t="str">
        <f>IF('様式２(改善計画)'!X449=0,"",'様式２(改善計画)'!X449)</f>
        <v/>
      </c>
      <c r="V174" s="1886"/>
      <c r="W174" s="1974"/>
      <c r="X174" s="1094"/>
      <c r="Y174" s="1977" t="str">
        <f>IF('様式２(改善計画)'!AA449=0,"",'様式２(改善計画)'!AA449)</f>
        <v/>
      </c>
      <c r="Z174" s="1978"/>
      <c r="AA174" s="1974"/>
      <c r="AB174" s="1094"/>
      <c r="AC174" s="1677"/>
      <c r="AD174" s="1678"/>
      <c r="AE174" s="1695"/>
      <c r="AF174" s="1696"/>
      <c r="AG174" s="1677"/>
      <c r="AH174" s="1678"/>
      <c r="AI174" s="1681"/>
      <c r="AJ174" s="1682"/>
      <c r="AK174" s="231"/>
      <c r="AL174" s="231"/>
      <c r="AM174" s="67"/>
      <c r="AN174" s="66"/>
      <c r="AO174" s="66"/>
      <c r="AP174" s="66"/>
      <c r="AQ174" s="66"/>
      <c r="AR174" s="66"/>
      <c r="AS174" s="66"/>
      <c r="AT174" s="66"/>
      <c r="AU174" s="66"/>
      <c r="AV174" s="66"/>
      <c r="AW174" s="66"/>
      <c r="AX174" s="66"/>
      <c r="AY174" s="66"/>
      <c r="AZ174" s="66"/>
      <c r="BA174" s="66"/>
      <c r="BB174" s="66"/>
      <c r="BC174" s="66"/>
      <c r="BD174" s="66"/>
      <c r="BE174" s="66"/>
      <c r="BF174" s="66"/>
      <c r="BG174" s="66"/>
      <c r="BH174" s="66"/>
      <c r="BI174" s="66"/>
      <c r="BJ174" s="66"/>
      <c r="BK174" s="66"/>
      <c r="BL174" s="66"/>
      <c r="BM174" s="66"/>
      <c r="BN174" s="66"/>
      <c r="BO174" s="66"/>
      <c r="BP174" s="66"/>
      <c r="BQ174" s="66"/>
      <c r="BR174" s="66"/>
      <c r="BS174" s="66"/>
      <c r="BT174" s="66"/>
      <c r="BU174" s="66"/>
      <c r="BV174" s="66"/>
      <c r="BW174" s="66"/>
      <c r="BX174" s="195"/>
      <c r="BY174" s="195"/>
      <c r="BZ174" s="195"/>
      <c r="CA174" s="195"/>
      <c r="CB174" s="195"/>
      <c r="CC174" s="195"/>
      <c r="CD174" s="195"/>
      <c r="CE174" s="195"/>
      <c r="CF174" s="195"/>
      <c r="CG174" s="195"/>
      <c r="CH174" s="195"/>
      <c r="CI174" s="195"/>
      <c r="CJ174" s="195"/>
      <c r="CK174" s="195"/>
      <c r="CL174" s="195"/>
      <c r="CM174" s="195"/>
      <c r="CN174" s="195"/>
      <c r="CO174" s="195"/>
      <c r="CP174" s="195"/>
      <c r="CQ174" s="195"/>
      <c r="CR174" s="195"/>
      <c r="CS174" s="195"/>
      <c r="CT174" s="195"/>
      <c r="CU174" s="195"/>
      <c r="CV174" s="195"/>
      <c r="CW174" s="195"/>
      <c r="CX174" s="195"/>
      <c r="CY174" s="195"/>
      <c r="CZ174" s="195"/>
      <c r="DA174" s="195"/>
      <c r="DB174" s="195"/>
      <c r="DC174" s="195"/>
      <c r="DD174" s="195"/>
      <c r="DE174" s="195"/>
    </row>
    <row r="175" spans="1:111" s="196" customFormat="1" ht="15" customHeight="1">
      <c r="A175" s="231"/>
      <c r="B175" s="231"/>
      <c r="C175" s="231"/>
      <c r="D175" s="1711" t="str">
        <f>'様式２(改善計画)'!F450</f>
        <v>プロセッサ</v>
      </c>
      <c r="E175" s="1712"/>
      <c r="F175" s="1712"/>
      <c r="G175" s="1712"/>
      <c r="H175" s="1713"/>
      <c r="I175" s="1717" t="str">
        <f>IF('様式２(改善計画)'!O450=0,"",'様式２(改善計画)'!O450)</f>
        <v/>
      </c>
      <c r="J175" s="1718"/>
      <c r="K175" s="1697"/>
      <c r="L175" s="1698"/>
      <c r="M175" s="1717" t="str">
        <f>IF('様式２(改善計画)'!R450=0,"",'様式２(改善計画)'!R450)</f>
        <v/>
      </c>
      <c r="N175" s="1718"/>
      <c r="O175" s="1996"/>
      <c r="P175" s="1997"/>
      <c r="Q175" s="1717" t="str">
        <f>IF('様式２(改善計画)'!U450=0,"",'様式２(改善計画)'!U450)</f>
        <v/>
      </c>
      <c r="R175" s="1718"/>
      <c r="S175" s="1697"/>
      <c r="T175" s="1698"/>
      <c r="U175" s="1717" t="str">
        <f>IF('様式２(改善計画)'!X450=0,"",'様式２(改善計画)'!X450)</f>
        <v/>
      </c>
      <c r="V175" s="1718"/>
      <c r="W175" s="1697"/>
      <c r="X175" s="1698"/>
      <c r="Y175" s="1985" t="str">
        <f>IF('様式２(改善計画)'!AA450=0,"",'様式２(改善計画)'!AA450)</f>
        <v/>
      </c>
      <c r="Z175" s="1986"/>
      <c r="AA175" s="1697"/>
      <c r="AB175" s="1698"/>
      <c r="AC175" s="1717" t="str">
        <f>IF('様式２(改善計画)'!AD450=0,"",'様式２(改善計画)'!AD450)</f>
        <v/>
      </c>
      <c r="AD175" s="1718"/>
      <c r="AE175" s="1697"/>
      <c r="AF175" s="1698"/>
      <c r="AG175" s="1717" t="str">
        <f>'様式２(改善計画)'!AH450</f>
        <v/>
      </c>
      <c r="AH175" s="1718"/>
      <c r="AI175" s="1889" t="str">
        <f>IF(SUM(K175,O175,S175,W175,AA175,'様式２(改善計画)'!M164)-AE175=0,"",SUM(K175,O175,S175,W175,AA175,'様式２(改善計画)'!M164)-AE175)</f>
        <v/>
      </c>
      <c r="AJ175" s="1890"/>
      <c r="AK175" s="231"/>
      <c r="AL175" s="231"/>
      <c r="AM175" s="67"/>
      <c r="AN175" s="66"/>
      <c r="AO175" s="66"/>
      <c r="AP175" s="66"/>
      <c r="AQ175" s="66"/>
      <c r="AR175" s="66"/>
      <c r="AS175" s="66"/>
      <c r="AT175" s="66"/>
      <c r="AU175" s="66"/>
      <c r="AV175" s="66"/>
      <c r="AW175" s="66"/>
      <c r="AX175" s="66"/>
      <c r="AY175" s="66"/>
      <c r="AZ175" s="66"/>
      <c r="BA175" s="66"/>
      <c r="BB175" s="66"/>
      <c r="BC175" s="66"/>
      <c r="BD175" s="66"/>
      <c r="BE175" s="66"/>
      <c r="BF175" s="66"/>
      <c r="BG175" s="66"/>
      <c r="BH175" s="66"/>
      <c r="BI175" s="66"/>
      <c r="BJ175" s="66"/>
      <c r="BK175" s="66"/>
      <c r="BL175" s="66"/>
      <c r="BM175" s="66"/>
      <c r="BN175" s="66"/>
      <c r="BO175" s="66"/>
      <c r="BP175" s="66"/>
      <c r="BQ175" s="66"/>
      <c r="BR175" s="66"/>
      <c r="BS175" s="66"/>
      <c r="BT175" s="66"/>
      <c r="BU175" s="66"/>
      <c r="BV175" s="66"/>
      <c r="BW175" s="66"/>
      <c r="BX175" s="195"/>
      <c r="BY175" s="195"/>
      <c r="BZ175" s="195"/>
      <c r="CA175" s="195"/>
      <c r="CB175" s="195"/>
      <c r="CC175" s="195"/>
      <c r="CD175" s="195"/>
      <c r="CE175" s="195"/>
      <c r="CF175" s="195"/>
      <c r="CG175" s="195"/>
      <c r="CH175" s="195"/>
      <c r="CI175" s="195"/>
      <c r="CJ175" s="195"/>
      <c r="CK175" s="195"/>
      <c r="CL175" s="195"/>
      <c r="CM175" s="195"/>
      <c r="CN175" s="195"/>
      <c r="CO175" s="195"/>
      <c r="CP175" s="195"/>
      <c r="CQ175" s="195"/>
      <c r="CR175" s="195"/>
      <c r="CS175" s="195"/>
      <c r="CT175" s="195"/>
      <c r="CU175" s="195"/>
      <c r="CV175" s="195"/>
      <c r="CW175" s="195"/>
      <c r="CX175" s="195"/>
      <c r="CY175" s="195"/>
      <c r="CZ175" s="195"/>
      <c r="DA175" s="195"/>
      <c r="DB175" s="195"/>
      <c r="DC175" s="195"/>
      <c r="DD175" s="195"/>
      <c r="DE175" s="195"/>
    </row>
    <row r="176" spans="1:111" s="196" customFormat="1" ht="15" customHeight="1">
      <c r="A176" s="231"/>
      <c r="B176" s="231"/>
      <c r="C176" s="231"/>
      <c r="D176" s="1714"/>
      <c r="E176" s="1715"/>
      <c r="F176" s="1715"/>
      <c r="G176" s="1715"/>
      <c r="H176" s="1716"/>
      <c r="I176" s="1885" t="str">
        <f>IF('様式２(改善計画)'!O451=0,"",'様式２(改善計画)'!O451)</f>
        <v/>
      </c>
      <c r="J176" s="1886"/>
      <c r="K176" s="1974"/>
      <c r="L176" s="1094"/>
      <c r="M176" s="1885" t="str">
        <f>IF('様式２(改善計画)'!R451=0,"",'様式２(改善計画)'!R451)</f>
        <v/>
      </c>
      <c r="N176" s="1886"/>
      <c r="O176" s="2001"/>
      <c r="P176" s="2002"/>
      <c r="Q176" s="1885" t="str">
        <f>IF('様式２(改善計画)'!U451=0,"",'様式２(改善計画)'!U451)</f>
        <v/>
      </c>
      <c r="R176" s="1886"/>
      <c r="S176" s="1974"/>
      <c r="T176" s="1094"/>
      <c r="U176" s="1885" t="str">
        <f>IF('様式２(改善計画)'!X451=0,"",'様式２(改善計画)'!X451)</f>
        <v/>
      </c>
      <c r="V176" s="1886"/>
      <c r="W176" s="1974"/>
      <c r="X176" s="1094"/>
      <c r="Y176" s="1977" t="str">
        <f>IF('様式２(改善計画)'!AA451=0,"",'様式２(改善計画)'!AA451)</f>
        <v/>
      </c>
      <c r="Z176" s="1978"/>
      <c r="AA176" s="1974"/>
      <c r="AB176" s="1094"/>
      <c r="AC176" s="1752"/>
      <c r="AD176" s="1753"/>
      <c r="AE176" s="1699"/>
      <c r="AF176" s="1700"/>
      <c r="AG176" s="1752"/>
      <c r="AH176" s="1753"/>
      <c r="AI176" s="1681"/>
      <c r="AJ176" s="1682"/>
      <c r="AK176" s="231"/>
      <c r="AL176" s="231"/>
      <c r="AM176" s="67"/>
      <c r="AN176" s="66"/>
      <c r="AO176" s="66"/>
      <c r="AP176" s="66"/>
      <c r="AQ176" s="66"/>
      <c r="AR176" s="66"/>
      <c r="AS176" s="66"/>
      <c r="AT176" s="66"/>
      <c r="AU176" s="66"/>
      <c r="AV176" s="66"/>
      <c r="AW176" s="66"/>
      <c r="AX176" s="66"/>
      <c r="AY176" s="66"/>
      <c r="AZ176" s="66"/>
      <c r="BA176" s="66"/>
      <c r="BB176" s="66"/>
      <c r="BC176" s="66"/>
      <c r="BD176" s="66"/>
      <c r="BE176" s="66"/>
      <c r="BF176" s="66"/>
      <c r="BG176" s="66"/>
      <c r="BH176" s="66"/>
      <c r="BI176" s="66"/>
      <c r="BJ176" s="66"/>
      <c r="BK176" s="66"/>
      <c r="BL176" s="66"/>
      <c r="BM176" s="66"/>
      <c r="BN176" s="66"/>
      <c r="BO176" s="66"/>
      <c r="BP176" s="66"/>
      <c r="BQ176" s="66"/>
      <c r="BR176" s="66"/>
      <c r="BS176" s="66"/>
      <c r="BT176" s="66"/>
      <c r="BU176" s="66"/>
      <c r="BV176" s="66"/>
      <c r="BW176" s="66"/>
      <c r="BX176" s="195"/>
      <c r="BY176" s="195"/>
      <c r="BZ176" s="195"/>
      <c r="CA176" s="195"/>
      <c r="CB176" s="195"/>
      <c r="CC176" s="195"/>
      <c r="CD176" s="195"/>
      <c r="CE176" s="195"/>
      <c r="CF176" s="195"/>
      <c r="CG176" s="195"/>
      <c r="CH176" s="195"/>
      <c r="CI176" s="195"/>
      <c r="CJ176" s="195"/>
      <c r="CK176" s="195"/>
      <c r="CL176" s="195"/>
      <c r="CM176" s="195"/>
      <c r="CN176" s="195"/>
      <c r="CO176" s="195"/>
      <c r="CP176" s="195"/>
      <c r="CQ176" s="195"/>
      <c r="CR176" s="195"/>
      <c r="CS176" s="195"/>
      <c r="CT176" s="195"/>
      <c r="CU176" s="195"/>
      <c r="CV176" s="195"/>
      <c r="CW176" s="195"/>
      <c r="CX176" s="195"/>
      <c r="CY176" s="195"/>
      <c r="CZ176" s="195"/>
      <c r="DA176" s="195"/>
      <c r="DB176" s="195"/>
      <c r="DC176" s="195"/>
      <c r="DD176" s="195"/>
      <c r="DE176" s="195"/>
    </row>
    <row r="177" spans="1:109" s="196" customFormat="1" ht="15" customHeight="1">
      <c r="A177" s="231"/>
      <c r="B177" s="231"/>
      <c r="C177" s="231"/>
      <c r="D177" s="1998" t="str">
        <f>'様式２(改善計画)'!F452</f>
        <v>ハーベスタ</v>
      </c>
      <c r="E177" s="1999"/>
      <c r="F177" s="1999"/>
      <c r="G177" s="1999"/>
      <c r="H177" s="2000"/>
      <c r="I177" s="1717" t="str">
        <f>IF('様式２(改善計画)'!O452=0,"",'様式２(改善計画)'!O452)</f>
        <v/>
      </c>
      <c r="J177" s="1718"/>
      <c r="K177" s="1697"/>
      <c r="L177" s="1698"/>
      <c r="M177" s="1717" t="str">
        <f>IF('様式２(改善計画)'!R452=0,"",'様式２(改善計画)'!R452)</f>
        <v/>
      </c>
      <c r="N177" s="1718"/>
      <c r="O177" s="1780"/>
      <c r="P177" s="1781"/>
      <c r="Q177" s="1717" t="str">
        <f>IF('様式２(改善計画)'!U452=0,"",'様式２(改善計画)'!U452)</f>
        <v/>
      </c>
      <c r="R177" s="1718"/>
      <c r="S177" s="1697"/>
      <c r="T177" s="1698"/>
      <c r="U177" s="1717" t="str">
        <f>IF('様式２(改善計画)'!X452=0,"",'様式２(改善計画)'!X452)</f>
        <v/>
      </c>
      <c r="V177" s="1718"/>
      <c r="W177" s="1697"/>
      <c r="X177" s="1698"/>
      <c r="Y177" s="1985" t="str">
        <f>IF('様式２(改善計画)'!AA452=0,"",'様式２(改善計画)'!AA452)</f>
        <v/>
      </c>
      <c r="Z177" s="1986"/>
      <c r="AA177" s="1697"/>
      <c r="AB177" s="1698"/>
      <c r="AC177" s="1717" t="str">
        <f>IF('様式２(改善計画)'!AD452=0,"",'様式２(改善計画)'!AD452)</f>
        <v/>
      </c>
      <c r="AD177" s="1718"/>
      <c r="AE177" s="1695"/>
      <c r="AF177" s="1696"/>
      <c r="AG177" s="1677" t="str">
        <f>'様式２(改善計画)'!AH452</f>
        <v/>
      </c>
      <c r="AH177" s="1678"/>
      <c r="AI177" s="1889" t="str">
        <f>IF(SUM(K177,O177,S177,W177,AA177,'様式２(改善計画)'!M165)-AE177=0,"",SUM(K177,O177,S177,W177,AA177,'様式２(改善計画)'!M165)-AE177)</f>
        <v/>
      </c>
      <c r="AJ177" s="1890"/>
      <c r="AK177" s="231"/>
      <c r="AL177" s="231"/>
      <c r="AM177" s="67"/>
      <c r="AN177" s="66"/>
      <c r="AO177" s="66"/>
      <c r="AP177" s="66"/>
      <c r="AQ177" s="66"/>
      <c r="AR177" s="66"/>
      <c r="AS177" s="66"/>
      <c r="AT177" s="66"/>
      <c r="AU177" s="66"/>
      <c r="AV177" s="66"/>
      <c r="AW177" s="66"/>
      <c r="AX177" s="66"/>
      <c r="AY177" s="66"/>
      <c r="AZ177" s="66"/>
      <c r="BA177" s="66"/>
      <c r="BB177" s="66"/>
      <c r="BC177" s="66"/>
      <c r="BD177" s="66"/>
      <c r="BE177" s="66"/>
      <c r="BF177" s="66"/>
      <c r="BG177" s="66"/>
      <c r="BH177" s="66"/>
      <c r="BI177" s="66"/>
      <c r="BJ177" s="66"/>
      <c r="BK177" s="66"/>
      <c r="BL177" s="66"/>
      <c r="BM177" s="66"/>
      <c r="BN177" s="66"/>
      <c r="BO177" s="66"/>
      <c r="BP177" s="66"/>
      <c r="BQ177" s="66"/>
      <c r="BR177" s="66"/>
      <c r="BS177" s="66"/>
      <c r="BT177" s="66"/>
      <c r="BU177" s="66"/>
      <c r="BV177" s="66"/>
      <c r="BW177" s="66"/>
      <c r="BX177" s="195"/>
      <c r="BY177" s="195"/>
      <c r="BZ177" s="195"/>
      <c r="CA177" s="195"/>
      <c r="CB177" s="195"/>
      <c r="CC177" s="195"/>
      <c r="CD177" s="195"/>
      <c r="CE177" s="195"/>
      <c r="CF177" s="195"/>
      <c r="CG177" s="195"/>
      <c r="CH177" s="195"/>
      <c r="CI177" s="195"/>
      <c r="CJ177" s="195"/>
      <c r="CK177" s="195"/>
      <c r="CL177" s="195"/>
      <c r="CM177" s="195"/>
      <c r="CN177" s="195"/>
      <c r="CO177" s="195"/>
      <c r="CP177" s="195"/>
      <c r="CQ177" s="195"/>
      <c r="CR177" s="195"/>
      <c r="CS177" s="195"/>
      <c r="CT177" s="195"/>
      <c r="CU177" s="195"/>
      <c r="CV177" s="195"/>
      <c r="CW177" s="195"/>
      <c r="CX177" s="195"/>
      <c r="CY177" s="195"/>
      <c r="CZ177" s="195"/>
      <c r="DA177" s="195"/>
      <c r="DB177" s="195"/>
      <c r="DC177" s="195"/>
      <c r="DD177" s="195"/>
      <c r="DE177" s="195"/>
    </row>
    <row r="178" spans="1:109" s="196" customFormat="1" ht="15" customHeight="1">
      <c r="A178" s="231"/>
      <c r="B178" s="231"/>
      <c r="C178" s="231"/>
      <c r="D178" s="1998"/>
      <c r="E178" s="1999"/>
      <c r="F178" s="1999"/>
      <c r="G178" s="1999"/>
      <c r="H178" s="2000"/>
      <c r="I178" s="1885" t="str">
        <f>IF('様式２(改善計画)'!O453=0,"",'様式２(改善計画)'!O453)</f>
        <v/>
      </c>
      <c r="J178" s="1886"/>
      <c r="K178" s="1974"/>
      <c r="L178" s="1094"/>
      <c r="M178" s="1885" t="str">
        <f>IF('様式２(改善計画)'!R453=0,"",'様式２(改善計画)'!R453)</f>
        <v/>
      </c>
      <c r="N178" s="1886"/>
      <c r="O178" s="1975"/>
      <c r="P178" s="1976"/>
      <c r="Q178" s="1885" t="str">
        <f>IF('様式２(改善計画)'!U453=0,"",'様式２(改善計画)'!U453)</f>
        <v/>
      </c>
      <c r="R178" s="1886"/>
      <c r="S178" s="1974"/>
      <c r="T178" s="1094"/>
      <c r="U178" s="1885" t="str">
        <f>IF('様式２(改善計画)'!X453=0,"",'様式２(改善計画)'!X453)</f>
        <v/>
      </c>
      <c r="V178" s="1886"/>
      <c r="W178" s="1974"/>
      <c r="X178" s="1094"/>
      <c r="Y178" s="1977" t="str">
        <f>IF('様式２(改善計画)'!AA453=0,"",'様式２(改善計画)'!AA453)</f>
        <v/>
      </c>
      <c r="Z178" s="1978"/>
      <c r="AA178" s="1974"/>
      <c r="AB178" s="1094"/>
      <c r="AC178" s="1752"/>
      <c r="AD178" s="1753"/>
      <c r="AE178" s="1695"/>
      <c r="AF178" s="1696"/>
      <c r="AG178" s="1677"/>
      <c r="AH178" s="1678"/>
      <c r="AI178" s="1681"/>
      <c r="AJ178" s="1682"/>
      <c r="AK178" s="231"/>
      <c r="AL178" s="231"/>
      <c r="AM178" s="67"/>
      <c r="AN178" s="66"/>
      <c r="AO178" s="66"/>
      <c r="AP178" s="66"/>
      <c r="AQ178" s="66"/>
      <c r="AR178" s="66"/>
      <c r="AS178" s="66"/>
      <c r="AT178" s="66"/>
      <c r="AU178" s="66"/>
      <c r="AV178" s="66"/>
      <c r="AW178" s="66"/>
      <c r="AX178" s="66"/>
      <c r="AY178" s="66"/>
      <c r="AZ178" s="66"/>
      <c r="BA178" s="66"/>
      <c r="BB178" s="66"/>
      <c r="BC178" s="66"/>
      <c r="BD178" s="66"/>
      <c r="BE178" s="66"/>
      <c r="BF178" s="66"/>
      <c r="BG178" s="66"/>
      <c r="BH178" s="66"/>
      <c r="BI178" s="66"/>
      <c r="BJ178" s="66"/>
      <c r="BK178" s="66"/>
      <c r="BL178" s="66"/>
      <c r="BM178" s="66"/>
      <c r="BN178" s="66"/>
      <c r="BO178" s="66"/>
      <c r="BP178" s="66"/>
      <c r="BQ178" s="66"/>
      <c r="BR178" s="66"/>
      <c r="BS178" s="66"/>
      <c r="BT178" s="66"/>
      <c r="BU178" s="66"/>
      <c r="BV178" s="66"/>
      <c r="BW178" s="66"/>
      <c r="BX178" s="195"/>
      <c r="BY178" s="195"/>
      <c r="BZ178" s="195"/>
      <c r="CA178" s="195"/>
      <c r="CB178" s="195"/>
      <c r="CC178" s="195"/>
      <c r="CD178" s="195"/>
      <c r="CE178" s="195"/>
      <c r="CF178" s="195"/>
      <c r="CG178" s="195"/>
      <c r="CH178" s="195"/>
      <c r="CI178" s="195"/>
      <c r="CJ178" s="195"/>
      <c r="CK178" s="195"/>
      <c r="CL178" s="195"/>
      <c r="CM178" s="195"/>
      <c r="CN178" s="195"/>
      <c r="CO178" s="195"/>
      <c r="CP178" s="195"/>
      <c r="CQ178" s="195"/>
      <c r="CR178" s="195"/>
      <c r="CS178" s="195"/>
      <c r="CT178" s="195"/>
      <c r="CU178" s="195"/>
      <c r="CV178" s="195"/>
      <c r="CW178" s="195"/>
      <c r="CX178" s="195"/>
      <c r="CY178" s="195"/>
      <c r="CZ178" s="195"/>
      <c r="DA178" s="195"/>
      <c r="DB178" s="195"/>
      <c r="DC178" s="195"/>
      <c r="DD178" s="195"/>
      <c r="DE178" s="195"/>
    </row>
    <row r="179" spans="1:109" s="196" customFormat="1" ht="15" customHeight="1">
      <c r="A179" s="231"/>
      <c r="B179" s="231"/>
      <c r="C179" s="231"/>
      <c r="D179" s="1711" t="str">
        <f>'様式２(改善計画)'!F454</f>
        <v>フォワーダ</v>
      </c>
      <c r="E179" s="1712"/>
      <c r="F179" s="1712"/>
      <c r="G179" s="1712"/>
      <c r="H179" s="1713"/>
      <c r="I179" s="1717" t="str">
        <f>IF('様式２(改善計画)'!O454=0,"",'様式２(改善計画)'!O454)</f>
        <v/>
      </c>
      <c r="J179" s="1718"/>
      <c r="K179" s="1697"/>
      <c r="L179" s="1698"/>
      <c r="M179" s="1717" t="str">
        <f>IF('様式２(改善計画)'!R454=0,"",'様式２(改善計画)'!R454)</f>
        <v/>
      </c>
      <c r="N179" s="1718"/>
      <c r="O179" s="1996"/>
      <c r="P179" s="1997"/>
      <c r="Q179" s="1717" t="str">
        <f>IF('様式２(改善計画)'!U454=0,"",'様式２(改善計画)'!U454)</f>
        <v/>
      </c>
      <c r="R179" s="1718"/>
      <c r="S179" s="1697"/>
      <c r="T179" s="1698"/>
      <c r="U179" s="1717" t="str">
        <f>IF('様式２(改善計画)'!X454=0,"",'様式２(改善計画)'!X454)</f>
        <v/>
      </c>
      <c r="V179" s="1718"/>
      <c r="W179" s="1697"/>
      <c r="X179" s="1698"/>
      <c r="Y179" s="1985" t="str">
        <f>IF('様式２(改善計画)'!AA454=0,"",'様式２(改善計画)'!AA454)</f>
        <v/>
      </c>
      <c r="Z179" s="1986"/>
      <c r="AA179" s="1697"/>
      <c r="AB179" s="1698"/>
      <c r="AC179" s="1717" t="str">
        <f>IF('様式２(改善計画)'!AD454=0,"",'様式２(改善計画)'!AD454)</f>
        <v/>
      </c>
      <c r="AD179" s="1718"/>
      <c r="AE179" s="1697"/>
      <c r="AF179" s="1698"/>
      <c r="AG179" s="1717" t="str">
        <f>'様式２(改善計画)'!AH454</f>
        <v/>
      </c>
      <c r="AH179" s="1718"/>
      <c r="AI179" s="1889" t="str">
        <f>IF(SUM(K179,O179,S179,W179,AA179,'様式２(改善計画)'!M166)-AE179=0,"",SUM(K179,O179,S179,W179,AA179,'様式２(改善計画)'!M166)-AE179)</f>
        <v/>
      </c>
      <c r="AJ179" s="1890"/>
      <c r="AK179" s="231"/>
      <c r="AL179" s="231"/>
      <c r="AM179" s="67"/>
      <c r="AN179" s="66"/>
      <c r="AO179" s="66"/>
      <c r="AP179" s="66"/>
      <c r="AQ179" s="66"/>
      <c r="AR179" s="66"/>
      <c r="AS179" s="66"/>
      <c r="AT179" s="66"/>
      <c r="AU179" s="66"/>
      <c r="AV179" s="66"/>
      <c r="AW179" s="66"/>
      <c r="AX179" s="66"/>
      <c r="AY179" s="66"/>
      <c r="AZ179" s="66"/>
      <c r="BA179" s="66"/>
      <c r="BB179" s="66"/>
      <c r="BC179" s="66"/>
      <c r="BD179" s="66"/>
      <c r="BE179" s="66"/>
      <c r="BF179" s="66"/>
      <c r="BG179" s="66"/>
      <c r="BH179" s="66"/>
      <c r="BI179" s="66"/>
      <c r="BJ179" s="66"/>
      <c r="BK179" s="66"/>
      <c r="BL179" s="66"/>
      <c r="BM179" s="66"/>
      <c r="BN179" s="66"/>
      <c r="BO179" s="66"/>
      <c r="BP179" s="66"/>
      <c r="BQ179" s="66"/>
      <c r="BR179" s="66"/>
      <c r="BS179" s="66"/>
      <c r="BT179" s="66"/>
      <c r="BU179" s="66"/>
      <c r="BV179" s="66"/>
      <c r="BW179" s="66"/>
      <c r="BX179" s="195"/>
      <c r="BY179" s="195"/>
      <c r="BZ179" s="195"/>
      <c r="CA179" s="195"/>
      <c r="CB179" s="195"/>
      <c r="CC179" s="195"/>
      <c r="CD179" s="195"/>
      <c r="CE179" s="195"/>
      <c r="CF179" s="195"/>
      <c r="CG179" s="195"/>
      <c r="CH179" s="195"/>
      <c r="CI179" s="195"/>
      <c r="CJ179" s="195"/>
      <c r="CK179" s="195"/>
      <c r="CL179" s="195"/>
      <c r="CM179" s="195"/>
      <c r="CN179" s="195"/>
      <c r="CO179" s="195"/>
      <c r="CP179" s="195"/>
      <c r="CQ179" s="195"/>
      <c r="CR179" s="195"/>
      <c r="CS179" s="195"/>
      <c r="CT179" s="195"/>
      <c r="CU179" s="195"/>
      <c r="CV179" s="195"/>
      <c r="CW179" s="195"/>
      <c r="CX179" s="195"/>
      <c r="CY179" s="195"/>
      <c r="CZ179" s="195"/>
      <c r="DA179" s="195"/>
      <c r="DB179" s="195"/>
      <c r="DC179" s="195"/>
      <c r="DD179" s="195"/>
      <c r="DE179" s="195"/>
    </row>
    <row r="180" spans="1:109" s="196" customFormat="1" ht="15" customHeight="1">
      <c r="A180" s="231"/>
      <c r="B180" s="231"/>
      <c r="C180" s="231"/>
      <c r="D180" s="1714"/>
      <c r="E180" s="1715"/>
      <c r="F180" s="1715"/>
      <c r="G180" s="1715"/>
      <c r="H180" s="1716"/>
      <c r="I180" s="1885" t="str">
        <f>IF('様式２(改善計画)'!O455=0,"",'様式２(改善計画)'!O455)</f>
        <v/>
      </c>
      <c r="J180" s="1886"/>
      <c r="K180" s="1974"/>
      <c r="L180" s="1094"/>
      <c r="M180" s="1885" t="str">
        <f>IF('様式２(改善計画)'!R455=0,"",'様式２(改善計画)'!R455)</f>
        <v/>
      </c>
      <c r="N180" s="1886"/>
      <c r="O180" s="2001"/>
      <c r="P180" s="2002"/>
      <c r="Q180" s="1885" t="str">
        <f>IF('様式２(改善計画)'!U455=0,"",'様式２(改善計画)'!U455)</f>
        <v/>
      </c>
      <c r="R180" s="1886"/>
      <c r="S180" s="1974"/>
      <c r="T180" s="1094"/>
      <c r="U180" s="1885" t="str">
        <f>IF('様式２(改善計画)'!X455=0,"",'様式２(改善計画)'!X455)</f>
        <v/>
      </c>
      <c r="V180" s="1886"/>
      <c r="W180" s="1974"/>
      <c r="X180" s="1094"/>
      <c r="Y180" s="1977" t="str">
        <f>IF('様式２(改善計画)'!AA455=0,"",'様式２(改善計画)'!AA455)</f>
        <v/>
      </c>
      <c r="Z180" s="1978"/>
      <c r="AA180" s="1974"/>
      <c r="AB180" s="1094"/>
      <c r="AC180" s="1752"/>
      <c r="AD180" s="1753"/>
      <c r="AE180" s="1699"/>
      <c r="AF180" s="1700"/>
      <c r="AG180" s="1752"/>
      <c r="AH180" s="1753"/>
      <c r="AI180" s="1681"/>
      <c r="AJ180" s="1682"/>
      <c r="AK180" s="231"/>
      <c r="AL180" s="231"/>
      <c r="AM180" s="67"/>
      <c r="AN180" s="66"/>
      <c r="AO180" s="66"/>
      <c r="AP180" s="66"/>
      <c r="AQ180" s="66"/>
      <c r="AR180" s="66"/>
      <c r="AS180" s="66"/>
      <c r="AT180" s="66"/>
      <c r="AU180" s="66"/>
      <c r="AV180" s="66"/>
      <c r="AW180" s="66"/>
      <c r="AX180" s="66"/>
      <c r="AY180" s="66"/>
      <c r="AZ180" s="66"/>
      <c r="BA180" s="66"/>
      <c r="BB180" s="66"/>
      <c r="BC180" s="66"/>
      <c r="BD180" s="66"/>
      <c r="BE180" s="66"/>
      <c r="BF180" s="66"/>
      <c r="BG180" s="66"/>
      <c r="BH180" s="66"/>
      <c r="BI180" s="66"/>
      <c r="BJ180" s="66"/>
      <c r="BK180" s="66"/>
      <c r="BL180" s="66"/>
      <c r="BM180" s="66"/>
      <c r="BN180" s="66"/>
      <c r="BO180" s="66"/>
      <c r="BP180" s="66"/>
      <c r="BQ180" s="66"/>
      <c r="BR180" s="66"/>
      <c r="BS180" s="66"/>
      <c r="BT180" s="66"/>
      <c r="BU180" s="66"/>
      <c r="BV180" s="66"/>
      <c r="BW180" s="66"/>
      <c r="BX180" s="195"/>
      <c r="BY180" s="195"/>
      <c r="BZ180" s="195"/>
      <c r="CA180" s="195"/>
      <c r="CB180" s="195"/>
      <c r="CC180" s="195"/>
      <c r="CD180" s="195"/>
      <c r="CE180" s="195"/>
      <c r="CF180" s="195"/>
      <c r="CG180" s="195"/>
      <c r="CH180" s="195"/>
      <c r="CI180" s="195"/>
      <c r="CJ180" s="195"/>
      <c r="CK180" s="195"/>
      <c r="CL180" s="195"/>
      <c r="CM180" s="195"/>
      <c r="CN180" s="195"/>
      <c r="CO180" s="195"/>
      <c r="CP180" s="195"/>
      <c r="CQ180" s="195"/>
      <c r="CR180" s="195"/>
      <c r="CS180" s="195"/>
      <c r="CT180" s="195"/>
      <c r="CU180" s="195"/>
      <c r="CV180" s="195"/>
      <c r="CW180" s="195"/>
      <c r="CX180" s="195"/>
      <c r="CY180" s="195"/>
      <c r="CZ180" s="195"/>
      <c r="DA180" s="195"/>
      <c r="DB180" s="195"/>
      <c r="DC180" s="195"/>
      <c r="DD180" s="195"/>
      <c r="DE180" s="195"/>
    </row>
    <row r="181" spans="1:109" s="196" customFormat="1" ht="15" customHeight="1">
      <c r="A181" s="231"/>
      <c r="B181" s="231"/>
      <c r="C181" s="231"/>
      <c r="D181" s="1998" t="str">
        <f>'様式２(改善計画)'!F456</f>
        <v>タワーヤーダ</v>
      </c>
      <c r="E181" s="1999"/>
      <c r="F181" s="1999"/>
      <c r="G181" s="1999"/>
      <c r="H181" s="2000"/>
      <c r="I181" s="1717" t="str">
        <f>IF('様式２(改善計画)'!O456=0,"",'様式２(改善計画)'!O456)</f>
        <v/>
      </c>
      <c r="J181" s="1718"/>
      <c r="K181" s="1697"/>
      <c r="L181" s="1698"/>
      <c r="M181" s="1717" t="str">
        <f>IF('様式２(改善計画)'!R456=0,"",'様式２(改善計画)'!R456)</f>
        <v/>
      </c>
      <c r="N181" s="1718"/>
      <c r="O181" s="1780"/>
      <c r="P181" s="1781"/>
      <c r="Q181" s="1717" t="str">
        <f>IF('様式２(改善計画)'!U456=0,"",'様式２(改善計画)'!U456)</f>
        <v/>
      </c>
      <c r="R181" s="1718"/>
      <c r="S181" s="1697"/>
      <c r="T181" s="1698"/>
      <c r="U181" s="1717" t="str">
        <f>IF('様式２(改善計画)'!X456=0,"",'様式２(改善計画)'!X456)</f>
        <v/>
      </c>
      <c r="V181" s="1718"/>
      <c r="W181" s="1697"/>
      <c r="X181" s="1698"/>
      <c r="Y181" s="1985" t="str">
        <f>IF('様式２(改善計画)'!AA456=0,"",'様式２(改善計画)'!AA456)</f>
        <v/>
      </c>
      <c r="Z181" s="1986"/>
      <c r="AA181" s="1697"/>
      <c r="AB181" s="1698"/>
      <c r="AC181" s="1717" t="str">
        <f>IF('様式２(改善計画)'!AD456=0,"",'様式２(改善計画)'!AD456)</f>
        <v/>
      </c>
      <c r="AD181" s="1718"/>
      <c r="AE181" s="1695"/>
      <c r="AF181" s="1696"/>
      <c r="AG181" s="1677" t="str">
        <f>'様式２(改善計画)'!AH456</f>
        <v/>
      </c>
      <c r="AH181" s="1678"/>
      <c r="AI181" s="1889" t="str">
        <f>IF(SUM(K181,O181,S181,W181,AA181,'様式２(改善計画)'!M167)-AE181=0,"",SUM(K181,O181,S181,W181,AA181,'様式２(改善計画)'!M167)-AE181)</f>
        <v/>
      </c>
      <c r="AJ181" s="1890"/>
      <c r="AK181" s="231"/>
      <c r="AL181" s="231"/>
      <c r="AM181" s="67"/>
      <c r="AN181" s="66"/>
      <c r="AO181" s="66"/>
      <c r="AP181" s="66"/>
      <c r="AQ181" s="66"/>
      <c r="AR181" s="66"/>
      <c r="AS181" s="66"/>
      <c r="AT181" s="66"/>
      <c r="AU181" s="66"/>
      <c r="AV181" s="66"/>
      <c r="AW181" s="66"/>
      <c r="AX181" s="66"/>
      <c r="AY181" s="66"/>
      <c r="AZ181" s="66"/>
      <c r="BA181" s="66"/>
      <c r="BB181" s="66"/>
      <c r="BC181" s="66"/>
      <c r="BD181" s="66"/>
      <c r="BE181" s="66"/>
      <c r="BF181" s="66"/>
      <c r="BG181" s="66"/>
      <c r="BH181" s="66"/>
      <c r="BI181" s="66"/>
      <c r="BJ181" s="66"/>
      <c r="BK181" s="66"/>
      <c r="BL181" s="66"/>
      <c r="BM181" s="66"/>
      <c r="BN181" s="66"/>
      <c r="BO181" s="66"/>
      <c r="BP181" s="66"/>
      <c r="BQ181" s="66"/>
      <c r="BR181" s="66"/>
      <c r="BS181" s="66"/>
      <c r="BT181" s="66"/>
      <c r="BU181" s="66"/>
      <c r="BV181" s="66"/>
      <c r="BW181" s="66"/>
      <c r="BX181" s="195"/>
      <c r="BY181" s="195"/>
      <c r="BZ181" s="195"/>
      <c r="CA181" s="195"/>
      <c r="CB181" s="195"/>
      <c r="CC181" s="195"/>
      <c r="CD181" s="195"/>
      <c r="CE181" s="195"/>
      <c r="CF181" s="195"/>
      <c r="CG181" s="195"/>
      <c r="CH181" s="195"/>
      <c r="CI181" s="195"/>
      <c r="CJ181" s="195"/>
      <c r="CK181" s="195"/>
      <c r="CL181" s="195"/>
      <c r="CM181" s="195"/>
      <c r="CN181" s="195"/>
      <c r="CO181" s="195"/>
      <c r="CP181" s="195"/>
      <c r="CQ181" s="195"/>
      <c r="CR181" s="195"/>
      <c r="CS181" s="195"/>
      <c r="CT181" s="195"/>
      <c r="CU181" s="195"/>
      <c r="CV181" s="195"/>
      <c r="CW181" s="195"/>
      <c r="CX181" s="195"/>
      <c r="CY181" s="195"/>
      <c r="CZ181" s="195"/>
      <c r="DA181" s="195"/>
      <c r="DB181" s="195"/>
      <c r="DC181" s="195"/>
      <c r="DD181" s="195"/>
      <c r="DE181" s="195"/>
    </row>
    <row r="182" spans="1:109" s="196" customFormat="1" ht="15" customHeight="1">
      <c r="A182" s="231"/>
      <c r="B182" s="231"/>
      <c r="C182" s="231"/>
      <c r="D182" s="1998"/>
      <c r="E182" s="1999"/>
      <c r="F182" s="1999"/>
      <c r="G182" s="1999"/>
      <c r="H182" s="2000"/>
      <c r="I182" s="1885" t="str">
        <f>IF('様式２(改善計画)'!O457=0,"",'様式２(改善計画)'!O457)</f>
        <v/>
      </c>
      <c r="J182" s="1886"/>
      <c r="K182" s="1974"/>
      <c r="L182" s="1094"/>
      <c r="M182" s="1885" t="str">
        <f>IF('様式２(改善計画)'!R457=0,"",'様式２(改善計画)'!R457)</f>
        <v/>
      </c>
      <c r="N182" s="1886"/>
      <c r="O182" s="1975"/>
      <c r="P182" s="1976"/>
      <c r="Q182" s="1885" t="str">
        <f>IF('様式２(改善計画)'!U457=0,"",'様式２(改善計画)'!U457)</f>
        <v/>
      </c>
      <c r="R182" s="1886"/>
      <c r="S182" s="1974"/>
      <c r="T182" s="1094"/>
      <c r="U182" s="1885" t="str">
        <f>IF('様式２(改善計画)'!X457=0,"",'様式２(改善計画)'!X457)</f>
        <v/>
      </c>
      <c r="V182" s="1886"/>
      <c r="W182" s="1974"/>
      <c r="X182" s="1094"/>
      <c r="Y182" s="1977" t="str">
        <f>IF('様式２(改善計画)'!AA457=0,"",'様式２(改善計画)'!AA457)</f>
        <v/>
      </c>
      <c r="Z182" s="1978"/>
      <c r="AA182" s="1974"/>
      <c r="AB182" s="1094"/>
      <c r="AC182" s="1752"/>
      <c r="AD182" s="1753"/>
      <c r="AE182" s="1695"/>
      <c r="AF182" s="1696"/>
      <c r="AG182" s="1677"/>
      <c r="AH182" s="1678"/>
      <c r="AI182" s="1681"/>
      <c r="AJ182" s="1682"/>
      <c r="AK182" s="231"/>
      <c r="AL182" s="231"/>
      <c r="AM182" s="67"/>
      <c r="AN182" s="66"/>
      <c r="AO182" s="66"/>
      <c r="AP182" s="66"/>
      <c r="AQ182" s="66"/>
      <c r="AR182" s="66"/>
      <c r="AS182" s="66"/>
      <c r="AT182" s="66"/>
      <c r="AU182" s="66"/>
      <c r="AV182" s="66"/>
      <c r="AW182" s="66"/>
      <c r="AX182" s="66"/>
      <c r="AY182" s="66"/>
      <c r="AZ182" s="66"/>
      <c r="BA182" s="66"/>
      <c r="BB182" s="66"/>
      <c r="BC182" s="66"/>
      <c r="BD182" s="66"/>
      <c r="BE182" s="66"/>
      <c r="BF182" s="66"/>
      <c r="BG182" s="66"/>
      <c r="BH182" s="66"/>
      <c r="BI182" s="66"/>
      <c r="BJ182" s="66"/>
      <c r="BK182" s="66"/>
      <c r="BL182" s="66"/>
      <c r="BM182" s="66"/>
      <c r="BN182" s="66"/>
      <c r="BO182" s="66"/>
      <c r="BP182" s="66"/>
      <c r="BQ182" s="66"/>
      <c r="BR182" s="66"/>
      <c r="BS182" s="66"/>
      <c r="BT182" s="66"/>
      <c r="BU182" s="66"/>
      <c r="BV182" s="66"/>
      <c r="BW182" s="66"/>
      <c r="BX182" s="195"/>
      <c r="BY182" s="195"/>
      <c r="BZ182" s="195"/>
      <c r="CA182" s="195"/>
      <c r="CB182" s="195"/>
      <c r="CC182" s="195"/>
      <c r="CD182" s="195"/>
      <c r="CE182" s="195"/>
      <c r="CF182" s="195"/>
      <c r="CG182" s="195"/>
      <c r="CH182" s="195"/>
      <c r="CI182" s="195"/>
      <c r="CJ182" s="195"/>
      <c r="CK182" s="195"/>
      <c r="CL182" s="195"/>
      <c r="CM182" s="195"/>
      <c r="CN182" s="195"/>
      <c r="CO182" s="195"/>
      <c r="CP182" s="195"/>
      <c r="CQ182" s="195"/>
      <c r="CR182" s="195"/>
      <c r="CS182" s="195"/>
      <c r="CT182" s="195"/>
      <c r="CU182" s="195"/>
      <c r="CV182" s="195"/>
      <c r="CW182" s="195"/>
      <c r="CX182" s="195"/>
      <c r="CY182" s="195"/>
      <c r="CZ182" s="195"/>
      <c r="DA182" s="195"/>
      <c r="DB182" s="195"/>
      <c r="DC182" s="195"/>
      <c r="DD182" s="195"/>
      <c r="DE182" s="195"/>
    </row>
    <row r="183" spans="1:109" s="196" customFormat="1" ht="15" customHeight="1">
      <c r="A183" s="231"/>
      <c r="B183" s="231"/>
      <c r="C183" s="231"/>
      <c r="D183" s="1711" t="str">
        <f>'様式２(改善計画)'!F458</f>
        <v>スイングヤーダ</v>
      </c>
      <c r="E183" s="1712"/>
      <c r="F183" s="1712"/>
      <c r="G183" s="1712"/>
      <c r="H183" s="1713"/>
      <c r="I183" s="1717" t="str">
        <f>IF('様式２(改善計画)'!O458=0,"",'様式２(改善計画)'!O458)</f>
        <v/>
      </c>
      <c r="J183" s="1718"/>
      <c r="K183" s="1697"/>
      <c r="L183" s="1698"/>
      <c r="M183" s="1717" t="str">
        <f>IF('様式２(改善計画)'!R458=0,"",'様式２(改善計画)'!R458)</f>
        <v/>
      </c>
      <c r="N183" s="1718"/>
      <c r="O183" s="1996"/>
      <c r="P183" s="1997"/>
      <c r="Q183" s="1717" t="str">
        <f>IF('様式２(改善計画)'!U458=0,"",'様式２(改善計画)'!U458)</f>
        <v/>
      </c>
      <c r="R183" s="1718"/>
      <c r="S183" s="1697"/>
      <c r="T183" s="1698"/>
      <c r="U183" s="1717" t="str">
        <f>IF('様式２(改善計画)'!X458=0,"",'様式２(改善計画)'!X458)</f>
        <v/>
      </c>
      <c r="V183" s="1718"/>
      <c r="W183" s="1697"/>
      <c r="X183" s="1698"/>
      <c r="Y183" s="1985" t="str">
        <f>IF('様式２(改善計画)'!AA458=0,"",'様式２(改善計画)'!AA458)</f>
        <v/>
      </c>
      <c r="Z183" s="1986"/>
      <c r="AA183" s="1697"/>
      <c r="AB183" s="1698"/>
      <c r="AC183" s="1717" t="str">
        <f>IF('様式２(改善計画)'!AD458=0,"",'様式２(改善計画)'!AD458)</f>
        <v/>
      </c>
      <c r="AD183" s="1718"/>
      <c r="AE183" s="1697"/>
      <c r="AF183" s="1698"/>
      <c r="AG183" s="1717" t="str">
        <f>'様式２(改善計画)'!AH458</f>
        <v/>
      </c>
      <c r="AH183" s="1718"/>
      <c r="AI183" s="1889" t="str">
        <f>IF(SUM(K183,O183,S183,W183,AA183,'様式２(改善計画)'!M168)-AE183=0,"",SUM(K183,O183,S183,W183,AA183,'様式２(改善計画)'!M168)-AE183)</f>
        <v/>
      </c>
      <c r="AJ183" s="1890"/>
      <c r="AK183" s="231"/>
      <c r="AL183" s="231"/>
      <c r="AM183" s="67"/>
      <c r="AN183" s="66"/>
      <c r="AO183" s="66"/>
      <c r="AP183" s="66"/>
      <c r="AQ183" s="66"/>
      <c r="AR183" s="66"/>
      <c r="AS183" s="66"/>
      <c r="AT183" s="66"/>
      <c r="AU183" s="66"/>
      <c r="AV183" s="66"/>
      <c r="AW183" s="66"/>
      <c r="AX183" s="66"/>
      <c r="AY183" s="66"/>
      <c r="AZ183" s="66"/>
      <c r="BA183" s="66"/>
      <c r="BB183" s="66"/>
      <c r="BC183" s="66"/>
      <c r="BD183" s="66"/>
      <c r="BE183" s="66"/>
      <c r="BF183" s="66"/>
      <c r="BG183" s="66"/>
      <c r="BH183" s="66"/>
      <c r="BI183" s="66"/>
      <c r="BJ183" s="66"/>
      <c r="BK183" s="66"/>
      <c r="BL183" s="66"/>
      <c r="BM183" s="66"/>
      <c r="BN183" s="66"/>
      <c r="BO183" s="66"/>
      <c r="BP183" s="66"/>
      <c r="BQ183" s="66"/>
      <c r="BR183" s="66"/>
      <c r="BS183" s="66"/>
      <c r="BT183" s="66"/>
      <c r="BU183" s="66"/>
      <c r="BV183" s="66"/>
      <c r="BW183" s="66"/>
      <c r="BX183" s="195"/>
      <c r="BY183" s="195"/>
      <c r="BZ183" s="195"/>
      <c r="CA183" s="195"/>
      <c r="CB183" s="195"/>
      <c r="CC183" s="195"/>
      <c r="CD183" s="195"/>
      <c r="CE183" s="195"/>
      <c r="CF183" s="195"/>
      <c r="CG183" s="195"/>
      <c r="CH183" s="195"/>
      <c r="CI183" s="195"/>
      <c r="CJ183" s="195"/>
      <c r="CK183" s="195"/>
      <c r="CL183" s="195"/>
      <c r="CM183" s="195"/>
      <c r="CN183" s="195"/>
      <c r="CO183" s="195"/>
      <c r="CP183" s="195"/>
      <c r="CQ183" s="195"/>
      <c r="CR183" s="195"/>
      <c r="CS183" s="195"/>
      <c r="CT183" s="195"/>
      <c r="CU183" s="195"/>
      <c r="CV183" s="195"/>
      <c r="CW183" s="195"/>
      <c r="CX183" s="195"/>
      <c r="CY183" s="195"/>
      <c r="CZ183" s="195"/>
      <c r="DA183" s="195"/>
      <c r="DB183" s="195"/>
      <c r="DC183" s="195"/>
      <c r="DD183" s="195"/>
      <c r="DE183" s="195"/>
    </row>
    <row r="184" spans="1:109" s="196" customFormat="1" ht="15" customHeight="1">
      <c r="A184" s="231"/>
      <c r="B184" s="231"/>
      <c r="C184" s="231"/>
      <c r="D184" s="1714"/>
      <c r="E184" s="1715"/>
      <c r="F184" s="1715"/>
      <c r="G184" s="1715"/>
      <c r="H184" s="1716"/>
      <c r="I184" s="1885" t="str">
        <f>IF('様式２(改善計画)'!O459=0,"",'様式２(改善計画)'!O459)</f>
        <v/>
      </c>
      <c r="J184" s="1886"/>
      <c r="K184" s="1974"/>
      <c r="L184" s="1094"/>
      <c r="M184" s="1885" t="str">
        <f>IF('様式２(改善計画)'!R459=0,"",'様式２(改善計画)'!R459)</f>
        <v/>
      </c>
      <c r="N184" s="1886"/>
      <c r="O184" s="2001"/>
      <c r="P184" s="2002"/>
      <c r="Q184" s="1885" t="str">
        <f>IF('様式２(改善計画)'!U459=0,"",'様式２(改善計画)'!U459)</f>
        <v/>
      </c>
      <c r="R184" s="1886"/>
      <c r="S184" s="1974"/>
      <c r="T184" s="1094"/>
      <c r="U184" s="1885" t="str">
        <f>IF('様式２(改善計画)'!X459=0,"",'様式２(改善計画)'!X459)</f>
        <v/>
      </c>
      <c r="V184" s="1886"/>
      <c r="W184" s="1974"/>
      <c r="X184" s="1094"/>
      <c r="Y184" s="1977" t="str">
        <f>IF('様式２(改善計画)'!AA459=0,"",'様式２(改善計画)'!AA459)</f>
        <v/>
      </c>
      <c r="Z184" s="1978"/>
      <c r="AA184" s="1974"/>
      <c r="AB184" s="1094"/>
      <c r="AC184" s="1752"/>
      <c r="AD184" s="1753"/>
      <c r="AE184" s="1699"/>
      <c r="AF184" s="1700"/>
      <c r="AG184" s="1752"/>
      <c r="AH184" s="1753"/>
      <c r="AI184" s="1681"/>
      <c r="AJ184" s="1682"/>
      <c r="AK184" s="231"/>
      <c r="AL184" s="231"/>
      <c r="AM184" s="67"/>
      <c r="AN184" s="66"/>
      <c r="AO184" s="66"/>
      <c r="AP184" s="66"/>
      <c r="AQ184" s="66"/>
      <c r="AR184" s="66"/>
      <c r="AS184" s="66"/>
      <c r="AT184" s="66"/>
      <c r="AU184" s="66"/>
      <c r="AV184" s="66"/>
      <c r="AW184" s="66"/>
      <c r="AX184" s="66"/>
      <c r="AY184" s="66"/>
      <c r="AZ184" s="66"/>
      <c r="BA184" s="66"/>
      <c r="BB184" s="66"/>
      <c r="BC184" s="66"/>
      <c r="BD184" s="66"/>
      <c r="BE184" s="66"/>
      <c r="BF184" s="66"/>
      <c r="BG184" s="66"/>
      <c r="BH184" s="66"/>
      <c r="BI184" s="66"/>
      <c r="BJ184" s="66"/>
      <c r="BK184" s="66"/>
      <c r="BL184" s="66"/>
      <c r="BM184" s="66"/>
      <c r="BN184" s="66"/>
      <c r="BO184" s="66"/>
      <c r="BP184" s="66"/>
      <c r="BQ184" s="66"/>
      <c r="BR184" s="66"/>
      <c r="BS184" s="66"/>
      <c r="BT184" s="66"/>
      <c r="BU184" s="66"/>
      <c r="BV184" s="66"/>
      <c r="BW184" s="66"/>
      <c r="BX184" s="195"/>
      <c r="BY184" s="195"/>
      <c r="BZ184" s="195"/>
      <c r="CA184" s="195"/>
      <c r="CB184" s="195"/>
      <c r="CC184" s="195"/>
      <c r="CD184" s="195"/>
      <c r="CE184" s="195"/>
      <c r="CF184" s="195"/>
      <c r="CG184" s="195"/>
      <c r="CH184" s="195"/>
      <c r="CI184" s="195"/>
      <c r="CJ184" s="195"/>
      <c r="CK184" s="195"/>
      <c r="CL184" s="195"/>
      <c r="CM184" s="195"/>
      <c r="CN184" s="195"/>
      <c r="CO184" s="195"/>
      <c r="CP184" s="195"/>
      <c r="CQ184" s="195"/>
      <c r="CR184" s="195"/>
      <c r="CS184" s="195"/>
      <c r="CT184" s="195"/>
      <c r="CU184" s="195"/>
      <c r="CV184" s="195"/>
      <c r="CW184" s="195"/>
      <c r="CX184" s="195"/>
      <c r="CY184" s="195"/>
      <c r="CZ184" s="195"/>
      <c r="DA184" s="195"/>
      <c r="DB184" s="195"/>
      <c r="DC184" s="195"/>
      <c r="DD184" s="195"/>
      <c r="DE184" s="195"/>
    </row>
    <row r="185" spans="1:109" s="196" customFormat="1" ht="15" customHeight="1">
      <c r="A185" s="231"/>
      <c r="B185" s="231"/>
      <c r="C185" s="231"/>
      <c r="D185" s="1998" t="str">
        <f>'様式２(改善計画)'!F460</f>
        <v>グラップル</v>
      </c>
      <c r="E185" s="1999"/>
      <c r="F185" s="1999"/>
      <c r="G185" s="1999"/>
      <c r="H185" s="2000"/>
      <c r="I185" s="1717" t="str">
        <f>IF('様式２(改善計画)'!O460=0,"",'様式２(改善計画)'!O460)</f>
        <v/>
      </c>
      <c r="J185" s="1718"/>
      <c r="K185" s="1697"/>
      <c r="L185" s="1698"/>
      <c r="M185" s="1717" t="str">
        <f>IF('様式２(改善計画)'!R460=0,"",'様式２(改善計画)'!R460)</f>
        <v/>
      </c>
      <c r="N185" s="1718"/>
      <c r="O185" s="1780"/>
      <c r="P185" s="1781"/>
      <c r="Q185" s="1717" t="str">
        <f>IF('様式２(改善計画)'!U460=0,"",'様式２(改善計画)'!U460)</f>
        <v/>
      </c>
      <c r="R185" s="1718"/>
      <c r="S185" s="1697"/>
      <c r="T185" s="1698"/>
      <c r="U185" s="1717" t="str">
        <f>IF('様式２(改善計画)'!X460=0,"",'様式２(改善計画)'!X460)</f>
        <v/>
      </c>
      <c r="V185" s="1718"/>
      <c r="W185" s="1697"/>
      <c r="X185" s="1698"/>
      <c r="Y185" s="1985" t="str">
        <f>IF('様式２(改善計画)'!AA460=0,"",'様式２(改善計画)'!AA460)</f>
        <v/>
      </c>
      <c r="Z185" s="1986"/>
      <c r="AA185" s="1697"/>
      <c r="AB185" s="1698"/>
      <c r="AC185" s="1717" t="str">
        <f>IF('様式２(改善計画)'!AD460=0,"",'様式２(改善計画)'!AD460)</f>
        <v/>
      </c>
      <c r="AD185" s="1718"/>
      <c r="AE185" s="1695"/>
      <c r="AF185" s="1696"/>
      <c r="AG185" s="1677" t="str">
        <f>'様式２(改善計画)'!AH460</f>
        <v/>
      </c>
      <c r="AH185" s="1678"/>
      <c r="AI185" s="1889" t="str">
        <f>IF(SUM(K185,O185,S185,W185,AA185,'様式２(改善計画)'!M169)-AE185=0,"",SUM(K185,O185,S185,W185,AA185,'様式２(改善計画)'!M169)-AE185)</f>
        <v/>
      </c>
      <c r="AJ185" s="1890"/>
      <c r="AK185" s="231"/>
      <c r="AL185" s="231"/>
      <c r="AM185" s="67"/>
      <c r="AN185" s="66"/>
      <c r="AO185" s="66"/>
      <c r="AP185" s="66"/>
      <c r="AQ185" s="66"/>
      <c r="AR185" s="66"/>
      <c r="AS185" s="66"/>
      <c r="AT185" s="66"/>
      <c r="AU185" s="66"/>
      <c r="AV185" s="66"/>
      <c r="AW185" s="66"/>
      <c r="AX185" s="66"/>
      <c r="AY185" s="66"/>
      <c r="AZ185" s="66"/>
      <c r="BA185" s="66"/>
      <c r="BB185" s="66"/>
      <c r="BC185" s="66"/>
      <c r="BD185" s="66"/>
      <c r="BE185" s="66"/>
      <c r="BF185" s="66"/>
      <c r="BG185" s="66"/>
      <c r="BH185" s="66"/>
      <c r="BI185" s="66"/>
      <c r="BJ185" s="66"/>
      <c r="BK185" s="66"/>
      <c r="BL185" s="66"/>
      <c r="BM185" s="66"/>
      <c r="BN185" s="66"/>
      <c r="BO185" s="66"/>
      <c r="BP185" s="66"/>
      <c r="BQ185" s="66"/>
      <c r="BR185" s="66"/>
      <c r="BS185" s="66"/>
      <c r="BT185" s="66"/>
      <c r="BU185" s="66"/>
      <c r="BV185" s="66"/>
      <c r="BW185" s="66"/>
      <c r="BX185" s="195"/>
      <c r="BY185" s="195"/>
      <c r="BZ185" s="195"/>
      <c r="CA185" s="195"/>
      <c r="CB185" s="195"/>
      <c r="CC185" s="195"/>
      <c r="CD185" s="195"/>
      <c r="CE185" s="195"/>
      <c r="CF185" s="195"/>
      <c r="CG185" s="195"/>
      <c r="CH185" s="195"/>
      <c r="CI185" s="195"/>
      <c r="CJ185" s="195"/>
      <c r="CK185" s="195"/>
      <c r="CL185" s="195"/>
      <c r="CM185" s="195"/>
      <c r="CN185" s="195"/>
      <c r="CO185" s="195"/>
      <c r="CP185" s="195"/>
      <c r="CQ185" s="195"/>
      <c r="CR185" s="195"/>
      <c r="CS185" s="195"/>
      <c r="CT185" s="195"/>
      <c r="CU185" s="195"/>
      <c r="CV185" s="195"/>
      <c r="CW185" s="195"/>
      <c r="CX185" s="195"/>
      <c r="CY185" s="195"/>
      <c r="CZ185" s="195"/>
      <c r="DA185" s="195"/>
      <c r="DB185" s="195"/>
      <c r="DC185" s="195"/>
      <c r="DD185" s="195"/>
      <c r="DE185" s="195"/>
    </row>
    <row r="186" spans="1:109" s="196" customFormat="1" ht="15" customHeight="1">
      <c r="A186" s="231"/>
      <c r="B186" s="231"/>
      <c r="C186" s="231"/>
      <c r="D186" s="1998"/>
      <c r="E186" s="1999"/>
      <c r="F186" s="1999"/>
      <c r="G186" s="1999"/>
      <c r="H186" s="2000"/>
      <c r="I186" s="1885" t="str">
        <f>IF('様式２(改善計画)'!O461=0,"",'様式２(改善計画)'!O461)</f>
        <v/>
      </c>
      <c r="J186" s="1886"/>
      <c r="K186" s="1974"/>
      <c r="L186" s="1094"/>
      <c r="M186" s="1885" t="str">
        <f>IF('様式２(改善計画)'!R461=0,"",'様式２(改善計画)'!R461)</f>
        <v/>
      </c>
      <c r="N186" s="1886"/>
      <c r="O186" s="1975"/>
      <c r="P186" s="1976"/>
      <c r="Q186" s="1885" t="str">
        <f>IF('様式２(改善計画)'!U461=0,"",'様式２(改善計画)'!U461)</f>
        <v/>
      </c>
      <c r="R186" s="1886"/>
      <c r="S186" s="1974"/>
      <c r="T186" s="1094"/>
      <c r="U186" s="1885" t="str">
        <f>IF('様式２(改善計画)'!X461=0,"",'様式２(改善計画)'!X461)</f>
        <v/>
      </c>
      <c r="V186" s="1886"/>
      <c r="W186" s="1974"/>
      <c r="X186" s="1094"/>
      <c r="Y186" s="1977" t="str">
        <f>IF('様式２(改善計画)'!AA461=0,"",'様式２(改善計画)'!AA461)</f>
        <v/>
      </c>
      <c r="Z186" s="1978"/>
      <c r="AA186" s="1974"/>
      <c r="AB186" s="1094"/>
      <c r="AC186" s="1752"/>
      <c r="AD186" s="1753"/>
      <c r="AE186" s="1695"/>
      <c r="AF186" s="1696"/>
      <c r="AG186" s="1677"/>
      <c r="AH186" s="1678"/>
      <c r="AI186" s="1681"/>
      <c r="AJ186" s="1682"/>
      <c r="AK186" s="231"/>
      <c r="AL186" s="231"/>
      <c r="AM186" s="67"/>
      <c r="AN186" s="66"/>
      <c r="AO186" s="66"/>
      <c r="AP186" s="66"/>
      <c r="AQ186" s="66"/>
      <c r="AR186" s="66"/>
      <c r="AS186" s="66"/>
      <c r="AT186" s="66"/>
      <c r="AU186" s="66"/>
      <c r="AV186" s="66"/>
      <c r="AW186" s="66"/>
      <c r="AX186" s="66"/>
      <c r="AY186" s="66"/>
      <c r="AZ186" s="66"/>
      <c r="BA186" s="66"/>
      <c r="BB186" s="66"/>
      <c r="BC186" s="66"/>
      <c r="BD186" s="66"/>
      <c r="BE186" s="66"/>
      <c r="BF186" s="66"/>
      <c r="BG186" s="66"/>
      <c r="BH186" s="66"/>
      <c r="BI186" s="66"/>
      <c r="BJ186" s="66"/>
      <c r="BK186" s="66"/>
      <c r="BL186" s="66"/>
      <c r="BM186" s="66"/>
      <c r="BN186" s="66"/>
      <c r="BO186" s="66"/>
      <c r="BP186" s="66"/>
      <c r="BQ186" s="66"/>
      <c r="BR186" s="66"/>
      <c r="BS186" s="66"/>
      <c r="BT186" s="66"/>
      <c r="BU186" s="66"/>
      <c r="BV186" s="66"/>
      <c r="BW186" s="66"/>
      <c r="BX186" s="195"/>
      <c r="BY186" s="195"/>
      <c r="BZ186" s="195"/>
      <c r="CA186" s="195"/>
      <c r="CB186" s="195"/>
      <c r="CC186" s="195"/>
      <c r="CD186" s="195"/>
      <c r="CE186" s="195"/>
      <c r="CF186" s="195"/>
      <c r="CG186" s="195"/>
      <c r="CH186" s="195"/>
      <c r="CI186" s="195"/>
      <c r="CJ186" s="195"/>
      <c r="CK186" s="195"/>
      <c r="CL186" s="195"/>
      <c r="CM186" s="195"/>
      <c r="CN186" s="195"/>
      <c r="CO186" s="195"/>
      <c r="CP186" s="195"/>
      <c r="CQ186" s="195"/>
      <c r="CR186" s="195"/>
      <c r="CS186" s="195"/>
      <c r="CT186" s="195"/>
      <c r="CU186" s="195"/>
      <c r="CV186" s="195"/>
      <c r="CW186" s="195"/>
      <c r="CX186" s="195"/>
      <c r="CY186" s="195"/>
      <c r="CZ186" s="195"/>
      <c r="DA186" s="195"/>
      <c r="DB186" s="195"/>
      <c r="DC186" s="195"/>
      <c r="DD186" s="195"/>
      <c r="DE186" s="195"/>
    </row>
    <row r="187" spans="1:109" s="196" customFormat="1" ht="15" customHeight="1">
      <c r="A187" s="231"/>
      <c r="B187" s="231"/>
      <c r="C187" s="231"/>
      <c r="D187" s="1711" t="str">
        <f>'様式２(改善計画)'!F462</f>
        <v>クローラー</v>
      </c>
      <c r="E187" s="1712"/>
      <c r="F187" s="1712"/>
      <c r="G187" s="1712"/>
      <c r="H187" s="1713"/>
      <c r="I187" s="1717" t="str">
        <f>IF('様式２(改善計画)'!O462=0,"",'様式２(改善計画)'!O462)</f>
        <v/>
      </c>
      <c r="J187" s="1718"/>
      <c r="K187" s="1697"/>
      <c r="L187" s="1698"/>
      <c r="M187" s="1717" t="str">
        <f>IF('様式２(改善計画)'!R462=0,"",'様式２(改善計画)'!R462)</f>
        <v/>
      </c>
      <c r="N187" s="1718"/>
      <c r="O187" s="1996"/>
      <c r="P187" s="1997"/>
      <c r="Q187" s="1717" t="str">
        <f>IF('様式２(改善計画)'!U462=0,"",'様式２(改善計画)'!U462)</f>
        <v/>
      </c>
      <c r="R187" s="1718"/>
      <c r="S187" s="1697"/>
      <c r="T187" s="1698"/>
      <c r="U187" s="1717" t="str">
        <f>IF('様式２(改善計画)'!X462=0,"",'様式２(改善計画)'!X462)</f>
        <v/>
      </c>
      <c r="V187" s="1718"/>
      <c r="W187" s="1697"/>
      <c r="X187" s="1698"/>
      <c r="Y187" s="1985" t="str">
        <f>IF('様式２(改善計画)'!AA462=0,"",'様式２(改善計画)'!AA462)</f>
        <v/>
      </c>
      <c r="Z187" s="1986"/>
      <c r="AA187" s="1697"/>
      <c r="AB187" s="1698"/>
      <c r="AC187" s="1717" t="str">
        <f>IF('様式２(改善計画)'!AD462=0,"",'様式２(改善計画)'!AD462)</f>
        <v/>
      </c>
      <c r="AD187" s="1718"/>
      <c r="AE187" s="1697"/>
      <c r="AF187" s="1698"/>
      <c r="AG187" s="1717" t="str">
        <f>'様式２(改善計画)'!AH462</f>
        <v/>
      </c>
      <c r="AH187" s="1718"/>
      <c r="AI187" s="1889" t="str">
        <f>IF(SUM(K187,O187,S187,W187,AA187,'様式２(改善計画)'!M170)-AE187=0,"",SUM(K187,O187,S187,W187,AA187,'様式２(改善計画)'!M170)-AE187)</f>
        <v/>
      </c>
      <c r="AJ187" s="1890"/>
      <c r="AK187" s="231"/>
      <c r="AL187" s="231"/>
      <c r="AM187" s="67"/>
      <c r="AN187" s="66"/>
      <c r="AO187" s="66"/>
      <c r="AP187" s="66"/>
      <c r="AQ187" s="66"/>
      <c r="AR187" s="66"/>
      <c r="AS187" s="66"/>
      <c r="AT187" s="66"/>
      <c r="AU187" s="66"/>
      <c r="AV187" s="66"/>
      <c r="AW187" s="66"/>
      <c r="AX187" s="66"/>
      <c r="AY187" s="66"/>
      <c r="AZ187" s="66"/>
      <c r="BA187" s="66"/>
      <c r="BB187" s="66"/>
      <c r="BC187" s="66"/>
      <c r="BD187" s="66"/>
      <c r="BE187" s="66"/>
      <c r="BF187" s="66"/>
      <c r="BG187" s="66"/>
      <c r="BH187" s="66"/>
      <c r="BI187" s="66"/>
      <c r="BJ187" s="66"/>
      <c r="BK187" s="66"/>
      <c r="BL187" s="66"/>
      <c r="BM187" s="66"/>
      <c r="BN187" s="66"/>
      <c r="BO187" s="66"/>
      <c r="BP187" s="66"/>
      <c r="BQ187" s="66"/>
      <c r="BR187" s="66"/>
      <c r="BS187" s="66"/>
      <c r="BT187" s="66"/>
      <c r="BU187" s="66"/>
      <c r="BV187" s="66"/>
      <c r="BW187" s="66"/>
      <c r="BX187" s="195"/>
      <c r="BY187" s="195"/>
      <c r="BZ187" s="195"/>
      <c r="CA187" s="195"/>
      <c r="CB187" s="195"/>
      <c r="CC187" s="195"/>
      <c r="CD187" s="195"/>
      <c r="CE187" s="195"/>
      <c r="CF187" s="195"/>
      <c r="CG187" s="195"/>
      <c r="CH187" s="195"/>
      <c r="CI187" s="195"/>
      <c r="CJ187" s="195"/>
      <c r="CK187" s="195"/>
      <c r="CL187" s="195"/>
      <c r="CM187" s="195"/>
      <c r="CN187" s="195"/>
      <c r="CO187" s="195"/>
      <c r="CP187" s="195"/>
      <c r="CQ187" s="195"/>
      <c r="CR187" s="195"/>
      <c r="CS187" s="195"/>
      <c r="CT187" s="195"/>
      <c r="CU187" s="195"/>
      <c r="CV187" s="195"/>
      <c r="CW187" s="195"/>
      <c r="CX187" s="195"/>
      <c r="CY187" s="195"/>
      <c r="CZ187" s="195"/>
      <c r="DA187" s="195"/>
      <c r="DB187" s="195"/>
      <c r="DC187" s="195"/>
      <c r="DD187" s="195"/>
      <c r="DE187" s="195"/>
    </row>
    <row r="188" spans="1:109" s="196" customFormat="1" ht="15" customHeight="1">
      <c r="A188" s="231"/>
      <c r="B188" s="231"/>
      <c r="C188" s="231"/>
      <c r="D188" s="1714"/>
      <c r="E188" s="1715"/>
      <c r="F188" s="1715"/>
      <c r="G188" s="1715"/>
      <c r="H188" s="1716"/>
      <c r="I188" s="1885" t="str">
        <f>IF('様式２(改善計画)'!O463=0,"",'様式２(改善計画)'!O463)</f>
        <v/>
      </c>
      <c r="J188" s="1886"/>
      <c r="K188" s="1974"/>
      <c r="L188" s="1094"/>
      <c r="M188" s="1885" t="str">
        <f>IF('様式２(改善計画)'!R463=0,"",'様式２(改善計画)'!R463)</f>
        <v/>
      </c>
      <c r="N188" s="1886"/>
      <c r="O188" s="2001"/>
      <c r="P188" s="2002"/>
      <c r="Q188" s="1885" t="str">
        <f>IF('様式２(改善計画)'!U463=0,"",'様式２(改善計画)'!U463)</f>
        <v/>
      </c>
      <c r="R188" s="1886"/>
      <c r="S188" s="1974"/>
      <c r="T188" s="1094"/>
      <c r="U188" s="1885" t="str">
        <f>IF('様式２(改善計画)'!X463=0,"",'様式２(改善計画)'!X463)</f>
        <v/>
      </c>
      <c r="V188" s="1886"/>
      <c r="W188" s="1974"/>
      <c r="X188" s="1094"/>
      <c r="Y188" s="1977" t="str">
        <f>IF('様式２(改善計画)'!AA463=0,"",'様式２(改善計画)'!AA463)</f>
        <v/>
      </c>
      <c r="Z188" s="1978"/>
      <c r="AA188" s="1974"/>
      <c r="AB188" s="1094"/>
      <c r="AC188" s="1752"/>
      <c r="AD188" s="1753"/>
      <c r="AE188" s="1699"/>
      <c r="AF188" s="1700"/>
      <c r="AG188" s="1752"/>
      <c r="AH188" s="1753"/>
      <c r="AI188" s="1681"/>
      <c r="AJ188" s="1682"/>
      <c r="AK188" s="231"/>
      <c r="AL188" s="231"/>
      <c r="AM188" s="67"/>
      <c r="AN188" s="66"/>
      <c r="AO188" s="66"/>
      <c r="AP188" s="66"/>
      <c r="AQ188" s="66"/>
      <c r="AR188" s="66"/>
      <c r="AS188" s="66"/>
      <c r="AT188" s="66"/>
      <c r="AU188" s="66"/>
      <c r="AV188" s="66"/>
      <c r="AW188" s="66"/>
      <c r="AX188" s="66"/>
      <c r="AY188" s="66"/>
      <c r="AZ188" s="66"/>
      <c r="BA188" s="66"/>
      <c r="BB188" s="66"/>
      <c r="BC188" s="66"/>
      <c r="BD188" s="66"/>
      <c r="BE188" s="66"/>
      <c r="BF188" s="66"/>
      <c r="BG188" s="66"/>
      <c r="BH188" s="66"/>
      <c r="BI188" s="66"/>
      <c r="BJ188" s="66"/>
      <c r="BK188" s="66"/>
      <c r="BL188" s="66"/>
      <c r="BM188" s="66"/>
      <c r="BN188" s="66"/>
      <c r="BO188" s="66"/>
      <c r="BP188" s="66"/>
      <c r="BQ188" s="66"/>
      <c r="BR188" s="66"/>
      <c r="BS188" s="66"/>
      <c r="BT188" s="66"/>
      <c r="BU188" s="66"/>
      <c r="BV188" s="66"/>
      <c r="BW188" s="66"/>
      <c r="BX188" s="195"/>
      <c r="BY188" s="195"/>
      <c r="BZ188" s="195"/>
      <c r="CA188" s="195"/>
      <c r="CB188" s="195"/>
      <c r="CC188" s="195"/>
      <c r="CD188" s="195"/>
      <c r="CE188" s="195"/>
      <c r="CF188" s="195"/>
      <c r="CG188" s="195"/>
      <c r="CH188" s="195"/>
      <c r="CI188" s="195"/>
      <c r="CJ188" s="195"/>
      <c r="CK188" s="195"/>
      <c r="CL188" s="195"/>
      <c r="CM188" s="195"/>
      <c r="CN188" s="195"/>
      <c r="CO188" s="195"/>
      <c r="CP188" s="195"/>
      <c r="CQ188" s="195"/>
      <c r="CR188" s="195"/>
      <c r="CS188" s="195"/>
      <c r="CT188" s="195"/>
      <c r="CU188" s="195"/>
      <c r="CV188" s="195"/>
      <c r="CW188" s="195"/>
      <c r="CX188" s="195"/>
      <c r="CY188" s="195"/>
      <c r="CZ188" s="195"/>
      <c r="DA188" s="195"/>
      <c r="DB188" s="195"/>
      <c r="DC188" s="195"/>
      <c r="DD188" s="195"/>
      <c r="DE188" s="195"/>
    </row>
    <row r="189" spans="1:109" s="196" customFormat="1" ht="15" customHeight="1">
      <c r="A189" s="231"/>
      <c r="B189" s="231"/>
      <c r="C189" s="231"/>
      <c r="D189" s="1998" t="str">
        <f>'様式２(改善計画)'!F464</f>
        <v>バックホウ</v>
      </c>
      <c r="E189" s="1999"/>
      <c r="F189" s="1999"/>
      <c r="G189" s="1999"/>
      <c r="H189" s="2000"/>
      <c r="I189" s="1717" t="str">
        <f>IF('様式２(改善計画)'!O464=0,"",'様式２(改善計画)'!O464)</f>
        <v/>
      </c>
      <c r="J189" s="1718"/>
      <c r="K189" s="1697"/>
      <c r="L189" s="1698"/>
      <c r="M189" s="1717" t="str">
        <f>IF('様式２(改善計画)'!R464=0,"",'様式２(改善計画)'!R464)</f>
        <v/>
      </c>
      <c r="N189" s="1718"/>
      <c r="O189" s="1780"/>
      <c r="P189" s="1781"/>
      <c r="Q189" s="1717" t="str">
        <f>IF('様式２(改善計画)'!U464=0,"",'様式２(改善計画)'!U464)</f>
        <v/>
      </c>
      <c r="R189" s="1718"/>
      <c r="S189" s="1697"/>
      <c r="T189" s="1698"/>
      <c r="U189" s="1717" t="str">
        <f>IF('様式２(改善計画)'!X464=0,"",'様式２(改善計画)'!X464)</f>
        <v/>
      </c>
      <c r="V189" s="1718"/>
      <c r="W189" s="1697"/>
      <c r="X189" s="1698"/>
      <c r="Y189" s="1985" t="str">
        <f>IF('様式２(改善計画)'!AA464=0,"",'様式２(改善計画)'!AA464)</f>
        <v/>
      </c>
      <c r="Z189" s="1986"/>
      <c r="AA189" s="1697"/>
      <c r="AB189" s="1698"/>
      <c r="AC189" s="1717" t="str">
        <f>IF('様式２(改善計画)'!AD464=0,"",'様式２(改善計画)'!AD464)</f>
        <v/>
      </c>
      <c r="AD189" s="1718"/>
      <c r="AE189" s="1695"/>
      <c r="AF189" s="1696"/>
      <c r="AG189" s="1677" t="str">
        <f>'様式２(改善計画)'!AH464</f>
        <v/>
      </c>
      <c r="AH189" s="1678"/>
      <c r="AI189" s="1889" t="str">
        <f>IF(SUM(K189,O189,S189,W189,AA189,'様式２(改善計画)'!M171)-AE189=0,"",SUM(K189,O189,S189,W189,AA189,'様式２(改善計画)'!M171)-AE189)</f>
        <v/>
      </c>
      <c r="AJ189" s="1890"/>
      <c r="AK189" s="231"/>
      <c r="AL189" s="231"/>
      <c r="AM189" s="67"/>
      <c r="AN189" s="66"/>
      <c r="AO189" s="66"/>
      <c r="AP189" s="66"/>
      <c r="AQ189" s="66"/>
      <c r="AR189" s="66"/>
      <c r="AS189" s="66"/>
      <c r="AT189" s="66"/>
      <c r="AU189" s="66"/>
      <c r="AV189" s="66"/>
      <c r="AW189" s="66"/>
      <c r="AX189" s="66"/>
      <c r="AY189" s="66"/>
      <c r="AZ189" s="66"/>
      <c r="BA189" s="66"/>
      <c r="BB189" s="66"/>
      <c r="BC189" s="66"/>
      <c r="BD189" s="66"/>
      <c r="BE189" s="66"/>
      <c r="BF189" s="66"/>
      <c r="BG189" s="66"/>
      <c r="BH189" s="66"/>
      <c r="BI189" s="66"/>
      <c r="BJ189" s="66"/>
      <c r="BK189" s="66"/>
      <c r="BL189" s="66"/>
      <c r="BM189" s="66"/>
      <c r="BN189" s="66"/>
      <c r="BO189" s="66"/>
      <c r="BP189" s="66"/>
      <c r="BQ189" s="66"/>
      <c r="BR189" s="66"/>
      <c r="BS189" s="66"/>
      <c r="BT189" s="66"/>
      <c r="BU189" s="66"/>
      <c r="BV189" s="66"/>
      <c r="BW189" s="66"/>
      <c r="BX189" s="195"/>
      <c r="BY189" s="195"/>
      <c r="BZ189" s="195"/>
      <c r="CA189" s="195"/>
      <c r="CB189" s="195"/>
      <c r="CC189" s="195"/>
      <c r="CD189" s="195"/>
      <c r="CE189" s="195"/>
      <c r="CF189" s="195"/>
      <c r="CG189" s="195"/>
      <c r="CH189" s="195"/>
      <c r="CI189" s="195"/>
      <c r="CJ189" s="195"/>
      <c r="CK189" s="195"/>
      <c r="CL189" s="195"/>
      <c r="CM189" s="195"/>
      <c r="CN189" s="195"/>
      <c r="CO189" s="195"/>
      <c r="CP189" s="195"/>
      <c r="CQ189" s="195"/>
      <c r="CR189" s="195"/>
      <c r="CS189" s="195"/>
      <c r="CT189" s="195"/>
      <c r="CU189" s="195"/>
      <c r="CV189" s="195"/>
      <c r="CW189" s="195"/>
      <c r="CX189" s="195"/>
      <c r="CY189" s="195"/>
      <c r="CZ189" s="195"/>
      <c r="DA189" s="195"/>
      <c r="DB189" s="195"/>
      <c r="DC189" s="195"/>
      <c r="DD189" s="195"/>
      <c r="DE189" s="195"/>
    </row>
    <row r="190" spans="1:109" s="196" customFormat="1" ht="15" customHeight="1">
      <c r="A190" s="231"/>
      <c r="B190" s="231"/>
      <c r="C190" s="231"/>
      <c r="D190" s="1998"/>
      <c r="E190" s="1999"/>
      <c r="F190" s="1999"/>
      <c r="G190" s="1999"/>
      <c r="H190" s="2000"/>
      <c r="I190" s="1885" t="str">
        <f>IF('様式２(改善計画)'!O465=0,"",'様式２(改善計画)'!O465)</f>
        <v/>
      </c>
      <c r="J190" s="1886"/>
      <c r="K190" s="1974"/>
      <c r="L190" s="1094"/>
      <c r="M190" s="1885" t="str">
        <f>IF('様式２(改善計画)'!R465=0,"",'様式２(改善計画)'!R465)</f>
        <v/>
      </c>
      <c r="N190" s="1886"/>
      <c r="O190" s="1975"/>
      <c r="P190" s="1976"/>
      <c r="Q190" s="1885" t="str">
        <f>IF('様式２(改善計画)'!U465=0,"",'様式２(改善計画)'!U465)</f>
        <v/>
      </c>
      <c r="R190" s="1886"/>
      <c r="S190" s="1974"/>
      <c r="T190" s="1094"/>
      <c r="U190" s="1885" t="str">
        <f>IF('様式２(改善計画)'!X465=0,"",'様式２(改善計画)'!X465)</f>
        <v/>
      </c>
      <c r="V190" s="1886"/>
      <c r="W190" s="1974"/>
      <c r="X190" s="1094"/>
      <c r="Y190" s="1977" t="str">
        <f>IF('様式２(改善計画)'!AA465=0,"",'様式２(改善計画)'!AA465)</f>
        <v/>
      </c>
      <c r="Z190" s="1978"/>
      <c r="AA190" s="1974"/>
      <c r="AB190" s="1094"/>
      <c r="AC190" s="1752"/>
      <c r="AD190" s="1753"/>
      <c r="AE190" s="1695"/>
      <c r="AF190" s="1696"/>
      <c r="AG190" s="1677"/>
      <c r="AH190" s="1678"/>
      <c r="AI190" s="1681"/>
      <c r="AJ190" s="1682"/>
      <c r="AK190" s="231"/>
      <c r="AL190" s="231"/>
      <c r="AM190" s="67"/>
      <c r="AN190" s="66"/>
      <c r="AO190" s="66"/>
      <c r="AP190" s="66"/>
      <c r="AQ190" s="66"/>
      <c r="AR190" s="66"/>
      <c r="AS190" s="66"/>
      <c r="AT190" s="66"/>
      <c r="AU190" s="66"/>
      <c r="AV190" s="66"/>
      <c r="AW190" s="66"/>
      <c r="AX190" s="66"/>
      <c r="AY190" s="66"/>
      <c r="AZ190" s="66"/>
      <c r="BA190" s="66"/>
      <c r="BB190" s="66"/>
      <c r="BC190" s="66"/>
      <c r="BD190" s="66"/>
      <c r="BE190" s="66"/>
      <c r="BF190" s="66"/>
      <c r="BG190" s="66"/>
      <c r="BH190" s="66"/>
      <c r="BI190" s="66"/>
      <c r="BJ190" s="66"/>
      <c r="BK190" s="66"/>
      <c r="BL190" s="66"/>
      <c r="BM190" s="66"/>
      <c r="BN190" s="66"/>
      <c r="BO190" s="66"/>
      <c r="BP190" s="66"/>
      <c r="BQ190" s="66"/>
      <c r="BR190" s="66"/>
      <c r="BS190" s="66"/>
      <c r="BT190" s="66"/>
      <c r="BU190" s="66"/>
      <c r="BV190" s="66"/>
      <c r="BW190" s="67"/>
      <c r="BX190" s="201"/>
      <c r="BY190" s="201"/>
      <c r="BZ190" s="201"/>
      <c r="CA190" s="201"/>
      <c r="CB190" s="201"/>
      <c r="CC190" s="201"/>
      <c r="CD190" s="195"/>
      <c r="CE190" s="195"/>
      <c r="CF190" s="195"/>
      <c r="CG190" s="195"/>
      <c r="CH190" s="195"/>
      <c r="CI190" s="195"/>
      <c r="CJ190" s="195"/>
      <c r="CK190" s="195"/>
      <c r="CL190" s="195"/>
      <c r="CM190" s="195"/>
      <c r="CN190" s="195"/>
      <c r="CO190" s="195"/>
      <c r="CP190" s="195"/>
      <c r="CQ190" s="195"/>
      <c r="CR190" s="195"/>
      <c r="CS190" s="195"/>
      <c r="CT190" s="195"/>
      <c r="CU190" s="195"/>
      <c r="CV190" s="195"/>
      <c r="CW190" s="195"/>
      <c r="CX190" s="195"/>
      <c r="CY190" s="195"/>
      <c r="CZ190" s="195"/>
      <c r="DA190" s="195"/>
      <c r="DB190" s="195"/>
      <c r="DC190" s="195"/>
      <c r="DD190" s="195"/>
      <c r="DE190" s="195"/>
    </row>
    <row r="191" spans="1:109" s="196" customFormat="1" ht="15" customHeight="1">
      <c r="A191" s="231"/>
      <c r="B191" s="231"/>
      <c r="C191" s="231"/>
      <c r="D191" s="1711" t="str">
        <f>'様式２(改善計画)'!F466</f>
        <v>林内作業車</v>
      </c>
      <c r="E191" s="1712"/>
      <c r="F191" s="1712"/>
      <c r="G191" s="1712"/>
      <c r="H191" s="1713"/>
      <c r="I191" s="1717" t="str">
        <f>IF('様式２(改善計画)'!O466=0,"",'様式２(改善計画)'!O466)</f>
        <v/>
      </c>
      <c r="J191" s="1718"/>
      <c r="K191" s="1697"/>
      <c r="L191" s="1698"/>
      <c r="M191" s="1717" t="str">
        <f>IF('様式２(改善計画)'!R466=0,"",'様式２(改善計画)'!R466)</f>
        <v/>
      </c>
      <c r="N191" s="1718"/>
      <c r="O191" s="1996"/>
      <c r="P191" s="1997"/>
      <c r="Q191" s="1717" t="str">
        <f>IF('様式２(改善計画)'!U466=0,"",'様式２(改善計画)'!U466)</f>
        <v/>
      </c>
      <c r="R191" s="1718"/>
      <c r="S191" s="1697"/>
      <c r="T191" s="1698"/>
      <c r="U191" s="1717" t="str">
        <f>IF('様式２(改善計画)'!X466=0,"",'様式２(改善計画)'!X466)</f>
        <v/>
      </c>
      <c r="V191" s="1718"/>
      <c r="W191" s="1697"/>
      <c r="X191" s="1698"/>
      <c r="Y191" s="1985" t="str">
        <f>IF('様式２(改善計画)'!AA466=0,"",'様式２(改善計画)'!AA466)</f>
        <v/>
      </c>
      <c r="Z191" s="1986"/>
      <c r="AA191" s="1697"/>
      <c r="AB191" s="1698"/>
      <c r="AC191" s="1717" t="str">
        <f>IF('様式２(改善計画)'!AD466=0,"",'様式２(改善計画)'!AD466)</f>
        <v/>
      </c>
      <c r="AD191" s="1718"/>
      <c r="AE191" s="1697"/>
      <c r="AF191" s="1698"/>
      <c r="AG191" s="1717" t="str">
        <f>'様式２(改善計画)'!AH466</f>
        <v/>
      </c>
      <c r="AH191" s="1718"/>
      <c r="AI191" s="1889" t="str">
        <f>IF(SUM(K191,O191,S191,W191,AA191,'様式２(改善計画)'!M172)-AE191=0,"",SUM(K191,O191,S191,W191,AA191,'様式２(改善計画)'!M172)-AE191)</f>
        <v/>
      </c>
      <c r="AJ191" s="1890"/>
      <c r="AK191" s="231"/>
      <c r="AL191" s="231"/>
      <c r="AM191" s="67"/>
      <c r="AN191" s="66"/>
      <c r="AO191" s="66"/>
      <c r="AP191" s="66"/>
      <c r="AQ191" s="66"/>
      <c r="AR191" s="66"/>
      <c r="AS191" s="66"/>
      <c r="AT191" s="66"/>
      <c r="AU191" s="66"/>
      <c r="AV191" s="66"/>
      <c r="AW191" s="66"/>
      <c r="AX191" s="66"/>
      <c r="AY191" s="66"/>
      <c r="AZ191" s="66"/>
      <c r="BA191" s="66"/>
      <c r="BB191" s="66"/>
      <c r="BC191" s="66"/>
      <c r="BD191" s="66"/>
      <c r="BE191" s="66"/>
      <c r="BF191" s="66"/>
      <c r="BG191" s="66"/>
      <c r="BH191" s="66"/>
      <c r="BI191" s="66"/>
      <c r="BJ191" s="66"/>
      <c r="BK191" s="66"/>
      <c r="BL191" s="66"/>
      <c r="BM191" s="66"/>
      <c r="BN191" s="66"/>
      <c r="BO191" s="66"/>
      <c r="BP191" s="66"/>
      <c r="BQ191" s="66"/>
      <c r="BR191" s="66"/>
      <c r="BS191" s="66"/>
      <c r="BT191" s="66"/>
      <c r="BU191" s="66"/>
      <c r="BV191" s="66"/>
      <c r="BW191" s="67"/>
      <c r="BX191" s="201"/>
      <c r="BY191" s="201"/>
      <c r="BZ191" s="201"/>
      <c r="CA191" s="201"/>
      <c r="CB191" s="201"/>
      <c r="CC191" s="201"/>
      <c r="CD191" s="195"/>
      <c r="CE191" s="195"/>
      <c r="CF191" s="195"/>
      <c r="CG191" s="195"/>
      <c r="CH191" s="195"/>
      <c r="CI191" s="195"/>
      <c r="CJ191" s="195"/>
      <c r="CK191" s="195"/>
      <c r="CL191" s="195"/>
      <c r="CM191" s="195"/>
      <c r="CN191" s="195"/>
      <c r="CO191" s="195"/>
      <c r="CP191" s="195"/>
      <c r="CQ191" s="195"/>
      <c r="CR191" s="195"/>
      <c r="CS191" s="195"/>
      <c r="CT191" s="195"/>
      <c r="CU191" s="195"/>
      <c r="CV191" s="195"/>
      <c r="CW191" s="195"/>
      <c r="CX191" s="195"/>
      <c r="CY191" s="195"/>
      <c r="CZ191" s="195"/>
      <c r="DA191" s="195"/>
      <c r="DB191" s="195"/>
      <c r="DC191" s="195"/>
      <c r="DD191" s="195"/>
      <c r="DE191" s="195"/>
    </row>
    <row r="192" spans="1:109" s="196" customFormat="1" ht="15" customHeight="1">
      <c r="A192" s="231"/>
      <c r="B192" s="231"/>
      <c r="C192" s="231"/>
      <c r="D192" s="1714"/>
      <c r="E192" s="1715"/>
      <c r="F192" s="1715"/>
      <c r="G192" s="1715"/>
      <c r="H192" s="1716"/>
      <c r="I192" s="1885" t="str">
        <f>IF('様式２(改善計画)'!O467=0,"",'様式２(改善計画)'!O467)</f>
        <v/>
      </c>
      <c r="J192" s="1886"/>
      <c r="K192" s="1974"/>
      <c r="L192" s="1094"/>
      <c r="M192" s="1885" t="str">
        <f>IF('様式２(改善計画)'!R467=0,"",'様式２(改善計画)'!R467)</f>
        <v/>
      </c>
      <c r="N192" s="1886"/>
      <c r="O192" s="2001"/>
      <c r="P192" s="2002"/>
      <c r="Q192" s="1885" t="str">
        <f>IF('様式２(改善計画)'!U467=0,"",'様式２(改善計画)'!U467)</f>
        <v/>
      </c>
      <c r="R192" s="1886"/>
      <c r="S192" s="1974"/>
      <c r="T192" s="1094"/>
      <c r="U192" s="1885" t="str">
        <f>IF('様式２(改善計画)'!X467=0,"",'様式２(改善計画)'!X467)</f>
        <v/>
      </c>
      <c r="V192" s="1886"/>
      <c r="W192" s="1974"/>
      <c r="X192" s="1094"/>
      <c r="Y192" s="1977" t="str">
        <f>IF('様式２(改善計画)'!AA467=0,"",'様式２(改善計画)'!AA467)</f>
        <v/>
      </c>
      <c r="Z192" s="1978"/>
      <c r="AA192" s="1974"/>
      <c r="AB192" s="1094"/>
      <c r="AC192" s="1752"/>
      <c r="AD192" s="1753"/>
      <c r="AE192" s="1699"/>
      <c r="AF192" s="1700"/>
      <c r="AG192" s="1752"/>
      <c r="AH192" s="1753"/>
      <c r="AI192" s="1681"/>
      <c r="AJ192" s="1682"/>
      <c r="AK192" s="231"/>
      <c r="AL192" s="231"/>
      <c r="AM192" s="67"/>
      <c r="AN192" s="66"/>
      <c r="AO192" s="66"/>
      <c r="AP192" s="66"/>
      <c r="AQ192" s="66"/>
      <c r="AR192" s="66"/>
      <c r="AS192" s="66"/>
      <c r="AT192" s="66"/>
      <c r="AU192" s="66"/>
      <c r="AV192" s="66"/>
      <c r="AW192" s="66"/>
      <c r="AX192" s="66"/>
      <c r="AY192" s="66"/>
      <c r="AZ192" s="66"/>
      <c r="BA192" s="66"/>
      <c r="BB192" s="66"/>
      <c r="BC192" s="66"/>
      <c r="BD192" s="66"/>
      <c r="BE192" s="66"/>
      <c r="BF192" s="66"/>
      <c r="BG192" s="66"/>
      <c r="BH192" s="66"/>
      <c r="BI192" s="66"/>
      <c r="BJ192" s="66"/>
      <c r="BK192" s="66"/>
      <c r="BL192" s="66"/>
      <c r="BM192" s="66"/>
      <c r="BN192" s="66"/>
      <c r="BO192" s="66"/>
      <c r="BP192" s="66"/>
      <c r="BQ192" s="66"/>
      <c r="BR192" s="66"/>
      <c r="BS192" s="66"/>
      <c r="BT192" s="66"/>
      <c r="BU192" s="66"/>
      <c r="BV192" s="66"/>
      <c r="BW192" s="67"/>
      <c r="BX192" s="201"/>
      <c r="BY192" s="201"/>
      <c r="BZ192" s="201"/>
      <c r="CA192" s="201"/>
      <c r="CB192" s="201"/>
      <c r="CC192" s="201"/>
      <c r="CD192" s="201"/>
      <c r="CE192" s="201"/>
      <c r="CF192" s="201"/>
      <c r="CG192" s="195"/>
      <c r="CH192" s="195"/>
      <c r="CI192" s="195"/>
      <c r="CJ192" s="195"/>
      <c r="CK192" s="195"/>
      <c r="CL192" s="195"/>
      <c r="CM192" s="195"/>
      <c r="CN192" s="195"/>
      <c r="CO192" s="195"/>
      <c r="CP192" s="195"/>
      <c r="CQ192" s="195"/>
      <c r="CR192" s="195"/>
      <c r="CS192" s="195"/>
      <c r="CT192" s="195"/>
      <c r="CU192" s="195"/>
      <c r="CV192" s="195"/>
      <c r="CW192" s="195"/>
      <c r="CX192" s="195"/>
      <c r="CY192" s="195"/>
      <c r="CZ192" s="195"/>
      <c r="DA192" s="195"/>
      <c r="DB192" s="195"/>
      <c r="DC192" s="195"/>
      <c r="DD192" s="195"/>
      <c r="DE192" s="195"/>
    </row>
    <row r="193" spans="1:109" s="196" customFormat="1" ht="15" customHeight="1">
      <c r="A193" s="231"/>
      <c r="B193" s="231"/>
      <c r="C193" s="231"/>
      <c r="D193" s="1998" t="str">
        <f>'様式２(改善計画)'!F468</f>
        <v/>
      </c>
      <c r="E193" s="1999"/>
      <c r="F193" s="1999"/>
      <c r="G193" s="1999"/>
      <c r="H193" s="2000"/>
      <c r="I193" s="1717" t="str">
        <f>IF('様式２(改善計画)'!O468=0,"",'様式２(改善計画)'!O468)</f>
        <v/>
      </c>
      <c r="J193" s="1718"/>
      <c r="K193" s="1697"/>
      <c r="L193" s="1698"/>
      <c r="M193" s="1717" t="str">
        <f>IF('様式２(改善計画)'!R468=0,"",'様式２(改善計画)'!R468)</f>
        <v/>
      </c>
      <c r="N193" s="1718"/>
      <c r="O193" s="1780"/>
      <c r="P193" s="1781"/>
      <c r="Q193" s="1717" t="str">
        <f>IF('様式２(改善計画)'!U468=0,"",'様式２(改善計画)'!U468)</f>
        <v/>
      </c>
      <c r="R193" s="1718"/>
      <c r="S193" s="1697"/>
      <c r="T193" s="1698"/>
      <c r="U193" s="1717" t="str">
        <f>IF('様式２(改善計画)'!X468=0,"",'様式２(改善計画)'!X468)</f>
        <v/>
      </c>
      <c r="V193" s="1718"/>
      <c r="W193" s="1697"/>
      <c r="X193" s="1698"/>
      <c r="Y193" s="1985" t="str">
        <f>IF('様式２(改善計画)'!AA468=0,"",'様式２(改善計画)'!AA468)</f>
        <v/>
      </c>
      <c r="Z193" s="1986"/>
      <c r="AA193" s="1697"/>
      <c r="AB193" s="1698"/>
      <c r="AC193" s="1717" t="str">
        <f>IF('様式２(改善計画)'!AD468=0,"",'様式２(改善計画)'!AD468)</f>
        <v/>
      </c>
      <c r="AD193" s="1718"/>
      <c r="AE193" s="1695"/>
      <c r="AF193" s="1696"/>
      <c r="AG193" s="1677" t="str">
        <f>'様式２(改善計画)'!AH468</f>
        <v/>
      </c>
      <c r="AH193" s="1678"/>
      <c r="AI193" s="1889" t="str">
        <f>IF(SUM(K193,O193,S193,W193,AA193,'様式２(改善計画)'!M173)-AE193=0,"",SUM(K193,O193,S193,W193,AA193,'様式２(改善計画)'!M173)-AE193)</f>
        <v/>
      </c>
      <c r="AJ193" s="1890"/>
      <c r="AK193" s="231"/>
      <c r="AL193" s="231"/>
      <c r="AM193" s="67"/>
      <c r="AN193" s="65"/>
      <c r="AO193" s="67"/>
      <c r="AP193" s="67"/>
      <c r="AQ193" s="66"/>
      <c r="AR193" s="66"/>
      <c r="AS193" s="66"/>
      <c r="AT193" s="66"/>
      <c r="AU193" s="66"/>
      <c r="AV193" s="66"/>
      <c r="AW193" s="66"/>
      <c r="AX193" s="66"/>
      <c r="AY193" s="66"/>
      <c r="AZ193" s="66"/>
      <c r="BA193" s="66"/>
      <c r="BB193" s="66"/>
      <c r="BC193" s="66"/>
      <c r="BD193" s="66"/>
      <c r="BE193" s="66"/>
      <c r="BF193" s="66"/>
      <c r="BG193" s="66"/>
      <c r="BH193" s="66"/>
      <c r="BI193" s="66"/>
      <c r="BJ193" s="66"/>
      <c r="BK193" s="66"/>
      <c r="BL193" s="66"/>
      <c r="BM193" s="66"/>
      <c r="BN193" s="66"/>
      <c r="BO193" s="66"/>
      <c r="BP193" s="66"/>
      <c r="BQ193" s="66"/>
      <c r="BR193" s="66"/>
      <c r="BS193" s="66"/>
      <c r="BT193" s="66"/>
      <c r="BU193" s="66"/>
      <c r="BV193" s="66"/>
      <c r="BW193" s="67"/>
      <c r="BX193" s="201"/>
      <c r="BY193" s="201"/>
      <c r="BZ193" s="201"/>
      <c r="CA193" s="201"/>
      <c r="CB193" s="201"/>
      <c r="CC193" s="201"/>
      <c r="CD193" s="201"/>
      <c r="CE193" s="201"/>
      <c r="CF193" s="201"/>
      <c r="CG193" s="195"/>
      <c r="CH193" s="195"/>
      <c r="CI193" s="195"/>
      <c r="CJ193" s="195"/>
      <c r="CK193" s="195"/>
      <c r="CL193" s="195"/>
      <c r="CM193" s="195"/>
      <c r="CN193" s="195"/>
      <c r="CO193" s="195"/>
      <c r="CP193" s="195"/>
      <c r="CQ193" s="195"/>
      <c r="CR193" s="195"/>
      <c r="CS193" s="195"/>
      <c r="CT193" s="195"/>
      <c r="CU193" s="195"/>
      <c r="CV193" s="195"/>
      <c r="CW193" s="195"/>
      <c r="CX193" s="195"/>
      <c r="CY193" s="195"/>
      <c r="CZ193" s="195"/>
      <c r="DA193" s="195"/>
      <c r="DB193" s="195"/>
      <c r="DC193" s="195"/>
      <c r="DD193" s="195"/>
      <c r="DE193" s="195"/>
    </row>
    <row r="194" spans="1:109" s="196" customFormat="1" ht="15" customHeight="1">
      <c r="A194" s="231"/>
      <c r="B194" s="231"/>
      <c r="C194" s="231"/>
      <c r="D194" s="1998"/>
      <c r="E194" s="1999"/>
      <c r="F194" s="1999"/>
      <c r="G194" s="1999"/>
      <c r="H194" s="2000"/>
      <c r="I194" s="2005" t="str">
        <f>IF('様式２(改善計画)'!O469=0,"",'様式２(改善計画)'!O469)</f>
        <v/>
      </c>
      <c r="J194" s="2006"/>
      <c r="K194" s="2004"/>
      <c r="L194" s="1106"/>
      <c r="M194" s="2005" t="str">
        <f>IF('様式２(改善計画)'!R469=0,"",'様式２(改善計画)'!R469)</f>
        <v/>
      </c>
      <c r="N194" s="2006"/>
      <c r="O194" s="2046"/>
      <c r="P194" s="2047"/>
      <c r="Q194" s="2005" t="str">
        <f>IF('様式２(改善計画)'!U469=0,"",'様式２(改善計画)'!U469)</f>
        <v/>
      </c>
      <c r="R194" s="2006"/>
      <c r="S194" s="2004"/>
      <c r="T194" s="1106"/>
      <c r="U194" s="2005" t="str">
        <f>IF('様式２(改善計画)'!X469=0,"",'様式２(改善計画)'!X469)</f>
        <v/>
      </c>
      <c r="V194" s="2006"/>
      <c r="W194" s="2004"/>
      <c r="X194" s="1106"/>
      <c r="Y194" s="2007" t="str">
        <f>IF('様式２(改善計画)'!AA469=0,"",'様式２(改善計画)'!AA469)</f>
        <v/>
      </c>
      <c r="Z194" s="2008"/>
      <c r="AA194" s="2004"/>
      <c r="AB194" s="1106"/>
      <c r="AC194" s="2022"/>
      <c r="AD194" s="2023"/>
      <c r="AE194" s="1699"/>
      <c r="AF194" s="1700"/>
      <c r="AG194" s="1752"/>
      <c r="AH194" s="1753"/>
      <c r="AI194" s="2024"/>
      <c r="AJ194" s="2025"/>
      <c r="AK194" s="231"/>
      <c r="AL194" s="231"/>
      <c r="AM194" s="65"/>
      <c r="AN194" s="65"/>
      <c r="AO194" s="65"/>
      <c r="AP194" s="65"/>
      <c r="AQ194" s="67"/>
      <c r="AR194" s="67"/>
      <c r="AS194" s="67"/>
      <c r="AT194" s="66"/>
      <c r="AU194" s="66"/>
      <c r="AV194" s="66"/>
      <c r="AW194" s="66"/>
      <c r="AX194" s="66"/>
      <c r="AY194" s="66"/>
      <c r="AZ194" s="66"/>
      <c r="BA194" s="66"/>
      <c r="BB194" s="66"/>
      <c r="BC194" s="66"/>
      <c r="BD194" s="66"/>
      <c r="BE194" s="66"/>
      <c r="BF194" s="66"/>
      <c r="BG194" s="66"/>
      <c r="BH194" s="66"/>
      <c r="BI194" s="67"/>
      <c r="BJ194" s="67"/>
      <c r="BK194" s="67"/>
      <c r="BL194" s="67"/>
      <c r="BM194" s="67"/>
      <c r="BN194" s="67"/>
      <c r="BO194" s="67"/>
      <c r="BP194" s="67"/>
      <c r="BQ194" s="67"/>
      <c r="BR194" s="67"/>
      <c r="BS194" s="67"/>
      <c r="BT194" s="67"/>
      <c r="BU194" s="67"/>
      <c r="BV194" s="67"/>
      <c r="BW194" s="67"/>
      <c r="BX194" s="201"/>
      <c r="BY194" s="201"/>
      <c r="BZ194" s="201"/>
      <c r="CA194" s="201"/>
      <c r="CB194" s="201"/>
      <c r="CC194" s="201"/>
      <c r="CD194" s="201"/>
      <c r="CE194" s="201"/>
      <c r="CF194" s="201"/>
      <c r="CG194" s="201"/>
      <c r="CH194" s="201"/>
      <c r="CI194" s="201"/>
      <c r="CJ194" s="201"/>
      <c r="CK194" s="201"/>
      <c r="CL194" s="201"/>
      <c r="CM194" s="195"/>
      <c r="CN194" s="195"/>
      <c r="CO194" s="195"/>
      <c r="CP194" s="195"/>
      <c r="CQ194" s="195"/>
      <c r="CR194" s="195"/>
      <c r="CS194" s="195"/>
      <c r="CT194" s="195"/>
      <c r="CU194" s="195"/>
      <c r="CV194" s="195"/>
      <c r="CW194" s="195"/>
      <c r="CX194" s="195"/>
      <c r="CY194" s="195"/>
      <c r="CZ194" s="195"/>
      <c r="DA194" s="195"/>
      <c r="DB194" s="195"/>
      <c r="DC194" s="195"/>
      <c r="DD194" s="195"/>
      <c r="DE194" s="195"/>
    </row>
    <row r="195" spans="1:109" s="196" customFormat="1" ht="15" customHeight="1">
      <c r="A195" s="231"/>
      <c r="B195" s="231"/>
      <c r="C195" s="231"/>
      <c r="D195" s="2040" t="str">
        <f>'様式２(改善計画)'!F470</f>
        <v>合　　計</v>
      </c>
      <c r="E195" s="2041"/>
      <c r="F195" s="2041"/>
      <c r="G195" s="2041"/>
      <c r="H195" s="2042"/>
      <c r="I195" s="1675" t="str">
        <f>IF('様式２(改善計画)'!O470=0,"",'様式２(改善計画)'!O470)</f>
        <v/>
      </c>
      <c r="J195" s="1676"/>
      <c r="K195" s="2029" t="str">
        <f>IF(SUM(K173,K175,K177,K179,K181,K183,K185,K187,K189,K191,K193)=0,"",SUM(K173,K175,K177,K179,K181,K183,K185,K187,K189,K191,K193))</f>
        <v/>
      </c>
      <c r="L195" s="2030"/>
      <c r="M195" s="2031" t="str">
        <f>IF('様式２(改善計画)'!R470=0,"",'様式２(改善計画)'!R470)</f>
        <v/>
      </c>
      <c r="N195" s="2032"/>
      <c r="O195" s="2029" t="str">
        <f>IF(SUM(O173,O175,O177,O179,O181,O183,O185,O187,O189,O191,O193)=0,"",SUM(O173,O175,O177,O179,O181,O183,O185,O187,O189,O191,O193))</f>
        <v/>
      </c>
      <c r="P195" s="2030"/>
      <c r="Q195" s="2031" t="str">
        <f>IF('様式２(改善計画)'!U470=0,"",'様式２(改善計画)'!U470)</f>
        <v/>
      </c>
      <c r="R195" s="2032"/>
      <c r="S195" s="2029" t="str">
        <f>IF(SUM(S173,S175,S177,S179,S181,S183,S185,S187,S189,S191,S193)=0,"",SUM(S173,S175,S177,S179,S181,S183,S185,S187,S189,S191,S193))</f>
        <v/>
      </c>
      <c r="T195" s="2030"/>
      <c r="U195" s="2031" t="str">
        <f>IF('様式２(改善計画)'!X470=0,"",'様式２(改善計画)'!X470)</f>
        <v/>
      </c>
      <c r="V195" s="2032"/>
      <c r="W195" s="2029" t="str">
        <f>IF(SUM(W173,W175,W177,W179,W181,W183,W185,W187,W189,W191,W193)=0,"",SUM(W173,W175,W177,W179,W181,W183,W185,W187,W189,W191,W193))</f>
        <v/>
      </c>
      <c r="X195" s="2030"/>
      <c r="Y195" s="2031" t="str">
        <f>IF('様式２(改善計画)'!AA470=0,"",'様式２(改善計画)'!AA470)</f>
        <v/>
      </c>
      <c r="Z195" s="2032"/>
      <c r="AA195" s="2029" t="str">
        <f>IF(SUM(AA173,AA175,AA177,AA179,AA181,AA183,AA185,AA187,AA189,AA191,AA193)=0,"",SUM(AA173,AA175,AA177,AA179,AA181,AA183,AA185,AA187,AA189,AA191,AA193))</f>
        <v/>
      </c>
      <c r="AB195" s="2030"/>
      <c r="AC195" s="2015" t="str">
        <f>IF('様式２(改善計画)'!AD470=0,"",'様式２(改善計画)'!AD470)</f>
        <v/>
      </c>
      <c r="AD195" s="2016"/>
      <c r="AE195" s="1748" t="str">
        <f>IF(SUM(AE173:AF194)=0,"",SUM(AE173:AF194))</f>
        <v/>
      </c>
      <c r="AF195" s="2019"/>
      <c r="AG195" s="1675" t="str">
        <f>IF(SUM(AG173,AG175,AG177,AG179,AG181,AG183,AG185,AG187,AG189,AG191,AG193)=0,"",SUM(AG173,AG175,AG177,AG179,AG181,AG183,AG185,AG187,AG189,AG191,AG193))</f>
        <v/>
      </c>
      <c r="AH195" s="1676"/>
      <c r="AI195" s="1679" t="str">
        <f>IF(SUM(AI173,AI175,AI177,AI179,AI181,AI183,AI185,AI187,AI189,AI191,AI193)=0,"",SUM(AI173,AI175,AI177,AI179,AI181,AI183,AI185,AI187,AI189,AI191,AI193))</f>
        <v/>
      </c>
      <c r="AJ195" s="1680"/>
      <c r="AK195" s="231"/>
      <c r="AL195" s="231"/>
      <c r="AM195" s="67"/>
      <c r="AN195" s="65"/>
      <c r="AO195" s="65"/>
      <c r="AP195" s="65"/>
      <c r="AQ195" s="67"/>
      <c r="AR195" s="67"/>
      <c r="AS195" s="67"/>
      <c r="AT195" s="66"/>
      <c r="AU195" s="66"/>
      <c r="AV195" s="66"/>
      <c r="AW195" s="66"/>
      <c r="AX195" s="66"/>
      <c r="AY195" s="66"/>
      <c r="AZ195" s="66"/>
      <c r="BA195" s="66"/>
      <c r="BB195" s="66"/>
      <c r="BC195" s="66"/>
      <c r="BD195" s="66"/>
      <c r="BE195" s="66"/>
      <c r="BF195" s="66"/>
      <c r="BG195" s="66"/>
      <c r="BH195" s="66"/>
      <c r="BI195" s="67"/>
      <c r="BJ195" s="67"/>
      <c r="BK195" s="67"/>
      <c r="BL195" s="67"/>
      <c r="BM195" s="67"/>
      <c r="BN195" s="67"/>
      <c r="BO195" s="67"/>
      <c r="BP195" s="67"/>
      <c r="BQ195" s="67"/>
      <c r="BR195" s="67"/>
      <c r="BS195" s="67"/>
      <c r="BT195" s="67"/>
      <c r="BU195" s="67"/>
      <c r="BV195" s="67"/>
      <c r="BW195" s="67"/>
      <c r="BX195" s="201"/>
      <c r="BY195" s="201"/>
      <c r="BZ195" s="201"/>
      <c r="CA195" s="201"/>
      <c r="CB195" s="201"/>
      <c r="CC195" s="201"/>
      <c r="CD195" s="201"/>
      <c r="CE195" s="201"/>
      <c r="CF195" s="201"/>
      <c r="CG195" s="201"/>
      <c r="CH195" s="201"/>
      <c r="CI195" s="201"/>
      <c r="CJ195" s="201"/>
      <c r="CK195" s="201"/>
      <c r="CL195" s="201"/>
      <c r="CM195" s="201"/>
      <c r="CN195" s="201"/>
      <c r="CO195" s="201"/>
      <c r="CP195" s="201"/>
      <c r="CQ195" s="201"/>
      <c r="CR195" s="201"/>
      <c r="CS195" s="201"/>
      <c r="CT195" s="201"/>
      <c r="CU195" s="201"/>
      <c r="CV195" s="195"/>
      <c r="CW195" s="195"/>
      <c r="CX195" s="195"/>
      <c r="CY195" s="195"/>
      <c r="CZ195" s="195"/>
      <c r="DA195" s="195"/>
      <c r="DB195" s="195"/>
      <c r="DC195" s="195"/>
      <c r="DD195" s="195"/>
      <c r="DE195" s="195"/>
    </row>
    <row r="196" spans="1:109" s="196" customFormat="1" ht="15" customHeight="1">
      <c r="A196" s="231"/>
      <c r="B196" s="231"/>
      <c r="C196" s="231"/>
      <c r="D196" s="2043"/>
      <c r="E196" s="2044"/>
      <c r="F196" s="2044"/>
      <c r="G196" s="2044"/>
      <c r="H196" s="2045"/>
      <c r="I196" s="2005" t="str">
        <f>IF('様式２(改善計画)'!O471=0,"",'様式２(改善計画)'!O471)</f>
        <v/>
      </c>
      <c r="J196" s="2006"/>
      <c r="K196" s="2026" t="str">
        <f>IF(SUM(K174,K176,K178,K180,K182,K184,K186,K188,K190,K192,K194)=0,"",SUM(K174,K176,K178,K180,K182,K184,K186,K188,K190,K192,K194))</f>
        <v/>
      </c>
      <c r="L196" s="1103"/>
      <c r="M196" s="2027" t="str">
        <f>IF('様式２(改善計画)'!R471=0,"",'様式２(改善計画)'!R471)</f>
        <v/>
      </c>
      <c r="N196" s="2028"/>
      <c r="O196" s="2026" t="str">
        <f>IF(SUM(O174,O176,O178,O180,O182,O184,O186,O188,O190,O192,O194)=0,"",SUM(O174,O176,O178,O180,O182,O184,O186,O188,O190,O192,O194))</f>
        <v/>
      </c>
      <c r="P196" s="1103"/>
      <c r="Q196" s="2027" t="str">
        <f>IF('様式２(改善計画)'!U471=0,"",'様式２(改善計画)'!U471)</f>
        <v/>
      </c>
      <c r="R196" s="2028"/>
      <c r="S196" s="2026" t="str">
        <f>IF(SUM(S174,S176,S178,S180,S182,S184,S186,S188,S190,S192,S194)=0,"",SUM(S174,S176,S178,S180,S182,S184,S186,S188,S190,S192,S194))</f>
        <v/>
      </c>
      <c r="T196" s="1103"/>
      <c r="U196" s="2027" t="str">
        <f>IF('様式２(改善計画)'!X471=0,"",'様式２(改善計画)'!X471)</f>
        <v/>
      </c>
      <c r="V196" s="2028"/>
      <c r="W196" s="2026" t="str">
        <f>IF(SUM(W174,W176,W178,W180,W182,W184,W186,W188,W190,W192,W194)=0,"",SUM(W174,W176,W178,W180,W182,W184,W186,W188,W190,W192,W194))</f>
        <v/>
      </c>
      <c r="X196" s="1103"/>
      <c r="Y196" s="2027" t="str">
        <f>IF('様式２(改善計画)'!AA471=0,"",'様式２(改善計画)'!AA471)</f>
        <v/>
      </c>
      <c r="Z196" s="2028"/>
      <c r="AA196" s="2026" t="str">
        <f>IF(SUM(AA174,AA176,AA178,AA180,AA182,AA184,AA186,AA188,AA190,AA192,AA194)=0,"",SUM(AA174,AA176,AA178,AA180,AA182,AA184,AA186,AA188,AA190,AA192,AA194))</f>
        <v/>
      </c>
      <c r="AB196" s="1103"/>
      <c r="AC196" s="2017"/>
      <c r="AD196" s="2018"/>
      <c r="AE196" s="2020">
        <f t="shared" ref="AE196" si="75">SUM(AE174,AE176,AE178,AE180,AE182,AE184,AE186,AE188,AE190,AE192,AE194)</f>
        <v>0</v>
      </c>
      <c r="AF196" s="2021"/>
      <c r="AG196" s="2022">
        <f t="shared" ref="AG196" si="76">SUM(AG174,AG176,AG178,AG180,AG182,AG184,AG186,AG188,AG190,AG192,AG194)</f>
        <v>0</v>
      </c>
      <c r="AH196" s="2023"/>
      <c r="AI196" s="2024">
        <f t="shared" ref="AI196" si="77">SUM(AI174,AI176,AI178,AI180,AI182,AI184,AI186,AI188,AI190,AI192,AI194)</f>
        <v>0</v>
      </c>
      <c r="AJ196" s="2025"/>
      <c r="AK196" s="231"/>
      <c r="AL196" s="231"/>
      <c r="AM196" s="67"/>
      <c r="AN196" s="65"/>
      <c r="AO196" s="65"/>
      <c r="AP196" s="65"/>
      <c r="AQ196" s="67"/>
      <c r="AR196" s="67"/>
      <c r="AS196" s="67"/>
      <c r="AT196" s="66"/>
      <c r="AU196" s="66"/>
      <c r="AV196" s="66"/>
      <c r="AW196" s="66"/>
      <c r="AX196" s="66"/>
      <c r="AY196" s="66"/>
      <c r="AZ196" s="66"/>
      <c r="BA196" s="66"/>
      <c r="BB196" s="66"/>
      <c r="BC196" s="66"/>
      <c r="BD196" s="66"/>
      <c r="BE196" s="66"/>
      <c r="BF196" s="66"/>
      <c r="BG196" s="66"/>
      <c r="BH196" s="67"/>
      <c r="BI196" s="67"/>
      <c r="BJ196" s="67"/>
      <c r="BK196" s="67"/>
      <c r="BL196" s="67"/>
      <c r="BM196" s="67"/>
      <c r="BN196" s="67"/>
      <c r="BO196" s="67"/>
      <c r="BP196" s="67"/>
      <c r="BQ196" s="67"/>
      <c r="BR196" s="67"/>
      <c r="BS196" s="67"/>
      <c r="BT196" s="67"/>
      <c r="BU196" s="67"/>
      <c r="BV196" s="67"/>
      <c r="BW196" s="67"/>
      <c r="BX196" s="201"/>
      <c r="BY196" s="201"/>
      <c r="BZ196" s="201"/>
      <c r="CA196" s="201"/>
      <c r="CB196" s="201"/>
      <c r="CC196" s="201"/>
      <c r="CD196" s="201"/>
      <c r="CE196" s="201"/>
      <c r="CF196" s="201"/>
      <c r="CG196" s="201"/>
      <c r="CH196" s="201"/>
      <c r="CI196" s="201"/>
      <c r="CJ196" s="201"/>
      <c r="CK196" s="201"/>
      <c r="CL196" s="201"/>
      <c r="CM196" s="201"/>
      <c r="CN196" s="201"/>
      <c r="CO196" s="201"/>
      <c r="CP196" s="201"/>
      <c r="CQ196" s="201"/>
      <c r="CR196" s="201"/>
      <c r="CS196" s="201"/>
      <c r="CT196" s="201"/>
      <c r="CU196" s="201"/>
      <c r="CV196" s="201"/>
      <c r="CW196" s="201"/>
      <c r="CX196" s="195"/>
      <c r="CY196" s="195"/>
      <c r="CZ196" s="195"/>
      <c r="DA196" s="195"/>
      <c r="DB196" s="195"/>
      <c r="DC196" s="195"/>
      <c r="DD196" s="195"/>
      <c r="DE196" s="195"/>
    </row>
    <row r="197" spans="1:109" s="196" customFormat="1" ht="15" customHeight="1">
      <c r="A197" s="231"/>
      <c r="B197" s="231"/>
      <c r="C197" s="231"/>
      <c r="D197" s="2003" t="s">
        <v>1046</v>
      </c>
      <c r="E197" s="2003"/>
      <c r="F197" s="2003"/>
      <c r="G197" s="2003"/>
      <c r="H197" s="2003"/>
      <c r="I197" s="2003"/>
      <c r="J197" s="2003"/>
      <c r="K197" s="2003"/>
      <c r="L197" s="2003"/>
      <c r="M197" s="2003"/>
      <c r="N197" s="2003"/>
      <c r="O197" s="2003"/>
      <c r="P197" s="2003"/>
      <c r="Q197" s="2003"/>
      <c r="R197" s="2003"/>
      <c r="S197" s="2003"/>
      <c r="T197" s="2003"/>
      <c r="U197" s="2003"/>
      <c r="V197" s="2003"/>
      <c r="W197" s="2003"/>
      <c r="X197" s="2003"/>
      <c r="Y197" s="2003"/>
      <c r="Z197" s="2003"/>
      <c r="AA197" s="2003"/>
      <c r="AB197" s="2003"/>
      <c r="AC197" s="2003"/>
      <c r="AD197" s="2003"/>
      <c r="AE197" s="2003"/>
      <c r="AF197" s="2003"/>
      <c r="AG197" s="2003"/>
      <c r="AH197" s="2003"/>
      <c r="AI197" s="2003"/>
      <c r="AJ197" s="2003"/>
      <c r="AK197" s="2003"/>
      <c r="AL197" s="231"/>
      <c r="AM197" s="67"/>
      <c r="AN197" s="65"/>
      <c r="AO197" s="65"/>
      <c r="AP197" s="65"/>
      <c r="AQ197" s="67"/>
      <c r="AR197" s="67"/>
      <c r="AS197" s="67"/>
      <c r="AT197" s="66"/>
      <c r="AU197" s="66"/>
      <c r="AV197" s="66"/>
      <c r="AW197" s="66"/>
      <c r="AX197" s="66"/>
      <c r="AY197" s="66"/>
      <c r="AZ197" s="66"/>
      <c r="BA197" s="66"/>
      <c r="BB197" s="66"/>
      <c r="BC197" s="66"/>
      <c r="BD197" s="66"/>
      <c r="BE197" s="66"/>
      <c r="BF197" s="66"/>
      <c r="BG197" s="66"/>
      <c r="BH197" s="67"/>
      <c r="BI197" s="67"/>
      <c r="BJ197" s="67"/>
      <c r="BK197" s="67"/>
      <c r="BL197" s="67"/>
      <c r="BM197" s="67"/>
      <c r="BN197" s="67"/>
      <c r="BO197" s="67"/>
      <c r="BP197" s="67"/>
      <c r="BQ197" s="67"/>
      <c r="BR197" s="67"/>
      <c r="BS197" s="67"/>
      <c r="BT197" s="67"/>
      <c r="BU197" s="67"/>
      <c r="BV197" s="67"/>
      <c r="BW197" s="67"/>
      <c r="BX197" s="201"/>
      <c r="BY197" s="201"/>
      <c r="BZ197" s="201"/>
      <c r="CA197" s="201"/>
      <c r="CB197" s="201"/>
      <c r="CC197" s="201"/>
      <c r="CD197" s="201"/>
      <c r="CE197" s="201"/>
      <c r="CF197" s="201"/>
      <c r="CG197" s="201"/>
      <c r="CH197" s="201"/>
      <c r="CI197" s="201"/>
      <c r="CJ197" s="201"/>
      <c r="CK197" s="201"/>
      <c r="CL197" s="201"/>
      <c r="CM197" s="201"/>
      <c r="CN197" s="201"/>
      <c r="CO197" s="201"/>
      <c r="CP197" s="201"/>
      <c r="CQ197" s="201"/>
      <c r="CR197" s="201"/>
      <c r="CS197" s="201"/>
      <c r="CT197" s="201"/>
      <c r="CU197" s="201"/>
      <c r="CV197" s="201"/>
      <c r="CW197" s="201"/>
      <c r="CX197" s="201"/>
      <c r="CY197" s="201"/>
      <c r="CZ197" s="201"/>
      <c r="DA197" s="195"/>
      <c r="DB197" s="195"/>
      <c r="DC197" s="195"/>
      <c r="DD197" s="195"/>
      <c r="DE197" s="195"/>
    </row>
    <row r="198" spans="1:109" s="189" customFormat="1" ht="15" customHeight="1">
      <c r="A198" s="231"/>
      <c r="B198" s="231"/>
      <c r="C198" s="231"/>
      <c r="D198" s="224"/>
      <c r="E198" s="225"/>
      <c r="F198" s="225"/>
      <c r="G198" s="225"/>
      <c r="H198" s="225"/>
      <c r="I198" s="226"/>
      <c r="J198" s="226"/>
      <c r="K198" s="226"/>
      <c r="L198" s="226"/>
      <c r="M198" s="226"/>
      <c r="N198" s="226"/>
      <c r="O198" s="226"/>
      <c r="P198" s="226"/>
      <c r="Q198" s="226"/>
      <c r="R198" s="226"/>
      <c r="S198" s="226"/>
      <c r="T198" s="226"/>
      <c r="U198" s="226"/>
      <c r="V198" s="226"/>
      <c r="W198" s="226"/>
      <c r="X198" s="226"/>
      <c r="Y198" s="226"/>
      <c r="Z198" s="226"/>
      <c r="AA198" s="226"/>
      <c r="AB198" s="226"/>
      <c r="AC198" s="227"/>
      <c r="AD198" s="227"/>
      <c r="AE198" s="227"/>
      <c r="AF198" s="227"/>
      <c r="AG198" s="227"/>
      <c r="AH198" s="227"/>
      <c r="AI198" s="227"/>
      <c r="AJ198" s="227"/>
      <c r="AK198" s="231"/>
      <c r="AL198" s="231"/>
      <c r="AM198" s="67"/>
      <c r="AN198" s="65"/>
      <c r="AO198" s="65"/>
      <c r="AP198" s="65"/>
      <c r="AQ198" s="67"/>
      <c r="AR198" s="67"/>
      <c r="AS198" s="67"/>
      <c r="AT198" s="67"/>
      <c r="AU198" s="67"/>
      <c r="AV198" s="67"/>
      <c r="AW198" s="67"/>
      <c r="AX198" s="67"/>
      <c r="AY198" s="67"/>
      <c r="AZ198" s="67"/>
      <c r="BA198" s="67"/>
      <c r="BB198" s="67"/>
      <c r="BC198" s="67"/>
      <c r="BD198" s="67"/>
      <c r="BE198" s="67"/>
      <c r="BF198" s="67"/>
      <c r="BG198" s="67"/>
      <c r="BH198" s="67"/>
      <c r="BI198" s="67"/>
      <c r="BJ198" s="67"/>
      <c r="BK198" s="67"/>
      <c r="BL198" s="67"/>
      <c r="BM198" s="67"/>
      <c r="BN198" s="67"/>
      <c r="BO198" s="67"/>
      <c r="BP198" s="67"/>
      <c r="BQ198" s="67"/>
      <c r="BR198" s="67"/>
      <c r="BS198" s="67"/>
      <c r="BT198" s="67"/>
      <c r="BU198" s="67"/>
      <c r="BV198" s="67"/>
      <c r="BW198" s="67"/>
      <c r="BX198" s="201"/>
      <c r="BY198" s="201"/>
      <c r="BZ198" s="201"/>
      <c r="CA198" s="201"/>
      <c r="CB198" s="201"/>
      <c r="CC198" s="201"/>
      <c r="CD198" s="201"/>
      <c r="CE198" s="201"/>
      <c r="CF198" s="201"/>
      <c r="CG198" s="201"/>
      <c r="CH198" s="201"/>
      <c r="CI198" s="201"/>
      <c r="CJ198" s="201"/>
      <c r="CK198" s="201"/>
      <c r="CL198" s="201"/>
      <c r="CM198" s="201"/>
      <c r="CN198" s="201"/>
      <c r="CO198" s="201"/>
      <c r="CP198" s="201"/>
      <c r="CQ198" s="201"/>
      <c r="CR198" s="201"/>
      <c r="CS198" s="201"/>
      <c r="CT198" s="201"/>
      <c r="CU198" s="201"/>
      <c r="CV198" s="201"/>
      <c r="CW198" s="201"/>
      <c r="CX198" s="201"/>
      <c r="CY198" s="201"/>
      <c r="CZ198" s="201"/>
      <c r="DA198" s="201"/>
      <c r="DB198" s="201"/>
      <c r="DC198" s="201"/>
      <c r="DD198" s="201"/>
      <c r="DE198" s="201"/>
    </row>
    <row r="199" spans="1:109" s="189" customFormat="1" ht="21" customHeight="1">
      <c r="A199" s="231"/>
      <c r="B199" s="231"/>
      <c r="C199" s="54" t="s">
        <v>604</v>
      </c>
      <c r="D199" s="231"/>
      <c r="E199" s="231"/>
      <c r="F199" s="231"/>
      <c r="G199" s="231"/>
      <c r="H199" s="231"/>
      <c r="I199" s="231"/>
      <c r="J199" s="231"/>
      <c r="K199" s="231"/>
      <c r="L199" s="231"/>
      <c r="M199" s="231"/>
      <c r="N199" s="231"/>
      <c r="O199" s="231"/>
      <c r="P199" s="231"/>
      <c r="Q199" s="231"/>
      <c r="R199" s="231"/>
      <c r="S199" s="231"/>
      <c r="T199" s="231"/>
      <c r="U199" s="231"/>
      <c r="V199" s="231"/>
      <c r="W199" s="231"/>
      <c r="X199" s="231"/>
      <c r="Y199" s="231"/>
      <c r="Z199" s="231"/>
      <c r="AA199" s="231"/>
      <c r="AB199" s="231"/>
      <c r="AC199" s="231"/>
      <c r="AD199" s="231"/>
      <c r="AE199" s="231"/>
      <c r="AF199" s="231"/>
      <c r="AG199" s="231"/>
      <c r="AH199" s="231"/>
      <c r="AI199" s="231"/>
      <c r="AJ199" s="194"/>
      <c r="AK199" s="194" t="s">
        <v>542</v>
      </c>
      <c r="AL199" s="231"/>
      <c r="AM199" s="67"/>
      <c r="AN199" s="65"/>
      <c r="AO199" s="65"/>
      <c r="AP199" s="65"/>
      <c r="AQ199" s="67"/>
      <c r="AR199" s="67"/>
      <c r="AS199" s="67"/>
      <c r="AT199" s="67"/>
      <c r="AU199" s="67"/>
      <c r="AV199" s="67"/>
      <c r="AW199" s="67"/>
      <c r="AX199" s="67"/>
      <c r="AY199" s="67"/>
      <c r="AZ199" s="67"/>
      <c r="BA199" s="67"/>
      <c r="BB199" s="67"/>
      <c r="BC199" s="67"/>
      <c r="BD199" s="67"/>
      <c r="BE199" s="67"/>
      <c r="BF199" s="67"/>
      <c r="BG199" s="67"/>
      <c r="BH199" s="67"/>
      <c r="BI199" s="67"/>
      <c r="BJ199" s="67"/>
      <c r="BK199" s="67"/>
      <c r="BL199" s="67"/>
      <c r="BM199" s="67"/>
      <c r="BN199" s="67"/>
      <c r="BO199" s="67"/>
      <c r="BP199" s="67"/>
      <c r="BQ199" s="67"/>
      <c r="BR199" s="67"/>
      <c r="BS199" s="67"/>
      <c r="BT199" s="67"/>
      <c r="BU199" s="67"/>
      <c r="BV199" s="67"/>
      <c r="BW199" s="67"/>
      <c r="BX199" s="201"/>
      <c r="BY199" s="201"/>
      <c r="BZ199" s="201"/>
      <c r="CA199" s="201"/>
      <c r="CB199" s="201"/>
      <c r="CC199" s="201"/>
      <c r="CD199" s="201"/>
      <c r="CE199" s="201"/>
      <c r="CF199" s="201"/>
      <c r="CG199" s="201"/>
      <c r="CH199" s="201"/>
      <c r="CI199" s="201"/>
      <c r="CJ199" s="201"/>
      <c r="CK199" s="201"/>
      <c r="CL199" s="201"/>
      <c r="CM199" s="201"/>
      <c r="CN199" s="201"/>
      <c r="CO199" s="201"/>
      <c r="CP199" s="201"/>
      <c r="CQ199" s="201"/>
      <c r="CR199" s="201"/>
      <c r="CS199" s="201"/>
      <c r="CT199" s="201"/>
      <c r="CU199" s="201"/>
      <c r="CV199" s="201"/>
      <c r="CW199" s="201"/>
      <c r="CX199" s="201"/>
      <c r="CY199" s="201"/>
      <c r="CZ199" s="201"/>
      <c r="DA199" s="201"/>
      <c r="DB199" s="201"/>
      <c r="DC199" s="201"/>
      <c r="DD199" s="201"/>
      <c r="DE199" s="201"/>
    </row>
    <row r="200" spans="1:109" s="189" customFormat="1" ht="13.5">
      <c r="A200" s="231"/>
      <c r="B200" s="231"/>
      <c r="C200" s="231"/>
      <c r="D200" s="1589" t="s">
        <v>154</v>
      </c>
      <c r="E200" s="1568"/>
      <c r="F200" s="1568"/>
      <c r="G200" s="1568"/>
      <c r="H200" s="1568"/>
      <c r="I200" s="1569"/>
      <c r="J200" s="1961" t="s">
        <v>613</v>
      </c>
      <c r="K200" s="1962"/>
      <c r="L200" s="1962"/>
      <c r="M200" s="1962"/>
      <c r="N200" s="1962"/>
      <c r="O200" s="1962"/>
      <c r="P200" s="1962"/>
      <c r="Q200" s="1962"/>
      <c r="R200" s="1962"/>
      <c r="S200" s="1962"/>
      <c r="T200" s="1962"/>
      <c r="U200" s="1962"/>
      <c r="V200" s="1962"/>
      <c r="W200" s="1962"/>
      <c r="X200" s="1962"/>
      <c r="Y200" s="1962"/>
      <c r="Z200" s="1962"/>
      <c r="AA200" s="1962"/>
      <c r="AB200" s="1962"/>
      <c r="AC200" s="1963"/>
      <c r="AD200" s="1635" t="s">
        <v>992</v>
      </c>
      <c r="AE200" s="1686"/>
      <c r="AF200" s="1686"/>
      <c r="AG200" s="1687"/>
      <c r="AH200" s="1635" t="s">
        <v>439</v>
      </c>
      <c r="AI200" s="1686"/>
      <c r="AJ200" s="1686"/>
      <c r="AK200" s="1687"/>
      <c r="AL200" s="231"/>
      <c r="AM200" s="67"/>
      <c r="AN200" s="65"/>
      <c r="AO200" s="65"/>
      <c r="AP200" s="65"/>
      <c r="AQ200" s="67"/>
      <c r="AR200" s="67"/>
      <c r="AS200" s="67"/>
      <c r="AT200" s="67"/>
      <c r="AU200" s="67"/>
      <c r="AV200" s="67"/>
      <c r="AW200" s="67"/>
      <c r="AX200" s="67"/>
      <c r="AY200" s="67"/>
      <c r="AZ200" s="67"/>
      <c r="BA200" s="67"/>
      <c r="BB200" s="67"/>
      <c r="BC200" s="67"/>
      <c r="BD200" s="67"/>
      <c r="BE200" s="67"/>
      <c r="BF200" s="67"/>
      <c r="BG200" s="67"/>
      <c r="BH200" s="67"/>
      <c r="BI200" s="67"/>
      <c r="BJ200" s="67"/>
      <c r="BK200" s="67"/>
      <c r="BL200" s="67"/>
      <c r="BM200" s="67"/>
      <c r="BN200" s="67"/>
      <c r="BO200" s="67"/>
      <c r="BP200" s="67"/>
      <c r="BQ200" s="67"/>
      <c r="BR200" s="67"/>
      <c r="BS200" s="67"/>
      <c r="BT200" s="67"/>
      <c r="BU200" s="67"/>
      <c r="BV200" s="67"/>
      <c r="BW200" s="67"/>
      <c r="BX200" s="201"/>
      <c r="BY200" s="201"/>
      <c r="BZ200" s="201"/>
      <c r="CA200" s="201"/>
      <c r="CB200" s="201"/>
      <c r="CC200" s="201"/>
      <c r="CD200" s="201"/>
      <c r="CE200" s="201"/>
      <c r="CF200" s="201"/>
      <c r="CG200" s="201"/>
      <c r="CH200" s="201"/>
      <c r="CI200" s="201"/>
      <c r="CJ200" s="201"/>
      <c r="CK200" s="201"/>
      <c r="CL200" s="201"/>
      <c r="CM200" s="201"/>
      <c r="CN200" s="201"/>
      <c r="CO200" s="201"/>
      <c r="CP200" s="201"/>
      <c r="CQ200" s="201"/>
      <c r="CR200" s="201"/>
      <c r="CS200" s="201"/>
      <c r="CT200" s="201"/>
      <c r="CU200" s="201"/>
      <c r="CV200" s="201"/>
      <c r="CW200" s="201"/>
      <c r="CX200" s="201"/>
      <c r="CY200" s="201"/>
      <c r="CZ200" s="201"/>
      <c r="DA200" s="201"/>
      <c r="DB200" s="201"/>
      <c r="DC200" s="201"/>
      <c r="DD200" s="201"/>
      <c r="DE200" s="201"/>
    </row>
    <row r="201" spans="1:109" s="189" customFormat="1" ht="15" customHeight="1">
      <c r="A201" s="231"/>
      <c r="B201" s="231"/>
      <c r="C201" s="231"/>
      <c r="D201" s="1590"/>
      <c r="E201" s="1591"/>
      <c r="F201" s="1591"/>
      <c r="G201" s="1591"/>
      <c r="H201" s="1591"/>
      <c r="I201" s="1650"/>
      <c r="J201" s="1589" t="s">
        <v>305</v>
      </c>
      <c r="K201" s="1568"/>
      <c r="L201" s="1568"/>
      <c r="M201" s="1569"/>
      <c r="N201" s="1589" t="s">
        <v>309</v>
      </c>
      <c r="O201" s="1568"/>
      <c r="P201" s="1568"/>
      <c r="Q201" s="1569"/>
      <c r="R201" s="1589" t="s">
        <v>310</v>
      </c>
      <c r="S201" s="1568"/>
      <c r="T201" s="1568"/>
      <c r="U201" s="1569"/>
      <c r="V201" s="1589" t="s">
        <v>311</v>
      </c>
      <c r="W201" s="1568"/>
      <c r="X201" s="1568"/>
      <c r="Y201" s="1569"/>
      <c r="Z201" s="1589" t="s">
        <v>308</v>
      </c>
      <c r="AA201" s="1568"/>
      <c r="AB201" s="1568"/>
      <c r="AC201" s="1569"/>
      <c r="AD201" s="1688"/>
      <c r="AE201" s="1689"/>
      <c r="AF201" s="1689"/>
      <c r="AG201" s="1690"/>
      <c r="AH201" s="1688"/>
      <c r="AI201" s="1689"/>
      <c r="AJ201" s="1689"/>
      <c r="AK201" s="1690"/>
      <c r="AL201" s="231"/>
      <c r="AM201" s="67"/>
      <c r="AN201" s="65"/>
      <c r="AO201" s="65"/>
      <c r="AP201" s="65"/>
      <c r="AQ201" s="67"/>
      <c r="AR201" s="67"/>
      <c r="AS201" s="67"/>
      <c r="AT201" s="67"/>
      <c r="AU201" s="67"/>
      <c r="AV201" s="67"/>
      <c r="AW201" s="67"/>
      <c r="AX201" s="67"/>
      <c r="AY201" s="67"/>
      <c r="AZ201" s="67"/>
      <c r="BA201" s="67"/>
      <c r="BB201" s="67"/>
      <c r="BC201" s="67"/>
      <c r="BD201" s="67"/>
      <c r="BE201" s="67"/>
      <c r="BF201" s="67"/>
      <c r="BG201" s="67"/>
      <c r="BH201" s="67"/>
      <c r="BI201" s="67"/>
      <c r="BJ201" s="67"/>
      <c r="BK201" s="67"/>
      <c r="BL201" s="67"/>
      <c r="BM201" s="67"/>
      <c r="BN201" s="67"/>
      <c r="BO201" s="67"/>
      <c r="BP201" s="67"/>
      <c r="BQ201" s="67"/>
      <c r="BR201" s="67"/>
      <c r="BS201" s="67"/>
      <c r="BT201" s="67"/>
      <c r="BU201" s="67"/>
      <c r="BV201" s="67"/>
      <c r="BW201" s="67"/>
      <c r="BX201" s="201"/>
      <c r="BY201" s="201"/>
      <c r="BZ201" s="201"/>
      <c r="CA201" s="201"/>
      <c r="CB201" s="201"/>
      <c r="CC201" s="201"/>
      <c r="CD201" s="201"/>
      <c r="CE201" s="201"/>
      <c r="CF201" s="201"/>
      <c r="CG201" s="201"/>
      <c r="CH201" s="201"/>
      <c r="CI201" s="201"/>
      <c r="CJ201" s="201"/>
      <c r="CK201" s="201"/>
      <c r="CL201" s="201"/>
      <c r="CM201" s="201"/>
      <c r="CN201" s="201"/>
      <c r="CO201" s="201"/>
      <c r="CP201" s="201"/>
      <c r="CQ201" s="201"/>
      <c r="CR201" s="201"/>
      <c r="CS201" s="201"/>
      <c r="CT201" s="201"/>
      <c r="CU201" s="201"/>
      <c r="CV201" s="201"/>
      <c r="CW201" s="201"/>
      <c r="CX201" s="201"/>
      <c r="CY201" s="201"/>
      <c r="CZ201" s="201"/>
      <c r="DA201" s="201"/>
      <c r="DB201" s="201"/>
      <c r="DC201" s="201"/>
      <c r="DD201" s="201"/>
      <c r="DE201" s="201"/>
    </row>
    <row r="202" spans="1:109" s="189" customFormat="1" ht="15" customHeight="1">
      <c r="A202" s="231"/>
      <c r="B202" s="231"/>
      <c r="C202" s="231"/>
      <c r="D202" s="1590"/>
      <c r="E202" s="1591"/>
      <c r="F202" s="1591"/>
      <c r="G202" s="1591"/>
      <c r="H202" s="1591"/>
      <c r="I202" s="1650"/>
      <c r="J202" s="1586" t="str">
        <f>I27</f>
        <v>(　　年)</v>
      </c>
      <c r="K202" s="1587"/>
      <c r="L202" s="1587"/>
      <c r="M202" s="1587"/>
      <c r="N202" s="1586" t="str">
        <f>O27</f>
        <v>(　　年)</v>
      </c>
      <c r="O202" s="1587"/>
      <c r="P202" s="1587"/>
      <c r="Q202" s="1587"/>
      <c r="R202" s="1586" t="str">
        <f>U27</f>
        <v>(　　年)</v>
      </c>
      <c r="S202" s="1587"/>
      <c r="T202" s="1587"/>
      <c r="U202" s="1587"/>
      <c r="V202" s="1586" t="str">
        <f>AA27</f>
        <v>(　　年)</v>
      </c>
      <c r="W202" s="1587"/>
      <c r="X202" s="1587"/>
      <c r="Y202" s="1587"/>
      <c r="Z202" s="1586" t="str">
        <f>AG27</f>
        <v>(　　年)</v>
      </c>
      <c r="AA202" s="1587"/>
      <c r="AB202" s="1587"/>
      <c r="AC202" s="1588"/>
      <c r="AD202" s="1708"/>
      <c r="AE202" s="1709"/>
      <c r="AF202" s="1709"/>
      <c r="AG202" s="1710"/>
      <c r="AH202" s="1688"/>
      <c r="AI202" s="1689"/>
      <c r="AJ202" s="1689"/>
      <c r="AK202" s="1690"/>
      <c r="AL202" s="231"/>
      <c r="AM202" s="67"/>
      <c r="AN202" s="65"/>
      <c r="AO202" s="65"/>
      <c r="AP202" s="65"/>
      <c r="AQ202" s="67"/>
      <c r="AR202" s="67"/>
      <c r="AS202" s="67"/>
      <c r="AT202" s="67"/>
      <c r="AU202" s="67"/>
      <c r="AV202" s="67"/>
      <c r="AW202" s="67"/>
      <c r="AX202" s="67"/>
      <c r="AY202" s="67"/>
      <c r="AZ202" s="67"/>
      <c r="BA202" s="67"/>
      <c r="BB202" s="67"/>
      <c r="BC202" s="67"/>
      <c r="BD202" s="67"/>
      <c r="BE202" s="67"/>
      <c r="BF202" s="67"/>
      <c r="BG202" s="67"/>
      <c r="BH202" s="67"/>
      <c r="BI202" s="67"/>
      <c r="BJ202" s="67"/>
      <c r="BK202" s="67"/>
      <c r="BL202" s="67"/>
      <c r="BM202" s="67"/>
      <c r="BN202" s="67"/>
      <c r="BO202" s="67"/>
      <c r="BP202" s="67"/>
      <c r="BQ202" s="67"/>
      <c r="BR202" s="67"/>
      <c r="BS202" s="67"/>
      <c r="BT202" s="67"/>
      <c r="BU202" s="67"/>
      <c r="BV202" s="67"/>
      <c r="BW202" s="67"/>
      <c r="BX202" s="201"/>
      <c r="BY202" s="201"/>
      <c r="BZ202" s="201"/>
      <c r="CA202" s="201"/>
      <c r="CB202" s="201"/>
      <c r="CC202" s="201"/>
      <c r="CD202" s="201"/>
      <c r="CE202" s="201"/>
      <c r="CF202" s="201"/>
      <c r="CG202" s="201"/>
      <c r="CH202" s="201"/>
      <c r="CI202" s="201"/>
      <c r="CJ202" s="201"/>
      <c r="CK202" s="201"/>
      <c r="CL202" s="201"/>
      <c r="CM202" s="201"/>
      <c r="CN202" s="201"/>
      <c r="CO202" s="201"/>
      <c r="CP202" s="201"/>
      <c r="CQ202" s="201"/>
      <c r="CR202" s="201"/>
      <c r="CS202" s="201"/>
      <c r="CT202" s="201"/>
      <c r="CU202" s="201"/>
      <c r="CV202" s="201"/>
      <c r="CW202" s="201"/>
      <c r="CX202" s="201"/>
      <c r="CY202" s="201"/>
      <c r="CZ202" s="201"/>
      <c r="DA202" s="201"/>
      <c r="DB202" s="201"/>
      <c r="DC202" s="201"/>
      <c r="DD202" s="201"/>
      <c r="DE202" s="201"/>
    </row>
    <row r="203" spans="1:109" s="189" customFormat="1" ht="13.5">
      <c r="A203" s="231"/>
      <c r="B203" s="231"/>
      <c r="C203" s="231"/>
      <c r="D203" s="1632"/>
      <c r="E203" s="1570"/>
      <c r="F203" s="1570"/>
      <c r="G203" s="1570"/>
      <c r="H203" s="1570"/>
      <c r="I203" s="1571"/>
      <c r="J203" s="1636" t="s">
        <v>306</v>
      </c>
      <c r="K203" s="1612"/>
      <c r="L203" s="1612" t="s">
        <v>307</v>
      </c>
      <c r="M203" s="1613"/>
      <c r="N203" s="1636" t="s">
        <v>306</v>
      </c>
      <c r="O203" s="1612"/>
      <c r="P203" s="1612" t="s">
        <v>307</v>
      </c>
      <c r="Q203" s="1613"/>
      <c r="R203" s="1636" t="s">
        <v>306</v>
      </c>
      <c r="S203" s="1612"/>
      <c r="T203" s="1612" t="s">
        <v>307</v>
      </c>
      <c r="U203" s="1613"/>
      <c r="V203" s="1636" t="s">
        <v>306</v>
      </c>
      <c r="W203" s="1612"/>
      <c r="X203" s="1612" t="s">
        <v>307</v>
      </c>
      <c r="Y203" s="1613"/>
      <c r="Z203" s="1636" t="s">
        <v>306</v>
      </c>
      <c r="AA203" s="1612"/>
      <c r="AB203" s="1612" t="s">
        <v>307</v>
      </c>
      <c r="AC203" s="1613"/>
      <c r="AD203" s="1646" t="s">
        <v>306</v>
      </c>
      <c r="AE203" s="1647"/>
      <c r="AF203" s="1648" t="s">
        <v>307</v>
      </c>
      <c r="AG203" s="1649"/>
      <c r="AH203" s="1636" t="s">
        <v>446</v>
      </c>
      <c r="AI203" s="1612"/>
      <c r="AJ203" s="1612" t="s">
        <v>447</v>
      </c>
      <c r="AK203" s="1613"/>
      <c r="AL203" s="231"/>
      <c r="AM203" s="67"/>
      <c r="AN203" s="65"/>
      <c r="AO203" s="65"/>
      <c r="AP203" s="65"/>
      <c r="AQ203" s="67"/>
      <c r="AR203" s="67"/>
      <c r="AS203" s="67"/>
      <c r="AT203" s="67"/>
      <c r="AU203" s="67"/>
      <c r="AV203" s="67"/>
      <c r="AW203" s="67"/>
      <c r="AX203" s="67"/>
      <c r="AY203" s="67"/>
      <c r="AZ203" s="67"/>
      <c r="BA203" s="67"/>
      <c r="BB203" s="67"/>
      <c r="BC203" s="67"/>
      <c r="BD203" s="67"/>
      <c r="BE203" s="67"/>
      <c r="BF203" s="67"/>
      <c r="BG203" s="67"/>
      <c r="BH203" s="67"/>
      <c r="BI203" s="67"/>
      <c r="BJ203" s="67"/>
      <c r="BK203" s="67"/>
      <c r="BL203" s="67"/>
      <c r="BM203" s="67"/>
      <c r="BN203" s="67"/>
      <c r="BO203" s="67"/>
      <c r="BP203" s="67"/>
      <c r="BQ203" s="67"/>
      <c r="BR203" s="67"/>
      <c r="BS203" s="67"/>
      <c r="BT203" s="67"/>
      <c r="BU203" s="67"/>
      <c r="BV203" s="67"/>
      <c r="BW203" s="67"/>
      <c r="BX203" s="201"/>
      <c r="BY203" s="201"/>
      <c r="BZ203" s="201"/>
      <c r="CA203" s="201"/>
      <c r="CB203" s="201"/>
      <c r="CC203" s="201"/>
      <c r="CD203" s="201"/>
      <c r="CE203" s="201"/>
      <c r="CF203" s="201"/>
      <c r="CG203" s="201"/>
      <c r="CH203" s="201"/>
      <c r="CI203" s="201"/>
      <c r="CJ203" s="201"/>
      <c r="CK203" s="201"/>
      <c r="CL203" s="201"/>
      <c r="CM203" s="201"/>
      <c r="CN203" s="201"/>
      <c r="CO203" s="201"/>
      <c r="CP203" s="201"/>
      <c r="CQ203" s="201"/>
      <c r="CR203" s="201"/>
      <c r="CS203" s="201"/>
      <c r="CT203" s="201"/>
      <c r="CU203" s="201"/>
      <c r="CV203" s="201"/>
      <c r="CW203" s="201"/>
      <c r="CX203" s="201"/>
      <c r="CY203" s="201"/>
      <c r="CZ203" s="201"/>
      <c r="DA203" s="201"/>
      <c r="DB203" s="201"/>
      <c r="DC203" s="201"/>
      <c r="DD203" s="201"/>
      <c r="DE203" s="201"/>
    </row>
    <row r="204" spans="1:109" s="189" customFormat="1" ht="24.95" customHeight="1">
      <c r="A204" s="231"/>
      <c r="B204" s="231"/>
      <c r="C204" s="231"/>
      <c r="D204" s="1778" t="s">
        <v>1028</v>
      </c>
      <c r="E204" s="1779"/>
      <c r="F204" s="1779"/>
      <c r="G204" s="1779"/>
      <c r="H204" s="1779"/>
      <c r="I204" s="1779"/>
      <c r="J204" s="1703" t="str">
        <f>IF('様式２(改善計画)'!Q496=0,"",'様式２(改善計画)'!Q496)</f>
        <v/>
      </c>
      <c r="K204" s="1704"/>
      <c r="L204" s="1701"/>
      <c r="M204" s="1702"/>
      <c r="N204" s="1703" t="str">
        <f>IF('様式２(改善計画)'!T496=0,"",'様式２(改善計画)'!T496)</f>
        <v/>
      </c>
      <c r="O204" s="1704"/>
      <c r="P204" s="1701"/>
      <c r="Q204" s="1702"/>
      <c r="R204" s="1703" t="str">
        <f>IF('様式２(改善計画)'!W496=0,"",'様式２(改善計画)'!W496)</f>
        <v/>
      </c>
      <c r="S204" s="1704"/>
      <c r="T204" s="1701"/>
      <c r="U204" s="1702"/>
      <c r="V204" s="1703" t="str">
        <f>IF('様式２(改善計画)'!Z496=0,"",'様式２(改善計画)'!Z496)</f>
        <v/>
      </c>
      <c r="W204" s="1704"/>
      <c r="X204" s="1701"/>
      <c r="Y204" s="1702"/>
      <c r="Z204" s="1703" t="str">
        <f>IF('様式２(改善計画)'!AC496=0,"",'様式２(改善計画)'!AC496)</f>
        <v/>
      </c>
      <c r="AA204" s="1704"/>
      <c r="AB204" s="1701"/>
      <c r="AC204" s="1702"/>
      <c r="AD204" s="1651" t="str">
        <f>IF('様式２(改善計画)'!AF496=0,"",'様式２(改善計画)'!AF496)</f>
        <v/>
      </c>
      <c r="AE204" s="1652"/>
      <c r="AF204" s="1561"/>
      <c r="AG204" s="1562"/>
      <c r="AH204" s="1981" t="str">
        <f>IF('様式２(改善計画)'!AI496=0,"",'様式２(改善計画)'!AI496)</f>
        <v/>
      </c>
      <c r="AI204" s="1982"/>
      <c r="AJ204" s="1704" t="str">
        <f>IF(SUM(L204,P204,T204,X204,AB204,'様式２(改善計画)'!U179)=0,"",SUM(L204,P204,T204,X204,AB204,'様式２(改善計画)'!U179))</f>
        <v/>
      </c>
      <c r="AK204" s="1968"/>
      <c r="AL204" s="231"/>
      <c r="AM204" s="67"/>
      <c r="AN204" s="65"/>
      <c r="AO204" s="65"/>
      <c r="AP204" s="65"/>
      <c r="AQ204" s="67"/>
      <c r="AR204" s="67"/>
      <c r="AS204" s="67"/>
      <c r="AT204" s="67"/>
      <c r="AU204" s="67"/>
      <c r="AV204" s="67"/>
      <c r="AW204" s="67"/>
      <c r="AX204" s="67"/>
      <c r="AY204" s="67"/>
      <c r="AZ204" s="67"/>
      <c r="BA204" s="67"/>
      <c r="BB204" s="67"/>
      <c r="BC204" s="67"/>
      <c r="BD204" s="67"/>
      <c r="BE204" s="67"/>
      <c r="BF204" s="67"/>
      <c r="BG204" s="67"/>
      <c r="BH204" s="67"/>
      <c r="BI204" s="67"/>
      <c r="BJ204" s="67"/>
      <c r="BK204" s="67"/>
      <c r="BL204" s="67"/>
      <c r="BM204" s="67"/>
      <c r="BN204" s="67"/>
      <c r="BO204" s="67"/>
      <c r="BP204" s="67"/>
      <c r="BQ204" s="67"/>
      <c r="BR204" s="67"/>
      <c r="BS204" s="67"/>
      <c r="BT204" s="67"/>
      <c r="BU204" s="67"/>
      <c r="BV204" s="67"/>
      <c r="BW204" s="65"/>
      <c r="BX204" s="52"/>
      <c r="BY204" s="52"/>
      <c r="BZ204" s="52"/>
      <c r="CA204" s="52"/>
      <c r="CB204" s="52"/>
      <c r="CC204" s="52"/>
      <c r="CD204" s="201"/>
      <c r="CE204" s="201"/>
      <c r="CF204" s="201"/>
      <c r="CG204" s="201"/>
      <c r="CH204" s="201"/>
      <c r="CI204" s="201"/>
      <c r="CJ204" s="201"/>
      <c r="CK204" s="201"/>
      <c r="CL204" s="201"/>
      <c r="CM204" s="201"/>
      <c r="CN204" s="201"/>
      <c r="CO204" s="201"/>
      <c r="CP204" s="201"/>
      <c r="CQ204" s="201"/>
      <c r="CR204" s="201"/>
      <c r="CS204" s="201"/>
      <c r="CT204" s="201"/>
      <c r="CU204" s="201"/>
      <c r="CV204" s="201"/>
      <c r="CW204" s="201"/>
      <c r="CX204" s="201"/>
      <c r="CY204" s="201"/>
      <c r="CZ204" s="201"/>
      <c r="DA204" s="201"/>
      <c r="DB204" s="201"/>
      <c r="DC204" s="201"/>
      <c r="DD204" s="201"/>
      <c r="DE204" s="201"/>
    </row>
    <row r="205" spans="1:109" s="189" customFormat="1" ht="24.95" customHeight="1">
      <c r="A205" s="231"/>
      <c r="B205" s="231"/>
      <c r="C205" s="231"/>
      <c r="D205" s="1814" t="s">
        <v>1029</v>
      </c>
      <c r="E205" s="1815"/>
      <c r="F205" s="1815"/>
      <c r="G205" s="1815"/>
      <c r="H205" s="1815"/>
      <c r="I205" s="1815"/>
      <c r="J205" s="1557" t="str">
        <f>IF('様式２(改善計画)'!Q497=0,"",'様式２(改善計画)'!Q497)</f>
        <v/>
      </c>
      <c r="K205" s="1558"/>
      <c r="L205" s="596"/>
      <c r="M205" s="597"/>
      <c r="N205" s="1557" t="str">
        <f>IF('様式２(改善計画)'!T497=0,"",'様式２(改善計画)'!T497)</f>
        <v/>
      </c>
      <c r="O205" s="1558"/>
      <c r="P205" s="596"/>
      <c r="Q205" s="597"/>
      <c r="R205" s="1557" t="str">
        <f>IF('様式２(改善計画)'!W497=0,"",'様式２(改善計画)'!W497)</f>
        <v/>
      </c>
      <c r="S205" s="1558"/>
      <c r="T205" s="596"/>
      <c r="U205" s="597"/>
      <c r="V205" s="1557" t="str">
        <f>IF('様式２(改善計画)'!Z497=0,"",'様式２(改善計画)'!Z497)</f>
        <v/>
      </c>
      <c r="W205" s="1558"/>
      <c r="X205" s="596"/>
      <c r="Y205" s="597"/>
      <c r="Z205" s="1557" t="str">
        <f>IF('様式２(改善計画)'!AC497=0,"",'様式２(改善計画)'!AC497)</f>
        <v/>
      </c>
      <c r="AA205" s="1558"/>
      <c r="AB205" s="596"/>
      <c r="AC205" s="597"/>
      <c r="AD205" s="1909" t="str">
        <f>IF('様式２(改善計画)'!AF497=0,"",'様式２(改善計画)'!AF497)</f>
        <v/>
      </c>
      <c r="AE205" s="1910"/>
      <c r="AF205" s="596"/>
      <c r="AG205" s="597"/>
      <c r="AH205" s="1557" t="str">
        <f>IF('様式２(改善計画)'!AI497=0,"",'様式２(改善計画)'!AI497)</f>
        <v/>
      </c>
      <c r="AI205" s="1558"/>
      <c r="AJ205" s="1559" t="str">
        <f>IF(SUM(L205,P205,T205,X205,AB205,'様式２(改善計画)'!U180)=0,"",SUM(L205,P205,T205,X205,AB205,'様式２(改善計画)'!U180))</f>
        <v/>
      </c>
      <c r="AK205" s="1560"/>
      <c r="AL205" s="231"/>
      <c r="AM205" s="67"/>
      <c r="AN205" s="65"/>
      <c r="AO205" s="65"/>
      <c r="AP205" s="65"/>
      <c r="AQ205" s="67"/>
      <c r="AR205" s="67"/>
      <c r="AS205" s="67"/>
      <c r="AT205" s="67"/>
      <c r="AU205" s="67"/>
      <c r="AV205" s="67"/>
      <c r="AW205" s="67"/>
      <c r="AX205" s="67"/>
      <c r="AY205" s="67"/>
      <c r="AZ205" s="67"/>
      <c r="BA205" s="67"/>
      <c r="BB205" s="67"/>
      <c r="BC205" s="67"/>
      <c r="BD205" s="67"/>
      <c r="BE205" s="67"/>
      <c r="BF205" s="67"/>
      <c r="BG205" s="67"/>
      <c r="BH205" s="67"/>
      <c r="BI205" s="67"/>
      <c r="BJ205" s="67"/>
      <c r="BK205" s="67"/>
      <c r="BL205" s="67"/>
      <c r="BM205" s="67"/>
      <c r="BN205" s="67"/>
      <c r="BO205" s="67"/>
      <c r="BP205" s="67"/>
      <c r="BQ205" s="67"/>
      <c r="BR205" s="67"/>
      <c r="BS205" s="67"/>
      <c r="BT205" s="67"/>
      <c r="BU205" s="67"/>
      <c r="BV205" s="67"/>
      <c r="BW205" s="64"/>
      <c r="BX205" s="53"/>
      <c r="BY205" s="53"/>
      <c r="BZ205" s="53"/>
      <c r="CA205" s="53"/>
      <c r="CB205" s="53"/>
      <c r="CC205" s="53"/>
      <c r="CD205" s="201"/>
      <c r="CE205" s="201"/>
      <c r="CF205" s="201"/>
      <c r="CG205" s="201"/>
      <c r="CH205" s="201"/>
      <c r="CI205" s="201"/>
      <c r="CJ205" s="201"/>
      <c r="CK205" s="201"/>
      <c r="CL205" s="201"/>
      <c r="CM205" s="201"/>
      <c r="CN205" s="201"/>
      <c r="CO205" s="201"/>
      <c r="CP205" s="201"/>
      <c r="CQ205" s="201"/>
      <c r="CR205" s="201"/>
      <c r="CS205" s="201"/>
      <c r="CT205" s="201"/>
      <c r="CU205" s="201"/>
      <c r="CV205" s="201"/>
      <c r="CW205" s="201"/>
      <c r="CX205" s="201"/>
      <c r="CY205" s="201"/>
      <c r="CZ205" s="201"/>
      <c r="DA205" s="201"/>
      <c r="DB205" s="201"/>
      <c r="DC205" s="201"/>
      <c r="DD205" s="201"/>
      <c r="DE205" s="201"/>
    </row>
    <row r="206" spans="1:109" s="189" customFormat="1" ht="24.95" customHeight="1">
      <c r="A206" s="231"/>
      <c r="B206" s="231"/>
      <c r="C206" s="231"/>
      <c r="D206" s="1966" t="s">
        <v>1030</v>
      </c>
      <c r="E206" s="1967"/>
      <c r="F206" s="1967"/>
      <c r="G206" s="1967"/>
      <c r="H206" s="1967"/>
      <c r="I206" s="1967"/>
      <c r="J206" s="1557" t="str">
        <f>IF('様式２(改善計画)'!Q498=0,"",'様式２(改善計画)'!Q498)</f>
        <v/>
      </c>
      <c r="K206" s="1558"/>
      <c r="L206" s="596"/>
      <c r="M206" s="597"/>
      <c r="N206" s="1557" t="str">
        <f>IF('様式２(改善計画)'!T498=0,"",'様式２(改善計画)'!T498)</f>
        <v/>
      </c>
      <c r="O206" s="1558"/>
      <c r="P206" s="596"/>
      <c r="Q206" s="597"/>
      <c r="R206" s="1557" t="str">
        <f>IF('様式２(改善計画)'!W498=0,"",'様式２(改善計画)'!W498)</f>
        <v/>
      </c>
      <c r="S206" s="1558"/>
      <c r="T206" s="596"/>
      <c r="U206" s="597"/>
      <c r="V206" s="1557" t="str">
        <f>IF('様式２(改善計画)'!Z498=0,"",'様式２(改善計画)'!Z498)</f>
        <v/>
      </c>
      <c r="W206" s="1558"/>
      <c r="X206" s="596"/>
      <c r="Y206" s="597"/>
      <c r="Z206" s="1557" t="str">
        <f>IF('様式２(改善計画)'!AC498=0,"",'様式２(改善計画)'!AC498)</f>
        <v/>
      </c>
      <c r="AA206" s="1558"/>
      <c r="AB206" s="596"/>
      <c r="AC206" s="597"/>
      <c r="AD206" s="1909" t="str">
        <f>IF('様式２(改善計画)'!AF498=0,"",'様式２(改善計画)'!AF498)</f>
        <v/>
      </c>
      <c r="AE206" s="1910"/>
      <c r="AF206" s="596"/>
      <c r="AG206" s="597"/>
      <c r="AH206" s="1557" t="str">
        <f>IF('様式２(改善計画)'!AI498=0,"",'様式２(改善計画)'!AI498)</f>
        <v/>
      </c>
      <c r="AI206" s="1558"/>
      <c r="AJ206" s="1559" t="str">
        <f>IF(SUM(L206,P206,T206,X206,AB206,'様式２(改善計画)'!U181)=0,"",SUM(L206,P206,T206,X206,AB206,'様式２(改善計画)'!U181))</f>
        <v/>
      </c>
      <c r="AK206" s="1560"/>
      <c r="AL206" s="231"/>
      <c r="AM206" s="67"/>
      <c r="AN206" s="65"/>
      <c r="AO206" s="67"/>
      <c r="AP206" s="67"/>
      <c r="AQ206" s="67"/>
      <c r="AR206" s="67"/>
      <c r="AS206" s="67"/>
      <c r="AT206" s="67"/>
      <c r="AU206" s="67"/>
      <c r="AV206" s="67"/>
      <c r="AW206" s="67"/>
      <c r="AX206" s="67"/>
      <c r="AY206" s="67"/>
      <c r="AZ206" s="67"/>
      <c r="BA206" s="67"/>
      <c r="BB206" s="67"/>
      <c r="BC206" s="67"/>
      <c r="BD206" s="67"/>
      <c r="BE206" s="67"/>
      <c r="BF206" s="67"/>
      <c r="BG206" s="67"/>
      <c r="BH206" s="67"/>
      <c r="BI206" s="67"/>
      <c r="BJ206" s="67"/>
      <c r="BK206" s="67"/>
      <c r="BL206" s="67"/>
      <c r="BM206" s="67"/>
      <c r="BN206" s="67"/>
      <c r="BO206" s="67"/>
      <c r="BP206" s="67"/>
      <c r="BQ206" s="67"/>
      <c r="BR206" s="67"/>
      <c r="BS206" s="67"/>
      <c r="BT206" s="67"/>
      <c r="BU206" s="67"/>
      <c r="BV206" s="67"/>
      <c r="BW206" s="64"/>
      <c r="BX206" s="53"/>
      <c r="BY206" s="53"/>
      <c r="BZ206" s="53"/>
      <c r="CA206" s="53"/>
      <c r="CB206" s="53"/>
      <c r="CC206" s="53"/>
      <c r="CD206" s="52"/>
      <c r="CE206" s="52"/>
      <c r="CF206" s="52"/>
      <c r="CG206" s="201"/>
      <c r="CH206" s="201"/>
      <c r="CI206" s="201"/>
      <c r="CJ206" s="201"/>
      <c r="CK206" s="201"/>
      <c r="CL206" s="201"/>
      <c r="CM206" s="201"/>
      <c r="CN206" s="201"/>
      <c r="CO206" s="201"/>
      <c r="CP206" s="201"/>
      <c r="CQ206" s="201"/>
      <c r="CR206" s="201"/>
      <c r="CS206" s="201"/>
      <c r="CT206" s="201"/>
      <c r="CU206" s="201"/>
      <c r="CV206" s="201"/>
      <c r="CW206" s="201"/>
      <c r="CX206" s="201"/>
      <c r="CY206" s="201"/>
      <c r="CZ206" s="201"/>
      <c r="DA206" s="201"/>
      <c r="DB206" s="201"/>
      <c r="DC206" s="201"/>
      <c r="DD206" s="201"/>
      <c r="DE206" s="201"/>
    </row>
    <row r="207" spans="1:109" s="189" customFormat="1" ht="24.95" customHeight="1">
      <c r="A207" s="231"/>
      <c r="B207" s="231"/>
      <c r="C207" s="231"/>
      <c r="D207" s="1814" t="s">
        <v>1031</v>
      </c>
      <c r="E207" s="1815"/>
      <c r="F207" s="1815"/>
      <c r="G207" s="1815"/>
      <c r="H207" s="1815"/>
      <c r="I207" s="1815"/>
      <c r="J207" s="1557" t="str">
        <f>IF('様式２(改善計画)'!Q499=0,"",'様式２(改善計画)'!Q499)</f>
        <v/>
      </c>
      <c r="K207" s="1558"/>
      <c r="L207" s="596"/>
      <c r="M207" s="597"/>
      <c r="N207" s="1557" t="str">
        <f>IF('様式２(改善計画)'!T499=0,"",'様式２(改善計画)'!T499)</f>
        <v/>
      </c>
      <c r="O207" s="1558"/>
      <c r="P207" s="596"/>
      <c r="Q207" s="597"/>
      <c r="R207" s="1557" t="str">
        <f>IF('様式２(改善計画)'!W499=0,"",'様式２(改善計画)'!W499)</f>
        <v/>
      </c>
      <c r="S207" s="1558"/>
      <c r="T207" s="596"/>
      <c r="U207" s="597"/>
      <c r="V207" s="1557" t="str">
        <f>IF('様式２(改善計画)'!Z499=0,"",'様式２(改善計画)'!Z499)</f>
        <v/>
      </c>
      <c r="W207" s="1558"/>
      <c r="X207" s="596"/>
      <c r="Y207" s="597"/>
      <c r="Z207" s="1557" t="str">
        <f>IF('様式２(改善計画)'!AC499=0,"",'様式２(改善計画)'!AC499)</f>
        <v/>
      </c>
      <c r="AA207" s="1558"/>
      <c r="AB207" s="596"/>
      <c r="AC207" s="597"/>
      <c r="AD207" s="1909" t="str">
        <f>IF('様式２(改善計画)'!AF499=0,"",'様式２(改善計画)'!AF499)</f>
        <v/>
      </c>
      <c r="AE207" s="1910"/>
      <c r="AF207" s="596"/>
      <c r="AG207" s="597"/>
      <c r="AH207" s="1557" t="str">
        <f>IF('様式２(改善計画)'!AI499=0,"",'様式２(改善計画)'!AI499)</f>
        <v/>
      </c>
      <c r="AI207" s="1558"/>
      <c r="AJ207" s="1559" t="str">
        <f>IF(SUM(L207,P207,T207,X207,AB207,'様式２(改善計画)'!U182)=0,"",SUM(L207,P207,T207,X207,AB207,'様式２(改善計画)'!U182))</f>
        <v/>
      </c>
      <c r="AK207" s="1560"/>
      <c r="AL207" s="231"/>
      <c r="AM207" s="65"/>
      <c r="AN207" s="65"/>
      <c r="AO207" s="65"/>
      <c r="AP207" s="65"/>
      <c r="AQ207" s="67"/>
      <c r="AR207" s="67"/>
      <c r="AS207" s="67"/>
      <c r="AT207" s="67"/>
      <c r="AU207" s="67"/>
      <c r="AV207" s="67"/>
      <c r="AW207" s="67"/>
      <c r="AX207" s="67"/>
      <c r="AY207" s="67"/>
      <c r="AZ207" s="67"/>
      <c r="BA207" s="67"/>
      <c r="BB207" s="67"/>
      <c r="BC207" s="67"/>
      <c r="BD207" s="67"/>
      <c r="BE207" s="67"/>
      <c r="BF207" s="67"/>
      <c r="BG207" s="67"/>
      <c r="BH207" s="67"/>
      <c r="BI207" s="67"/>
      <c r="BJ207" s="67"/>
      <c r="BK207" s="67"/>
      <c r="BL207" s="67"/>
      <c r="BM207" s="67"/>
      <c r="BN207" s="67"/>
      <c r="BO207" s="67"/>
      <c r="BP207" s="67"/>
      <c r="BQ207" s="67"/>
      <c r="BR207" s="67"/>
      <c r="BS207" s="67"/>
      <c r="BT207" s="67"/>
      <c r="BU207" s="67"/>
      <c r="BV207" s="67"/>
      <c r="BW207" s="64"/>
      <c r="BX207" s="53"/>
      <c r="BY207" s="53"/>
      <c r="BZ207" s="53"/>
      <c r="CA207" s="53"/>
      <c r="CB207" s="53"/>
      <c r="CC207" s="53"/>
      <c r="CD207" s="53"/>
      <c r="CE207" s="53"/>
      <c r="CF207" s="53"/>
      <c r="CG207" s="201"/>
      <c r="CH207" s="201"/>
      <c r="CI207" s="201"/>
      <c r="CJ207" s="201"/>
      <c r="CK207" s="201"/>
      <c r="CL207" s="201"/>
      <c r="CM207" s="201"/>
      <c r="CN207" s="201"/>
      <c r="CO207" s="201"/>
      <c r="CP207" s="201"/>
      <c r="CQ207" s="201"/>
      <c r="CR207" s="201"/>
      <c r="CS207" s="201"/>
      <c r="CT207" s="201"/>
      <c r="CU207" s="201"/>
      <c r="CV207" s="201"/>
      <c r="CW207" s="201"/>
      <c r="CX207" s="201"/>
      <c r="CY207" s="201"/>
      <c r="CZ207" s="201"/>
      <c r="DA207" s="201"/>
      <c r="DB207" s="201"/>
      <c r="DC207" s="201"/>
      <c r="DD207" s="201"/>
      <c r="DE207" s="201"/>
    </row>
    <row r="208" spans="1:109" s="189" customFormat="1" ht="24.95" customHeight="1">
      <c r="A208" s="231"/>
      <c r="B208" s="231"/>
      <c r="C208" s="231"/>
      <c r="D208" s="1816" t="s">
        <v>1032</v>
      </c>
      <c r="E208" s="1817"/>
      <c r="F208" s="1817"/>
      <c r="G208" s="1817"/>
      <c r="H208" s="1817"/>
      <c r="I208" s="1817"/>
      <c r="J208" s="1557" t="str">
        <f>IF('様式２(改善計画)'!Q500=0,"",'様式２(改善計画)'!Q500)</f>
        <v/>
      </c>
      <c r="K208" s="1558"/>
      <c r="L208" s="596"/>
      <c r="M208" s="597"/>
      <c r="N208" s="1557" t="str">
        <f>IF('様式２(改善計画)'!T500=0,"",'様式２(改善計画)'!T500)</f>
        <v/>
      </c>
      <c r="O208" s="1558"/>
      <c r="P208" s="596"/>
      <c r="Q208" s="597"/>
      <c r="R208" s="1557" t="str">
        <f>IF('様式２(改善計画)'!W500=0,"",'様式２(改善計画)'!W500)</f>
        <v/>
      </c>
      <c r="S208" s="1558"/>
      <c r="T208" s="596"/>
      <c r="U208" s="597"/>
      <c r="V208" s="1557" t="str">
        <f>IF('様式２(改善計画)'!Z500=0,"",'様式２(改善計画)'!Z500)</f>
        <v/>
      </c>
      <c r="W208" s="1558"/>
      <c r="X208" s="596"/>
      <c r="Y208" s="597"/>
      <c r="Z208" s="1557" t="str">
        <f>IF('様式２(改善計画)'!AC500=0,"",'様式２(改善計画)'!AC500)</f>
        <v/>
      </c>
      <c r="AA208" s="1558"/>
      <c r="AB208" s="596"/>
      <c r="AC208" s="597"/>
      <c r="AD208" s="1909" t="str">
        <f>IF('様式２(改善計画)'!AF500=0,"",'様式２(改善計画)'!AF500)</f>
        <v/>
      </c>
      <c r="AE208" s="1910"/>
      <c r="AF208" s="596"/>
      <c r="AG208" s="597"/>
      <c r="AH208" s="1557" t="str">
        <f>IF('様式２(改善計画)'!AI500=0,"",'様式２(改善計画)'!AI500)</f>
        <v/>
      </c>
      <c r="AI208" s="1558"/>
      <c r="AJ208" s="1559" t="str">
        <f>IF(SUM(L208,P208,T208,X208,AB208,'様式２(改善計画)'!U183)=0,"",SUM(L208,P208,T208,X208,AB208,'様式２(改善計画)'!U183))</f>
        <v/>
      </c>
      <c r="AK208" s="1560"/>
      <c r="AL208" s="231"/>
      <c r="AM208" s="65"/>
      <c r="AN208" s="64"/>
      <c r="AO208" s="64"/>
      <c r="AP208" s="64"/>
      <c r="AQ208" s="65"/>
      <c r="AR208" s="65"/>
      <c r="AS208" s="65"/>
      <c r="AT208" s="67"/>
      <c r="AU208" s="67"/>
      <c r="AV208" s="67"/>
      <c r="AW208" s="67"/>
      <c r="AX208" s="67"/>
      <c r="AY208" s="67"/>
      <c r="AZ208" s="67"/>
      <c r="BA208" s="67"/>
      <c r="BB208" s="67"/>
      <c r="BC208" s="67"/>
      <c r="BD208" s="67"/>
      <c r="BE208" s="67"/>
      <c r="BF208" s="67"/>
      <c r="BG208" s="67"/>
      <c r="BH208" s="67"/>
      <c r="BI208" s="65"/>
      <c r="BJ208" s="65"/>
      <c r="BK208" s="65"/>
      <c r="BL208" s="65"/>
      <c r="BM208" s="65"/>
      <c r="BN208" s="65"/>
      <c r="BO208" s="65"/>
      <c r="BP208" s="65"/>
      <c r="BQ208" s="65"/>
      <c r="BR208" s="65"/>
      <c r="BS208" s="65"/>
      <c r="BT208" s="65"/>
      <c r="BU208" s="65"/>
      <c r="BV208" s="65"/>
      <c r="BW208" s="64"/>
      <c r="BX208" s="53"/>
      <c r="BY208" s="53"/>
      <c r="BZ208" s="53"/>
      <c r="CA208" s="53"/>
      <c r="CB208" s="53"/>
      <c r="CC208" s="53"/>
      <c r="CD208" s="53"/>
      <c r="CE208" s="53"/>
      <c r="CF208" s="53"/>
      <c r="CG208" s="52"/>
      <c r="CH208" s="52"/>
      <c r="CI208" s="52"/>
      <c r="CJ208" s="52"/>
      <c r="CK208" s="52"/>
      <c r="CL208" s="52"/>
      <c r="CM208" s="201"/>
      <c r="CN208" s="201"/>
      <c r="CO208" s="201"/>
      <c r="CP208" s="201"/>
      <c r="CQ208" s="201"/>
      <c r="CR208" s="201"/>
      <c r="CS208" s="201"/>
      <c r="CT208" s="201"/>
      <c r="CU208" s="201"/>
      <c r="CV208" s="201"/>
      <c r="CW208" s="201"/>
      <c r="CX208" s="201"/>
      <c r="CY208" s="201"/>
      <c r="CZ208" s="201"/>
      <c r="DA208" s="201"/>
      <c r="DB208" s="201"/>
      <c r="DC208" s="201"/>
      <c r="DD208" s="201"/>
      <c r="DE208" s="201"/>
    </row>
    <row r="209" spans="1:109" s="189" customFormat="1" ht="24.95" customHeight="1">
      <c r="A209" s="263"/>
      <c r="B209" s="263"/>
      <c r="C209" s="263"/>
      <c r="D209" s="2116" t="s">
        <v>1045</v>
      </c>
      <c r="E209" s="2117"/>
      <c r="F209" s="2117"/>
      <c r="G209" s="2117"/>
      <c r="H209" s="2117"/>
      <c r="I209" s="2117"/>
      <c r="J209" s="1557" t="str">
        <f>IF('様式２(改善計画)'!Q501=0,"",'様式２(改善計画)'!Q501)</f>
        <v/>
      </c>
      <c r="K209" s="1558"/>
      <c r="L209" s="596"/>
      <c r="M209" s="597"/>
      <c r="N209" s="1557" t="str">
        <f>IF('様式２(改善計画)'!T501=0,"",'様式２(改善計画)'!T501)</f>
        <v/>
      </c>
      <c r="O209" s="1558"/>
      <c r="P209" s="596"/>
      <c r="Q209" s="597"/>
      <c r="R209" s="1557" t="str">
        <f>IF('様式２(改善計画)'!W501=0,"",'様式２(改善計画)'!W501)</f>
        <v/>
      </c>
      <c r="S209" s="1558"/>
      <c r="T209" s="596"/>
      <c r="U209" s="597"/>
      <c r="V209" s="1557" t="str">
        <f>IF('様式２(改善計画)'!Z501=0,"",'様式２(改善計画)'!Z501)</f>
        <v/>
      </c>
      <c r="W209" s="1558"/>
      <c r="X209" s="596"/>
      <c r="Y209" s="597"/>
      <c r="Z209" s="1557" t="str">
        <f>IF('様式２(改善計画)'!AC501=0,"",'様式２(改善計画)'!AC501)</f>
        <v/>
      </c>
      <c r="AA209" s="1558"/>
      <c r="AB209" s="596"/>
      <c r="AC209" s="597"/>
      <c r="AD209" s="1909" t="str">
        <f>IF('様式２(改善計画)'!AF501=0,"",'様式２(改善計画)'!AF501)</f>
        <v/>
      </c>
      <c r="AE209" s="1910"/>
      <c r="AF209" s="596"/>
      <c r="AG209" s="597"/>
      <c r="AH209" s="1557" t="str">
        <f>IF('様式２(改善計画)'!AI501=0,"",'様式２(改善計画)'!AI501)</f>
        <v/>
      </c>
      <c r="AI209" s="1558"/>
      <c r="AJ209" s="1559" t="str">
        <f>IF(SUM(L209,P209,T209,X209,AB209,'様式２(改善計画)'!U184)=0,"",SUM(L209,P209,T209,X209,AB209,'様式２(改善計画)'!U184))</f>
        <v/>
      </c>
      <c r="AK209" s="1560"/>
      <c r="AL209" s="263"/>
      <c r="AM209" s="65"/>
      <c r="AN209" s="64"/>
      <c r="AO209" s="64"/>
      <c r="AP209" s="64"/>
      <c r="AQ209" s="65"/>
      <c r="AR209" s="65"/>
      <c r="AS209" s="65"/>
      <c r="AT209" s="67"/>
      <c r="AU209" s="67"/>
      <c r="AV209" s="67"/>
      <c r="AW209" s="67"/>
      <c r="AX209" s="67"/>
      <c r="AY209" s="67"/>
      <c r="AZ209" s="67"/>
      <c r="BA209" s="67"/>
      <c r="BB209" s="67"/>
      <c r="BC209" s="67"/>
      <c r="BD209" s="67"/>
      <c r="BE209" s="67"/>
      <c r="BF209" s="67"/>
      <c r="BG209" s="67"/>
      <c r="BH209" s="67"/>
      <c r="BI209" s="65"/>
      <c r="BJ209" s="65"/>
      <c r="BK209" s="65"/>
      <c r="BL209" s="65"/>
      <c r="BM209" s="65"/>
      <c r="BN209" s="65"/>
      <c r="BO209" s="65"/>
      <c r="BP209" s="65"/>
      <c r="BQ209" s="65"/>
      <c r="BR209" s="65"/>
      <c r="BS209" s="65"/>
      <c r="BT209" s="65"/>
      <c r="BU209" s="65"/>
      <c r="BV209" s="65"/>
      <c r="BW209" s="64"/>
      <c r="BX209" s="53"/>
      <c r="BY209" s="53"/>
      <c r="BZ209" s="53"/>
      <c r="CA209" s="53"/>
      <c r="CB209" s="53"/>
      <c r="CC209" s="53"/>
      <c r="CD209" s="53"/>
      <c r="CE209" s="53"/>
      <c r="CF209" s="53"/>
      <c r="CG209" s="52"/>
      <c r="CH209" s="52"/>
      <c r="CI209" s="52"/>
      <c r="CJ209" s="52"/>
      <c r="CK209" s="52"/>
      <c r="CL209" s="52"/>
      <c r="CM209" s="201"/>
      <c r="CN209" s="201"/>
      <c r="CO209" s="201"/>
      <c r="CP209" s="201"/>
      <c r="CQ209" s="201"/>
      <c r="CR209" s="201"/>
      <c r="CS209" s="201"/>
      <c r="CT209" s="201"/>
      <c r="CU209" s="201"/>
      <c r="CV209" s="201"/>
      <c r="CW209" s="201"/>
      <c r="CX209" s="201"/>
      <c r="CY209" s="201"/>
      <c r="CZ209" s="201"/>
      <c r="DA209" s="201"/>
      <c r="DB209" s="201"/>
      <c r="DC209" s="201"/>
      <c r="DD209" s="201"/>
      <c r="DE209" s="201"/>
    </row>
    <row r="210" spans="1:109" s="189" customFormat="1" ht="24.95" customHeight="1">
      <c r="A210" s="231"/>
      <c r="B210" s="231"/>
      <c r="C210" s="231"/>
      <c r="D210" s="1814" t="s">
        <v>1033</v>
      </c>
      <c r="E210" s="1815"/>
      <c r="F210" s="1815"/>
      <c r="G210" s="1815"/>
      <c r="H210" s="1815"/>
      <c r="I210" s="1815"/>
      <c r="J210" s="1557" t="str">
        <f>IF('様式２(改善計画)'!Q502=0,"",'様式２(改善計画)'!Q502)</f>
        <v/>
      </c>
      <c r="K210" s="1558"/>
      <c r="L210" s="596"/>
      <c r="M210" s="597"/>
      <c r="N210" s="1557" t="str">
        <f>IF('様式２(改善計画)'!T502=0,"",'様式２(改善計画)'!T502)</f>
        <v/>
      </c>
      <c r="O210" s="1558"/>
      <c r="P210" s="596"/>
      <c r="Q210" s="597"/>
      <c r="R210" s="1557" t="str">
        <f>IF('様式２(改善計画)'!W502=0,"",'様式２(改善計画)'!W502)</f>
        <v/>
      </c>
      <c r="S210" s="1558"/>
      <c r="T210" s="596"/>
      <c r="U210" s="597"/>
      <c r="V210" s="1557" t="str">
        <f>IF('様式２(改善計画)'!Z502=0,"",'様式２(改善計画)'!Z502)</f>
        <v/>
      </c>
      <c r="W210" s="1558"/>
      <c r="X210" s="596"/>
      <c r="Y210" s="597"/>
      <c r="Z210" s="1557" t="str">
        <f>IF('様式２(改善計画)'!AC502=0,"",'様式２(改善計画)'!AC502)</f>
        <v/>
      </c>
      <c r="AA210" s="1558"/>
      <c r="AB210" s="596"/>
      <c r="AC210" s="597"/>
      <c r="AD210" s="1909" t="str">
        <f>IF('様式２(改善計画)'!AF502=0,"",'様式２(改善計画)'!AF502)</f>
        <v/>
      </c>
      <c r="AE210" s="1910"/>
      <c r="AF210" s="596"/>
      <c r="AG210" s="597"/>
      <c r="AH210" s="1557" t="str">
        <f>IF('様式２(改善計画)'!AI502=0,"",'様式２(改善計画)'!AI502)</f>
        <v/>
      </c>
      <c r="AI210" s="1558"/>
      <c r="AJ210" s="1559" t="str">
        <f>IF(SUM(L210,P210,T210,X210,AB210,'様式２(改善計画)'!U185)=0,"",SUM(L210,P210,T210,X210,AB210,'様式２(改善計画)'!U185))</f>
        <v/>
      </c>
      <c r="AK210" s="1560"/>
      <c r="AL210" s="231"/>
      <c r="AM210" s="207"/>
      <c r="AN210" s="64"/>
      <c r="AO210" s="64"/>
      <c r="AP210" s="64"/>
      <c r="AQ210" s="64"/>
      <c r="AR210" s="64"/>
      <c r="AS210" s="64"/>
      <c r="AT210" s="67"/>
      <c r="AU210" s="67"/>
      <c r="AV210" s="67"/>
      <c r="AW210" s="67"/>
      <c r="AX210" s="67"/>
      <c r="AY210" s="67"/>
      <c r="AZ210" s="67"/>
      <c r="BA210" s="67"/>
      <c r="BB210" s="67"/>
      <c r="BC210" s="67"/>
      <c r="BD210" s="67"/>
      <c r="BE210" s="67"/>
      <c r="BF210" s="67"/>
      <c r="BG210" s="67"/>
      <c r="BH210" s="67"/>
      <c r="BI210" s="64"/>
      <c r="BJ210" s="64"/>
      <c r="BK210" s="64"/>
      <c r="BL210" s="64"/>
      <c r="BM210" s="64"/>
      <c r="BN210" s="64"/>
      <c r="BO210" s="64"/>
      <c r="BP210" s="64"/>
      <c r="BQ210" s="64"/>
      <c r="BR210" s="64"/>
      <c r="BS210" s="64"/>
      <c r="BT210" s="64"/>
      <c r="BU210" s="64"/>
      <c r="BV210" s="64"/>
      <c r="BW210" s="64"/>
      <c r="BX210" s="53"/>
      <c r="BY210" s="53"/>
      <c r="BZ210" s="53"/>
      <c r="CA210" s="53"/>
      <c r="CB210" s="53"/>
      <c r="CC210" s="53"/>
      <c r="CD210" s="53"/>
      <c r="CE210" s="53"/>
      <c r="CF210" s="53"/>
      <c r="CG210" s="53"/>
      <c r="CH210" s="53"/>
      <c r="CI210" s="53"/>
      <c r="CJ210" s="53"/>
      <c r="CK210" s="53"/>
      <c r="CL210" s="53"/>
      <c r="CM210" s="52"/>
      <c r="CN210" s="52"/>
      <c r="CO210" s="52"/>
      <c r="CP210" s="52"/>
      <c r="CQ210" s="52"/>
      <c r="CR210" s="52"/>
      <c r="CS210" s="52"/>
      <c r="CT210" s="52"/>
      <c r="CU210" s="52"/>
      <c r="CV210" s="201"/>
      <c r="CW210" s="201"/>
      <c r="CX210" s="201"/>
      <c r="CY210" s="201"/>
      <c r="CZ210" s="201"/>
      <c r="DA210" s="201"/>
      <c r="DB210" s="201"/>
      <c r="DC210" s="201"/>
      <c r="DD210" s="201"/>
      <c r="DE210" s="201"/>
    </row>
    <row r="211" spans="1:109" s="189" customFormat="1" ht="24.95" customHeight="1">
      <c r="A211" s="231"/>
      <c r="B211" s="231"/>
      <c r="C211" s="231"/>
      <c r="D211" s="1814" t="s">
        <v>1034</v>
      </c>
      <c r="E211" s="1815"/>
      <c r="F211" s="1815"/>
      <c r="G211" s="1815"/>
      <c r="H211" s="1815"/>
      <c r="I211" s="1815"/>
      <c r="J211" s="1557" t="str">
        <f>IF('様式２(改善計画)'!Q503=0,"",'様式２(改善計画)'!Q503)</f>
        <v/>
      </c>
      <c r="K211" s="1558"/>
      <c r="L211" s="596"/>
      <c r="M211" s="597"/>
      <c r="N211" s="1557" t="str">
        <f>IF('様式２(改善計画)'!T503=0,"",'様式２(改善計画)'!T503)</f>
        <v/>
      </c>
      <c r="O211" s="1558"/>
      <c r="P211" s="596"/>
      <c r="Q211" s="597"/>
      <c r="R211" s="1557" t="str">
        <f>IF('様式２(改善計画)'!W503=0,"",'様式２(改善計画)'!W503)</f>
        <v/>
      </c>
      <c r="S211" s="1558"/>
      <c r="T211" s="596"/>
      <c r="U211" s="597"/>
      <c r="V211" s="1557" t="str">
        <f>IF('様式２(改善計画)'!Z503=0,"",'様式２(改善計画)'!Z503)</f>
        <v/>
      </c>
      <c r="W211" s="1558"/>
      <c r="X211" s="596"/>
      <c r="Y211" s="597"/>
      <c r="Z211" s="1557" t="str">
        <f>IF('様式２(改善計画)'!AC503=0,"",'様式２(改善計画)'!AC503)</f>
        <v/>
      </c>
      <c r="AA211" s="1558"/>
      <c r="AB211" s="596"/>
      <c r="AC211" s="597"/>
      <c r="AD211" s="1909" t="str">
        <f>IF('様式２(改善計画)'!AF503=0,"",'様式２(改善計画)'!AF503)</f>
        <v/>
      </c>
      <c r="AE211" s="1910"/>
      <c r="AF211" s="596"/>
      <c r="AG211" s="597"/>
      <c r="AH211" s="1557" t="str">
        <f>IF('様式２(改善計画)'!AI503=0,"",'様式２(改善計画)'!AI503)</f>
        <v/>
      </c>
      <c r="AI211" s="1558"/>
      <c r="AJ211" s="1559" t="str">
        <f>IF(SUM(L211,P211,T211,X211,AB211,'様式２(改善計画)'!U186)=0,"",SUM(L211,P211,T211,X211,AB211,'様式２(改善計画)'!U186))</f>
        <v/>
      </c>
      <c r="AK211" s="1560"/>
      <c r="AL211" s="231"/>
      <c r="AM211" s="207"/>
      <c r="AN211" s="64"/>
      <c r="AO211" s="64"/>
      <c r="AP211" s="64"/>
      <c r="AQ211" s="64"/>
      <c r="AR211" s="64"/>
      <c r="AS211" s="64"/>
      <c r="AT211" s="67"/>
      <c r="AU211" s="67"/>
      <c r="AV211" s="67"/>
      <c r="AW211" s="67"/>
      <c r="AX211" s="67"/>
      <c r="AY211" s="67"/>
      <c r="AZ211" s="67"/>
      <c r="BA211" s="67"/>
      <c r="BB211" s="67"/>
      <c r="BC211" s="67"/>
      <c r="BD211" s="67"/>
      <c r="BE211" s="67"/>
      <c r="BF211" s="67"/>
      <c r="BG211" s="67"/>
      <c r="BH211" s="67"/>
      <c r="BI211" s="64"/>
      <c r="BJ211" s="64"/>
      <c r="BK211" s="64"/>
      <c r="BL211" s="64"/>
      <c r="BM211" s="64"/>
      <c r="BN211" s="64"/>
      <c r="BO211" s="64"/>
      <c r="BP211" s="64"/>
      <c r="BQ211" s="64"/>
      <c r="BR211" s="64"/>
      <c r="BS211" s="64"/>
      <c r="BT211" s="64"/>
      <c r="BU211" s="64"/>
      <c r="BV211" s="64"/>
      <c r="BW211" s="64"/>
      <c r="BX211" s="53"/>
      <c r="BY211" s="53"/>
      <c r="BZ211" s="53"/>
      <c r="CA211" s="53"/>
      <c r="CB211" s="53"/>
      <c r="CC211" s="53"/>
      <c r="CD211" s="53"/>
      <c r="CE211" s="53"/>
      <c r="CF211" s="53"/>
      <c r="CG211" s="53"/>
      <c r="CH211" s="53"/>
      <c r="CI211" s="53"/>
      <c r="CJ211" s="53"/>
      <c r="CK211" s="53"/>
      <c r="CL211" s="53"/>
      <c r="CM211" s="52"/>
      <c r="CN211" s="52"/>
      <c r="CO211" s="52"/>
      <c r="CP211" s="52"/>
      <c r="CQ211" s="52"/>
      <c r="CR211" s="52"/>
      <c r="CS211" s="52"/>
      <c r="CT211" s="52"/>
      <c r="CU211" s="52"/>
      <c r="CV211" s="201"/>
      <c r="CW211" s="201"/>
      <c r="CX211" s="201"/>
      <c r="CY211" s="201"/>
      <c r="CZ211" s="201"/>
      <c r="DA211" s="201"/>
      <c r="DB211" s="201"/>
      <c r="DC211" s="201"/>
      <c r="DD211" s="201"/>
      <c r="DE211" s="201"/>
    </row>
    <row r="212" spans="1:109" s="189" customFormat="1" ht="24.95" customHeight="1">
      <c r="A212" s="231"/>
      <c r="B212" s="231"/>
      <c r="C212" s="231"/>
      <c r="D212" s="1964" t="s">
        <v>1035</v>
      </c>
      <c r="E212" s="1965"/>
      <c r="F212" s="1965"/>
      <c r="G212" s="1965"/>
      <c r="H212" s="1965"/>
      <c r="I212" s="1965"/>
      <c r="J212" s="1557" t="str">
        <f>IF('様式２(改善計画)'!Q504=0,"",'様式２(改善計画)'!Q504)</f>
        <v/>
      </c>
      <c r="K212" s="1558"/>
      <c r="L212" s="596"/>
      <c r="M212" s="597"/>
      <c r="N212" s="1557" t="str">
        <f>IF('様式２(改善計画)'!T504=0,"",'様式２(改善計画)'!T504)</f>
        <v/>
      </c>
      <c r="O212" s="1558"/>
      <c r="P212" s="596"/>
      <c r="Q212" s="597"/>
      <c r="R212" s="1557" t="str">
        <f>IF('様式２(改善計画)'!W504=0,"",'様式２(改善計画)'!W504)</f>
        <v/>
      </c>
      <c r="S212" s="1558"/>
      <c r="T212" s="596"/>
      <c r="U212" s="597"/>
      <c r="V212" s="1557" t="str">
        <f>IF('様式２(改善計画)'!Z504=0,"",'様式２(改善計画)'!Z504)</f>
        <v/>
      </c>
      <c r="W212" s="1558"/>
      <c r="X212" s="596"/>
      <c r="Y212" s="597"/>
      <c r="Z212" s="1557" t="str">
        <f>IF('様式２(改善計画)'!AC504=0,"",'様式２(改善計画)'!AC504)</f>
        <v/>
      </c>
      <c r="AA212" s="1558"/>
      <c r="AB212" s="596"/>
      <c r="AC212" s="597"/>
      <c r="AD212" s="1909" t="str">
        <f>IF('様式２(改善計画)'!AF504=0,"",'様式２(改善計画)'!AF504)</f>
        <v/>
      </c>
      <c r="AE212" s="1910"/>
      <c r="AF212" s="596"/>
      <c r="AG212" s="597"/>
      <c r="AH212" s="1557" t="str">
        <f>IF('様式２(改善計画)'!AI504=0,"",'様式２(改善計画)'!AI504)</f>
        <v/>
      </c>
      <c r="AI212" s="1558"/>
      <c r="AJ212" s="1559" t="str">
        <f>IF(SUM(L212,P212,T212,X212,AB212,'様式２(改善計画)'!U187)=0,"",SUM(L212,P212,T212,X212,AB212,'様式２(改善計画)'!U187))</f>
        <v/>
      </c>
      <c r="AK212" s="1560"/>
      <c r="AL212" s="231"/>
      <c r="AM212" s="207"/>
      <c r="AN212" s="64"/>
      <c r="AO212" s="64"/>
      <c r="AP212" s="64"/>
      <c r="AQ212" s="64"/>
      <c r="AR212" s="64"/>
      <c r="AS212" s="64"/>
      <c r="AT212" s="67"/>
      <c r="AU212" s="67"/>
      <c r="AV212" s="67"/>
      <c r="AW212" s="67"/>
      <c r="AX212" s="67"/>
      <c r="AY212" s="67"/>
      <c r="AZ212" s="67"/>
      <c r="BA212" s="67"/>
      <c r="BB212" s="67"/>
      <c r="BC212" s="67"/>
      <c r="BD212" s="67"/>
      <c r="BE212" s="67"/>
      <c r="BF212" s="67"/>
      <c r="BG212" s="67"/>
      <c r="BH212" s="65"/>
      <c r="BI212" s="64"/>
      <c r="BJ212" s="64"/>
      <c r="BK212" s="64"/>
      <c r="BL212" s="64"/>
      <c r="BM212" s="64"/>
      <c r="BN212" s="64"/>
      <c r="BO212" s="64"/>
      <c r="BP212" s="64"/>
      <c r="BQ212" s="64"/>
      <c r="BR212" s="64"/>
      <c r="BS212" s="64"/>
      <c r="BT212" s="64"/>
      <c r="BU212" s="64"/>
      <c r="BV212" s="64"/>
      <c r="BW212" s="64"/>
      <c r="BX212" s="53"/>
      <c r="BY212" s="53"/>
      <c r="BZ212" s="53"/>
      <c r="CA212" s="53"/>
      <c r="CB212" s="53"/>
      <c r="CC212" s="53"/>
      <c r="CD212" s="53"/>
      <c r="CE212" s="53"/>
      <c r="CF212" s="53"/>
      <c r="CG212" s="53"/>
      <c r="CH212" s="53"/>
      <c r="CI212" s="53"/>
      <c r="CJ212" s="53"/>
      <c r="CK212" s="53"/>
      <c r="CL212" s="53"/>
      <c r="CM212" s="53"/>
      <c r="CN212" s="53"/>
      <c r="CO212" s="53"/>
      <c r="CP212" s="53"/>
      <c r="CQ212" s="53"/>
      <c r="CR212" s="53"/>
      <c r="CS212" s="53"/>
      <c r="CT212" s="53"/>
      <c r="CU212" s="53"/>
      <c r="CV212" s="52"/>
      <c r="CW212" s="52"/>
      <c r="CX212" s="201"/>
      <c r="CY212" s="201"/>
      <c r="CZ212" s="201"/>
      <c r="DA212" s="201"/>
      <c r="DB212" s="201"/>
      <c r="DC212" s="201"/>
      <c r="DD212" s="201"/>
      <c r="DE212" s="201"/>
    </row>
    <row r="213" spans="1:109" s="189" customFormat="1" ht="24.95" customHeight="1">
      <c r="A213" s="231"/>
      <c r="B213" s="231"/>
      <c r="C213" s="231"/>
      <c r="D213" s="1959" t="s">
        <v>1036</v>
      </c>
      <c r="E213" s="1960"/>
      <c r="F213" s="1960"/>
      <c r="G213" s="1960"/>
      <c r="H213" s="1960"/>
      <c r="I213" s="1960"/>
      <c r="J213" s="1641" t="str">
        <f>IF('様式２(改善計画)'!Q505=0,"",'様式２(改善計画)'!Q505)</f>
        <v/>
      </c>
      <c r="K213" s="1642"/>
      <c r="L213" s="919"/>
      <c r="M213" s="920"/>
      <c r="N213" s="1641" t="str">
        <f>IF('様式２(改善計画)'!T505=0,"",'様式２(改善計画)'!T505)</f>
        <v/>
      </c>
      <c r="O213" s="1642"/>
      <c r="P213" s="919"/>
      <c r="Q213" s="920"/>
      <c r="R213" s="1641" t="str">
        <f>IF('様式２(改善計画)'!W505=0,"",'様式２(改善計画)'!W505)</f>
        <v/>
      </c>
      <c r="S213" s="1642"/>
      <c r="T213" s="919"/>
      <c r="U213" s="920"/>
      <c r="V213" s="1641" t="str">
        <f>IF('様式２(改善計画)'!Z505=0,"",'様式２(改善計画)'!Z505)</f>
        <v/>
      </c>
      <c r="W213" s="1642"/>
      <c r="X213" s="919"/>
      <c r="Y213" s="920"/>
      <c r="Z213" s="1641" t="str">
        <f>IF('様式２(改善計画)'!AC505=0,"",'様式２(改善計画)'!AC505)</f>
        <v/>
      </c>
      <c r="AA213" s="1642"/>
      <c r="AB213" s="919"/>
      <c r="AC213" s="920"/>
      <c r="AD213" s="1972" t="str">
        <f>IF('様式２(改善計画)'!AF505=0,"",'様式２(改善計画)'!AF505)</f>
        <v/>
      </c>
      <c r="AE213" s="1973"/>
      <c r="AF213" s="919"/>
      <c r="AG213" s="920"/>
      <c r="AH213" s="1641" t="str">
        <f>IF('様式２(改善計画)'!AI505=0,"",'様式２(改善計画)'!AI505)</f>
        <v/>
      </c>
      <c r="AI213" s="1642"/>
      <c r="AJ213" s="1911" t="str">
        <f>IF(SUM(L213,P213,T213,X213,AB213,'様式２(改善計画)'!U188)=0,"",SUM(L213,P213,T213,X213,AB213,'様式２(改善計画)'!U188))</f>
        <v/>
      </c>
      <c r="AK213" s="1912"/>
      <c r="AL213" s="231"/>
      <c r="AM213" s="64"/>
      <c r="AN213" s="64"/>
      <c r="AO213" s="64"/>
      <c r="AP213" s="64"/>
      <c r="AQ213" s="64"/>
      <c r="AR213" s="64"/>
      <c r="AS213" s="64"/>
      <c r="AT213" s="67"/>
      <c r="AU213" s="67"/>
      <c r="AV213" s="67"/>
      <c r="AW213" s="67"/>
      <c r="AX213" s="67"/>
      <c r="AY213" s="67"/>
      <c r="AZ213" s="67"/>
      <c r="BA213" s="67"/>
      <c r="BB213" s="67"/>
      <c r="BC213" s="67"/>
      <c r="BD213" s="67"/>
      <c r="BE213" s="67"/>
      <c r="BF213" s="67"/>
      <c r="BG213" s="67"/>
      <c r="BH213" s="64"/>
      <c r="BI213" s="64"/>
      <c r="BJ213" s="64"/>
      <c r="BK213" s="64"/>
      <c r="BL213" s="64"/>
      <c r="BM213" s="64"/>
      <c r="BN213" s="64"/>
      <c r="BO213" s="64"/>
      <c r="BP213" s="64"/>
      <c r="BQ213" s="64"/>
      <c r="BR213" s="64"/>
      <c r="BS213" s="64"/>
      <c r="BT213" s="64"/>
      <c r="BU213" s="64"/>
      <c r="BV213" s="64"/>
      <c r="BW213" s="64"/>
      <c r="BX213" s="53"/>
      <c r="BY213" s="53"/>
      <c r="BZ213" s="53"/>
      <c r="CA213" s="53"/>
      <c r="CB213" s="53"/>
      <c r="CC213" s="53"/>
      <c r="CD213" s="53"/>
      <c r="CE213" s="53"/>
      <c r="CF213" s="53"/>
      <c r="CG213" s="53"/>
      <c r="CH213" s="53"/>
      <c r="CI213" s="53"/>
      <c r="CJ213" s="53"/>
      <c r="CK213" s="53"/>
      <c r="CL213" s="53"/>
      <c r="CM213" s="53"/>
      <c r="CN213" s="53"/>
      <c r="CO213" s="53"/>
      <c r="CP213" s="53"/>
      <c r="CQ213" s="53"/>
      <c r="CR213" s="53"/>
      <c r="CS213" s="53"/>
      <c r="CT213" s="53"/>
      <c r="CU213" s="53"/>
      <c r="CV213" s="53"/>
      <c r="CW213" s="53"/>
      <c r="CX213" s="52"/>
      <c r="CY213" s="52"/>
      <c r="CZ213" s="52"/>
      <c r="DA213" s="201"/>
      <c r="DB213" s="201"/>
      <c r="DC213" s="201"/>
      <c r="DD213" s="201"/>
      <c r="DE213" s="201"/>
    </row>
    <row r="214" spans="1:109" ht="24.95" customHeight="1">
      <c r="D214" s="1961" t="s">
        <v>304</v>
      </c>
      <c r="E214" s="1962"/>
      <c r="F214" s="1962"/>
      <c r="G214" s="1962"/>
      <c r="H214" s="1962"/>
      <c r="I214" s="1963"/>
      <c r="J214" s="1637" t="str">
        <f>IF('様式２(改善計画)'!Q506=0,"",'様式２(改善計画)'!Q506)</f>
        <v/>
      </c>
      <c r="K214" s="1638"/>
      <c r="L214" s="1639" t="str">
        <f>IF(SUM(L204:M213)=0,"",SUM(L204:M213))</f>
        <v/>
      </c>
      <c r="M214" s="1640"/>
      <c r="N214" s="1637" t="str">
        <f>IF('様式２(改善計画)'!T506=0,"",'様式２(改善計画)'!T506)</f>
        <v/>
      </c>
      <c r="O214" s="1638"/>
      <c r="P214" s="1639" t="str">
        <f>IF(SUM(P204:Q213)=0,"",SUM(P204:Q213))</f>
        <v/>
      </c>
      <c r="Q214" s="1640"/>
      <c r="R214" s="1637" t="str">
        <f>IF('様式２(改善計画)'!W506=0,"",'様式２(改善計画)'!W506)</f>
        <v/>
      </c>
      <c r="S214" s="1638"/>
      <c r="T214" s="1639" t="str">
        <f>IF(SUM(T204:U213)=0,"",SUM(T204:U213))</f>
        <v/>
      </c>
      <c r="U214" s="1640"/>
      <c r="V214" s="1637" t="str">
        <f>IF('様式２(改善計画)'!Z506=0,"",'様式２(改善計画)'!Z506)</f>
        <v/>
      </c>
      <c r="W214" s="1638"/>
      <c r="X214" s="1639" t="str">
        <f>IF(SUM(X204:Y213)=0,"",SUM(X204:Y213))</f>
        <v/>
      </c>
      <c r="Y214" s="1640"/>
      <c r="Z214" s="1637" t="str">
        <f>IF('様式２(改善計画)'!AC506=0,"",'様式２(改善計画)'!AC506)</f>
        <v/>
      </c>
      <c r="AA214" s="1638"/>
      <c r="AB214" s="1639" t="str">
        <f>IF(SUM(AB204:AC213)=0,"",SUM(AB204:AC213))</f>
        <v/>
      </c>
      <c r="AC214" s="1640"/>
      <c r="AD214" s="1637" t="str">
        <f>IF('様式２(改善計画)'!AF506=0,"",'様式２(改善計画)'!AF506)</f>
        <v/>
      </c>
      <c r="AE214" s="1638"/>
      <c r="AF214" s="1639" t="str">
        <f>IF(SUM(AF204:AG213)=0,"",SUM(AF204:AG213))</f>
        <v/>
      </c>
      <c r="AG214" s="1640"/>
      <c r="AH214" s="1637" t="str">
        <f>IF('様式２(改善計画)'!AI506=0,"",'様式２(改善計画)'!AI506)</f>
        <v/>
      </c>
      <c r="AI214" s="1638"/>
      <c r="AJ214" s="1639" t="str">
        <f>IF(SUM(AJ204:AK213)=0,"",SUM(AJ204:AK213))</f>
        <v/>
      </c>
      <c r="AK214" s="1640"/>
      <c r="AM214" s="64"/>
      <c r="AN214" s="64"/>
      <c r="AO214" s="64"/>
      <c r="AP214" s="64"/>
      <c r="AQ214" s="64"/>
      <c r="AR214" s="64"/>
      <c r="AS214" s="64"/>
      <c r="BH214" s="64"/>
      <c r="BI214" s="64"/>
      <c r="BJ214" s="64"/>
      <c r="BK214" s="64"/>
      <c r="BL214" s="64"/>
      <c r="BM214" s="64"/>
      <c r="BN214" s="64"/>
      <c r="BO214" s="64"/>
      <c r="BP214" s="64"/>
      <c r="BQ214" s="64"/>
      <c r="BR214" s="64"/>
      <c r="BS214" s="64"/>
      <c r="BT214" s="64"/>
      <c r="BU214" s="64"/>
      <c r="BV214" s="64"/>
      <c r="BW214" s="64"/>
      <c r="BX214" s="53"/>
      <c r="BY214" s="53"/>
      <c r="BZ214" s="53"/>
      <c r="CA214" s="53"/>
      <c r="CB214" s="53"/>
      <c r="CC214" s="53"/>
      <c r="CD214" s="53"/>
      <c r="CE214" s="53"/>
      <c r="CF214" s="53"/>
      <c r="CG214" s="53"/>
      <c r="CH214" s="53"/>
      <c r="CI214" s="53"/>
      <c r="CJ214" s="53"/>
      <c r="CK214" s="53"/>
      <c r="CL214" s="53"/>
      <c r="CM214" s="53"/>
      <c r="CN214" s="53"/>
      <c r="CO214" s="53"/>
      <c r="CP214" s="53"/>
      <c r="CQ214" s="53"/>
      <c r="CR214" s="53"/>
      <c r="CS214" s="53"/>
      <c r="CT214" s="53"/>
      <c r="CU214" s="53"/>
      <c r="CV214" s="53"/>
      <c r="CW214" s="53"/>
      <c r="CX214" s="53"/>
      <c r="CY214" s="53"/>
      <c r="CZ214" s="53"/>
    </row>
    <row r="215" spans="1:109" s="200" customFormat="1" ht="15" customHeight="1">
      <c r="A215" s="231"/>
      <c r="B215" s="231"/>
      <c r="C215" s="231"/>
      <c r="D215" s="234" t="s">
        <v>463</v>
      </c>
      <c r="E215" s="231"/>
      <c r="F215" s="231"/>
      <c r="G215" s="231"/>
      <c r="H215" s="231"/>
      <c r="I215" s="231"/>
      <c r="J215" s="231"/>
      <c r="K215" s="231"/>
      <c r="L215" s="231"/>
      <c r="M215" s="231"/>
      <c r="N215" s="231"/>
      <c r="O215" s="231"/>
      <c r="P215" s="231"/>
      <c r="Q215" s="231"/>
      <c r="R215" s="231"/>
      <c r="S215" s="231"/>
      <c r="T215" s="231"/>
      <c r="U215" s="231"/>
      <c r="V215" s="231"/>
      <c r="W215" s="231"/>
      <c r="X215" s="231"/>
      <c r="Y215" s="231"/>
      <c r="Z215" s="231"/>
      <c r="AA215" s="231"/>
      <c r="AB215" s="231"/>
      <c r="AC215" s="231"/>
      <c r="AD215" s="231"/>
      <c r="AE215" s="231"/>
      <c r="AF215" s="231"/>
      <c r="AG215" s="231"/>
      <c r="AH215" s="231"/>
      <c r="AI215" s="231"/>
      <c r="AJ215" s="231"/>
      <c r="AK215" s="231"/>
      <c r="AL215" s="231"/>
      <c r="AM215" s="64"/>
      <c r="AN215" s="64"/>
      <c r="AO215" s="64"/>
      <c r="AP215" s="64"/>
      <c r="AQ215" s="64"/>
      <c r="AR215" s="64"/>
      <c r="AS215" s="64"/>
      <c r="AT215" s="64"/>
      <c r="AU215" s="64"/>
      <c r="AV215" s="64"/>
      <c r="AW215" s="64"/>
      <c r="AX215" s="64"/>
      <c r="AY215" s="64"/>
      <c r="AZ215" s="64"/>
      <c r="BA215" s="64"/>
      <c r="BB215" s="64"/>
      <c r="BC215" s="64"/>
      <c r="BD215" s="64"/>
      <c r="BE215" s="64"/>
      <c r="BF215" s="64"/>
      <c r="BG215" s="64"/>
      <c r="BH215" s="64"/>
      <c r="BI215" s="64"/>
      <c r="BJ215" s="64"/>
      <c r="BK215" s="64"/>
      <c r="BL215" s="64"/>
      <c r="BM215" s="64"/>
      <c r="BN215" s="64"/>
      <c r="BO215" s="64"/>
      <c r="BP215" s="64"/>
      <c r="BQ215" s="64"/>
      <c r="BR215" s="64"/>
      <c r="BS215" s="64"/>
      <c r="BT215" s="64"/>
      <c r="BU215" s="64"/>
      <c r="BV215" s="64"/>
      <c r="BW215" s="64"/>
      <c r="BX215" s="53"/>
      <c r="BY215" s="53"/>
      <c r="BZ215" s="53"/>
      <c r="CA215" s="53"/>
      <c r="CB215" s="53"/>
      <c r="CC215" s="53"/>
      <c r="CD215" s="53"/>
      <c r="CE215" s="53"/>
      <c r="CF215" s="53"/>
      <c r="CG215" s="53"/>
      <c r="CH215" s="53"/>
      <c r="CI215" s="53"/>
      <c r="CJ215" s="53"/>
      <c r="CK215" s="53"/>
      <c r="CL215" s="53"/>
      <c r="CM215" s="53"/>
      <c r="CN215" s="53"/>
      <c r="CO215" s="53"/>
      <c r="CP215" s="53"/>
      <c r="CQ215" s="53"/>
      <c r="CR215" s="53"/>
      <c r="CS215" s="53"/>
      <c r="CT215" s="53"/>
      <c r="CU215" s="53"/>
      <c r="CV215" s="53"/>
      <c r="CW215" s="53"/>
      <c r="CX215" s="53"/>
      <c r="CY215" s="53"/>
      <c r="CZ215" s="53"/>
      <c r="DA215" s="53"/>
      <c r="DB215" s="53"/>
      <c r="DC215" s="53"/>
      <c r="DD215" s="53"/>
      <c r="DE215" s="53"/>
    </row>
    <row r="216" spans="1:109" s="200" customFormat="1" ht="15" customHeight="1">
      <c r="A216" s="231"/>
      <c r="B216" s="231"/>
      <c r="C216" s="231"/>
      <c r="D216" s="234" t="s">
        <v>656</v>
      </c>
      <c r="E216" s="231"/>
      <c r="F216" s="231"/>
      <c r="G216" s="231"/>
      <c r="H216" s="231"/>
      <c r="I216" s="231"/>
      <c r="J216" s="231"/>
      <c r="K216" s="231"/>
      <c r="L216" s="231"/>
      <c r="M216" s="231"/>
      <c r="N216" s="231"/>
      <c r="O216" s="231"/>
      <c r="P216" s="231"/>
      <c r="Q216" s="231"/>
      <c r="R216" s="231"/>
      <c r="S216" s="231"/>
      <c r="T216" s="231"/>
      <c r="U216" s="231"/>
      <c r="V216" s="231"/>
      <c r="W216" s="231"/>
      <c r="X216" s="231"/>
      <c r="Y216" s="231"/>
      <c r="Z216" s="231"/>
      <c r="AA216" s="231"/>
      <c r="AB216" s="231"/>
      <c r="AC216" s="231"/>
      <c r="AD216" s="231"/>
      <c r="AE216" s="231"/>
      <c r="AF216" s="231"/>
      <c r="AG216" s="231"/>
      <c r="AH216" s="231"/>
      <c r="AI216" s="231"/>
      <c r="AJ216" s="231"/>
      <c r="AK216" s="231"/>
      <c r="AL216" s="231"/>
      <c r="AM216" s="64"/>
      <c r="AN216" s="64"/>
      <c r="AO216" s="64"/>
      <c r="AP216" s="64"/>
      <c r="AQ216" s="64"/>
      <c r="AR216" s="64"/>
      <c r="AS216" s="64"/>
      <c r="AT216" s="64"/>
      <c r="AU216" s="64"/>
      <c r="AV216" s="64"/>
      <c r="AW216" s="64"/>
      <c r="AX216" s="64"/>
      <c r="AY216" s="64"/>
      <c r="AZ216" s="64"/>
      <c r="BA216" s="64"/>
      <c r="BB216" s="64"/>
      <c r="BC216" s="64"/>
      <c r="BD216" s="64"/>
      <c r="BE216" s="64"/>
      <c r="BF216" s="64"/>
      <c r="BG216" s="64"/>
      <c r="BH216" s="64"/>
      <c r="BI216" s="64"/>
      <c r="BJ216" s="64"/>
      <c r="BK216" s="64"/>
      <c r="BL216" s="64"/>
      <c r="BM216" s="64"/>
      <c r="BN216" s="64"/>
      <c r="BO216" s="64"/>
      <c r="BP216" s="64"/>
      <c r="BQ216" s="64"/>
      <c r="BR216" s="64"/>
      <c r="BS216" s="64"/>
      <c r="BT216" s="64"/>
      <c r="BU216" s="64"/>
      <c r="BV216" s="64"/>
      <c r="BW216" s="64"/>
      <c r="BX216" s="53"/>
      <c r="BY216" s="53"/>
      <c r="BZ216" s="53"/>
      <c r="CA216" s="53"/>
      <c r="CB216" s="53"/>
      <c r="CC216" s="53"/>
      <c r="CD216" s="53"/>
      <c r="CE216" s="53"/>
      <c r="CF216" s="53"/>
      <c r="CG216" s="53"/>
      <c r="CH216" s="53"/>
      <c r="CI216" s="53"/>
      <c r="CJ216" s="53"/>
      <c r="CK216" s="53"/>
      <c r="CL216" s="53"/>
      <c r="CM216" s="53"/>
      <c r="CN216" s="53"/>
      <c r="CO216" s="53"/>
      <c r="CP216" s="53"/>
      <c r="CQ216" s="53"/>
      <c r="CR216" s="53"/>
      <c r="CS216" s="53"/>
      <c r="CT216" s="53"/>
      <c r="CU216" s="53"/>
      <c r="CV216" s="53"/>
      <c r="CW216" s="53"/>
      <c r="CX216" s="53"/>
      <c r="CY216" s="53"/>
      <c r="CZ216" s="53"/>
      <c r="DA216" s="53"/>
      <c r="DB216" s="53"/>
      <c r="DC216" s="53"/>
      <c r="DD216" s="53"/>
      <c r="DE216" s="53"/>
    </row>
    <row r="217" spans="1:109" s="200" customFormat="1" ht="13.5">
      <c r="A217" s="237"/>
      <c r="B217" s="237"/>
      <c r="C217" s="190" t="s">
        <v>495</v>
      </c>
      <c r="D217" s="232"/>
      <c r="E217" s="237"/>
      <c r="F217" s="237"/>
      <c r="G217" s="237"/>
      <c r="H217" s="237"/>
      <c r="I217" s="237"/>
      <c r="J217" s="237"/>
      <c r="K217" s="237"/>
      <c r="L217" s="237"/>
      <c r="M217" s="237"/>
      <c r="N217" s="237"/>
      <c r="O217" s="237"/>
      <c r="P217" s="237"/>
      <c r="Q217" s="237"/>
      <c r="R217" s="237"/>
      <c r="S217" s="237"/>
      <c r="T217" s="237"/>
      <c r="U217" s="237"/>
      <c r="V217" s="237"/>
      <c r="W217" s="237"/>
      <c r="X217" s="237"/>
      <c r="Y217" s="237"/>
      <c r="Z217" s="237"/>
      <c r="AA217" s="237"/>
      <c r="AB217" s="237"/>
      <c r="AC217" s="237"/>
      <c r="AD217" s="237"/>
      <c r="AE217" s="237"/>
      <c r="AF217" s="237"/>
      <c r="AG217" s="237"/>
      <c r="AH217" s="237"/>
      <c r="AI217" s="237"/>
      <c r="AJ217" s="237"/>
      <c r="AK217" s="237"/>
      <c r="AL217" s="237"/>
      <c r="AM217" s="64"/>
      <c r="AN217" s="64"/>
      <c r="AO217" s="64"/>
      <c r="AP217" s="64"/>
      <c r="AQ217" s="64"/>
      <c r="AR217" s="64"/>
      <c r="AS217" s="64"/>
      <c r="AT217" s="64"/>
      <c r="AU217" s="64"/>
      <c r="AV217" s="64"/>
      <c r="AW217" s="64"/>
      <c r="AX217" s="64"/>
      <c r="AY217" s="64"/>
      <c r="AZ217" s="64"/>
      <c r="BA217" s="64"/>
      <c r="BB217" s="64"/>
      <c r="BC217" s="64"/>
      <c r="BD217" s="64"/>
      <c r="BE217" s="64"/>
      <c r="BF217" s="64"/>
      <c r="BG217" s="64"/>
      <c r="BH217" s="64"/>
      <c r="BI217" s="64"/>
      <c r="BJ217" s="64"/>
      <c r="BK217" s="64"/>
      <c r="BL217" s="64"/>
      <c r="BM217" s="64"/>
      <c r="BN217" s="64"/>
      <c r="BO217" s="64"/>
      <c r="BP217" s="64"/>
      <c r="BQ217" s="64"/>
      <c r="BR217" s="64"/>
      <c r="BS217" s="64"/>
      <c r="BT217" s="64"/>
      <c r="BU217" s="64"/>
      <c r="BV217" s="64"/>
      <c r="BW217" s="64"/>
      <c r="BX217" s="53"/>
      <c r="BY217" s="53"/>
      <c r="BZ217" s="53"/>
      <c r="CA217" s="53"/>
      <c r="CB217" s="53"/>
      <c r="CC217" s="53"/>
      <c r="CD217" s="53"/>
      <c r="CE217" s="53"/>
      <c r="CF217" s="53"/>
      <c r="CG217" s="53"/>
      <c r="CH217" s="53"/>
      <c r="CI217" s="53"/>
      <c r="CJ217" s="53"/>
      <c r="CK217" s="53"/>
      <c r="CL217" s="53"/>
      <c r="CM217" s="53"/>
      <c r="CN217" s="53"/>
      <c r="CO217" s="53"/>
      <c r="CP217" s="53"/>
      <c r="CQ217" s="53"/>
      <c r="CR217" s="53"/>
      <c r="CS217" s="53"/>
      <c r="CT217" s="53"/>
      <c r="CU217" s="53"/>
      <c r="CV217" s="53"/>
      <c r="CW217" s="53"/>
      <c r="CX217" s="53"/>
      <c r="CY217" s="53"/>
      <c r="CZ217" s="53"/>
      <c r="DA217" s="53"/>
      <c r="DB217" s="53"/>
      <c r="DC217" s="53"/>
      <c r="DD217" s="53"/>
      <c r="DE217" s="53"/>
    </row>
    <row r="218" spans="1:109" s="200" customFormat="1" ht="50.1" customHeight="1">
      <c r="A218" s="237"/>
      <c r="B218" s="237"/>
      <c r="C218" s="237"/>
      <c r="D218" s="1608" t="s">
        <v>616</v>
      </c>
      <c r="E218" s="1608"/>
      <c r="F218" s="1608"/>
      <c r="G218" s="1608"/>
      <c r="H218" s="1608"/>
      <c r="I218" s="1608"/>
      <c r="J218" s="1608"/>
      <c r="K218" s="1608"/>
      <c r="L218" s="1609" t="s">
        <v>225</v>
      </c>
      <c r="M218" s="1609"/>
      <c r="N218" s="1609"/>
      <c r="O218" s="1609"/>
      <c r="P218" s="1609"/>
      <c r="Q218" s="1609"/>
      <c r="R218" s="1609"/>
      <c r="S218" s="1609"/>
      <c r="T218" s="1609"/>
      <c r="U218" s="1609"/>
      <c r="V218" s="1609"/>
      <c r="W218" s="1609"/>
      <c r="X218" s="2009" t="s">
        <v>615</v>
      </c>
      <c r="Y218" s="2010"/>
      <c r="Z218" s="2010"/>
      <c r="AA218" s="2010"/>
      <c r="AB218" s="2010"/>
      <c r="AC218" s="2010"/>
      <c r="AD218" s="2010"/>
      <c r="AE218" s="2010"/>
      <c r="AF218" s="2010"/>
      <c r="AG218" s="2010"/>
      <c r="AH218" s="2010"/>
      <c r="AI218" s="2010"/>
      <c r="AJ218" s="2010"/>
      <c r="AK218" s="2011"/>
      <c r="AL218" s="237"/>
      <c r="AM218" s="64"/>
      <c r="AN218" s="64"/>
      <c r="AO218" s="64"/>
      <c r="AP218" s="64"/>
      <c r="AQ218" s="64"/>
      <c r="AR218" s="64"/>
      <c r="AS218" s="64"/>
      <c r="AT218" s="64"/>
      <c r="AU218" s="64"/>
      <c r="AV218" s="64"/>
      <c r="AW218" s="64"/>
      <c r="AX218" s="64"/>
      <c r="AY218" s="64"/>
      <c r="AZ218" s="64"/>
      <c r="BA218" s="64"/>
      <c r="BB218" s="64"/>
      <c r="BC218" s="64"/>
      <c r="BD218" s="64"/>
      <c r="BE218" s="64"/>
      <c r="BF218" s="64"/>
      <c r="BG218" s="64"/>
      <c r="BH218" s="64"/>
      <c r="BI218" s="64"/>
      <c r="BJ218" s="64"/>
      <c r="BK218" s="64"/>
      <c r="BL218" s="64"/>
      <c r="BM218" s="64"/>
      <c r="BN218" s="64"/>
      <c r="BO218" s="64"/>
      <c r="BP218" s="64"/>
      <c r="BQ218" s="64"/>
      <c r="BR218" s="64"/>
      <c r="BS218" s="64"/>
      <c r="BT218" s="64"/>
      <c r="BU218" s="64"/>
      <c r="BV218" s="64"/>
      <c r="BW218" s="64"/>
      <c r="BX218" s="53"/>
      <c r="BY218" s="53"/>
      <c r="BZ218" s="53"/>
      <c r="CA218" s="53"/>
      <c r="CB218" s="53"/>
      <c r="CC218" s="53"/>
      <c r="CD218" s="53"/>
      <c r="CE218" s="53"/>
      <c r="CF218" s="53"/>
      <c r="CG218" s="53"/>
      <c r="CH218" s="53"/>
      <c r="CI218" s="53"/>
      <c r="CJ218" s="53"/>
      <c r="CK218" s="53"/>
      <c r="CL218" s="53"/>
      <c r="CM218" s="53"/>
      <c r="CN218" s="53"/>
      <c r="CO218" s="53"/>
      <c r="CP218" s="53"/>
      <c r="CQ218" s="53"/>
      <c r="CR218" s="53"/>
      <c r="CS218" s="53"/>
      <c r="CT218" s="53"/>
      <c r="CU218" s="53"/>
      <c r="CV218" s="53"/>
      <c r="CW218" s="53"/>
      <c r="CX218" s="53"/>
      <c r="CY218" s="53"/>
      <c r="CZ218" s="53"/>
      <c r="DA218" s="53"/>
      <c r="DB218" s="53"/>
      <c r="DC218" s="53"/>
      <c r="DD218" s="53"/>
      <c r="DE218" s="53"/>
    </row>
    <row r="219" spans="1:109" s="200" customFormat="1" ht="50.1" customHeight="1">
      <c r="A219" s="237"/>
      <c r="B219" s="237"/>
      <c r="C219" s="237"/>
      <c r="D219" s="1775" t="s">
        <v>169</v>
      </c>
      <c r="E219" s="1775"/>
      <c r="F219" s="1727" t="s">
        <v>171</v>
      </c>
      <c r="G219" s="1727"/>
      <c r="H219" s="1727"/>
      <c r="I219" s="1727"/>
      <c r="J219" s="1727"/>
      <c r="K219" s="1727"/>
      <c r="L219" s="1728"/>
      <c r="M219" s="1728"/>
      <c r="N219" s="1728"/>
      <c r="O219" s="1728"/>
      <c r="P219" s="1728"/>
      <c r="Q219" s="1728"/>
      <c r="R219" s="1728"/>
      <c r="S219" s="1728"/>
      <c r="T219" s="1728"/>
      <c r="U219" s="1728"/>
      <c r="V219" s="1728"/>
      <c r="W219" s="1728"/>
      <c r="X219" s="2012"/>
      <c r="Y219" s="2013"/>
      <c r="Z219" s="2013"/>
      <c r="AA219" s="2013"/>
      <c r="AB219" s="2013"/>
      <c r="AC219" s="2013"/>
      <c r="AD219" s="2013"/>
      <c r="AE219" s="2013"/>
      <c r="AF219" s="2013"/>
      <c r="AG219" s="2013"/>
      <c r="AH219" s="2013"/>
      <c r="AI219" s="2013"/>
      <c r="AJ219" s="2013"/>
      <c r="AK219" s="2014"/>
      <c r="AL219" s="237"/>
      <c r="AM219" s="64"/>
      <c r="AN219" s="64"/>
      <c r="AO219" s="64"/>
      <c r="AP219" s="64"/>
      <c r="AQ219" s="64"/>
      <c r="AR219" s="64"/>
      <c r="AS219" s="64"/>
      <c r="AT219" s="64"/>
      <c r="AU219" s="64"/>
      <c r="AV219" s="64"/>
      <c r="AW219" s="64"/>
      <c r="AX219" s="64"/>
      <c r="AY219" s="64"/>
      <c r="AZ219" s="64"/>
      <c r="BA219" s="64"/>
      <c r="BB219" s="64"/>
      <c r="BC219" s="64"/>
      <c r="BD219" s="64"/>
      <c r="BE219" s="64"/>
      <c r="BF219" s="64"/>
      <c r="BG219" s="64"/>
      <c r="BH219" s="64"/>
      <c r="BI219" s="64"/>
      <c r="BJ219" s="64"/>
      <c r="BK219" s="64"/>
      <c r="BL219" s="64"/>
      <c r="BM219" s="64"/>
      <c r="BN219" s="64"/>
      <c r="BO219" s="64"/>
      <c r="BP219" s="64"/>
      <c r="BQ219" s="64"/>
      <c r="BR219" s="64"/>
      <c r="BS219" s="64"/>
      <c r="BT219" s="64"/>
      <c r="BU219" s="64"/>
      <c r="BV219" s="64"/>
      <c r="BW219" s="228"/>
      <c r="BX219" s="229"/>
      <c r="BY219" s="229"/>
      <c r="BZ219" s="229"/>
      <c r="CA219" s="229"/>
      <c r="CB219" s="229"/>
      <c r="CC219" s="229"/>
      <c r="CD219" s="53"/>
      <c r="CE219" s="53"/>
      <c r="CF219" s="53"/>
      <c r="CG219" s="53"/>
      <c r="CH219" s="53"/>
      <c r="CI219" s="53"/>
      <c r="CJ219" s="53"/>
      <c r="CK219" s="53"/>
      <c r="CL219" s="53"/>
      <c r="CM219" s="53"/>
      <c r="CN219" s="53"/>
      <c r="CO219" s="53"/>
      <c r="CP219" s="53"/>
      <c r="CQ219" s="53"/>
      <c r="CR219" s="53"/>
      <c r="CS219" s="53"/>
      <c r="CT219" s="53"/>
      <c r="CU219" s="53"/>
      <c r="CV219" s="53"/>
      <c r="CW219" s="53"/>
      <c r="CX219" s="53"/>
      <c r="CY219" s="53"/>
      <c r="CZ219" s="53"/>
      <c r="DA219" s="53"/>
      <c r="DB219" s="53"/>
      <c r="DC219" s="53"/>
      <c r="DD219" s="53"/>
      <c r="DE219" s="53"/>
    </row>
    <row r="220" spans="1:109" s="200" customFormat="1" ht="50.1" customHeight="1">
      <c r="A220" s="237"/>
      <c r="B220" s="237"/>
      <c r="C220" s="237"/>
      <c r="D220" s="1775"/>
      <c r="E220" s="1775"/>
      <c r="F220" s="1673" t="s">
        <v>173</v>
      </c>
      <c r="G220" s="1673"/>
      <c r="H220" s="1673"/>
      <c r="I220" s="1673"/>
      <c r="J220" s="1673"/>
      <c r="K220" s="1673"/>
      <c r="L220" s="1674"/>
      <c r="M220" s="1674"/>
      <c r="N220" s="1674"/>
      <c r="O220" s="1674"/>
      <c r="P220" s="1674"/>
      <c r="Q220" s="1674"/>
      <c r="R220" s="1674"/>
      <c r="S220" s="1674"/>
      <c r="T220" s="1674"/>
      <c r="U220" s="1674"/>
      <c r="V220" s="1674"/>
      <c r="W220" s="1674"/>
      <c r="X220" s="2034"/>
      <c r="Y220" s="2035"/>
      <c r="Z220" s="2035"/>
      <c r="AA220" s="2035"/>
      <c r="AB220" s="2035"/>
      <c r="AC220" s="2035"/>
      <c r="AD220" s="2035"/>
      <c r="AE220" s="2035"/>
      <c r="AF220" s="2035"/>
      <c r="AG220" s="2035"/>
      <c r="AH220" s="2035"/>
      <c r="AI220" s="2035"/>
      <c r="AJ220" s="2035"/>
      <c r="AK220" s="2036"/>
      <c r="AL220" s="237"/>
      <c r="AM220" s="64"/>
      <c r="AN220" s="64"/>
      <c r="AO220" s="64"/>
      <c r="AP220" s="64"/>
      <c r="AQ220" s="64"/>
      <c r="AR220" s="64"/>
      <c r="AS220" s="64"/>
      <c r="AT220" s="64"/>
      <c r="AU220" s="64"/>
      <c r="AV220" s="64"/>
      <c r="AW220" s="64"/>
      <c r="AX220" s="64"/>
      <c r="AY220" s="64"/>
      <c r="AZ220" s="64"/>
      <c r="BA220" s="64"/>
      <c r="BB220" s="64"/>
      <c r="BC220" s="64"/>
      <c r="BD220" s="64"/>
      <c r="BE220" s="64"/>
      <c r="BF220" s="64"/>
      <c r="BG220" s="64"/>
      <c r="BH220" s="64"/>
      <c r="BI220" s="64"/>
      <c r="BJ220" s="64"/>
      <c r="BK220" s="64"/>
      <c r="BL220" s="64"/>
      <c r="BM220" s="64"/>
      <c r="BN220" s="64"/>
      <c r="BO220" s="64"/>
      <c r="BP220" s="64"/>
      <c r="BQ220" s="64"/>
      <c r="BR220" s="64"/>
      <c r="BS220" s="64"/>
      <c r="BT220" s="64"/>
      <c r="BU220" s="64"/>
      <c r="BV220" s="64"/>
      <c r="BW220" s="228"/>
      <c r="BX220" s="229"/>
      <c r="BY220" s="229"/>
      <c r="BZ220" s="229"/>
      <c r="CA220" s="229"/>
      <c r="CB220" s="229"/>
      <c r="CC220" s="229"/>
      <c r="CD220" s="53"/>
      <c r="CE220" s="53"/>
      <c r="CF220" s="53"/>
      <c r="CG220" s="53"/>
      <c r="CH220" s="53"/>
      <c r="CI220" s="53"/>
      <c r="CJ220" s="53"/>
      <c r="CK220" s="53"/>
      <c r="CL220" s="53"/>
      <c r="CM220" s="53"/>
      <c r="CN220" s="53"/>
      <c r="CO220" s="53"/>
      <c r="CP220" s="53"/>
      <c r="CQ220" s="53"/>
      <c r="CR220" s="53"/>
      <c r="CS220" s="53"/>
      <c r="CT220" s="53"/>
      <c r="CU220" s="53"/>
      <c r="CV220" s="53"/>
      <c r="CW220" s="53"/>
      <c r="CX220" s="53"/>
      <c r="CY220" s="53"/>
      <c r="CZ220" s="53"/>
      <c r="DA220" s="53"/>
      <c r="DB220" s="53"/>
      <c r="DC220" s="53"/>
      <c r="DD220" s="53"/>
      <c r="DE220" s="53"/>
    </row>
    <row r="221" spans="1:109" s="200" customFormat="1" ht="50.1" customHeight="1">
      <c r="A221" s="237"/>
      <c r="B221" s="237"/>
      <c r="C221" s="237"/>
      <c r="D221" s="1775"/>
      <c r="E221" s="1775"/>
      <c r="F221" s="1673" t="s">
        <v>175</v>
      </c>
      <c r="G221" s="1673"/>
      <c r="H221" s="1673"/>
      <c r="I221" s="1673"/>
      <c r="J221" s="1673"/>
      <c r="K221" s="1673"/>
      <c r="L221" s="1674"/>
      <c r="M221" s="1674"/>
      <c r="N221" s="1674"/>
      <c r="O221" s="1674"/>
      <c r="P221" s="1674"/>
      <c r="Q221" s="1674"/>
      <c r="R221" s="1674"/>
      <c r="S221" s="1674"/>
      <c r="T221" s="1674"/>
      <c r="U221" s="1674"/>
      <c r="V221" s="1674"/>
      <c r="W221" s="1674"/>
      <c r="X221" s="2034"/>
      <c r="Y221" s="2035"/>
      <c r="Z221" s="2035"/>
      <c r="AA221" s="2035"/>
      <c r="AB221" s="2035"/>
      <c r="AC221" s="2035"/>
      <c r="AD221" s="2035"/>
      <c r="AE221" s="2035"/>
      <c r="AF221" s="2035"/>
      <c r="AG221" s="2035"/>
      <c r="AH221" s="2035"/>
      <c r="AI221" s="2035"/>
      <c r="AJ221" s="2035"/>
      <c r="AK221" s="2036"/>
      <c r="AL221" s="237"/>
      <c r="AM221" s="64"/>
      <c r="AN221" s="64"/>
      <c r="AO221" s="64"/>
      <c r="AP221" s="64"/>
      <c r="AQ221" s="64"/>
      <c r="AR221" s="64"/>
      <c r="AS221" s="64"/>
      <c r="AT221" s="64"/>
      <c r="AU221" s="64"/>
      <c r="AV221" s="64"/>
      <c r="AW221" s="64"/>
      <c r="AX221" s="64"/>
      <c r="AY221" s="64"/>
      <c r="AZ221" s="64"/>
      <c r="BA221" s="64"/>
      <c r="BB221" s="64"/>
      <c r="BC221" s="64"/>
      <c r="BD221" s="64"/>
      <c r="BE221" s="64"/>
      <c r="BF221" s="64"/>
      <c r="BG221" s="64"/>
      <c r="BH221" s="64"/>
      <c r="BI221" s="64"/>
      <c r="BJ221" s="64"/>
      <c r="BK221" s="64"/>
      <c r="BL221" s="64"/>
      <c r="BM221" s="64"/>
      <c r="BN221" s="64"/>
      <c r="BO221" s="64"/>
      <c r="BP221" s="64"/>
      <c r="BQ221" s="64"/>
      <c r="BR221" s="64"/>
      <c r="BS221" s="64"/>
      <c r="BT221" s="64"/>
      <c r="BU221" s="64"/>
      <c r="BV221" s="64"/>
      <c r="BW221" s="65"/>
      <c r="BX221" s="52"/>
      <c r="BY221" s="52"/>
      <c r="BZ221" s="52"/>
      <c r="CA221" s="52"/>
      <c r="CB221" s="52"/>
      <c r="CC221" s="52"/>
      <c r="CD221" s="229"/>
      <c r="CE221" s="229"/>
      <c r="CF221" s="229"/>
      <c r="CG221" s="53"/>
      <c r="CH221" s="53"/>
      <c r="CI221" s="53"/>
      <c r="CJ221" s="53"/>
      <c r="CK221" s="53"/>
      <c r="CL221" s="53"/>
      <c r="CM221" s="53"/>
      <c r="CN221" s="53"/>
      <c r="CO221" s="53"/>
      <c r="CP221" s="53"/>
      <c r="CQ221" s="53"/>
      <c r="CR221" s="53"/>
      <c r="CS221" s="53"/>
      <c r="CT221" s="53"/>
      <c r="CU221" s="53"/>
      <c r="CV221" s="53"/>
      <c r="CW221" s="53"/>
      <c r="CX221" s="53"/>
      <c r="CY221" s="53"/>
      <c r="CZ221" s="53"/>
      <c r="DA221" s="53"/>
      <c r="DB221" s="53"/>
      <c r="DC221" s="53"/>
      <c r="DD221" s="53"/>
      <c r="DE221" s="53"/>
    </row>
    <row r="222" spans="1:109" s="200" customFormat="1" ht="50.1" customHeight="1">
      <c r="A222" s="237"/>
      <c r="B222" s="237"/>
      <c r="C222" s="237"/>
      <c r="D222" s="1775"/>
      <c r="E222" s="1775"/>
      <c r="F222" s="1673" t="s">
        <v>177</v>
      </c>
      <c r="G222" s="1673"/>
      <c r="H222" s="1673"/>
      <c r="I222" s="1673"/>
      <c r="J222" s="1673"/>
      <c r="K222" s="1673"/>
      <c r="L222" s="1674"/>
      <c r="M222" s="1674"/>
      <c r="N222" s="1674"/>
      <c r="O222" s="1674"/>
      <c r="P222" s="1674"/>
      <c r="Q222" s="1674"/>
      <c r="R222" s="1674"/>
      <c r="S222" s="1674"/>
      <c r="T222" s="1674"/>
      <c r="U222" s="1674"/>
      <c r="V222" s="1674"/>
      <c r="W222" s="1674"/>
      <c r="X222" s="2034"/>
      <c r="Y222" s="2035"/>
      <c r="Z222" s="2035"/>
      <c r="AA222" s="2035"/>
      <c r="AB222" s="2035"/>
      <c r="AC222" s="2035"/>
      <c r="AD222" s="2035"/>
      <c r="AE222" s="2035"/>
      <c r="AF222" s="2035"/>
      <c r="AG222" s="2035"/>
      <c r="AH222" s="2035"/>
      <c r="AI222" s="2035"/>
      <c r="AJ222" s="2035"/>
      <c r="AK222" s="2036"/>
      <c r="AL222" s="237"/>
      <c r="AM222" s="64"/>
      <c r="AN222" s="228"/>
      <c r="AO222" s="228"/>
      <c r="AP222" s="228"/>
      <c r="AQ222" s="64"/>
      <c r="AR222" s="64"/>
      <c r="AS222" s="64"/>
      <c r="AT222" s="64"/>
      <c r="AU222" s="64"/>
      <c r="AV222" s="64"/>
      <c r="AW222" s="64"/>
      <c r="AX222" s="64"/>
      <c r="AY222" s="64"/>
      <c r="AZ222" s="64"/>
      <c r="BA222" s="64"/>
      <c r="BB222" s="64"/>
      <c r="BC222" s="64"/>
      <c r="BD222" s="64"/>
      <c r="BE222" s="64"/>
      <c r="BF222" s="64"/>
      <c r="BG222" s="64"/>
      <c r="BH222" s="64"/>
      <c r="BI222" s="64"/>
      <c r="BJ222" s="64"/>
      <c r="BK222" s="64"/>
      <c r="BL222" s="64"/>
      <c r="BM222" s="64"/>
      <c r="BN222" s="64"/>
      <c r="BO222" s="64"/>
      <c r="BP222" s="64"/>
      <c r="BQ222" s="64"/>
      <c r="BR222" s="64"/>
      <c r="BS222" s="64"/>
      <c r="BT222" s="64"/>
      <c r="BU222" s="64"/>
      <c r="BV222" s="64"/>
      <c r="BW222" s="65"/>
      <c r="BX222" s="52"/>
      <c r="BY222" s="52"/>
      <c r="BZ222" s="52"/>
      <c r="CA222" s="52"/>
      <c r="CB222" s="52"/>
      <c r="CC222" s="52"/>
      <c r="CD222" s="229"/>
      <c r="CE222" s="229"/>
      <c r="CF222" s="229"/>
      <c r="CG222" s="53"/>
      <c r="CH222" s="53"/>
      <c r="CI222" s="53"/>
      <c r="CJ222" s="53"/>
      <c r="CK222" s="53"/>
      <c r="CL222" s="53"/>
      <c r="CM222" s="53"/>
      <c r="CN222" s="53"/>
      <c r="CO222" s="53"/>
      <c r="CP222" s="53"/>
      <c r="CQ222" s="53"/>
      <c r="CR222" s="53"/>
      <c r="CS222" s="53"/>
      <c r="CT222" s="53"/>
      <c r="CU222" s="53"/>
      <c r="CV222" s="53"/>
      <c r="CW222" s="53"/>
      <c r="CX222" s="53"/>
      <c r="CY222" s="53"/>
      <c r="CZ222" s="53"/>
      <c r="DA222" s="53"/>
      <c r="DB222" s="53"/>
      <c r="DC222" s="53"/>
      <c r="DD222" s="53"/>
      <c r="DE222" s="53"/>
    </row>
    <row r="223" spans="1:109" s="200" customFormat="1" ht="50.1" customHeight="1">
      <c r="A223" s="237"/>
      <c r="B223" s="237"/>
      <c r="C223" s="237"/>
      <c r="D223" s="1775"/>
      <c r="E223" s="1775"/>
      <c r="F223" s="1673" t="s">
        <v>178</v>
      </c>
      <c r="G223" s="1673"/>
      <c r="H223" s="1673"/>
      <c r="I223" s="1673"/>
      <c r="J223" s="1673"/>
      <c r="K223" s="1673"/>
      <c r="L223" s="1674"/>
      <c r="M223" s="1674"/>
      <c r="N223" s="1674"/>
      <c r="O223" s="1674"/>
      <c r="P223" s="1674"/>
      <c r="Q223" s="1674"/>
      <c r="R223" s="1674"/>
      <c r="S223" s="1674"/>
      <c r="T223" s="1674"/>
      <c r="U223" s="1674"/>
      <c r="V223" s="1674"/>
      <c r="W223" s="1674"/>
      <c r="X223" s="2034"/>
      <c r="Y223" s="2035"/>
      <c r="Z223" s="2035"/>
      <c r="AA223" s="2035"/>
      <c r="AB223" s="2035"/>
      <c r="AC223" s="2035"/>
      <c r="AD223" s="2035"/>
      <c r="AE223" s="2035"/>
      <c r="AF223" s="2035"/>
      <c r="AG223" s="2035"/>
      <c r="AH223" s="2035"/>
      <c r="AI223" s="2035"/>
      <c r="AJ223" s="2035"/>
      <c r="AK223" s="2036"/>
      <c r="AL223" s="237"/>
      <c r="AM223" s="228"/>
      <c r="AN223" s="228"/>
      <c r="AO223" s="228"/>
      <c r="AP223" s="228"/>
      <c r="AQ223" s="228"/>
      <c r="AR223" s="228"/>
      <c r="AS223" s="228"/>
      <c r="AT223" s="64"/>
      <c r="AU223" s="64"/>
      <c r="AV223" s="64"/>
      <c r="AW223" s="64"/>
      <c r="AX223" s="64"/>
      <c r="AY223" s="64"/>
      <c r="AZ223" s="64"/>
      <c r="BA223" s="64"/>
      <c r="BB223" s="64"/>
      <c r="BC223" s="64"/>
      <c r="BD223" s="64"/>
      <c r="BE223" s="64"/>
      <c r="BF223" s="64"/>
      <c r="BG223" s="64"/>
      <c r="BH223" s="64"/>
      <c r="BI223" s="228"/>
      <c r="BJ223" s="228"/>
      <c r="BK223" s="228"/>
      <c r="BL223" s="228"/>
      <c r="BM223" s="228"/>
      <c r="BN223" s="228"/>
      <c r="BO223" s="228"/>
      <c r="BP223" s="228"/>
      <c r="BQ223" s="228"/>
      <c r="BR223" s="228"/>
      <c r="BS223" s="228"/>
      <c r="BT223" s="228"/>
      <c r="BU223" s="228"/>
      <c r="BV223" s="228"/>
      <c r="BW223" s="65"/>
      <c r="BX223" s="52"/>
      <c r="BY223" s="52"/>
      <c r="BZ223" s="52"/>
      <c r="CA223" s="52"/>
      <c r="CB223" s="52"/>
      <c r="CC223" s="52"/>
      <c r="CD223" s="52"/>
      <c r="CE223" s="52"/>
      <c r="CF223" s="52"/>
      <c r="CG223" s="229"/>
      <c r="CH223" s="229"/>
      <c r="CI223" s="229"/>
      <c r="CJ223" s="229"/>
      <c r="CK223" s="229"/>
      <c r="CL223" s="229"/>
      <c r="CM223" s="53"/>
      <c r="CN223" s="53"/>
      <c r="CO223" s="53"/>
      <c r="CP223" s="53"/>
      <c r="CQ223" s="53"/>
      <c r="CR223" s="53"/>
      <c r="CS223" s="53"/>
      <c r="CT223" s="53"/>
      <c r="CU223" s="53"/>
      <c r="CV223" s="53"/>
      <c r="CW223" s="53"/>
      <c r="CX223" s="53"/>
      <c r="CY223" s="53"/>
      <c r="CZ223" s="53"/>
      <c r="DA223" s="53"/>
      <c r="DB223" s="53"/>
      <c r="DC223" s="53"/>
      <c r="DD223" s="53"/>
      <c r="DE223" s="53"/>
    </row>
    <row r="224" spans="1:109" s="200" customFormat="1" ht="50.1" customHeight="1">
      <c r="A224" s="237"/>
      <c r="B224" s="237"/>
      <c r="C224" s="237"/>
      <c r="D224" s="1775"/>
      <c r="E224" s="1775"/>
      <c r="F224" s="1673" t="s">
        <v>179</v>
      </c>
      <c r="G224" s="1673"/>
      <c r="H224" s="1673"/>
      <c r="I224" s="1673"/>
      <c r="J224" s="1673"/>
      <c r="K224" s="1673"/>
      <c r="L224" s="1674"/>
      <c r="M224" s="1674"/>
      <c r="N224" s="1674"/>
      <c r="O224" s="1674"/>
      <c r="P224" s="1674"/>
      <c r="Q224" s="1674"/>
      <c r="R224" s="1674"/>
      <c r="S224" s="1674"/>
      <c r="T224" s="1674"/>
      <c r="U224" s="1674"/>
      <c r="V224" s="1674"/>
      <c r="W224" s="1674"/>
      <c r="X224" s="2034"/>
      <c r="Y224" s="2035"/>
      <c r="Z224" s="2035"/>
      <c r="AA224" s="2035"/>
      <c r="AB224" s="2035"/>
      <c r="AC224" s="2035"/>
      <c r="AD224" s="2035"/>
      <c r="AE224" s="2035"/>
      <c r="AF224" s="2035"/>
      <c r="AG224" s="2035"/>
      <c r="AH224" s="2035"/>
      <c r="AI224" s="2035"/>
      <c r="AJ224" s="2035"/>
      <c r="AK224" s="2036"/>
      <c r="AL224" s="237"/>
      <c r="AM224" s="228"/>
      <c r="AN224" s="65"/>
      <c r="AO224" s="65"/>
      <c r="AP224" s="65"/>
      <c r="AQ224" s="228"/>
      <c r="AR224" s="228"/>
      <c r="AS224" s="228"/>
      <c r="AT224" s="64"/>
      <c r="AU224" s="64"/>
      <c r="AV224" s="64"/>
      <c r="AW224" s="64"/>
      <c r="AX224" s="64"/>
      <c r="AY224" s="64"/>
      <c r="AZ224" s="64"/>
      <c r="BA224" s="64"/>
      <c r="BB224" s="64"/>
      <c r="BC224" s="64"/>
      <c r="BD224" s="64"/>
      <c r="BE224" s="64"/>
      <c r="BF224" s="64"/>
      <c r="BG224" s="64"/>
      <c r="BH224" s="64"/>
      <c r="BI224" s="228"/>
      <c r="BJ224" s="228"/>
      <c r="BK224" s="228"/>
      <c r="BL224" s="228"/>
      <c r="BM224" s="228"/>
      <c r="BN224" s="228"/>
      <c r="BO224" s="228"/>
      <c r="BP224" s="228"/>
      <c r="BQ224" s="228"/>
      <c r="BR224" s="228"/>
      <c r="BS224" s="228"/>
      <c r="BT224" s="228"/>
      <c r="BU224" s="228"/>
      <c r="BV224" s="228"/>
      <c r="BW224" s="65"/>
      <c r="BX224" s="52"/>
      <c r="BY224" s="52"/>
      <c r="BZ224" s="52"/>
      <c r="CA224" s="52"/>
      <c r="CB224" s="52"/>
      <c r="CC224" s="52"/>
      <c r="CD224" s="52"/>
      <c r="CE224" s="52"/>
      <c r="CF224" s="52"/>
      <c r="CG224" s="229"/>
      <c r="CH224" s="229"/>
      <c r="CI224" s="229"/>
      <c r="CJ224" s="229"/>
      <c r="CK224" s="229"/>
      <c r="CL224" s="229"/>
      <c r="CM224" s="229"/>
      <c r="CN224" s="229"/>
      <c r="CO224" s="229"/>
      <c r="CP224" s="229"/>
      <c r="CQ224" s="229"/>
      <c r="CR224" s="229"/>
      <c r="CS224" s="229"/>
      <c r="CT224" s="229"/>
      <c r="CU224" s="229"/>
      <c r="CV224" s="53"/>
      <c r="CW224" s="53"/>
      <c r="CX224" s="53"/>
      <c r="CY224" s="53"/>
      <c r="CZ224" s="53"/>
      <c r="DA224" s="53"/>
      <c r="DB224" s="53"/>
      <c r="DC224" s="53"/>
      <c r="DD224" s="53"/>
      <c r="DE224" s="53"/>
    </row>
    <row r="225" spans="1:109" s="200" customFormat="1" ht="50.1" customHeight="1">
      <c r="A225" s="237"/>
      <c r="B225" s="237"/>
      <c r="C225" s="237"/>
      <c r="D225" s="1775"/>
      <c r="E225" s="1775"/>
      <c r="F225" s="1725" t="s">
        <v>183</v>
      </c>
      <c r="G225" s="1725"/>
      <c r="H225" s="1725"/>
      <c r="I225" s="1725"/>
      <c r="J225" s="1725"/>
      <c r="K225" s="1725"/>
      <c r="L225" s="1726"/>
      <c r="M225" s="1726"/>
      <c r="N225" s="1726"/>
      <c r="O225" s="1726"/>
      <c r="P225" s="1726"/>
      <c r="Q225" s="1726"/>
      <c r="R225" s="1726"/>
      <c r="S225" s="1726"/>
      <c r="T225" s="1726"/>
      <c r="U225" s="1726"/>
      <c r="V225" s="1726"/>
      <c r="W225" s="1726"/>
      <c r="X225" s="2037"/>
      <c r="Y225" s="2038"/>
      <c r="Z225" s="2038"/>
      <c r="AA225" s="2038"/>
      <c r="AB225" s="2038"/>
      <c r="AC225" s="2038"/>
      <c r="AD225" s="2038"/>
      <c r="AE225" s="2038"/>
      <c r="AF225" s="2038"/>
      <c r="AG225" s="2038"/>
      <c r="AH225" s="2038"/>
      <c r="AI225" s="2038"/>
      <c r="AJ225" s="2038"/>
      <c r="AK225" s="2039"/>
      <c r="AL225" s="237"/>
      <c r="AM225" s="65"/>
      <c r="AN225" s="65"/>
      <c r="AO225" s="65"/>
      <c r="AP225" s="65"/>
      <c r="AQ225" s="65"/>
      <c r="AR225" s="65"/>
      <c r="AS225" s="65"/>
      <c r="AT225" s="64"/>
      <c r="AU225" s="64"/>
      <c r="AV225" s="64"/>
      <c r="AW225" s="64"/>
      <c r="AX225" s="64"/>
      <c r="AY225" s="64"/>
      <c r="AZ225" s="64"/>
      <c r="BA225" s="64"/>
      <c r="BB225" s="64"/>
      <c r="BC225" s="64"/>
      <c r="BD225" s="64"/>
      <c r="BE225" s="64"/>
      <c r="BF225" s="64"/>
      <c r="BG225" s="64"/>
      <c r="BH225" s="228"/>
      <c r="BI225" s="65"/>
      <c r="BJ225" s="65"/>
      <c r="BK225" s="65"/>
      <c r="BL225" s="65"/>
      <c r="BM225" s="65"/>
      <c r="BN225" s="65"/>
      <c r="BO225" s="65"/>
      <c r="BP225" s="65"/>
      <c r="BQ225" s="65"/>
      <c r="BR225" s="65"/>
      <c r="BS225" s="65"/>
      <c r="BT225" s="65"/>
      <c r="BU225" s="65"/>
      <c r="BV225" s="65"/>
      <c r="BW225" s="65"/>
      <c r="BX225" s="52"/>
      <c r="BY225" s="52"/>
      <c r="BZ225" s="52"/>
      <c r="CA225" s="52"/>
      <c r="CB225" s="52"/>
      <c r="CC225" s="52"/>
      <c r="CD225" s="52"/>
      <c r="CE225" s="52"/>
      <c r="CF225" s="52"/>
      <c r="CG225" s="52"/>
      <c r="CH225" s="52"/>
      <c r="CI225" s="52"/>
      <c r="CJ225" s="52"/>
      <c r="CK225" s="52"/>
      <c r="CL225" s="52"/>
      <c r="CM225" s="229"/>
      <c r="CN225" s="229"/>
      <c r="CO225" s="229"/>
      <c r="CP225" s="229"/>
      <c r="CQ225" s="229"/>
      <c r="CR225" s="229"/>
      <c r="CS225" s="229"/>
      <c r="CT225" s="229"/>
      <c r="CU225" s="229"/>
      <c r="CV225" s="229"/>
      <c r="CW225" s="229"/>
      <c r="CX225" s="53"/>
      <c r="CY225" s="53"/>
      <c r="CZ225" s="53"/>
      <c r="DA225" s="53"/>
      <c r="DB225" s="53"/>
      <c r="DC225" s="53"/>
      <c r="DD225" s="53"/>
      <c r="DE225" s="53"/>
    </row>
    <row r="226" spans="1:109" s="200" customFormat="1" ht="50.1" customHeight="1">
      <c r="A226" s="237"/>
      <c r="B226" s="237"/>
      <c r="C226" s="237"/>
      <c r="D226" s="1775" t="s">
        <v>170</v>
      </c>
      <c r="E226" s="1775"/>
      <c r="F226" s="1727" t="s">
        <v>172</v>
      </c>
      <c r="G226" s="1727"/>
      <c r="H226" s="1727"/>
      <c r="I226" s="1727"/>
      <c r="J226" s="1727"/>
      <c r="K226" s="1727"/>
      <c r="L226" s="1728"/>
      <c r="M226" s="1728"/>
      <c r="N226" s="1728"/>
      <c r="O226" s="1728"/>
      <c r="P226" s="1728"/>
      <c r="Q226" s="1728"/>
      <c r="R226" s="1728"/>
      <c r="S226" s="1728"/>
      <c r="T226" s="1728"/>
      <c r="U226" s="1728"/>
      <c r="V226" s="1728"/>
      <c r="W226" s="1728"/>
      <c r="X226" s="2012"/>
      <c r="Y226" s="2013"/>
      <c r="Z226" s="2013"/>
      <c r="AA226" s="2013"/>
      <c r="AB226" s="2013"/>
      <c r="AC226" s="2013"/>
      <c r="AD226" s="2013"/>
      <c r="AE226" s="2013"/>
      <c r="AF226" s="2013"/>
      <c r="AG226" s="2013"/>
      <c r="AH226" s="2013"/>
      <c r="AI226" s="2013"/>
      <c r="AJ226" s="2013"/>
      <c r="AK226" s="2014"/>
      <c r="AL226" s="237"/>
      <c r="AM226" s="65"/>
      <c r="AN226" s="65"/>
      <c r="AO226" s="65"/>
      <c r="AP226" s="65"/>
      <c r="AQ226" s="65"/>
      <c r="AR226" s="65"/>
      <c r="AS226" s="65"/>
      <c r="AT226" s="64"/>
      <c r="AU226" s="64"/>
      <c r="AV226" s="64"/>
      <c r="AW226" s="64"/>
      <c r="AX226" s="64"/>
      <c r="AY226" s="64"/>
      <c r="AZ226" s="64"/>
      <c r="BA226" s="64"/>
      <c r="BB226" s="64"/>
      <c r="BC226" s="64"/>
      <c r="BD226" s="64"/>
      <c r="BE226" s="64"/>
      <c r="BF226" s="64"/>
      <c r="BG226" s="64"/>
      <c r="BH226" s="228"/>
      <c r="BI226" s="65"/>
      <c r="BJ226" s="65"/>
      <c r="BK226" s="65"/>
      <c r="BL226" s="65"/>
      <c r="BM226" s="65"/>
      <c r="BN226" s="65"/>
      <c r="BO226" s="65"/>
      <c r="BP226" s="65"/>
      <c r="BQ226" s="65"/>
      <c r="BR226" s="65"/>
      <c r="BS226" s="65"/>
      <c r="BT226" s="65"/>
      <c r="BU226" s="65"/>
      <c r="BV226" s="65"/>
      <c r="BW226" s="65"/>
      <c r="BX226" s="52"/>
      <c r="BY226" s="52"/>
      <c r="BZ226" s="52"/>
      <c r="CA226" s="52"/>
      <c r="CB226" s="52"/>
      <c r="CC226" s="52"/>
      <c r="CD226" s="52"/>
      <c r="CE226" s="52"/>
      <c r="CF226" s="52"/>
      <c r="CG226" s="52"/>
      <c r="CH226" s="52"/>
      <c r="CI226" s="52"/>
      <c r="CJ226" s="52"/>
      <c r="CK226" s="52"/>
      <c r="CL226" s="52"/>
      <c r="CM226" s="52"/>
      <c r="CN226" s="52"/>
      <c r="CO226" s="52"/>
      <c r="CP226" s="52"/>
      <c r="CQ226" s="52"/>
      <c r="CR226" s="52"/>
      <c r="CS226" s="52"/>
      <c r="CT226" s="52"/>
      <c r="CU226" s="52"/>
      <c r="CV226" s="229"/>
      <c r="CW226" s="229"/>
      <c r="CX226" s="229"/>
      <c r="CY226" s="229"/>
      <c r="CZ226" s="229"/>
      <c r="DA226" s="53"/>
      <c r="DB226" s="53"/>
      <c r="DC226" s="53"/>
      <c r="DD226" s="53"/>
      <c r="DE226" s="53"/>
    </row>
    <row r="227" spans="1:109" s="230" customFormat="1" ht="50.1" customHeight="1">
      <c r="A227" s="237"/>
      <c r="B227" s="237"/>
      <c r="C227" s="237"/>
      <c r="D227" s="1775"/>
      <c r="E227" s="1775"/>
      <c r="F227" s="1673" t="s">
        <v>174</v>
      </c>
      <c r="G227" s="1673"/>
      <c r="H227" s="1673"/>
      <c r="I227" s="1673"/>
      <c r="J227" s="1673"/>
      <c r="K227" s="1673"/>
      <c r="L227" s="1674"/>
      <c r="M227" s="1674"/>
      <c r="N227" s="1674"/>
      <c r="O227" s="1674"/>
      <c r="P227" s="1674"/>
      <c r="Q227" s="1674"/>
      <c r="R227" s="1674"/>
      <c r="S227" s="1674"/>
      <c r="T227" s="1674"/>
      <c r="U227" s="1674"/>
      <c r="V227" s="1674"/>
      <c r="W227" s="1674"/>
      <c r="X227" s="2034"/>
      <c r="Y227" s="2035"/>
      <c r="Z227" s="2035"/>
      <c r="AA227" s="2035"/>
      <c r="AB227" s="2035"/>
      <c r="AC227" s="2035"/>
      <c r="AD227" s="2035"/>
      <c r="AE227" s="2035"/>
      <c r="AF227" s="2035"/>
      <c r="AG227" s="2035"/>
      <c r="AH227" s="2035"/>
      <c r="AI227" s="2035"/>
      <c r="AJ227" s="2035"/>
      <c r="AK227" s="2036"/>
      <c r="AL227" s="237"/>
      <c r="AM227" s="65"/>
      <c r="AN227" s="65"/>
      <c r="AO227" s="65"/>
      <c r="AP227" s="65"/>
      <c r="AQ227" s="65"/>
      <c r="AR227" s="65"/>
      <c r="AS227" s="65"/>
      <c r="AT227" s="228"/>
      <c r="AU227" s="228"/>
      <c r="AV227" s="228"/>
      <c r="AW227" s="228"/>
      <c r="AX227" s="228"/>
      <c r="AY227" s="228"/>
      <c r="AZ227" s="228"/>
      <c r="BA227" s="228"/>
      <c r="BB227" s="228"/>
      <c r="BC227" s="228"/>
      <c r="BD227" s="228"/>
      <c r="BE227" s="228"/>
      <c r="BF227" s="228"/>
      <c r="BG227" s="228"/>
      <c r="BH227" s="65"/>
      <c r="BI227" s="65"/>
      <c r="BJ227" s="65"/>
      <c r="BK227" s="65"/>
      <c r="BL227" s="65"/>
      <c r="BM227" s="65"/>
      <c r="BN227" s="65"/>
      <c r="BO227" s="65"/>
      <c r="BP227" s="65"/>
      <c r="BQ227" s="65"/>
      <c r="BR227" s="65"/>
      <c r="BS227" s="65"/>
      <c r="BT227" s="65"/>
      <c r="BU227" s="65"/>
      <c r="BV227" s="65"/>
      <c r="BW227" s="65"/>
      <c r="BX227" s="52"/>
      <c r="BY227" s="52"/>
      <c r="BZ227" s="52"/>
      <c r="CA227" s="52"/>
      <c r="CB227" s="52"/>
      <c r="CC227" s="52"/>
      <c r="CD227" s="52"/>
      <c r="CE227" s="52"/>
      <c r="CF227" s="52"/>
      <c r="CG227" s="52"/>
      <c r="CH227" s="52"/>
      <c r="CI227" s="52"/>
      <c r="CJ227" s="52"/>
      <c r="CK227" s="52"/>
      <c r="CL227" s="52"/>
      <c r="CM227" s="52"/>
      <c r="CN227" s="52"/>
      <c r="CO227" s="52"/>
      <c r="CP227" s="52"/>
      <c r="CQ227" s="52"/>
      <c r="CR227" s="52"/>
      <c r="CS227" s="52"/>
      <c r="CT227" s="52"/>
      <c r="CU227" s="52"/>
      <c r="CV227" s="52"/>
      <c r="CW227" s="52"/>
      <c r="CX227" s="229"/>
      <c r="CY227" s="229"/>
      <c r="CZ227" s="229"/>
      <c r="DA227" s="229"/>
      <c r="DB227" s="229"/>
      <c r="DC227" s="229"/>
      <c r="DD227" s="229"/>
      <c r="DE227" s="229"/>
    </row>
    <row r="228" spans="1:109" s="230" customFormat="1" ht="50.1" customHeight="1">
      <c r="A228" s="237"/>
      <c r="B228" s="237"/>
      <c r="C228" s="237"/>
      <c r="D228" s="1775"/>
      <c r="E228" s="1775"/>
      <c r="F228" s="1673" t="s">
        <v>985</v>
      </c>
      <c r="G228" s="1673"/>
      <c r="H228" s="1673"/>
      <c r="I228" s="1673"/>
      <c r="J228" s="1673"/>
      <c r="K228" s="1673"/>
      <c r="L228" s="1674"/>
      <c r="M228" s="1674"/>
      <c r="N228" s="1674"/>
      <c r="O228" s="1674"/>
      <c r="P228" s="1674"/>
      <c r="Q228" s="1674"/>
      <c r="R228" s="1674"/>
      <c r="S228" s="1674"/>
      <c r="T228" s="1674"/>
      <c r="U228" s="1674"/>
      <c r="V228" s="1674"/>
      <c r="W228" s="1674"/>
      <c r="X228" s="2034"/>
      <c r="Y228" s="2035"/>
      <c r="Z228" s="2035"/>
      <c r="AA228" s="2035"/>
      <c r="AB228" s="2035"/>
      <c r="AC228" s="2035"/>
      <c r="AD228" s="2035"/>
      <c r="AE228" s="2035"/>
      <c r="AF228" s="2035"/>
      <c r="AG228" s="2035"/>
      <c r="AH228" s="2035"/>
      <c r="AI228" s="2035"/>
      <c r="AJ228" s="2035"/>
      <c r="AK228" s="2036"/>
      <c r="AL228" s="237"/>
      <c r="AM228" s="65"/>
      <c r="AN228" s="65"/>
      <c r="AO228" s="65"/>
      <c r="AP228" s="65"/>
      <c r="AQ228" s="65"/>
      <c r="AR228" s="65"/>
      <c r="AS228" s="65"/>
      <c r="AT228" s="228"/>
      <c r="AU228" s="228"/>
      <c r="AV228" s="228"/>
      <c r="AW228" s="228"/>
      <c r="AX228" s="228"/>
      <c r="AY228" s="228"/>
      <c r="AZ228" s="228"/>
      <c r="BA228" s="228"/>
      <c r="BB228" s="228"/>
      <c r="BC228" s="228"/>
      <c r="BD228" s="228"/>
      <c r="BE228" s="228"/>
      <c r="BF228" s="228"/>
      <c r="BG228" s="228"/>
      <c r="BH228" s="65"/>
      <c r="BI228" s="65"/>
      <c r="BJ228" s="65"/>
      <c r="BK228" s="65"/>
      <c r="BL228" s="65"/>
      <c r="BM228" s="65"/>
      <c r="BN228" s="65"/>
      <c r="BO228" s="65"/>
      <c r="BP228" s="65"/>
      <c r="BQ228" s="65"/>
      <c r="BR228" s="65"/>
      <c r="BS228" s="65"/>
      <c r="BT228" s="65"/>
      <c r="BU228" s="65"/>
      <c r="BV228" s="65"/>
      <c r="BW228" s="65"/>
      <c r="BX228" s="52"/>
      <c r="BY228" s="52"/>
      <c r="BZ228" s="52"/>
      <c r="CA228" s="52"/>
      <c r="CB228" s="52"/>
      <c r="CC228" s="52"/>
      <c r="CD228" s="52"/>
      <c r="CE228" s="52"/>
      <c r="CF228" s="52"/>
      <c r="CG228" s="52"/>
      <c r="CH228" s="52"/>
      <c r="CI228" s="52"/>
      <c r="CJ228" s="52"/>
      <c r="CK228" s="52"/>
      <c r="CL228" s="52"/>
      <c r="CM228" s="52"/>
      <c r="CN228" s="52"/>
      <c r="CO228" s="52"/>
      <c r="CP228" s="52"/>
      <c r="CQ228" s="52"/>
      <c r="CR228" s="52"/>
      <c r="CS228" s="52"/>
      <c r="CT228" s="52"/>
      <c r="CU228" s="52"/>
      <c r="CV228" s="52"/>
      <c r="CW228" s="52"/>
      <c r="CX228" s="52"/>
      <c r="CY228" s="52"/>
      <c r="CZ228" s="52"/>
      <c r="DA228" s="229"/>
      <c r="DB228" s="229"/>
      <c r="DC228" s="229"/>
      <c r="DD228" s="229"/>
      <c r="DE228" s="229"/>
    </row>
    <row r="229" spans="1:109" ht="50.1" customHeight="1">
      <c r="A229" s="237"/>
      <c r="B229" s="237"/>
      <c r="C229" s="237"/>
      <c r="D229" s="1775"/>
      <c r="E229" s="1775"/>
      <c r="F229" s="1673" t="s">
        <v>180</v>
      </c>
      <c r="G229" s="1673"/>
      <c r="H229" s="1673"/>
      <c r="I229" s="1673"/>
      <c r="J229" s="1673"/>
      <c r="K229" s="1673"/>
      <c r="L229" s="1674"/>
      <c r="M229" s="1674"/>
      <c r="N229" s="1674"/>
      <c r="O229" s="1674"/>
      <c r="P229" s="1674"/>
      <c r="Q229" s="1674"/>
      <c r="R229" s="1674"/>
      <c r="S229" s="1674"/>
      <c r="T229" s="1674"/>
      <c r="U229" s="1674"/>
      <c r="V229" s="1674"/>
      <c r="W229" s="1674"/>
      <c r="X229" s="2034"/>
      <c r="Y229" s="2035"/>
      <c r="Z229" s="2035"/>
      <c r="AA229" s="2035"/>
      <c r="AB229" s="2035"/>
      <c r="AC229" s="2035"/>
      <c r="AD229" s="2035"/>
      <c r="AE229" s="2035"/>
      <c r="AF229" s="2035"/>
      <c r="AG229" s="2035"/>
      <c r="AH229" s="2035"/>
      <c r="AI229" s="2035"/>
      <c r="AJ229" s="2035"/>
      <c r="AK229" s="2036"/>
      <c r="AL229" s="237"/>
      <c r="AM229" s="65"/>
    </row>
    <row r="230" spans="1:109" ht="50.1" customHeight="1">
      <c r="A230" s="237"/>
      <c r="B230" s="237"/>
      <c r="C230" s="237"/>
      <c r="D230" s="1775"/>
      <c r="E230" s="1775"/>
      <c r="F230" s="1725" t="s">
        <v>184</v>
      </c>
      <c r="G230" s="1725"/>
      <c r="H230" s="1725"/>
      <c r="I230" s="1725"/>
      <c r="J230" s="1725"/>
      <c r="K230" s="1725"/>
      <c r="L230" s="1726"/>
      <c r="M230" s="1726"/>
      <c r="N230" s="1726"/>
      <c r="O230" s="1726"/>
      <c r="P230" s="1726"/>
      <c r="Q230" s="1726"/>
      <c r="R230" s="1726"/>
      <c r="S230" s="1726"/>
      <c r="T230" s="1726"/>
      <c r="U230" s="1726"/>
      <c r="V230" s="1726"/>
      <c r="W230" s="1726"/>
      <c r="X230" s="2037"/>
      <c r="Y230" s="2038"/>
      <c r="Z230" s="2038"/>
      <c r="AA230" s="2038"/>
      <c r="AB230" s="2038"/>
      <c r="AC230" s="2038"/>
      <c r="AD230" s="2038"/>
      <c r="AE230" s="2038"/>
      <c r="AF230" s="2038"/>
      <c r="AG230" s="2038"/>
      <c r="AH230" s="2038"/>
      <c r="AI230" s="2038"/>
      <c r="AJ230" s="2038"/>
      <c r="AK230" s="2039"/>
      <c r="AL230" s="237"/>
      <c r="AN230" s="66"/>
      <c r="AO230" s="66"/>
      <c r="AP230" s="66"/>
      <c r="AQ230" s="66"/>
      <c r="AR230" s="66"/>
      <c r="AS230" s="66"/>
      <c r="AT230" s="66"/>
      <c r="AU230" s="66"/>
      <c r="AV230" s="66"/>
      <c r="AW230" s="66"/>
      <c r="AX230" s="66"/>
      <c r="AY230" s="66"/>
      <c r="AZ230" s="66"/>
      <c r="BA230" s="66"/>
      <c r="BB230" s="66"/>
      <c r="BC230" s="66"/>
      <c r="BD230" s="66"/>
      <c r="BE230" s="66"/>
      <c r="BF230" s="66"/>
      <c r="BG230" s="66"/>
      <c r="BH230" s="66"/>
      <c r="BI230" s="66"/>
      <c r="BJ230" s="66"/>
      <c r="BK230" s="66"/>
      <c r="BL230" s="66"/>
      <c r="BM230" s="66"/>
      <c r="BN230" s="66"/>
      <c r="BO230" s="66"/>
      <c r="BP230" s="66"/>
      <c r="BQ230" s="66"/>
      <c r="BR230" s="66"/>
      <c r="BS230" s="66"/>
      <c r="BT230" s="66"/>
      <c r="BU230" s="66"/>
      <c r="BV230" s="66"/>
      <c r="BW230" s="66"/>
      <c r="BX230" s="195"/>
      <c r="BY230" s="195"/>
      <c r="BZ230" s="195"/>
      <c r="CA230" s="195"/>
      <c r="CB230" s="195"/>
      <c r="CC230" s="195"/>
      <c r="CD230" s="195"/>
      <c r="CE230" s="195"/>
      <c r="CF230" s="195"/>
      <c r="CG230" s="195"/>
      <c r="CH230" s="195"/>
      <c r="CI230" s="195"/>
      <c r="CJ230" s="195"/>
      <c r="CK230" s="195"/>
      <c r="CL230" s="195"/>
      <c r="CM230" s="195"/>
      <c r="CN230" s="195"/>
      <c r="CO230" s="195"/>
      <c r="CP230" s="195"/>
      <c r="CQ230" s="195"/>
      <c r="CR230" s="195"/>
      <c r="CS230" s="195"/>
      <c r="CT230" s="195"/>
      <c r="CU230" s="195"/>
      <c r="CV230" s="195"/>
      <c r="CW230" s="195"/>
      <c r="CX230" s="195"/>
      <c r="CY230" s="195"/>
      <c r="CZ230" s="195"/>
    </row>
    <row r="231" spans="1:109" ht="15" customHeight="1">
      <c r="D231" s="234"/>
      <c r="AN231" s="66"/>
      <c r="AO231" s="66"/>
      <c r="AP231" s="66"/>
      <c r="AQ231" s="66"/>
      <c r="AR231" s="66"/>
      <c r="AS231" s="66"/>
      <c r="AT231" s="66"/>
      <c r="AU231" s="66"/>
      <c r="AV231" s="66"/>
      <c r="AW231" s="66"/>
      <c r="AX231" s="66"/>
      <c r="AY231" s="66"/>
      <c r="AZ231" s="66"/>
      <c r="BA231" s="66"/>
      <c r="BB231" s="66"/>
      <c r="BC231" s="66"/>
      <c r="BD231" s="66"/>
      <c r="BE231" s="66"/>
      <c r="BF231" s="66"/>
      <c r="BG231" s="66"/>
      <c r="BH231" s="66"/>
      <c r="BI231" s="66"/>
      <c r="BJ231" s="66"/>
      <c r="BK231" s="66"/>
      <c r="BL231" s="66"/>
      <c r="BM231" s="66"/>
      <c r="BN231" s="66"/>
      <c r="BO231" s="66"/>
      <c r="BP231" s="66"/>
      <c r="BQ231" s="66"/>
      <c r="BR231" s="66"/>
      <c r="BS231" s="66"/>
      <c r="BT231" s="66"/>
      <c r="BU231" s="66"/>
      <c r="BV231" s="66"/>
      <c r="BW231" s="66"/>
      <c r="BX231" s="195"/>
      <c r="BY231" s="195"/>
      <c r="BZ231" s="195"/>
      <c r="CA231" s="195"/>
      <c r="CB231" s="195"/>
      <c r="CC231" s="195"/>
      <c r="CD231" s="195"/>
      <c r="CE231" s="195"/>
      <c r="CF231" s="195"/>
      <c r="CG231" s="195"/>
      <c r="CH231" s="195"/>
      <c r="CI231" s="195"/>
      <c r="CJ231" s="195"/>
      <c r="CK231" s="195"/>
      <c r="CL231" s="195"/>
      <c r="CM231" s="195"/>
      <c r="CN231" s="195"/>
      <c r="CO231" s="195"/>
      <c r="CP231" s="195"/>
      <c r="CQ231" s="195"/>
      <c r="CR231" s="195"/>
      <c r="CS231" s="195"/>
      <c r="CT231" s="195"/>
      <c r="CU231" s="195"/>
      <c r="CV231" s="195"/>
      <c r="CW231" s="195"/>
      <c r="CX231" s="195"/>
      <c r="CY231" s="195"/>
      <c r="CZ231" s="195"/>
    </row>
    <row r="232" spans="1:109" ht="15" customHeight="1">
      <c r="A232" s="271"/>
      <c r="B232" s="271"/>
      <c r="C232" s="271"/>
      <c r="D232" s="264"/>
      <c r="E232" s="271"/>
      <c r="F232" s="271"/>
      <c r="G232" s="271"/>
      <c r="H232" s="271"/>
      <c r="I232" s="271"/>
      <c r="J232" s="271"/>
      <c r="K232" s="271"/>
      <c r="L232" s="271"/>
      <c r="M232" s="271"/>
      <c r="N232" s="271"/>
      <c r="O232" s="271"/>
      <c r="P232" s="271"/>
      <c r="Q232" s="271"/>
      <c r="R232" s="271"/>
      <c r="S232" s="271"/>
      <c r="T232" s="271"/>
      <c r="U232" s="271"/>
      <c r="V232" s="271"/>
      <c r="W232" s="271"/>
      <c r="X232" s="271"/>
      <c r="Y232" s="271"/>
      <c r="Z232" s="271"/>
      <c r="AA232" s="271"/>
      <c r="AB232" s="271"/>
      <c r="AC232" s="271"/>
      <c r="AD232" s="271"/>
      <c r="AE232" s="271"/>
      <c r="AF232" s="271"/>
      <c r="AG232" s="271"/>
      <c r="AH232" s="271"/>
      <c r="AI232" s="271"/>
      <c r="AJ232" s="271"/>
      <c r="AK232" s="271"/>
      <c r="AL232" s="271"/>
      <c r="AN232" s="66" t="s">
        <v>1053</v>
      </c>
      <c r="AO232" s="66"/>
      <c r="AP232" s="66"/>
      <c r="AQ232" s="66"/>
      <c r="AR232" s="66"/>
      <c r="AS232" s="66"/>
      <c r="AT232" s="66"/>
      <c r="AU232" s="66"/>
      <c r="AV232" s="66"/>
      <c r="AW232" s="66"/>
      <c r="AX232" s="66"/>
      <c r="AY232" s="66"/>
      <c r="AZ232" s="66"/>
      <c r="BA232" s="66"/>
      <c r="BB232" s="66"/>
      <c r="BC232" s="66"/>
      <c r="BD232" s="66"/>
      <c r="BE232" s="66"/>
      <c r="BF232" s="66"/>
      <c r="BG232" s="66"/>
      <c r="BH232" s="66"/>
      <c r="BI232" s="66"/>
      <c r="BJ232" s="66"/>
      <c r="BK232" s="66"/>
      <c r="BL232" s="66"/>
      <c r="BM232" s="66"/>
      <c r="BN232" s="66"/>
      <c r="BO232" s="66"/>
      <c r="BP232" s="66"/>
      <c r="BQ232" s="66"/>
      <c r="BR232" s="66"/>
      <c r="BS232" s="66"/>
      <c r="BT232" s="66"/>
      <c r="BU232" s="66"/>
      <c r="BV232" s="66"/>
      <c r="BW232" s="66"/>
      <c r="BX232" s="195"/>
      <c r="BY232" s="195"/>
      <c r="BZ232" s="195"/>
      <c r="CA232" s="195"/>
      <c r="CB232" s="195"/>
      <c r="CC232" s="195"/>
      <c r="CD232" s="195"/>
      <c r="CE232" s="195"/>
      <c r="CF232" s="195"/>
      <c r="CG232" s="195"/>
      <c r="CH232" s="195"/>
      <c r="CI232" s="195"/>
      <c r="CJ232" s="195"/>
      <c r="CK232" s="195"/>
      <c r="CL232" s="195"/>
      <c r="CM232" s="195"/>
      <c r="CN232" s="195"/>
      <c r="CO232" s="195"/>
      <c r="CP232" s="195"/>
      <c r="CQ232" s="195"/>
      <c r="CR232" s="195"/>
      <c r="CS232" s="195"/>
      <c r="CT232" s="195"/>
      <c r="CU232" s="195"/>
      <c r="CV232" s="195"/>
      <c r="CW232" s="195"/>
      <c r="CX232" s="195"/>
      <c r="CY232" s="195"/>
      <c r="CZ232" s="195"/>
    </row>
    <row r="233" spans="1:109" ht="60" customHeight="1">
      <c r="A233" s="271"/>
      <c r="B233" s="2118" t="s">
        <v>1052</v>
      </c>
      <c r="C233" s="2119"/>
      <c r="D233" s="2119"/>
      <c r="E233" s="2120"/>
      <c r="F233" s="2124" t="s">
        <v>1055</v>
      </c>
      <c r="G233" s="2125"/>
      <c r="H233" s="2125"/>
      <c r="I233" s="2125"/>
      <c r="J233" s="2125"/>
      <c r="K233" s="2125"/>
      <c r="L233" s="2125"/>
      <c r="M233" s="2125"/>
      <c r="N233" s="2125"/>
      <c r="O233" s="2125"/>
      <c r="P233" s="2125"/>
      <c r="Q233" s="2125"/>
      <c r="R233" s="2125"/>
      <c r="S233" s="2125"/>
      <c r="T233" s="2125"/>
      <c r="U233" s="2125"/>
      <c r="V233" s="2125"/>
      <c r="W233" s="2125"/>
      <c r="X233" s="2125"/>
      <c r="Y233" s="2125"/>
      <c r="Z233" s="2125"/>
      <c r="AA233" s="2125"/>
      <c r="AB233" s="2125"/>
      <c r="AC233" s="2125"/>
      <c r="AD233" s="2125"/>
      <c r="AE233" s="2125"/>
      <c r="AF233" s="2125"/>
      <c r="AG233" s="2126"/>
      <c r="AH233" s="2121"/>
      <c r="AI233" s="2122"/>
      <c r="AJ233" s="2122"/>
      <c r="AK233" s="2123"/>
      <c r="AL233" s="271"/>
      <c r="AN233" s="66" t="s">
        <v>1054</v>
      </c>
      <c r="AO233" s="66"/>
      <c r="AP233" s="66"/>
      <c r="AQ233" s="66"/>
      <c r="AR233" s="66"/>
      <c r="AS233" s="66"/>
      <c r="AT233" s="66"/>
      <c r="AU233" s="66"/>
      <c r="AV233" s="66"/>
      <c r="AW233" s="66"/>
      <c r="AX233" s="66"/>
      <c r="AY233" s="66"/>
      <c r="AZ233" s="66"/>
      <c r="BA233" s="66"/>
      <c r="BB233" s="66"/>
      <c r="BC233" s="66"/>
      <c r="BD233" s="66"/>
      <c r="BE233" s="66"/>
      <c r="BF233" s="66"/>
      <c r="BG233" s="66"/>
      <c r="BH233" s="66"/>
      <c r="BI233" s="66"/>
      <c r="BJ233" s="66"/>
      <c r="BK233" s="66"/>
      <c r="BL233" s="66"/>
      <c r="BM233" s="66"/>
      <c r="BN233" s="66"/>
      <c r="BO233" s="66"/>
      <c r="BP233" s="66"/>
      <c r="BQ233" s="66"/>
      <c r="BR233" s="66"/>
      <c r="BS233" s="66"/>
      <c r="BT233" s="66"/>
      <c r="BU233" s="66"/>
      <c r="BV233" s="66"/>
      <c r="BW233" s="66"/>
      <c r="BX233" s="195"/>
      <c r="BY233" s="195"/>
      <c r="BZ233" s="195"/>
      <c r="CA233" s="195"/>
      <c r="CB233" s="195"/>
      <c r="CC233" s="195"/>
      <c r="CD233" s="195"/>
      <c r="CE233" s="195"/>
      <c r="CF233" s="195"/>
      <c r="CG233" s="195"/>
      <c r="CH233" s="195"/>
      <c r="CI233" s="195"/>
      <c r="CJ233" s="195"/>
      <c r="CK233" s="195"/>
      <c r="CL233" s="195"/>
      <c r="CM233" s="195"/>
      <c r="CN233" s="195"/>
      <c r="CO233" s="195"/>
      <c r="CP233" s="195"/>
      <c r="CQ233" s="195"/>
      <c r="CR233" s="195"/>
      <c r="CS233" s="195"/>
      <c r="CT233" s="195"/>
      <c r="CU233" s="195"/>
      <c r="CV233" s="195"/>
      <c r="CW233" s="195"/>
      <c r="CX233" s="195"/>
      <c r="CY233" s="195"/>
      <c r="CZ233" s="195"/>
    </row>
    <row r="234" spans="1:109" ht="15" customHeight="1">
      <c r="A234" s="271"/>
      <c r="B234" s="271"/>
      <c r="C234" s="271"/>
      <c r="D234" s="264"/>
      <c r="E234" s="271"/>
      <c r="F234" s="271"/>
      <c r="G234" s="271"/>
      <c r="H234" s="271"/>
      <c r="I234" s="271"/>
      <c r="J234" s="271"/>
      <c r="K234" s="271"/>
      <c r="L234" s="271"/>
      <c r="M234" s="271"/>
      <c r="N234" s="271"/>
      <c r="O234" s="271"/>
      <c r="P234" s="271"/>
      <c r="Q234" s="271"/>
      <c r="R234" s="271"/>
      <c r="S234" s="271"/>
      <c r="T234" s="271"/>
      <c r="U234" s="271"/>
      <c r="V234" s="271"/>
      <c r="W234" s="271"/>
      <c r="X234" s="271"/>
      <c r="Y234" s="271"/>
      <c r="Z234" s="271"/>
      <c r="AA234" s="271"/>
      <c r="AB234" s="271"/>
      <c r="AC234" s="271"/>
      <c r="AD234" s="271"/>
      <c r="AE234" s="271"/>
      <c r="AF234" s="271"/>
      <c r="AG234" s="271"/>
      <c r="AH234" s="271"/>
      <c r="AI234" s="271"/>
      <c r="AJ234" s="271"/>
      <c r="AK234" s="271"/>
      <c r="AL234" s="271"/>
      <c r="AN234" s="66"/>
      <c r="AO234" s="66"/>
      <c r="AP234" s="66"/>
      <c r="AQ234" s="66"/>
      <c r="AR234" s="66"/>
      <c r="AS234" s="66"/>
      <c r="AT234" s="66"/>
      <c r="AU234" s="66"/>
      <c r="AV234" s="66"/>
      <c r="AW234" s="66"/>
      <c r="AX234" s="66"/>
      <c r="AY234" s="66"/>
      <c r="AZ234" s="66"/>
      <c r="BA234" s="66"/>
      <c r="BB234" s="66"/>
      <c r="BC234" s="66"/>
      <c r="BD234" s="66"/>
      <c r="BE234" s="66"/>
      <c r="BF234" s="66"/>
      <c r="BG234" s="66"/>
      <c r="BH234" s="66"/>
      <c r="BI234" s="66"/>
      <c r="BJ234" s="66"/>
      <c r="BK234" s="66"/>
      <c r="BL234" s="66"/>
      <c r="BM234" s="66"/>
      <c r="BN234" s="66"/>
      <c r="BO234" s="66"/>
      <c r="BP234" s="66"/>
      <c r="BQ234" s="66"/>
      <c r="BR234" s="66"/>
      <c r="BS234" s="66"/>
      <c r="BT234" s="66"/>
      <c r="BU234" s="66"/>
      <c r="BV234" s="66"/>
      <c r="BW234" s="66"/>
      <c r="BX234" s="195"/>
      <c r="BY234" s="195"/>
      <c r="BZ234" s="195"/>
      <c r="CA234" s="195"/>
      <c r="CB234" s="195"/>
      <c r="CC234" s="195"/>
      <c r="CD234" s="195"/>
      <c r="CE234" s="195"/>
      <c r="CF234" s="195"/>
      <c r="CG234" s="195"/>
      <c r="CH234" s="195"/>
      <c r="CI234" s="195"/>
      <c r="CJ234" s="195"/>
      <c r="CK234" s="195"/>
      <c r="CL234" s="195"/>
      <c r="CM234" s="195"/>
      <c r="CN234" s="195"/>
      <c r="CO234" s="195"/>
      <c r="CP234" s="195"/>
      <c r="CQ234" s="195"/>
      <c r="CR234" s="195"/>
      <c r="CS234" s="195"/>
      <c r="CT234" s="195"/>
      <c r="CU234" s="195"/>
      <c r="CV234" s="195"/>
      <c r="CW234" s="195"/>
      <c r="CX234" s="195"/>
      <c r="CY234" s="195"/>
      <c r="CZ234" s="195"/>
    </row>
    <row r="235" spans="1:109" ht="15" customHeight="1">
      <c r="A235" s="271"/>
      <c r="B235" s="271"/>
      <c r="C235" s="271"/>
      <c r="D235" s="264"/>
      <c r="E235" s="271"/>
      <c r="F235" s="271"/>
      <c r="G235" s="271"/>
      <c r="H235" s="271"/>
      <c r="I235" s="271"/>
      <c r="J235" s="271"/>
      <c r="K235" s="271"/>
      <c r="L235" s="271"/>
      <c r="M235" s="271"/>
      <c r="N235" s="271"/>
      <c r="O235" s="271"/>
      <c r="P235" s="271"/>
      <c r="Q235" s="271"/>
      <c r="R235" s="271"/>
      <c r="S235" s="271"/>
      <c r="T235" s="271"/>
      <c r="U235" s="271"/>
      <c r="V235" s="271"/>
      <c r="W235" s="271"/>
      <c r="X235" s="271"/>
      <c r="Y235" s="271"/>
      <c r="Z235" s="271"/>
      <c r="AA235" s="271"/>
      <c r="AB235" s="271"/>
      <c r="AC235" s="271"/>
      <c r="AD235" s="271"/>
      <c r="AE235" s="271"/>
      <c r="AF235" s="271"/>
      <c r="AG235" s="271"/>
      <c r="AH235" s="271"/>
      <c r="AI235" s="271"/>
      <c r="AJ235" s="271"/>
      <c r="AK235" s="271"/>
      <c r="AL235" s="271"/>
      <c r="AN235" s="66"/>
      <c r="AO235" s="66"/>
      <c r="AP235" s="66"/>
      <c r="AQ235" s="66"/>
      <c r="AR235" s="66"/>
      <c r="AS235" s="66"/>
      <c r="AT235" s="66"/>
      <c r="AU235" s="66"/>
      <c r="AV235" s="66"/>
      <c r="AW235" s="66"/>
      <c r="AX235" s="66"/>
      <c r="AY235" s="66"/>
      <c r="AZ235" s="66"/>
      <c r="BA235" s="66"/>
      <c r="BB235" s="66"/>
      <c r="BC235" s="66"/>
      <c r="BD235" s="66"/>
      <c r="BE235" s="66"/>
      <c r="BF235" s="66"/>
      <c r="BG235" s="66"/>
      <c r="BH235" s="66"/>
      <c r="BI235" s="66"/>
      <c r="BJ235" s="66"/>
      <c r="BK235" s="66"/>
      <c r="BL235" s="66"/>
      <c r="BM235" s="66"/>
      <c r="BN235" s="66"/>
      <c r="BO235" s="66"/>
      <c r="BP235" s="66"/>
      <c r="BQ235" s="66"/>
      <c r="BR235" s="66"/>
      <c r="BS235" s="66"/>
      <c r="BT235" s="66"/>
      <c r="BU235" s="66"/>
      <c r="BV235" s="66"/>
      <c r="BW235" s="66"/>
      <c r="BX235" s="195"/>
      <c r="BY235" s="195"/>
      <c r="BZ235" s="195"/>
      <c r="CA235" s="195"/>
      <c r="CB235" s="195"/>
      <c r="CC235" s="195"/>
      <c r="CD235" s="195"/>
      <c r="CE235" s="195"/>
      <c r="CF235" s="195"/>
      <c r="CG235" s="195"/>
      <c r="CH235" s="195"/>
      <c r="CI235" s="195"/>
      <c r="CJ235" s="195"/>
      <c r="CK235" s="195"/>
      <c r="CL235" s="195"/>
      <c r="CM235" s="195"/>
      <c r="CN235" s="195"/>
      <c r="CO235" s="195"/>
      <c r="CP235" s="195"/>
      <c r="CQ235" s="195"/>
      <c r="CR235" s="195"/>
      <c r="CS235" s="195"/>
      <c r="CT235" s="195"/>
      <c r="CU235" s="195"/>
      <c r="CV235" s="195"/>
      <c r="CW235" s="195"/>
      <c r="CX235" s="195"/>
      <c r="CY235" s="195"/>
      <c r="CZ235" s="195"/>
    </row>
    <row r="236" spans="1:109" s="196" customFormat="1" ht="15" customHeight="1">
      <c r="A236" s="231"/>
      <c r="B236" s="54" t="s">
        <v>643</v>
      </c>
      <c r="D236" s="231"/>
      <c r="E236" s="231"/>
      <c r="F236" s="231"/>
      <c r="G236" s="231"/>
      <c r="H236" s="231"/>
      <c r="I236" s="231"/>
      <c r="J236" s="231"/>
      <c r="K236" s="231"/>
      <c r="L236" s="231"/>
      <c r="M236" s="231"/>
      <c r="N236" s="231"/>
      <c r="O236" s="231"/>
      <c r="P236" s="231"/>
      <c r="Q236" s="231"/>
      <c r="R236" s="231"/>
      <c r="S236" s="231"/>
      <c r="T236" s="231"/>
      <c r="U236" s="231"/>
      <c r="V236" s="231"/>
      <c r="W236" s="231"/>
      <c r="X236" s="231"/>
      <c r="Y236" s="231"/>
      <c r="Z236" s="231"/>
      <c r="AA236" s="231"/>
      <c r="AB236" s="231"/>
      <c r="AC236" s="231"/>
      <c r="AD236" s="231"/>
      <c r="AE236" s="231"/>
      <c r="AF236" s="231"/>
      <c r="AG236" s="231"/>
      <c r="AH236" s="231"/>
      <c r="AI236" s="231"/>
      <c r="AJ236" s="231"/>
      <c r="AK236" s="231"/>
      <c r="AL236" s="231"/>
      <c r="AM236" s="67"/>
      <c r="AN236" s="66"/>
      <c r="AO236" s="66"/>
      <c r="AP236" s="66"/>
      <c r="AQ236" s="66"/>
      <c r="AR236" s="66"/>
      <c r="AS236" s="66"/>
      <c r="AT236" s="66"/>
      <c r="AU236" s="66"/>
      <c r="AV236" s="66"/>
      <c r="AW236" s="66"/>
      <c r="AX236" s="66"/>
      <c r="AY236" s="66"/>
      <c r="AZ236" s="66"/>
      <c r="BA236" s="66"/>
      <c r="BB236" s="66"/>
      <c r="BC236" s="66"/>
      <c r="BD236" s="66"/>
      <c r="BE236" s="66"/>
      <c r="BF236" s="66"/>
      <c r="BG236" s="66"/>
      <c r="BH236" s="66"/>
      <c r="BI236" s="66"/>
      <c r="BJ236" s="66"/>
      <c r="BK236" s="66"/>
      <c r="BL236" s="66"/>
      <c r="BM236" s="66"/>
      <c r="BN236" s="66"/>
      <c r="BO236" s="66"/>
      <c r="BP236" s="66"/>
      <c r="BQ236" s="66"/>
      <c r="BR236" s="66"/>
      <c r="BS236" s="66"/>
      <c r="BT236" s="66"/>
      <c r="BU236" s="66"/>
      <c r="BV236" s="66"/>
      <c r="BW236" s="66"/>
      <c r="BX236" s="195"/>
      <c r="BY236" s="195"/>
      <c r="BZ236" s="195"/>
      <c r="CA236" s="195"/>
      <c r="CB236" s="195"/>
      <c r="CC236" s="195"/>
      <c r="CD236" s="195"/>
      <c r="CE236" s="195"/>
      <c r="CF236" s="195"/>
      <c r="CG236" s="195"/>
      <c r="CH236" s="195"/>
      <c r="CI236" s="195"/>
      <c r="CJ236" s="195"/>
      <c r="CK236" s="195"/>
      <c r="CL236" s="195"/>
      <c r="CM236" s="195"/>
      <c r="CN236" s="195"/>
      <c r="CO236" s="195"/>
      <c r="CP236" s="195"/>
      <c r="CQ236" s="195"/>
      <c r="CR236" s="195"/>
      <c r="CS236" s="195"/>
      <c r="CT236" s="195"/>
      <c r="CU236" s="195"/>
      <c r="CV236" s="195"/>
      <c r="CW236" s="195"/>
      <c r="CX236" s="195"/>
      <c r="CY236" s="195"/>
      <c r="CZ236" s="195"/>
      <c r="DA236" s="195"/>
      <c r="DB236" s="195"/>
      <c r="DC236" s="195"/>
      <c r="DD236" s="195"/>
      <c r="DE236" s="195"/>
    </row>
    <row r="237" spans="1:109" s="196" customFormat="1" ht="18" customHeight="1">
      <c r="A237" s="231"/>
      <c r="B237" s="54" t="s">
        <v>644</v>
      </c>
      <c r="D237" s="231"/>
      <c r="E237" s="231"/>
      <c r="F237" s="231"/>
      <c r="G237" s="231"/>
      <c r="H237" s="231"/>
      <c r="I237" s="231"/>
      <c r="J237" s="231"/>
      <c r="K237" s="231"/>
      <c r="L237" s="231"/>
      <c r="M237" s="231"/>
      <c r="N237" s="231"/>
      <c r="O237" s="231"/>
      <c r="P237" s="231"/>
      <c r="Q237" s="231"/>
      <c r="R237" s="231"/>
      <c r="S237" s="231"/>
      <c r="T237" s="231"/>
      <c r="U237" s="231"/>
      <c r="V237" s="231"/>
      <c r="W237" s="231"/>
      <c r="X237" s="231"/>
      <c r="Y237" s="231"/>
      <c r="Z237" s="231"/>
      <c r="AA237" s="231"/>
      <c r="AB237" s="231"/>
      <c r="AC237" s="231"/>
      <c r="AD237" s="231"/>
      <c r="AE237" s="231"/>
      <c r="AF237" s="231"/>
      <c r="AG237" s="231"/>
      <c r="AH237" s="231"/>
      <c r="AI237" s="231"/>
      <c r="AJ237" s="231"/>
      <c r="AK237" s="231"/>
      <c r="AL237" s="231"/>
      <c r="AM237" s="67"/>
      <c r="AN237" s="66"/>
      <c r="AO237" s="66"/>
      <c r="AP237" s="66"/>
      <c r="AQ237" s="66"/>
      <c r="AR237" s="66"/>
      <c r="AS237" s="66"/>
      <c r="AT237" s="66"/>
      <c r="AU237" s="66"/>
      <c r="AV237" s="66"/>
      <c r="AW237" s="66"/>
      <c r="AX237" s="66"/>
      <c r="AY237" s="66"/>
      <c r="AZ237" s="66"/>
      <c r="BA237" s="66"/>
      <c r="BB237" s="66"/>
      <c r="BC237" s="66"/>
      <c r="BD237" s="66"/>
      <c r="BE237" s="66"/>
      <c r="BF237" s="66"/>
      <c r="BG237" s="66"/>
      <c r="BH237" s="66"/>
      <c r="BI237" s="66"/>
      <c r="BJ237" s="66"/>
      <c r="BK237" s="66"/>
      <c r="BL237" s="66"/>
      <c r="BM237" s="66"/>
      <c r="BN237" s="66"/>
      <c r="BO237" s="66"/>
      <c r="BP237" s="66"/>
      <c r="BQ237" s="66"/>
      <c r="BR237" s="66"/>
      <c r="BS237" s="66"/>
      <c r="BT237" s="66"/>
      <c r="BU237" s="66"/>
      <c r="BV237" s="66"/>
      <c r="BW237" s="66"/>
      <c r="BX237" s="195"/>
      <c r="BY237" s="195"/>
      <c r="BZ237" s="195"/>
      <c r="CA237" s="195"/>
      <c r="CB237" s="195"/>
      <c r="CC237" s="195"/>
      <c r="CD237" s="195"/>
      <c r="CE237" s="195"/>
      <c r="CF237" s="195"/>
      <c r="CG237" s="195"/>
      <c r="CH237" s="195"/>
      <c r="CI237" s="195"/>
      <c r="CJ237" s="195"/>
      <c r="CK237" s="195"/>
      <c r="CL237" s="195"/>
      <c r="CM237" s="195"/>
      <c r="CN237" s="195"/>
      <c r="CO237" s="195"/>
      <c r="CP237" s="195"/>
      <c r="CQ237" s="195"/>
      <c r="CR237" s="195"/>
      <c r="CS237" s="195"/>
      <c r="CT237" s="195"/>
      <c r="CU237" s="195"/>
      <c r="CV237" s="195"/>
      <c r="CW237" s="195"/>
      <c r="CX237" s="195"/>
      <c r="CY237" s="195"/>
      <c r="CZ237" s="195"/>
      <c r="DA237" s="195"/>
      <c r="DB237" s="195"/>
      <c r="DC237" s="195"/>
      <c r="DD237" s="195"/>
      <c r="DE237" s="195"/>
    </row>
    <row r="238" spans="1:109" s="196" customFormat="1" ht="50.1" customHeight="1">
      <c r="A238" s="231"/>
      <c r="B238" s="1589" t="s">
        <v>628</v>
      </c>
      <c r="C238" s="1568"/>
      <c r="D238" s="1568"/>
      <c r="E238" s="1568"/>
      <c r="F238" s="1568"/>
      <c r="G238" s="1569"/>
      <c r="H238" s="1589" t="s">
        <v>316</v>
      </c>
      <c r="I238" s="1568"/>
      <c r="J238" s="1568"/>
      <c r="K238" s="1568"/>
      <c r="L238" s="1568"/>
      <c r="M238" s="1568"/>
      <c r="N238" s="1568"/>
      <c r="O238" s="1568"/>
      <c r="P238" s="1568"/>
      <c r="Q238" s="1568"/>
      <c r="R238" s="1568"/>
      <c r="S238" s="1568"/>
      <c r="T238" s="1568"/>
      <c r="U238" s="1568"/>
      <c r="V238" s="1568"/>
      <c r="W238" s="1568"/>
      <c r="X238" s="1569"/>
      <c r="Y238" s="1635" t="s">
        <v>319</v>
      </c>
      <c r="Z238" s="1686"/>
      <c r="AA238" s="1686"/>
      <c r="AB238" s="1686"/>
      <c r="AC238" s="1687"/>
      <c r="AD238" s="1530">
        <f>U10</f>
        <v>0</v>
      </c>
      <c r="AE238" s="1531"/>
      <c r="AF238" s="235" t="s">
        <v>315</v>
      </c>
      <c r="AG238" s="235"/>
      <c r="AH238" s="236"/>
      <c r="AI238" s="1635" t="s">
        <v>318</v>
      </c>
      <c r="AJ238" s="1568"/>
      <c r="AK238" s="1569"/>
      <c r="AL238" s="231"/>
      <c r="AM238" s="67"/>
      <c r="AN238" s="66"/>
      <c r="AO238" s="66"/>
      <c r="AP238" s="66"/>
      <c r="AQ238" s="66"/>
      <c r="AR238" s="66"/>
      <c r="AS238" s="66"/>
      <c r="AT238" s="66"/>
      <c r="AU238" s="66"/>
      <c r="AV238" s="66"/>
      <c r="AW238" s="66"/>
      <c r="AX238" s="66"/>
      <c r="AY238" s="66"/>
      <c r="AZ238" s="66"/>
      <c r="BA238" s="66"/>
      <c r="BB238" s="66"/>
      <c r="BC238" s="66"/>
      <c r="BD238" s="66"/>
      <c r="BE238" s="66"/>
      <c r="BF238" s="66"/>
      <c r="BG238" s="66"/>
      <c r="BH238" s="66"/>
      <c r="BI238" s="66"/>
      <c r="BJ238" s="66"/>
      <c r="BK238" s="66"/>
      <c r="BL238" s="66"/>
      <c r="BM238" s="66"/>
      <c r="BN238" s="66"/>
      <c r="BO238" s="66"/>
      <c r="BP238" s="66"/>
      <c r="BQ238" s="66"/>
      <c r="BR238" s="66"/>
      <c r="BS238" s="66"/>
      <c r="BT238" s="66"/>
      <c r="BU238" s="66"/>
      <c r="BV238" s="66"/>
      <c r="BW238" s="66"/>
      <c r="BX238" s="195"/>
      <c r="BY238" s="195"/>
      <c r="BZ238" s="195"/>
      <c r="CA238" s="195"/>
      <c r="CB238" s="195"/>
      <c r="CC238" s="195"/>
      <c r="CD238" s="195"/>
      <c r="CE238" s="195"/>
      <c r="CF238" s="195"/>
      <c r="CG238" s="195"/>
      <c r="CH238" s="195"/>
      <c r="CI238" s="195"/>
      <c r="CJ238" s="195"/>
      <c r="CK238" s="195"/>
      <c r="CL238" s="195"/>
      <c r="CM238" s="195"/>
      <c r="CN238" s="195"/>
      <c r="CO238" s="195"/>
      <c r="CP238" s="195"/>
      <c r="CQ238" s="195"/>
      <c r="CR238" s="195"/>
      <c r="CS238" s="195"/>
      <c r="CT238" s="195"/>
      <c r="CU238" s="195"/>
      <c r="CV238" s="195"/>
      <c r="CW238" s="195"/>
      <c r="CX238" s="195"/>
      <c r="CY238" s="195"/>
      <c r="CZ238" s="195"/>
      <c r="DA238" s="195"/>
      <c r="DB238" s="195"/>
      <c r="DC238" s="195"/>
      <c r="DD238" s="195"/>
      <c r="DE238" s="195"/>
    </row>
    <row r="239" spans="1:109" s="196" customFormat="1" ht="50.1" customHeight="1">
      <c r="A239" s="231"/>
      <c r="B239" s="1632"/>
      <c r="C239" s="1570"/>
      <c r="D239" s="1570"/>
      <c r="E239" s="1570"/>
      <c r="F239" s="1570"/>
      <c r="G239" s="1571"/>
      <c r="H239" s="1632"/>
      <c r="I239" s="1570"/>
      <c r="J239" s="1570"/>
      <c r="K239" s="1570"/>
      <c r="L239" s="1570"/>
      <c r="M239" s="1570"/>
      <c r="N239" s="1570"/>
      <c r="O239" s="1570"/>
      <c r="P239" s="1570"/>
      <c r="Q239" s="1570"/>
      <c r="R239" s="1570"/>
      <c r="S239" s="1570"/>
      <c r="T239" s="1570"/>
      <c r="U239" s="1570"/>
      <c r="V239" s="1570"/>
      <c r="W239" s="1570"/>
      <c r="X239" s="1571"/>
      <c r="Y239" s="1632" t="s">
        <v>605</v>
      </c>
      <c r="Z239" s="1570"/>
      <c r="AA239" s="1570"/>
      <c r="AB239" s="1570"/>
      <c r="AC239" s="1571"/>
      <c r="AD239" s="1632" t="s">
        <v>317</v>
      </c>
      <c r="AE239" s="1570"/>
      <c r="AF239" s="1570"/>
      <c r="AG239" s="1570"/>
      <c r="AH239" s="1571"/>
      <c r="AI239" s="1632"/>
      <c r="AJ239" s="1570"/>
      <c r="AK239" s="1571"/>
      <c r="AL239" s="231"/>
      <c r="AM239" s="67"/>
      <c r="AN239" s="66"/>
      <c r="AO239" s="66"/>
      <c r="AP239" s="66"/>
      <c r="AQ239" s="66"/>
      <c r="AR239" s="66"/>
      <c r="AS239" s="66"/>
      <c r="AT239" s="66"/>
      <c r="AU239" s="66"/>
      <c r="AV239" s="66"/>
      <c r="AW239" s="66"/>
      <c r="AX239" s="66"/>
      <c r="AY239" s="66"/>
      <c r="AZ239" s="66"/>
      <c r="BA239" s="66"/>
      <c r="BB239" s="66"/>
      <c r="BC239" s="66"/>
      <c r="BD239" s="66"/>
      <c r="BE239" s="66"/>
      <c r="BF239" s="66"/>
      <c r="BG239" s="66"/>
      <c r="BH239" s="66"/>
      <c r="BI239" s="66"/>
      <c r="BJ239" s="66"/>
      <c r="BK239" s="66"/>
      <c r="BL239" s="66"/>
      <c r="BM239" s="66"/>
      <c r="BN239" s="66"/>
      <c r="BO239" s="66"/>
      <c r="BP239" s="66"/>
      <c r="BQ239" s="66"/>
      <c r="BR239" s="66"/>
      <c r="BS239" s="66"/>
      <c r="BT239" s="66"/>
      <c r="BU239" s="66"/>
      <c r="BV239" s="66"/>
      <c r="BW239" s="66"/>
      <c r="BX239" s="195"/>
      <c r="BY239" s="195"/>
      <c r="BZ239" s="195"/>
      <c r="CA239" s="195"/>
      <c r="CB239" s="195"/>
      <c r="CC239" s="195"/>
      <c r="CD239" s="195"/>
      <c r="CE239" s="195"/>
      <c r="CF239" s="195"/>
      <c r="CG239" s="195"/>
      <c r="CH239" s="195"/>
      <c r="CI239" s="195"/>
      <c r="CJ239" s="195"/>
      <c r="CK239" s="195"/>
      <c r="CL239" s="195"/>
      <c r="CM239" s="195"/>
      <c r="CN239" s="195"/>
      <c r="CO239" s="195"/>
      <c r="CP239" s="195"/>
      <c r="CQ239" s="195"/>
      <c r="CR239" s="195"/>
      <c r="CS239" s="195"/>
      <c r="CT239" s="195"/>
      <c r="CU239" s="195"/>
      <c r="CV239" s="195"/>
      <c r="CW239" s="195"/>
      <c r="CX239" s="195"/>
      <c r="CY239" s="195"/>
      <c r="CZ239" s="195"/>
      <c r="DA239" s="195"/>
      <c r="DB239" s="195"/>
      <c r="DC239" s="195"/>
      <c r="DD239" s="195"/>
      <c r="DE239" s="195"/>
    </row>
    <row r="240" spans="1:109" s="196" customFormat="1" ht="39.950000000000003" customHeight="1">
      <c r="A240" s="231"/>
      <c r="B240" s="1754" t="s">
        <v>733</v>
      </c>
      <c r="C240" s="2058"/>
      <c r="D240" s="1754" t="s">
        <v>425</v>
      </c>
      <c r="E240" s="1760"/>
      <c r="F240" s="1760"/>
      <c r="G240" s="1755"/>
      <c r="H240" s="1831" t="s">
        <v>735</v>
      </c>
      <c r="I240" s="1793"/>
      <c r="J240" s="1834" t="s">
        <v>736</v>
      </c>
      <c r="K240" s="1835"/>
      <c r="L240" s="1835"/>
      <c r="M240" s="1835"/>
      <c r="N240" s="1835"/>
      <c r="O240" s="1835"/>
      <c r="P240" s="1835"/>
      <c r="Q240" s="1835"/>
      <c r="R240" s="1835"/>
      <c r="S240" s="1835"/>
      <c r="T240" s="1835"/>
      <c r="U240" s="1835"/>
      <c r="V240" s="1835"/>
      <c r="W240" s="1835"/>
      <c r="X240" s="1836"/>
      <c r="Y240" s="1825"/>
      <c r="Z240" s="1826"/>
      <c r="AA240" s="1826"/>
      <c r="AB240" s="1826"/>
      <c r="AC240" s="1827"/>
      <c r="AD240" s="1825"/>
      <c r="AE240" s="1826"/>
      <c r="AF240" s="1826"/>
      <c r="AG240" s="1826"/>
      <c r="AH240" s="1827"/>
      <c r="AI240" s="1828"/>
      <c r="AJ240" s="1829"/>
      <c r="AK240" s="1830"/>
      <c r="AL240" s="231"/>
      <c r="AM240" s="67"/>
      <c r="AN240" s="66"/>
      <c r="AO240" s="66"/>
      <c r="AP240" s="66"/>
      <c r="AQ240" s="66"/>
      <c r="AR240" s="66"/>
      <c r="AS240" s="66"/>
      <c r="AT240" s="66"/>
      <c r="AU240" s="66"/>
      <c r="AV240" s="66"/>
      <c r="AW240" s="66"/>
      <c r="AX240" s="66"/>
      <c r="AY240" s="66"/>
      <c r="AZ240" s="66"/>
      <c r="BA240" s="66"/>
      <c r="BB240" s="66"/>
      <c r="BC240" s="66"/>
      <c r="BD240" s="66"/>
      <c r="BE240" s="66"/>
      <c r="BF240" s="66"/>
      <c r="BG240" s="66"/>
      <c r="BH240" s="66"/>
      <c r="BI240" s="66"/>
      <c r="BJ240" s="66"/>
      <c r="BK240" s="66"/>
      <c r="BL240" s="66"/>
      <c r="BM240" s="66"/>
      <c r="BN240" s="66"/>
      <c r="BO240" s="66"/>
      <c r="BP240" s="66"/>
      <c r="BQ240" s="66"/>
      <c r="BR240" s="66"/>
      <c r="BS240" s="66"/>
      <c r="BT240" s="66"/>
      <c r="BU240" s="66"/>
      <c r="BV240" s="66"/>
      <c r="BW240" s="66"/>
      <c r="BX240" s="195"/>
      <c r="BY240" s="195"/>
      <c r="BZ240" s="195"/>
      <c r="CA240" s="195"/>
      <c r="CB240" s="195"/>
      <c r="CC240" s="195"/>
      <c r="CD240" s="195"/>
      <c r="CE240" s="195"/>
      <c r="CF240" s="195"/>
      <c r="CG240" s="195"/>
      <c r="CH240" s="195"/>
      <c r="CI240" s="195"/>
      <c r="CJ240" s="195"/>
      <c r="CK240" s="195"/>
      <c r="CL240" s="195"/>
      <c r="CM240" s="195"/>
      <c r="CN240" s="195"/>
      <c r="CO240" s="195"/>
      <c r="CP240" s="195"/>
      <c r="CQ240" s="195"/>
      <c r="CR240" s="195"/>
      <c r="CS240" s="195"/>
      <c r="CT240" s="195"/>
      <c r="CU240" s="195"/>
      <c r="CV240" s="195"/>
      <c r="CW240" s="195"/>
      <c r="CX240" s="195"/>
      <c r="CY240" s="195"/>
      <c r="CZ240" s="195"/>
      <c r="DA240" s="195"/>
      <c r="DB240" s="195"/>
      <c r="DC240" s="195"/>
      <c r="DD240" s="195"/>
      <c r="DE240" s="195"/>
    </row>
    <row r="241" spans="1:109" s="196" customFormat="1" ht="39.950000000000003" customHeight="1">
      <c r="A241" s="231"/>
      <c r="B241" s="2059"/>
      <c r="C241" s="2060"/>
      <c r="D241" s="1756"/>
      <c r="E241" s="1761"/>
      <c r="F241" s="1761"/>
      <c r="G241" s="1757"/>
      <c r="H241" s="1555" t="s">
        <v>737</v>
      </c>
      <c r="I241" s="1556"/>
      <c r="J241" s="1722" t="s">
        <v>738</v>
      </c>
      <c r="K241" s="1723"/>
      <c r="L241" s="1723"/>
      <c r="M241" s="1723"/>
      <c r="N241" s="1723"/>
      <c r="O241" s="1723"/>
      <c r="P241" s="1723"/>
      <c r="Q241" s="1723"/>
      <c r="R241" s="1723"/>
      <c r="S241" s="1723"/>
      <c r="T241" s="1723"/>
      <c r="U241" s="1723"/>
      <c r="V241" s="1723"/>
      <c r="W241" s="1723"/>
      <c r="X241" s="1724"/>
      <c r="Y241" s="1705"/>
      <c r="Z241" s="1706"/>
      <c r="AA241" s="1706"/>
      <c r="AB241" s="1706"/>
      <c r="AC241" s="1707"/>
      <c r="AD241" s="1705"/>
      <c r="AE241" s="1706"/>
      <c r="AF241" s="1706"/>
      <c r="AG241" s="1706"/>
      <c r="AH241" s="1707"/>
      <c r="AI241" s="1605"/>
      <c r="AJ241" s="1606"/>
      <c r="AK241" s="1607"/>
      <c r="AL241" s="231"/>
      <c r="AM241" s="67"/>
      <c r="AN241" s="66"/>
      <c r="AO241" s="66"/>
      <c r="AP241" s="66"/>
      <c r="AQ241" s="66"/>
      <c r="AR241" s="66"/>
      <c r="AS241" s="66"/>
      <c r="AT241" s="66"/>
      <c r="AU241" s="66"/>
      <c r="AV241" s="66"/>
      <c r="AW241" s="66"/>
      <c r="AX241" s="66"/>
      <c r="AY241" s="66"/>
      <c r="AZ241" s="66"/>
      <c r="BA241" s="66"/>
      <c r="BB241" s="66"/>
      <c r="BC241" s="66"/>
      <c r="BD241" s="66"/>
      <c r="BE241" s="66"/>
      <c r="BF241" s="66"/>
      <c r="BG241" s="66"/>
      <c r="BH241" s="66"/>
      <c r="BI241" s="66"/>
      <c r="BJ241" s="66"/>
      <c r="BK241" s="66"/>
      <c r="BL241" s="66"/>
      <c r="BM241" s="66"/>
      <c r="BN241" s="66"/>
      <c r="BO241" s="66"/>
      <c r="BP241" s="66"/>
      <c r="BQ241" s="66"/>
      <c r="BR241" s="66"/>
      <c r="BS241" s="66"/>
      <c r="BT241" s="66"/>
      <c r="BU241" s="66"/>
      <c r="BV241" s="66"/>
      <c r="BW241" s="66"/>
      <c r="BX241" s="195"/>
      <c r="BY241" s="195"/>
      <c r="BZ241" s="195"/>
      <c r="CA241" s="195"/>
      <c r="CB241" s="195"/>
      <c r="CC241" s="195"/>
      <c r="CD241" s="195"/>
      <c r="CE241" s="195"/>
      <c r="CF241" s="195"/>
      <c r="CG241" s="195"/>
      <c r="CH241" s="195"/>
      <c r="CI241" s="195"/>
      <c r="CJ241" s="195"/>
      <c r="CK241" s="195"/>
      <c r="CL241" s="195"/>
      <c r="CM241" s="195"/>
      <c r="CN241" s="195"/>
      <c r="CO241" s="195"/>
      <c r="CP241" s="195"/>
      <c r="CQ241" s="195"/>
      <c r="CR241" s="195"/>
      <c r="CS241" s="195"/>
      <c r="CT241" s="195"/>
      <c r="CU241" s="195"/>
      <c r="CV241" s="195"/>
      <c r="CW241" s="195"/>
      <c r="CX241" s="195"/>
      <c r="CY241" s="195"/>
      <c r="CZ241" s="195"/>
      <c r="DA241" s="195"/>
      <c r="DB241" s="195"/>
      <c r="DC241" s="195"/>
      <c r="DD241" s="195"/>
      <c r="DE241" s="195"/>
    </row>
    <row r="242" spans="1:109" s="196" customFormat="1" ht="39.950000000000003" customHeight="1">
      <c r="A242" s="231"/>
      <c r="B242" s="2059"/>
      <c r="C242" s="2060"/>
      <c r="D242" s="1756"/>
      <c r="E242" s="1761"/>
      <c r="F242" s="1761"/>
      <c r="G242" s="1757"/>
      <c r="H242" s="1555" t="s">
        <v>740</v>
      </c>
      <c r="I242" s="1556"/>
      <c r="J242" s="1837" t="s">
        <v>609</v>
      </c>
      <c r="K242" s="1838"/>
      <c r="L242" s="1838"/>
      <c r="M242" s="1838"/>
      <c r="N242" s="1838"/>
      <c r="O242" s="1838"/>
      <c r="P242" s="1838"/>
      <c r="Q242" s="1838"/>
      <c r="R242" s="1838"/>
      <c r="S242" s="1838"/>
      <c r="T242" s="1838"/>
      <c r="U242" s="1838"/>
      <c r="V242" s="1838"/>
      <c r="W242" s="1838"/>
      <c r="X242" s="1839"/>
      <c r="Y242" s="1705"/>
      <c r="Z242" s="1706"/>
      <c r="AA242" s="1706"/>
      <c r="AB242" s="1706"/>
      <c r="AC242" s="1707"/>
      <c r="AD242" s="1705"/>
      <c r="AE242" s="1706"/>
      <c r="AF242" s="1706"/>
      <c r="AG242" s="1706"/>
      <c r="AH242" s="1707"/>
      <c r="AI242" s="1605"/>
      <c r="AJ242" s="1606"/>
      <c r="AK242" s="1607"/>
      <c r="AL242" s="231"/>
      <c r="AM242" s="67"/>
      <c r="AN242" s="66"/>
      <c r="AO242" s="66"/>
      <c r="AP242" s="66"/>
      <c r="AQ242" s="66"/>
      <c r="AR242" s="66"/>
      <c r="AS242" s="66"/>
      <c r="AT242" s="66"/>
      <c r="AU242" s="66"/>
      <c r="AV242" s="66"/>
      <c r="AW242" s="66"/>
      <c r="AX242" s="66"/>
      <c r="AY242" s="66"/>
      <c r="AZ242" s="66"/>
      <c r="BA242" s="66"/>
      <c r="BB242" s="66"/>
      <c r="BC242" s="66"/>
      <c r="BD242" s="66"/>
      <c r="BE242" s="66"/>
      <c r="BF242" s="66"/>
      <c r="BG242" s="66"/>
      <c r="BH242" s="66"/>
      <c r="BI242" s="66"/>
      <c r="BJ242" s="66"/>
      <c r="BK242" s="66"/>
      <c r="BL242" s="66"/>
      <c r="BM242" s="66"/>
      <c r="BN242" s="66"/>
      <c r="BO242" s="66"/>
      <c r="BP242" s="66"/>
      <c r="BQ242" s="66"/>
      <c r="BR242" s="66"/>
      <c r="BS242" s="66"/>
      <c r="BT242" s="66"/>
      <c r="BU242" s="66"/>
      <c r="BV242" s="66"/>
      <c r="BW242" s="66"/>
      <c r="BX242" s="195"/>
      <c r="BY242" s="195"/>
      <c r="BZ242" s="195"/>
      <c r="CA242" s="195"/>
      <c r="CB242" s="195"/>
      <c r="CC242" s="195"/>
      <c r="CD242" s="195"/>
      <c r="CE242" s="195"/>
      <c r="CF242" s="195"/>
      <c r="CG242" s="195"/>
      <c r="CH242" s="195"/>
      <c r="CI242" s="195"/>
      <c r="CJ242" s="195"/>
      <c r="CK242" s="195"/>
      <c r="CL242" s="195"/>
      <c r="CM242" s="195"/>
      <c r="CN242" s="195"/>
      <c r="CO242" s="195"/>
      <c r="CP242" s="195"/>
      <c r="CQ242" s="195"/>
      <c r="CR242" s="195"/>
      <c r="CS242" s="195"/>
      <c r="CT242" s="195"/>
      <c r="CU242" s="195"/>
      <c r="CV242" s="195"/>
      <c r="CW242" s="195"/>
      <c r="CX242" s="195"/>
      <c r="CY242" s="195"/>
      <c r="CZ242" s="195"/>
      <c r="DA242" s="195"/>
      <c r="DB242" s="195"/>
      <c r="DC242" s="195"/>
      <c r="DD242" s="195"/>
      <c r="DE242" s="195"/>
    </row>
    <row r="243" spans="1:109" s="196" customFormat="1" ht="50.1" customHeight="1">
      <c r="A243" s="231"/>
      <c r="B243" s="2059"/>
      <c r="C243" s="2060"/>
      <c r="D243" s="1756"/>
      <c r="E243" s="1761"/>
      <c r="F243" s="1761"/>
      <c r="G243" s="1757"/>
      <c r="H243" s="1555" t="s">
        <v>741</v>
      </c>
      <c r="I243" s="1556"/>
      <c r="J243" s="1837" t="s">
        <v>739</v>
      </c>
      <c r="K243" s="1838"/>
      <c r="L243" s="1838"/>
      <c r="M243" s="1838"/>
      <c r="N243" s="1838"/>
      <c r="O243" s="1838"/>
      <c r="P243" s="1838"/>
      <c r="Q243" s="1838"/>
      <c r="R243" s="1838"/>
      <c r="S243" s="1838"/>
      <c r="T243" s="1838"/>
      <c r="U243" s="1838"/>
      <c r="V243" s="1838"/>
      <c r="W243" s="1838"/>
      <c r="X243" s="1839"/>
      <c r="Y243" s="1705"/>
      <c r="Z243" s="1706"/>
      <c r="AA243" s="1706"/>
      <c r="AB243" s="1706"/>
      <c r="AC243" s="1707"/>
      <c r="AD243" s="1602" t="str">
        <f>AH95</f>
        <v/>
      </c>
      <c r="AE243" s="1603"/>
      <c r="AF243" s="1603"/>
      <c r="AG243" s="1603"/>
      <c r="AH243" s="1604"/>
      <c r="AI243" s="1605"/>
      <c r="AJ243" s="1606"/>
      <c r="AK243" s="1607"/>
      <c r="AL243" s="231"/>
      <c r="AM243" s="67"/>
      <c r="AN243" s="66"/>
      <c r="AO243" s="66"/>
      <c r="AP243" s="66"/>
      <c r="AQ243" s="66"/>
      <c r="AR243" s="66"/>
      <c r="AS243" s="66"/>
      <c r="AT243" s="66"/>
      <c r="AU243" s="66"/>
      <c r="AV243" s="66"/>
      <c r="AW243" s="66"/>
      <c r="AX243" s="66"/>
      <c r="AY243" s="66"/>
      <c r="AZ243" s="66"/>
      <c r="BA243" s="66"/>
      <c r="BB243" s="66"/>
      <c r="BC243" s="66"/>
      <c r="BD243" s="66"/>
      <c r="BE243" s="66"/>
      <c r="BF243" s="66"/>
      <c r="BG243" s="66"/>
      <c r="BH243" s="66"/>
      <c r="BI243" s="66"/>
      <c r="BJ243" s="66"/>
      <c r="BK243" s="66"/>
      <c r="BL243" s="66"/>
      <c r="BM243" s="66"/>
      <c r="BN243" s="66"/>
      <c r="BO243" s="66"/>
      <c r="BP243" s="66"/>
      <c r="BQ243" s="66"/>
      <c r="BR243" s="66"/>
      <c r="BS243" s="66"/>
      <c r="BT243" s="66"/>
      <c r="BU243" s="66"/>
      <c r="BV243" s="66"/>
      <c r="BW243" s="66"/>
      <c r="BX243" s="195"/>
      <c r="BY243" s="195"/>
      <c r="BZ243" s="195"/>
      <c r="CA243" s="195"/>
      <c r="CB243" s="195"/>
      <c r="CC243" s="195"/>
      <c r="CD243" s="195"/>
      <c r="CE243" s="195"/>
      <c r="CF243" s="195"/>
      <c r="CG243" s="195"/>
      <c r="CH243" s="195"/>
      <c r="CI243" s="195"/>
      <c r="CJ243" s="195"/>
      <c r="CK243" s="195"/>
      <c r="CL243" s="195"/>
      <c r="CM243" s="195"/>
      <c r="CN243" s="195"/>
      <c r="CO243" s="195"/>
      <c r="CP243" s="195"/>
      <c r="CQ243" s="195"/>
      <c r="CR243" s="195"/>
      <c r="CS243" s="195"/>
      <c r="CT243" s="195"/>
      <c r="CU243" s="195"/>
      <c r="CV243" s="195"/>
      <c r="CW243" s="195"/>
      <c r="CX243" s="195"/>
      <c r="CY243" s="195"/>
      <c r="CZ243" s="195"/>
      <c r="DA243" s="195"/>
      <c r="DB243" s="195"/>
      <c r="DC243" s="195"/>
      <c r="DD243" s="195"/>
      <c r="DE243" s="195"/>
    </row>
    <row r="244" spans="1:109" s="196" customFormat="1" ht="65.099999999999994" customHeight="1">
      <c r="A244" s="231"/>
      <c r="B244" s="2061"/>
      <c r="C244" s="2062"/>
      <c r="D244" s="1758"/>
      <c r="E244" s="1762"/>
      <c r="F244" s="1762"/>
      <c r="G244" s="1759"/>
      <c r="H244" s="1832" t="s">
        <v>742</v>
      </c>
      <c r="I244" s="1833"/>
      <c r="J244" s="1840" t="s">
        <v>966</v>
      </c>
      <c r="K244" s="1841"/>
      <c r="L244" s="1841"/>
      <c r="M244" s="1841"/>
      <c r="N244" s="1841"/>
      <c r="O244" s="1841"/>
      <c r="P244" s="1841"/>
      <c r="Q244" s="1841"/>
      <c r="R244" s="1841"/>
      <c r="S244" s="1841"/>
      <c r="T244" s="1841"/>
      <c r="U244" s="1841"/>
      <c r="V244" s="1841"/>
      <c r="W244" s="1841"/>
      <c r="X244" s="1842"/>
      <c r="Y244" s="1766"/>
      <c r="Z244" s="1767"/>
      <c r="AA244" s="1767"/>
      <c r="AB244" s="1767"/>
      <c r="AC244" s="1768"/>
      <c r="AD244" s="1947" t="str">
        <f>AH98</f>
        <v/>
      </c>
      <c r="AE244" s="1948"/>
      <c r="AF244" s="1948"/>
      <c r="AG244" s="1948"/>
      <c r="AH244" s="1949"/>
      <c r="AI244" s="1944"/>
      <c r="AJ244" s="1945"/>
      <c r="AK244" s="1946"/>
      <c r="AL244" s="231"/>
      <c r="AM244" s="67"/>
      <c r="AN244" s="66"/>
      <c r="AO244" s="66"/>
      <c r="AP244" s="66"/>
      <c r="AQ244" s="66"/>
      <c r="AR244" s="66"/>
      <c r="AS244" s="66"/>
      <c r="AT244" s="66"/>
      <c r="AU244" s="66"/>
      <c r="AV244" s="66"/>
      <c r="AW244" s="66"/>
      <c r="AX244" s="66"/>
      <c r="AY244" s="66"/>
      <c r="AZ244" s="66"/>
      <c r="BA244" s="66"/>
      <c r="BB244" s="66"/>
      <c r="BC244" s="66"/>
      <c r="BD244" s="66"/>
      <c r="BE244" s="66"/>
      <c r="BF244" s="66"/>
      <c r="BG244" s="66"/>
      <c r="BH244" s="66"/>
      <c r="BI244" s="66"/>
      <c r="BJ244" s="66"/>
      <c r="BK244" s="66"/>
      <c r="BL244" s="66"/>
      <c r="BM244" s="66"/>
      <c r="BN244" s="66"/>
      <c r="BO244" s="66"/>
      <c r="BP244" s="66"/>
      <c r="BQ244" s="66"/>
      <c r="BR244" s="66"/>
      <c r="BS244" s="66"/>
      <c r="BT244" s="66"/>
      <c r="BU244" s="66"/>
      <c r="BV244" s="66"/>
      <c r="BW244" s="66"/>
      <c r="BX244" s="195"/>
      <c r="BY244" s="195"/>
      <c r="BZ244" s="195"/>
      <c r="CA244" s="195"/>
      <c r="CB244" s="195"/>
      <c r="CC244" s="195"/>
      <c r="CD244" s="195"/>
      <c r="CE244" s="195"/>
      <c r="CF244" s="195"/>
      <c r="CG244" s="195"/>
      <c r="CH244" s="195"/>
      <c r="CI244" s="195"/>
      <c r="CJ244" s="195"/>
      <c r="CK244" s="195"/>
      <c r="CL244" s="195"/>
      <c r="CM244" s="195"/>
      <c r="CN244" s="195"/>
      <c r="CO244" s="195"/>
      <c r="CP244" s="195"/>
      <c r="CQ244" s="195"/>
      <c r="CR244" s="195"/>
      <c r="CS244" s="195"/>
      <c r="CT244" s="195"/>
      <c r="CU244" s="195"/>
      <c r="CV244" s="195"/>
      <c r="CW244" s="195"/>
      <c r="CX244" s="195"/>
      <c r="CY244" s="195"/>
      <c r="CZ244" s="195"/>
      <c r="DA244" s="195"/>
      <c r="DB244" s="195"/>
      <c r="DC244" s="195"/>
      <c r="DD244" s="195"/>
      <c r="DE244" s="195"/>
    </row>
    <row r="245" spans="1:109" s="196" customFormat="1" ht="39.950000000000003" customHeight="1">
      <c r="A245" s="231"/>
      <c r="B245" s="1754" t="s">
        <v>734</v>
      </c>
      <c r="C245" s="1755"/>
      <c r="D245" s="1754" t="s">
        <v>746</v>
      </c>
      <c r="E245" s="1760"/>
      <c r="F245" s="1760"/>
      <c r="G245" s="1755"/>
      <c r="H245" s="1831" t="s">
        <v>606</v>
      </c>
      <c r="I245" s="1793"/>
      <c r="J245" s="1834" t="s">
        <v>627</v>
      </c>
      <c r="K245" s="1835"/>
      <c r="L245" s="1835"/>
      <c r="M245" s="1835"/>
      <c r="N245" s="1835"/>
      <c r="O245" s="1835"/>
      <c r="P245" s="1835"/>
      <c r="Q245" s="1835"/>
      <c r="R245" s="1835"/>
      <c r="S245" s="1835"/>
      <c r="T245" s="1835"/>
      <c r="U245" s="1835"/>
      <c r="V245" s="1835"/>
      <c r="W245" s="1835"/>
      <c r="X245" s="1836"/>
      <c r="Y245" s="2052" t="str">
        <f t="shared" ref="Y245" si="78">$AG$33</f>
        <v/>
      </c>
      <c r="Z245" s="2053"/>
      <c r="AA245" s="2053"/>
      <c r="AB245" s="2053"/>
      <c r="AC245" s="2054"/>
      <c r="AD245" s="2055"/>
      <c r="AE245" s="2056"/>
      <c r="AF245" s="2056"/>
      <c r="AG245" s="2056"/>
      <c r="AH245" s="2057"/>
      <c r="AI245" s="1828"/>
      <c r="AJ245" s="1829"/>
      <c r="AK245" s="1830"/>
      <c r="AL245" s="231"/>
      <c r="AM245" s="67"/>
      <c r="AN245" s="66"/>
      <c r="AO245" s="66"/>
      <c r="AP245" s="66"/>
      <c r="AQ245" s="66"/>
      <c r="AR245" s="66"/>
      <c r="AS245" s="66"/>
      <c r="AT245" s="66"/>
      <c r="AU245" s="66"/>
      <c r="AV245" s="66"/>
      <c r="AW245" s="66"/>
      <c r="AX245" s="66"/>
      <c r="AY245" s="66"/>
      <c r="AZ245" s="66"/>
      <c r="BA245" s="66"/>
      <c r="BB245" s="66"/>
      <c r="BC245" s="66"/>
      <c r="BD245" s="66"/>
      <c r="BE245" s="66"/>
      <c r="BF245" s="66"/>
      <c r="BG245" s="66"/>
      <c r="BH245" s="66"/>
      <c r="BI245" s="66"/>
      <c r="BJ245" s="66"/>
      <c r="BK245" s="66"/>
      <c r="BL245" s="66"/>
      <c r="BM245" s="66"/>
      <c r="BN245" s="66"/>
      <c r="BO245" s="66"/>
      <c r="BP245" s="66"/>
      <c r="BQ245" s="66"/>
      <c r="BR245" s="66"/>
      <c r="BS245" s="66"/>
      <c r="BT245" s="66"/>
      <c r="BU245" s="66"/>
      <c r="BV245" s="66"/>
      <c r="BW245" s="66"/>
      <c r="BX245" s="195"/>
      <c r="BY245" s="195"/>
      <c r="BZ245" s="195"/>
      <c r="CA245" s="195"/>
      <c r="CB245" s="195"/>
      <c r="CC245" s="195"/>
      <c r="CD245" s="195"/>
      <c r="CE245" s="195"/>
      <c r="CF245" s="195"/>
      <c r="CG245" s="195"/>
      <c r="CH245" s="195"/>
      <c r="CI245" s="195"/>
      <c r="CJ245" s="195"/>
      <c r="CK245" s="195"/>
      <c r="CL245" s="195"/>
      <c r="CM245" s="195"/>
      <c r="CN245" s="195"/>
      <c r="CO245" s="195"/>
      <c r="CP245" s="195"/>
      <c r="CQ245" s="195"/>
      <c r="CR245" s="195"/>
      <c r="CS245" s="195"/>
      <c r="CT245" s="195"/>
      <c r="CU245" s="195"/>
      <c r="CV245" s="195"/>
      <c r="CW245" s="195"/>
      <c r="CX245" s="195"/>
      <c r="CY245" s="195"/>
      <c r="CZ245" s="195"/>
      <c r="DA245" s="195"/>
      <c r="DB245" s="195"/>
      <c r="DC245" s="195"/>
      <c r="DD245" s="195"/>
      <c r="DE245" s="195"/>
    </row>
    <row r="246" spans="1:109" s="196" customFormat="1" ht="39.950000000000003" customHeight="1">
      <c r="A246" s="231"/>
      <c r="B246" s="1756"/>
      <c r="C246" s="1757"/>
      <c r="D246" s="1756"/>
      <c r="E246" s="1761"/>
      <c r="F246" s="1761"/>
      <c r="G246" s="1757"/>
      <c r="H246" s="1555" t="s">
        <v>737</v>
      </c>
      <c r="I246" s="1556"/>
      <c r="J246" s="1722" t="s">
        <v>964</v>
      </c>
      <c r="K246" s="1723"/>
      <c r="L246" s="1723"/>
      <c r="M246" s="1723"/>
      <c r="N246" s="1723"/>
      <c r="O246" s="1723"/>
      <c r="P246" s="1723"/>
      <c r="Q246" s="1723"/>
      <c r="R246" s="1723"/>
      <c r="S246" s="1723"/>
      <c r="T246" s="1723"/>
      <c r="U246" s="1723"/>
      <c r="V246" s="1723"/>
      <c r="W246" s="1723"/>
      <c r="X246" s="1724"/>
      <c r="Y246" s="1729" t="str">
        <f>IFERROR(AG158/AG33,"")</f>
        <v/>
      </c>
      <c r="Z246" s="1730"/>
      <c r="AA246" s="1730"/>
      <c r="AB246" s="1730"/>
      <c r="AC246" s="1731"/>
      <c r="AD246" s="1670"/>
      <c r="AE246" s="1671"/>
      <c r="AF246" s="1671"/>
      <c r="AG246" s="1671"/>
      <c r="AH246" s="1672"/>
      <c r="AI246" s="1605"/>
      <c r="AJ246" s="1606"/>
      <c r="AK246" s="1607"/>
      <c r="AL246" s="231"/>
      <c r="AM246" s="67"/>
      <c r="AN246" s="66"/>
      <c r="AO246" s="66"/>
      <c r="AP246" s="66"/>
      <c r="AQ246" s="66"/>
      <c r="AR246" s="66"/>
      <c r="AS246" s="66"/>
      <c r="AT246" s="66"/>
      <c r="AU246" s="66"/>
      <c r="AV246" s="66"/>
      <c r="AW246" s="66"/>
      <c r="AX246" s="66"/>
      <c r="AY246" s="66"/>
      <c r="AZ246" s="66"/>
      <c r="BA246" s="66"/>
      <c r="BB246" s="66"/>
      <c r="BC246" s="66"/>
      <c r="BD246" s="66"/>
      <c r="BE246" s="66"/>
      <c r="BF246" s="66"/>
      <c r="BG246" s="66"/>
      <c r="BH246" s="66"/>
      <c r="BI246" s="66"/>
      <c r="BJ246" s="66"/>
      <c r="BK246" s="66"/>
      <c r="BL246" s="66"/>
      <c r="BM246" s="66"/>
      <c r="BN246" s="66"/>
      <c r="BO246" s="66"/>
      <c r="BP246" s="66"/>
      <c r="BQ246" s="66"/>
      <c r="BR246" s="66"/>
      <c r="BS246" s="66"/>
      <c r="BT246" s="66"/>
      <c r="BU246" s="66"/>
      <c r="BV246" s="66"/>
      <c r="BW246" s="66"/>
      <c r="BX246" s="195"/>
      <c r="BY246" s="195"/>
      <c r="BZ246" s="195"/>
      <c r="CA246" s="195"/>
      <c r="CB246" s="195"/>
      <c r="CC246" s="195"/>
      <c r="CD246" s="195"/>
      <c r="CE246" s="195"/>
      <c r="CF246" s="195"/>
      <c r="CG246" s="195"/>
      <c r="CH246" s="195"/>
      <c r="CI246" s="195"/>
      <c r="CJ246" s="195"/>
      <c r="CK246" s="195"/>
      <c r="CL246" s="195"/>
      <c r="CM246" s="195"/>
      <c r="CN246" s="195"/>
      <c r="CO246" s="195"/>
      <c r="CP246" s="195"/>
      <c r="CQ246" s="195"/>
      <c r="CR246" s="195"/>
      <c r="CS246" s="195"/>
      <c r="CT246" s="195"/>
      <c r="CU246" s="195"/>
      <c r="CV246" s="195"/>
      <c r="CW246" s="195"/>
      <c r="CX246" s="195"/>
      <c r="CY246" s="195"/>
      <c r="CZ246" s="195"/>
      <c r="DA246" s="195"/>
      <c r="DB246" s="195"/>
      <c r="DC246" s="195"/>
      <c r="DD246" s="195"/>
      <c r="DE246" s="195"/>
    </row>
    <row r="247" spans="1:109" s="196" customFormat="1" ht="39.950000000000003" customHeight="1">
      <c r="A247" s="231"/>
      <c r="B247" s="1756"/>
      <c r="C247" s="1757"/>
      <c r="D247" s="1756"/>
      <c r="E247" s="1761"/>
      <c r="F247" s="1761"/>
      <c r="G247" s="1757"/>
      <c r="H247" s="1555" t="s">
        <v>740</v>
      </c>
      <c r="I247" s="1556"/>
      <c r="J247" s="1722" t="s">
        <v>743</v>
      </c>
      <c r="K247" s="1723"/>
      <c r="L247" s="1723"/>
      <c r="M247" s="1723"/>
      <c r="N247" s="1723"/>
      <c r="O247" s="1723"/>
      <c r="P247" s="1723"/>
      <c r="Q247" s="1723"/>
      <c r="R247" s="1723"/>
      <c r="S247" s="1723"/>
      <c r="T247" s="1723"/>
      <c r="U247" s="1723"/>
      <c r="V247" s="1723"/>
      <c r="W247" s="1723"/>
      <c r="X247" s="1724"/>
      <c r="Y247" s="1705"/>
      <c r="Z247" s="1706"/>
      <c r="AA247" s="1706"/>
      <c r="AB247" s="1706"/>
      <c r="AC247" s="1707"/>
      <c r="AD247" s="1818"/>
      <c r="AE247" s="1819"/>
      <c r="AF247" s="1819"/>
      <c r="AG247" s="1819"/>
      <c r="AH247" s="1820"/>
      <c r="AI247" s="1605"/>
      <c r="AJ247" s="1606"/>
      <c r="AK247" s="1607"/>
      <c r="AL247" s="231"/>
      <c r="AM247" s="67"/>
      <c r="AN247" s="66"/>
      <c r="AO247" s="66"/>
      <c r="AP247" s="66"/>
      <c r="AQ247" s="66"/>
      <c r="AR247" s="66"/>
      <c r="AS247" s="66"/>
      <c r="AT247" s="66"/>
      <c r="AU247" s="66"/>
      <c r="AV247" s="66"/>
      <c r="AW247" s="66"/>
      <c r="AX247" s="66"/>
      <c r="AY247" s="66"/>
      <c r="AZ247" s="66"/>
      <c r="BA247" s="66"/>
      <c r="BB247" s="66"/>
      <c r="BC247" s="66"/>
      <c r="BD247" s="66"/>
      <c r="BE247" s="66"/>
      <c r="BF247" s="66"/>
      <c r="BG247" s="66"/>
      <c r="BH247" s="66"/>
      <c r="BI247" s="66"/>
      <c r="BJ247" s="66"/>
      <c r="BK247" s="66"/>
      <c r="BL247" s="66"/>
      <c r="BM247" s="66"/>
      <c r="BN247" s="66"/>
      <c r="BO247" s="66"/>
      <c r="BP247" s="66"/>
      <c r="BQ247" s="66"/>
      <c r="BR247" s="66"/>
      <c r="BS247" s="66"/>
      <c r="BT247" s="66"/>
      <c r="BU247" s="66"/>
      <c r="BV247" s="66"/>
      <c r="BW247" s="66"/>
      <c r="BX247" s="195"/>
      <c r="BY247" s="195"/>
      <c r="BZ247" s="195"/>
      <c r="CA247" s="195"/>
      <c r="CB247" s="195"/>
      <c r="CC247" s="195"/>
      <c r="CD247" s="195"/>
      <c r="CE247" s="195"/>
      <c r="CF247" s="195"/>
      <c r="CG247" s="195"/>
      <c r="CH247" s="195"/>
      <c r="CI247" s="195"/>
      <c r="CJ247" s="195"/>
      <c r="CK247" s="195"/>
      <c r="CL247" s="195"/>
      <c r="CM247" s="195"/>
      <c r="CN247" s="195"/>
      <c r="CO247" s="195"/>
      <c r="CP247" s="195"/>
      <c r="CQ247" s="195"/>
      <c r="CR247" s="195"/>
      <c r="CS247" s="195"/>
      <c r="CT247" s="195"/>
      <c r="CU247" s="195"/>
      <c r="CV247" s="195"/>
      <c r="CW247" s="195"/>
      <c r="CX247" s="195"/>
      <c r="CY247" s="195"/>
      <c r="CZ247" s="195"/>
      <c r="DA247" s="195"/>
      <c r="DB247" s="195"/>
      <c r="DC247" s="195"/>
      <c r="DD247" s="195"/>
      <c r="DE247" s="195"/>
    </row>
    <row r="248" spans="1:109" s="196" customFormat="1" ht="39.950000000000003" customHeight="1">
      <c r="A248" s="231"/>
      <c r="B248" s="1756"/>
      <c r="C248" s="1757"/>
      <c r="D248" s="1758"/>
      <c r="E248" s="1762"/>
      <c r="F248" s="1762"/>
      <c r="G248" s="1759"/>
      <c r="H248" s="1555" t="s">
        <v>741</v>
      </c>
      <c r="I248" s="1556"/>
      <c r="J248" s="1722" t="s">
        <v>744</v>
      </c>
      <c r="K248" s="1723"/>
      <c r="L248" s="1723"/>
      <c r="M248" s="1723"/>
      <c r="N248" s="1723"/>
      <c r="O248" s="1723"/>
      <c r="P248" s="1723"/>
      <c r="Q248" s="1723"/>
      <c r="R248" s="1723"/>
      <c r="S248" s="1723"/>
      <c r="T248" s="1723"/>
      <c r="U248" s="1723"/>
      <c r="V248" s="1723"/>
      <c r="W248" s="1723"/>
      <c r="X248" s="1724"/>
      <c r="Y248" s="1705"/>
      <c r="Z248" s="1706"/>
      <c r="AA248" s="1706"/>
      <c r="AB248" s="1706"/>
      <c r="AC248" s="1707"/>
      <c r="AD248" s="1670"/>
      <c r="AE248" s="1671"/>
      <c r="AF248" s="1671"/>
      <c r="AG248" s="1671"/>
      <c r="AH248" s="1672"/>
      <c r="AI248" s="1605"/>
      <c r="AJ248" s="1606"/>
      <c r="AK248" s="1607"/>
      <c r="AL248" s="231"/>
      <c r="AM248" s="67"/>
      <c r="AN248" s="66"/>
      <c r="AO248" s="66"/>
      <c r="AP248" s="66"/>
      <c r="AQ248" s="66"/>
      <c r="AR248" s="66"/>
      <c r="AS248" s="66"/>
      <c r="AT248" s="66"/>
      <c r="AU248" s="66"/>
      <c r="AV248" s="66"/>
      <c r="AW248" s="66"/>
      <c r="AX248" s="66"/>
      <c r="AY248" s="66"/>
      <c r="AZ248" s="66"/>
      <c r="BA248" s="66"/>
      <c r="BB248" s="66"/>
      <c r="BC248" s="66"/>
      <c r="BD248" s="66"/>
      <c r="BE248" s="66"/>
      <c r="BF248" s="66"/>
      <c r="BG248" s="66"/>
      <c r="BH248" s="66"/>
      <c r="BI248" s="66"/>
      <c r="BJ248" s="66"/>
      <c r="BK248" s="66"/>
      <c r="BL248" s="66"/>
      <c r="BM248" s="66"/>
      <c r="BN248" s="66"/>
      <c r="BO248" s="66"/>
      <c r="BP248" s="66"/>
      <c r="BQ248" s="66"/>
      <c r="BR248" s="66"/>
      <c r="BS248" s="66"/>
      <c r="BT248" s="66"/>
      <c r="BU248" s="66"/>
      <c r="BV248" s="66"/>
      <c r="BW248" s="66"/>
      <c r="BX248" s="195"/>
      <c r="BY248" s="195"/>
      <c r="BZ248" s="195"/>
      <c r="CA248" s="195"/>
      <c r="CB248" s="195"/>
      <c r="CC248" s="195"/>
      <c r="CD248" s="195"/>
      <c r="CE248" s="195"/>
      <c r="CF248" s="195"/>
      <c r="CG248" s="195"/>
      <c r="CH248" s="195"/>
      <c r="CI248" s="195"/>
      <c r="CJ248" s="195"/>
      <c r="CK248" s="195"/>
      <c r="CL248" s="195"/>
      <c r="CM248" s="195"/>
      <c r="CN248" s="195"/>
      <c r="CO248" s="195"/>
      <c r="CP248" s="195"/>
      <c r="CQ248" s="195"/>
      <c r="CR248" s="195"/>
      <c r="CS248" s="195"/>
      <c r="CT248" s="195"/>
      <c r="CU248" s="195"/>
      <c r="CV248" s="195"/>
      <c r="CW248" s="195"/>
      <c r="CX248" s="195"/>
      <c r="CY248" s="195"/>
      <c r="CZ248" s="195"/>
      <c r="DA248" s="195"/>
      <c r="DB248" s="195"/>
      <c r="DC248" s="195"/>
      <c r="DD248" s="195"/>
      <c r="DE248" s="195"/>
    </row>
    <row r="249" spans="1:109" s="196" customFormat="1" ht="39.950000000000003" customHeight="1">
      <c r="A249" s="231"/>
      <c r="B249" s="1756"/>
      <c r="C249" s="1757"/>
      <c r="D249" s="1754" t="s">
        <v>614</v>
      </c>
      <c r="E249" s="1760"/>
      <c r="F249" s="1760"/>
      <c r="G249" s="1755"/>
      <c r="H249" s="1635" t="s">
        <v>624</v>
      </c>
      <c r="I249" s="1687"/>
      <c r="J249" s="1787" t="s">
        <v>610</v>
      </c>
      <c r="K249" s="1788"/>
      <c r="L249" s="1788"/>
      <c r="M249" s="1788"/>
      <c r="N249" s="1788"/>
      <c r="O249" s="1788"/>
      <c r="P249" s="1788"/>
      <c r="Q249" s="1788"/>
      <c r="R249" s="1788"/>
      <c r="S249" s="1788"/>
      <c r="T249" s="1788"/>
      <c r="U249" s="1791" t="s">
        <v>608</v>
      </c>
      <c r="V249" s="1792"/>
      <c r="W249" s="1792"/>
      <c r="X249" s="1793"/>
      <c r="Y249" s="1763" t="str">
        <f>'様式２(改善計画)'!$AH$372</f>
        <v/>
      </c>
      <c r="Z249" s="1764"/>
      <c r="AA249" s="1764"/>
      <c r="AB249" s="1764"/>
      <c r="AC249" s="1765"/>
      <c r="AD249" s="1950"/>
      <c r="AE249" s="1951"/>
      <c r="AF249" s="1951"/>
      <c r="AG249" s="1951"/>
      <c r="AH249" s="1952"/>
      <c r="AI249" s="1797"/>
      <c r="AJ249" s="1798"/>
      <c r="AK249" s="1799"/>
      <c r="AL249" s="231"/>
      <c r="AM249" s="67"/>
      <c r="AN249" s="66"/>
      <c r="AO249" s="66"/>
      <c r="AP249" s="66"/>
      <c r="AQ249" s="66"/>
      <c r="AR249" s="66"/>
      <c r="AS249" s="66"/>
      <c r="AT249" s="66"/>
      <c r="AU249" s="66"/>
      <c r="AV249" s="66"/>
      <c r="AW249" s="66"/>
      <c r="AX249" s="66"/>
      <c r="AY249" s="66"/>
      <c r="AZ249" s="66"/>
      <c r="BA249" s="66"/>
      <c r="BB249" s="66"/>
      <c r="BC249" s="66"/>
      <c r="BD249" s="66"/>
      <c r="BE249" s="66"/>
      <c r="BF249" s="66"/>
      <c r="BG249" s="66"/>
      <c r="BH249" s="66"/>
      <c r="BI249" s="66"/>
      <c r="BJ249" s="66"/>
      <c r="BK249" s="66"/>
      <c r="BL249" s="66"/>
      <c r="BM249" s="66"/>
      <c r="BN249" s="66"/>
      <c r="BO249" s="66"/>
      <c r="BP249" s="66"/>
      <c r="BQ249" s="66"/>
      <c r="BR249" s="66"/>
      <c r="BS249" s="66"/>
      <c r="BT249" s="66"/>
      <c r="BU249" s="66"/>
      <c r="BV249" s="66"/>
      <c r="BW249" s="66"/>
      <c r="BX249" s="195"/>
      <c r="BY249" s="195"/>
      <c r="BZ249" s="195"/>
      <c r="CA249" s="195"/>
      <c r="CB249" s="195"/>
      <c r="CC249" s="195"/>
      <c r="CD249" s="195"/>
      <c r="CE249" s="195"/>
      <c r="CF249" s="195"/>
      <c r="CG249" s="195"/>
      <c r="CH249" s="195"/>
      <c r="CI249" s="195"/>
      <c r="CJ249" s="195"/>
      <c r="CK249" s="195"/>
      <c r="CL249" s="195"/>
      <c r="CM249" s="195"/>
      <c r="CN249" s="195"/>
      <c r="CO249" s="195"/>
      <c r="CP249" s="195"/>
      <c r="CQ249" s="195"/>
      <c r="CR249" s="195"/>
      <c r="CS249" s="195"/>
      <c r="CT249" s="195"/>
      <c r="CU249" s="195"/>
      <c r="CV249" s="195"/>
      <c r="CW249" s="195"/>
      <c r="CX249" s="195"/>
      <c r="CY249" s="195"/>
      <c r="CZ249" s="195"/>
      <c r="DA249" s="195"/>
      <c r="DB249" s="195"/>
      <c r="DC249" s="195"/>
      <c r="DD249" s="195"/>
      <c r="DE249" s="195"/>
    </row>
    <row r="250" spans="1:109" s="196" customFormat="1" ht="39.950000000000003" customHeight="1">
      <c r="A250" s="231"/>
      <c r="B250" s="1756"/>
      <c r="C250" s="1757"/>
      <c r="D250" s="1756"/>
      <c r="E250" s="1761"/>
      <c r="F250" s="1761"/>
      <c r="G250" s="1757"/>
      <c r="H250" s="1785"/>
      <c r="I250" s="1786"/>
      <c r="J250" s="1789"/>
      <c r="K250" s="1790"/>
      <c r="L250" s="1790"/>
      <c r="M250" s="1790"/>
      <c r="N250" s="1790"/>
      <c r="O250" s="1790"/>
      <c r="P250" s="1790"/>
      <c r="Q250" s="1790"/>
      <c r="R250" s="1790"/>
      <c r="S250" s="1790"/>
      <c r="T250" s="1790"/>
      <c r="U250" s="1794" t="s">
        <v>607</v>
      </c>
      <c r="V250" s="1795"/>
      <c r="W250" s="1795"/>
      <c r="X250" s="1796"/>
      <c r="Y250" s="1769" t="str">
        <f>'様式２(改善計画)'!$AH$390</f>
        <v/>
      </c>
      <c r="Z250" s="1770"/>
      <c r="AA250" s="1770"/>
      <c r="AB250" s="1770"/>
      <c r="AC250" s="1771"/>
      <c r="AD250" s="1953"/>
      <c r="AE250" s="1954"/>
      <c r="AF250" s="1954"/>
      <c r="AG250" s="1954"/>
      <c r="AH250" s="1955"/>
      <c r="AI250" s="1800"/>
      <c r="AJ250" s="1801"/>
      <c r="AK250" s="1802"/>
      <c r="AL250" s="231"/>
      <c r="AM250" s="67"/>
      <c r="AN250" s="66"/>
      <c r="AO250" s="66"/>
      <c r="AP250" s="66"/>
      <c r="AQ250" s="66"/>
      <c r="AR250" s="66"/>
      <c r="AS250" s="66"/>
      <c r="AT250" s="66"/>
      <c r="AU250" s="66"/>
      <c r="AV250" s="66"/>
      <c r="AW250" s="66"/>
      <c r="AX250" s="66"/>
      <c r="AY250" s="66"/>
      <c r="AZ250" s="66"/>
      <c r="BA250" s="66"/>
      <c r="BB250" s="66"/>
      <c r="BC250" s="66"/>
      <c r="BD250" s="66"/>
      <c r="BE250" s="66"/>
      <c r="BF250" s="66"/>
      <c r="BG250" s="66"/>
      <c r="BH250" s="66"/>
      <c r="BI250" s="66"/>
      <c r="BJ250" s="66"/>
      <c r="BK250" s="66"/>
      <c r="BL250" s="66"/>
      <c r="BM250" s="66"/>
      <c r="BN250" s="66"/>
      <c r="BO250" s="66"/>
      <c r="BP250" s="66"/>
      <c r="BQ250" s="66"/>
      <c r="BR250" s="66"/>
      <c r="BS250" s="66"/>
      <c r="BT250" s="66"/>
      <c r="BU250" s="66"/>
      <c r="BV250" s="66"/>
      <c r="BW250" s="66"/>
      <c r="BX250" s="195"/>
      <c r="BY250" s="195"/>
      <c r="BZ250" s="195"/>
      <c r="CA250" s="195"/>
      <c r="CB250" s="195"/>
      <c r="CC250" s="195"/>
      <c r="CD250" s="195"/>
      <c r="CE250" s="195"/>
      <c r="CF250" s="195"/>
      <c r="CG250" s="195"/>
      <c r="CH250" s="195"/>
      <c r="CI250" s="195"/>
      <c r="CJ250" s="195"/>
      <c r="CK250" s="195"/>
      <c r="CL250" s="195"/>
      <c r="CM250" s="195"/>
      <c r="CN250" s="195"/>
      <c r="CO250" s="195"/>
      <c r="CP250" s="195"/>
      <c r="CQ250" s="195"/>
      <c r="CR250" s="195"/>
      <c r="CS250" s="195"/>
      <c r="CT250" s="195"/>
      <c r="CU250" s="195"/>
      <c r="CV250" s="195"/>
      <c r="CW250" s="195"/>
      <c r="CX250" s="195"/>
      <c r="CY250" s="195"/>
      <c r="CZ250" s="195"/>
      <c r="DA250" s="195"/>
      <c r="DB250" s="195"/>
      <c r="DC250" s="195"/>
      <c r="DD250" s="195"/>
      <c r="DE250" s="195"/>
    </row>
    <row r="251" spans="1:109" s="196" customFormat="1" ht="50.1" customHeight="1">
      <c r="A251" s="231"/>
      <c r="B251" s="1756"/>
      <c r="C251" s="1757"/>
      <c r="D251" s="1756"/>
      <c r="E251" s="1761"/>
      <c r="F251" s="1761"/>
      <c r="G251" s="1757"/>
      <c r="H251" s="1803" t="s">
        <v>745</v>
      </c>
      <c r="I251" s="1796"/>
      <c r="J251" s="1804" t="s">
        <v>965</v>
      </c>
      <c r="K251" s="1805"/>
      <c r="L251" s="1805"/>
      <c r="M251" s="1805"/>
      <c r="N251" s="1805"/>
      <c r="O251" s="1805"/>
      <c r="P251" s="1805"/>
      <c r="Q251" s="1805"/>
      <c r="R251" s="1805"/>
      <c r="S251" s="1805"/>
      <c r="T251" s="1805"/>
      <c r="U251" s="1794" t="s">
        <v>1018</v>
      </c>
      <c r="V251" s="1795"/>
      <c r="W251" s="1795"/>
      <c r="X251" s="1796"/>
      <c r="Y251" s="1821" t="str">
        <f>AG164</f>
        <v/>
      </c>
      <c r="Z251" s="1822"/>
      <c r="AA251" s="1822"/>
      <c r="AB251" s="1822"/>
      <c r="AC251" s="1823"/>
      <c r="AD251" s="1941"/>
      <c r="AE251" s="1942"/>
      <c r="AF251" s="1942"/>
      <c r="AG251" s="1942"/>
      <c r="AH251" s="1943"/>
      <c r="AI251" s="1808"/>
      <c r="AJ251" s="1809"/>
      <c r="AK251" s="1810"/>
      <c r="AL251" s="231"/>
      <c r="AM251" s="67"/>
      <c r="AN251" s="66"/>
      <c r="AO251" s="66"/>
      <c r="AP251" s="66"/>
      <c r="AQ251" s="66"/>
      <c r="AR251" s="66"/>
      <c r="AS251" s="66"/>
      <c r="AT251" s="66"/>
      <c r="AU251" s="66"/>
      <c r="AV251" s="66"/>
      <c r="AW251" s="66"/>
      <c r="AX251" s="66"/>
      <c r="AY251" s="66"/>
      <c r="AZ251" s="66"/>
      <c r="BA251" s="66"/>
      <c r="BB251" s="66"/>
      <c r="BC251" s="66"/>
      <c r="BD251" s="66"/>
      <c r="BE251" s="66"/>
      <c r="BF251" s="66"/>
      <c r="BG251" s="66"/>
      <c r="BH251" s="66"/>
      <c r="BI251" s="66"/>
      <c r="BJ251" s="66"/>
      <c r="BK251" s="66"/>
      <c r="BL251" s="66"/>
      <c r="BM251" s="66"/>
      <c r="BN251" s="66"/>
      <c r="BO251" s="66"/>
      <c r="BP251" s="66"/>
      <c r="BQ251" s="66"/>
      <c r="BR251" s="66"/>
      <c r="BS251" s="66"/>
      <c r="BT251" s="66"/>
      <c r="BU251" s="66"/>
      <c r="BV251" s="66"/>
      <c r="BW251" s="66"/>
      <c r="BX251" s="195"/>
      <c r="BY251" s="195"/>
      <c r="BZ251" s="195"/>
      <c r="CA251" s="195"/>
      <c r="CB251" s="195"/>
      <c r="CC251" s="195"/>
      <c r="CD251" s="195"/>
      <c r="CE251" s="195"/>
      <c r="CF251" s="195"/>
      <c r="CG251" s="195"/>
      <c r="CH251" s="195"/>
      <c r="CI251" s="195"/>
      <c r="CJ251" s="195"/>
      <c r="CK251" s="195"/>
      <c r="CL251" s="195"/>
      <c r="CM251" s="195"/>
      <c r="CN251" s="195"/>
      <c r="CO251" s="195"/>
      <c r="CP251" s="195"/>
      <c r="CQ251" s="195"/>
      <c r="CR251" s="195"/>
      <c r="CS251" s="195"/>
      <c r="CT251" s="195"/>
      <c r="CU251" s="195"/>
      <c r="CV251" s="195"/>
      <c r="CW251" s="195"/>
      <c r="CX251" s="195"/>
      <c r="CY251" s="195"/>
      <c r="CZ251" s="195"/>
      <c r="DA251" s="195"/>
      <c r="DB251" s="195"/>
      <c r="DC251" s="195"/>
      <c r="DD251" s="195"/>
      <c r="DE251" s="195"/>
    </row>
    <row r="252" spans="1:109" s="196" customFormat="1" ht="50.1" customHeight="1">
      <c r="A252" s="231"/>
      <c r="B252" s="1758"/>
      <c r="C252" s="1759"/>
      <c r="D252" s="1758"/>
      <c r="E252" s="1762"/>
      <c r="F252" s="1762"/>
      <c r="G252" s="1759"/>
      <c r="H252" s="1708"/>
      <c r="I252" s="1710"/>
      <c r="J252" s="1806"/>
      <c r="K252" s="1807"/>
      <c r="L252" s="1807"/>
      <c r="M252" s="1807"/>
      <c r="N252" s="1807"/>
      <c r="O252" s="1807"/>
      <c r="P252" s="1807"/>
      <c r="Q252" s="1807"/>
      <c r="R252" s="1807"/>
      <c r="S252" s="1807"/>
      <c r="T252" s="1807"/>
      <c r="U252" s="2092"/>
      <c r="V252" s="1709"/>
      <c r="W252" s="1709"/>
      <c r="X252" s="1710"/>
      <c r="Y252" s="1772" t="str">
        <f>AG165</f>
        <v/>
      </c>
      <c r="Z252" s="1773"/>
      <c r="AA252" s="1773"/>
      <c r="AB252" s="1773"/>
      <c r="AC252" s="1774"/>
      <c r="AD252" s="1956"/>
      <c r="AE252" s="1957"/>
      <c r="AF252" s="1957"/>
      <c r="AG252" s="1957"/>
      <c r="AH252" s="1958"/>
      <c r="AI252" s="1811"/>
      <c r="AJ252" s="1812"/>
      <c r="AK252" s="1813"/>
      <c r="AL252" s="231"/>
      <c r="AM252" s="67"/>
      <c r="AN252" s="66"/>
      <c r="AO252" s="66"/>
      <c r="AP252" s="66"/>
      <c r="AQ252" s="66"/>
      <c r="AR252" s="66"/>
      <c r="AS252" s="66"/>
      <c r="AT252" s="66"/>
      <c r="AU252" s="66"/>
      <c r="AV252" s="66"/>
      <c r="AW252" s="66"/>
      <c r="AX252" s="66"/>
      <c r="AY252" s="66"/>
      <c r="AZ252" s="66"/>
      <c r="BA252" s="66"/>
      <c r="BB252" s="66"/>
      <c r="BC252" s="66"/>
      <c r="BD252" s="66"/>
      <c r="BE252" s="66"/>
      <c r="BF252" s="66"/>
      <c r="BG252" s="66"/>
      <c r="BH252" s="66"/>
      <c r="BI252" s="66"/>
      <c r="BJ252" s="66"/>
      <c r="BK252" s="66"/>
      <c r="BL252" s="66"/>
      <c r="BM252" s="66"/>
      <c r="BN252" s="66"/>
      <c r="BO252" s="66"/>
      <c r="BP252" s="66"/>
      <c r="BQ252" s="66"/>
      <c r="BR252" s="66"/>
      <c r="BS252" s="66"/>
      <c r="BT252" s="66"/>
      <c r="BU252" s="66"/>
      <c r="BV252" s="66"/>
      <c r="BW252" s="66"/>
      <c r="BX252" s="195"/>
      <c r="BY252" s="195"/>
      <c r="BZ252" s="195"/>
      <c r="CA252" s="195"/>
      <c r="CB252" s="195"/>
      <c r="CC252" s="195"/>
      <c r="CD252" s="195"/>
      <c r="CE252" s="195"/>
      <c r="CF252" s="195"/>
      <c r="CG252" s="195"/>
      <c r="CH252" s="195"/>
      <c r="CI252" s="195"/>
      <c r="CJ252" s="195"/>
      <c r="CK252" s="195"/>
      <c r="CL252" s="195"/>
      <c r="CM252" s="195"/>
      <c r="CN252" s="195"/>
      <c r="CO252" s="195"/>
      <c r="CP252" s="195"/>
      <c r="CQ252" s="195"/>
      <c r="CR252" s="195"/>
      <c r="CS252" s="195"/>
      <c r="CT252" s="195"/>
      <c r="CU252" s="195"/>
      <c r="CV252" s="195"/>
      <c r="CW252" s="195"/>
      <c r="CX252" s="195"/>
      <c r="CY252" s="195"/>
      <c r="CZ252" s="195"/>
      <c r="DA252" s="195"/>
      <c r="DB252" s="195"/>
      <c r="DC252" s="195"/>
      <c r="DD252" s="195"/>
      <c r="DE252" s="195"/>
    </row>
    <row r="253" spans="1:109" s="196" customFormat="1" ht="30" customHeight="1">
      <c r="A253" s="231"/>
      <c r="B253" s="231"/>
      <c r="C253" s="234"/>
      <c r="D253" s="238"/>
      <c r="E253" s="238"/>
      <c r="F253" s="238"/>
      <c r="G253" s="238"/>
      <c r="H253" s="238"/>
      <c r="I253" s="238"/>
      <c r="J253" s="233"/>
      <c r="K253" s="233"/>
      <c r="L253" s="233"/>
      <c r="M253" s="233"/>
      <c r="N253" s="233"/>
      <c r="O253" s="233"/>
      <c r="P253" s="233"/>
      <c r="Q253" s="233"/>
      <c r="R253" s="233"/>
      <c r="S253" s="233"/>
      <c r="T253" s="233"/>
      <c r="U253" s="238"/>
      <c r="V253" s="238"/>
      <c r="W253" s="238"/>
      <c r="X253" s="238"/>
      <c r="Y253" s="1915" t="s">
        <v>747</v>
      </c>
      <c r="Z253" s="1916"/>
      <c r="AA253" s="1916"/>
      <c r="AB253" s="1916"/>
      <c r="AC253" s="1917"/>
      <c r="AD253" s="1593" t="s">
        <v>748</v>
      </c>
      <c r="AE253" s="1593"/>
      <c r="AF253" s="1593"/>
      <c r="AG253" s="1593"/>
      <c r="AH253" s="1593"/>
      <c r="AI253" s="1784">
        <f>COUNTIF(AI245:AK252,"除外")</f>
        <v>0</v>
      </c>
      <c r="AJ253" s="1784"/>
      <c r="AK253" s="1784"/>
      <c r="AL253" s="231"/>
      <c r="AM253" s="67"/>
      <c r="AN253" s="66"/>
      <c r="AO253" s="66"/>
      <c r="AP253" s="66"/>
      <c r="AQ253" s="66"/>
      <c r="AR253" s="66"/>
      <c r="AS253" s="66"/>
      <c r="AT253" s="66"/>
      <c r="AU253" s="66"/>
      <c r="AV253" s="66"/>
      <c r="AW253" s="66"/>
      <c r="AX253" s="66"/>
      <c r="AY253" s="66"/>
      <c r="AZ253" s="66"/>
      <c r="BA253" s="66"/>
      <c r="BB253" s="66"/>
      <c r="BC253" s="66"/>
      <c r="BD253" s="66"/>
      <c r="BE253" s="66"/>
      <c r="BF253" s="66"/>
      <c r="BG253" s="66"/>
      <c r="BH253" s="66"/>
      <c r="BI253" s="66"/>
      <c r="BJ253" s="66"/>
      <c r="BK253" s="66"/>
      <c r="BL253" s="66"/>
      <c r="BM253" s="66"/>
      <c r="BN253" s="66"/>
      <c r="BO253" s="66"/>
      <c r="BP253" s="66"/>
      <c r="BQ253" s="66"/>
      <c r="BR253" s="66"/>
      <c r="BS253" s="66"/>
      <c r="BT253" s="66"/>
      <c r="BU253" s="66"/>
      <c r="BV253" s="66"/>
      <c r="BW253" s="66"/>
      <c r="BX253" s="195"/>
      <c r="BY253" s="195"/>
      <c r="BZ253" s="195"/>
      <c r="CA253" s="195"/>
      <c r="CB253" s="195"/>
      <c r="CC253" s="195"/>
      <c r="CD253" s="195"/>
      <c r="CE253" s="195"/>
      <c r="CF253" s="195"/>
      <c r="CG253" s="195"/>
      <c r="CH253" s="195"/>
      <c r="CI253" s="195"/>
      <c r="CJ253" s="195"/>
      <c r="CK253" s="195"/>
      <c r="CL253" s="195"/>
      <c r="CM253" s="195"/>
      <c r="CN253" s="195"/>
      <c r="CO253" s="195"/>
      <c r="CP253" s="195"/>
      <c r="CQ253" s="195"/>
      <c r="CR253" s="195"/>
      <c r="CS253" s="195"/>
      <c r="CT253" s="195"/>
      <c r="CU253" s="195"/>
      <c r="CV253" s="195"/>
      <c r="CW253" s="195"/>
      <c r="CX253" s="195"/>
      <c r="CY253" s="195"/>
      <c r="CZ253" s="195"/>
      <c r="DA253" s="195"/>
      <c r="DB253" s="195"/>
      <c r="DC253" s="195"/>
      <c r="DD253" s="195"/>
      <c r="DE253" s="195"/>
    </row>
    <row r="254" spans="1:109" s="196" customFormat="1" ht="30" customHeight="1">
      <c r="A254" s="231"/>
      <c r="B254" s="231"/>
      <c r="C254" s="234"/>
      <c r="D254" s="238"/>
      <c r="E254" s="238"/>
      <c r="F254" s="238"/>
      <c r="G254" s="238"/>
      <c r="H254" s="238"/>
      <c r="I254" s="238"/>
      <c r="J254" s="233"/>
      <c r="K254" s="233"/>
      <c r="L254" s="233"/>
      <c r="M254" s="233"/>
      <c r="N254" s="233"/>
      <c r="O254" s="233"/>
      <c r="P254" s="233"/>
      <c r="Q254" s="233"/>
      <c r="R254" s="233"/>
      <c r="S254" s="233"/>
      <c r="T254" s="233"/>
      <c r="U254" s="238"/>
      <c r="V254" s="238"/>
      <c r="W254" s="238"/>
      <c r="X254" s="238"/>
      <c r="Y254" s="1918"/>
      <c r="Z254" s="1919"/>
      <c r="AA254" s="1919"/>
      <c r="AB254" s="1919"/>
      <c r="AC254" s="1920"/>
      <c r="AD254" s="1529" t="s">
        <v>749</v>
      </c>
      <c r="AE254" s="1593"/>
      <c r="AF254" s="1593"/>
      <c r="AG254" s="1593"/>
      <c r="AH254" s="1593"/>
      <c r="AI254" s="1784">
        <f>6-AI253</f>
        <v>6</v>
      </c>
      <c r="AJ254" s="1784"/>
      <c r="AK254" s="1784"/>
      <c r="AL254" s="231"/>
      <c r="AM254" s="67"/>
      <c r="AN254" s="66"/>
      <c r="AO254" s="66"/>
      <c r="AP254" s="66"/>
      <c r="AQ254" s="66"/>
      <c r="AR254" s="66"/>
      <c r="AS254" s="66"/>
      <c r="AT254" s="66"/>
      <c r="AU254" s="66"/>
      <c r="AV254" s="66"/>
      <c r="AW254" s="66"/>
      <c r="AX254" s="66"/>
      <c r="AY254" s="66"/>
      <c r="AZ254" s="66"/>
      <c r="BA254" s="66"/>
      <c r="BB254" s="66"/>
      <c r="BC254" s="66"/>
      <c r="BD254" s="66"/>
      <c r="BE254" s="66"/>
      <c r="BF254" s="66"/>
      <c r="BG254" s="66"/>
      <c r="BH254" s="66"/>
      <c r="BI254" s="66"/>
      <c r="BJ254" s="66"/>
      <c r="BK254" s="66"/>
      <c r="BL254" s="66"/>
      <c r="BM254" s="66"/>
      <c r="BN254" s="66"/>
      <c r="BO254" s="66"/>
      <c r="BP254" s="66"/>
      <c r="BQ254" s="66"/>
      <c r="BR254" s="66"/>
      <c r="BS254" s="66"/>
      <c r="BT254" s="66"/>
      <c r="BU254" s="66"/>
      <c r="BV254" s="66"/>
      <c r="BW254" s="66"/>
      <c r="BX254" s="195"/>
      <c r="BY254" s="195"/>
      <c r="BZ254" s="195"/>
      <c r="CA254" s="195"/>
      <c r="CB254" s="195"/>
      <c r="CC254" s="195"/>
      <c r="CD254" s="195"/>
      <c r="CE254" s="195"/>
      <c r="CF254" s="195"/>
      <c r="CG254" s="195"/>
      <c r="CH254" s="195"/>
      <c r="CI254" s="195"/>
      <c r="CJ254" s="195"/>
      <c r="CK254" s="195"/>
      <c r="CL254" s="195"/>
      <c r="CM254" s="195"/>
      <c r="CN254" s="195"/>
      <c r="CO254" s="195"/>
      <c r="CP254" s="195"/>
      <c r="CQ254" s="195"/>
      <c r="CR254" s="195"/>
      <c r="CS254" s="195"/>
      <c r="CT254" s="195"/>
      <c r="CU254" s="195"/>
      <c r="CV254" s="195"/>
      <c r="CW254" s="195"/>
      <c r="CX254" s="195"/>
      <c r="CY254" s="195"/>
      <c r="CZ254" s="195"/>
      <c r="DA254" s="195"/>
      <c r="DB254" s="195"/>
      <c r="DC254" s="195"/>
      <c r="DD254" s="195"/>
      <c r="DE254" s="195"/>
    </row>
    <row r="255" spans="1:109" s="196" customFormat="1" ht="30" customHeight="1">
      <c r="A255" s="231"/>
      <c r="B255" s="231"/>
      <c r="C255" s="234"/>
      <c r="D255" s="234"/>
      <c r="E255" s="234"/>
      <c r="F255" s="234"/>
      <c r="G255" s="234"/>
      <c r="H255" s="234"/>
      <c r="I255" s="234"/>
      <c r="J255" s="234"/>
      <c r="K255" s="234"/>
      <c r="L255" s="234"/>
      <c r="M255" s="234"/>
      <c r="N255" s="234"/>
      <c r="O255" s="234"/>
      <c r="P255" s="234"/>
      <c r="Q255" s="234"/>
      <c r="R255" s="234"/>
      <c r="S255" s="234"/>
      <c r="T255" s="234"/>
      <c r="U255" s="234"/>
      <c r="V255" s="234"/>
      <c r="W255" s="234"/>
      <c r="X255" s="234"/>
      <c r="Y255" s="1921"/>
      <c r="Z255" s="1922"/>
      <c r="AA255" s="1922"/>
      <c r="AB255" s="1922"/>
      <c r="AC255" s="1923"/>
      <c r="AD255" s="1529" t="s">
        <v>751</v>
      </c>
      <c r="AE255" s="1593"/>
      <c r="AF255" s="1593"/>
      <c r="AG255" s="1593"/>
      <c r="AH255" s="1593"/>
      <c r="AI255" s="1784">
        <f>COUNTIF(AI245:AK252,"○")</f>
        <v>0</v>
      </c>
      <c r="AJ255" s="1784"/>
      <c r="AK255" s="1784"/>
      <c r="AL255" s="231"/>
      <c r="AM255" s="67"/>
      <c r="AN255" s="66"/>
      <c r="AO255" s="66"/>
      <c r="AP255" s="66"/>
      <c r="AQ255" s="66"/>
      <c r="AR255" s="66"/>
      <c r="AS255" s="66"/>
      <c r="AT255" s="66"/>
      <c r="AU255" s="66"/>
      <c r="AV255" s="66"/>
      <c r="AW255" s="66"/>
      <c r="AX255" s="66"/>
      <c r="AY255" s="66"/>
      <c r="AZ255" s="66"/>
      <c r="BA255" s="66"/>
      <c r="BB255" s="66"/>
      <c r="BC255" s="66"/>
      <c r="BD255" s="66"/>
      <c r="BE255" s="66"/>
      <c r="BF255" s="66"/>
      <c r="BG255" s="66"/>
      <c r="BH255" s="66"/>
      <c r="BI255" s="66"/>
      <c r="BJ255" s="66"/>
      <c r="BK255" s="66"/>
      <c r="BL255" s="66"/>
      <c r="BM255" s="66"/>
      <c r="BN255" s="66"/>
      <c r="BO255" s="66"/>
      <c r="BP255" s="66"/>
      <c r="BQ255" s="66"/>
      <c r="BR255" s="66"/>
      <c r="BS255" s="66"/>
      <c r="BT255" s="66"/>
      <c r="BU255" s="66"/>
      <c r="BV255" s="66"/>
      <c r="BW255" s="66"/>
      <c r="BX255" s="195"/>
      <c r="BY255" s="195"/>
      <c r="BZ255" s="195"/>
      <c r="CA255" s="195"/>
      <c r="CB255" s="195"/>
      <c r="CC255" s="195"/>
      <c r="CD255" s="195"/>
      <c r="CE255" s="195"/>
      <c r="CF255" s="195"/>
      <c r="CG255" s="195"/>
      <c r="CH255" s="195"/>
      <c r="CI255" s="195"/>
      <c r="CJ255" s="195"/>
      <c r="CK255" s="195"/>
      <c r="CL255" s="195"/>
      <c r="CM255" s="195"/>
      <c r="CN255" s="195"/>
      <c r="CO255" s="195"/>
      <c r="CP255" s="195"/>
      <c r="CQ255" s="195"/>
      <c r="CR255" s="195"/>
      <c r="CS255" s="195"/>
      <c r="CT255" s="195"/>
      <c r="CU255" s="195"/>
      <c r="CV255" s="195"/>
      <c r="CW255" s="195"/>
      <c r="CX255" s="195"/>
      <c r="CY255" s="195"/>
      <c r="CZ255" s="195"/>
      <c r="DA255" s="195"/>
      <c r="DB255" s="195"/>
      <c r="DC255" s="195"/>
      <c r="DD255" s="195"/>
      <c r="DE255" s="195"/>
    </row>
    <row r="256" spans="1:109" s="196" customFormat="1" ht="20.100000000000001" customHeight="1">
      <c r="A256" s="231"/>
      <c r="B256" s="192" t="s">
        <v>750</v>
      </c>
      <c r="C256" s="192"/>
      <c r="D256" s="192"/>
      <c r="E256" s="192"/>
      <c r="F256" s="192"/>
      <c r="G256" s="192"/>
      <c r="H256" s="192"/>
      <c r="I256" s="192"/>
      <c r="J256" s="192"/>
      <c r="K256" s="192"/>
      <c r="L256" s="192"/>
      <c r="M256" s="192"/>
      <c r="N256" s="192"/>
      <c r="O256" s="192"/>
      <c r="P256" s="192"/>
      <c r="Q256" s="192"/>
      <c r="R256" s="192"/>
      <c r="S256" s="192"/>
      <c r="T256" s="192"/>
      <c r="U256" s="192"/>
      <c r="V256" s="192"/>
      <c r="W256" s="192"/>
      <c r="X256" s="192"/>
      <c r="Y256" s="192"/>
      <c r="Z256" s="192"/>
      <c r="AA256" s="192"/>
      <c r="AB256" s="192"/>
      <c r="AC256" s="192"/>
      <c r="AD256" s="192"/>
      <c r="AE256" s="192"/>
      <c r="AF256" s="192"/>
      <c r="AG256" s="192"/>
      <c r="AH256" s="192"/>
      <c r="AI256" s="192"/>
      <c r="AJ256" s="192"/>
      <c r="AK256" s="192"/>
      <c r="AL256" s="192"/>
      <c r="AM256" s="67"/>
      <c r="AN256" s="66"/>
      <c r="AO256" s="66"/>
      <c r="AP256" s="66"/>
      <c r="AQ256" s="66"/>
      <c r="AR256" s="66"/>
      <c r="AS256" s="66"/>
      <c r="AT256" s="66"/>
      <c r="AU256" s="66"/>
      <c r="AV256" s="66"/>
      <c r="AW256" s="66"/>
      <c r="AX256" s="66"/>
      <c r="AY256" s="66"/>
      <c r="AZ256" s="66"/>
      <c r="BA256" s="66"/>
      <c r="BB256" s="66"/>
      <c r="BC256" s="66"/>
      <c r="BD256" s="66"/>
      <c r="BE256" s="66"/>
      <c r="BF256" s="66"/>
      <c r="BG256" s="66"/>
      <c r="BH256" s="66"/>
      <c r="BI256" s="66"/>
      <c r="BJ256" s="66"/>
      <c r="BK256" s="66"/>
      <c r="BL256" s="66"/>
      <c r="BM256" s="66"/>
      <c r="BN256" s="66"/>
      <c r="BO256" s="66"/>
      <c r="BP256" s="66"/>
      <c r="BQ256" s="66"/>
      <c r="BR256" s="66"/>
      <c r="BS256" s="66"/>
      <c r="BT256" s="66"/>
      <c r="BU256" s="66"/>
      <c r="BV256" s="66"/>
      <c r="BW256" s="66"/>
      <c r="BX256" s="195"/>
      <c r="BY256" s="195"/>
      <c r="BZ256" s="195"/>
      <c r="CA256" s="195"/>
      <c r="CB256" s="195"/>
      <c r="CC256" s="195"/>
      <c r="CD256" s="195"/>
      <c r="CE256" s="195"/>
      <c r="CF256" s="195"/>
      <c r="CG256" s="195"/>
      <c r="CH256" s="195"/>
      <c r="CI256" s="195"/>
      <c r="CJ256" s="195"/>
      <c r="CK256" s="195"/>
      <c r="CL256" s="195"/>
      <c r="CM256" s="195"/>
      <c r="CN256" s="195"/>
      <c r="CO256" s="195"/>
      <c r="CP256" s="195"/>
      <c r="CQ256" s="195"/>
      <c r="CR256" s="195"/>
      <c r="CS256" s="195"/>
      <c r="CT256" s="195"/>
      <c r="CU256" s="195"/>
      <c r="CV256" s="195"/>
      <c r="CW256" s="195"/>
      <c r="CX256" s="195"/>
      <c r="CY256" s="195"/>
      <c r="CZ256" s="195"/>
      <c r="DA256" s="195"/>
      <c r="DB256" s="195"/>
      <c r="DC256" s="195"/>
      <c r="DD256" s="195"/>
      <c r="DE256" s="195"/>
    </row>
    <row r="257" spans="1:109" s="196" customFormat="1" ht="20.100000000000001" customHeight="1">
      <c r="A257" s="231"/>
      <c r="B257" s="234" t="s">
        <v>962</v>
      </c>
      <c r="C257" s="234"/>
      <c r="D257" s="234"/>
      <c r="E257" s="234"/>
      <c r="F257" s="234"/>
      <c r="G257" s="234"/>
      <c r="H257" s="234"/>
      <c r="I257" s="234"/>
      <c r="J257" s="234"/>
      <c r="K257" s="234"/>
      <c r="L257" s="234"/>
      <c r="M257" s="234"/>
      <c r="N257" s="234"/>
      <c r="O257" s="234"/>
      <c r="P257" s="234"/>
      <c r="Q257" s="234"/>
      <c r="R257" s="234"/>
      <c r="S257" s="234"/>
      <c r="T257" s="234"/>
      <c r="U257" s="234"/>
      <c r="V257" s="234"/>
      <c r="W257" s="234"/>
      <c r="X257" s="234"/>
      <c r="Y257" s="234"/>
      <c r="Z257" s="234"/>
      <c r="AA257" s="234"/>
      <c r="AB257" s="234"/>
      <c r="AC257" s="234"/>
      <c r="AD257" s="234"/>
      <c r="AE257" s="234"/>
      <c r="AF257" s="234"/>
      <c r="AG257" s="234"/>
      <c r="AH257" s="234"/>
      <c r="AI257" s="234"/>
      <c r="AJ257" s="234"/>
      <c r="AK257" s="234"/>
      <c r="AL257" s="231"/>
      <c r="AM257" s="67"/>
      <c r="AN257" s="66"/>
      <c r="AO257" s="66"/>
      <c r="AP257" s="66"/>
      <c r="AQ257" s="66"/>
      <c r="AR257" s="66"/>
      <c r="AS257" s="66"/>
      <c r="AT257" s="66"/>
      <c r="AU257" s="66"/>
      <c r="AV257" s="66"/>
      <c r="AW257" s="66"/>
      <c r="AX257" s="66"/>
      <c r="AY257" s="66"/>
      <c r="AZ257" s="66"/>
      <c r="BA257" s="66"/>
      <c r="BB257" s="66"/>
      <c r="BC257" s="66"/>
      <c r="BD257" s="66"/>
      <c r="BE257" s="66"/>
      <c r="BF257" s="66"/>
      <c r="BG257" s="66"/>
      <c r="BH257" s="66"/>
      <c r="BI257" s="66"/>
      <c r="BJ257" s="66"/>
      <c r="BK257" s="66"/>
      <c r="BL257" s="66"/>
      <c r="BM257" s="66"/>
      <c r="BN257" s="66"/>
      <c r="BO257" s="66"/>
      <c r="BP257" s="66"/>
      <c r="BQ257" s="66"/>
      <c r="BR257" s="66"/>
      <c r="BS257" s="66"/>
      <c r="BT257" s="66"/>
      <c r="BU257" s="66"/>
      <c r="BV257" s="66"/>
      <c r="BW257" s="65"/>
      <c r="BX257" s="52"/>
      <c r="BY257" s="52"/>
      <c r="BZ257" s="52"/>
      <c r="CA257" s="52"/>
      <c r="CB257" s="52"/>
      <c r="CC257" s="52"/>
      <c r="CD257" s="195"/>
      <c r="CE257" s="195"/>
      <c r="CF257" s="195"/>
      <c r="CG257" s="195"/>
      <c r="CH257" s="195"/>
      <c r="CI257" s="195"/>
      <c r="CJ257" s="195"/>
      <c r="CK257" s="195"/>
      <c r="CL257" s="195"/>
      <c r="CM257" s="195"/>
      <c r="CN257" s="195"/>
      <c r="CO257" s="195"/>
      <c r="CP257" s="195"/>
      <c r="CQ257" s="195"/>
      <c r="CR257" s="195"/>
      <c r="CS257" s="195"/>
      <c r="CT257" s="195"/>
      <c r="CU257" s="195"/>
      <c r="CV257" s="195"/>
      <c r="CW257" s="195"/>
      <c r="CX257" s="195"/>
      <c r="CY257" s="195"/>
      <c r="CZ257" s="195"/>
      <c r="DA257" s="195"/>
      <c r="DB257" s="195"/>
      <c r="DC257" s="195"/>
      <c r="DD257" s="195"/>
      <c r="DE257" s="195"/>
    </row>
    <row r="258" spans="1:109" s="196" customFormat="1" ht="20.100000000000001" customHeight="1">
      <c r="A258" s="231"/>
      <c r="B258" s="234" t="s">
        <v>963</v>
      </c>
      <c r="C258" s="234"/>
      <c r="D258" s="234"/>
      <c r="E258" s="234"/>
      <c r="F258" s="234"/>
      <c r="G258" s="234"/>
      <c r="H258" s="234"/>
      <c r="I258" s="234"/>
      <c r="J258" s="234"/>
      <c r="K258" s="234"/>
      <c r="L258" s="234"/>
      <c r="M258" s="234"/>
      <c r="N258" s="234"/>
      <c r="O258" s="234"/>
      <c r="P258" s="234"/>
      <c r="Q258" s="234"/>
      <c r="R258" s="234"/>
      <c r="S258" s="234"/>
      <c r="T258" s="234"/>
      <c r="U258" s="234"/>
      <c r="V258" s="234"/>
      <c r="W258" s="234"/>
      <c r="X258" s="234"/>
      <c r="Y258" s="234"/>
      <c r="Z258" s="234"/>
      <c r="AA258" s="234"/>
      <c r="AB258" s="234"/>
      <c r="AC258" s="234"/>
      <c r="AD258" s="234"/>
      <c r="AE258" s="234"/>
      <c r="AF258" s="234"/>
      <c r="AG258" s="234"/>
      <c r="AH258" s="234"/>
      <c r="AI258" s="234"/>
      <c r="AJ258" s="234"/>
      <c r="AK258" s="234"/>
      <c r="AL258" s="231"/>
      <c r="AM258" s="67"/>
      <c r="AN258" s="66"/>
      <c r="AO258" s="66"/>
      <c r="AP258" s="66"/>
      <c r="AQ258" s="66"/>
      <c r="AR258" s="66"/>
      <c r="AS258" s="66"/>
      <c r="AT258" s="66"/>
      <c r="AU258" s="66"/>
      <c r="AV258" s="66"/>
      <c r="AW258" s="66"/>
      <c r="AX258" s="66"/>
      <c r="AY258" s="66"/>
      <c r="AZ258" s="66"/>
      <c r="BA258" s="66"/>
      <c r="BB258" s="66"/>
      <c r="BC258" s="66"/>
      <c r="BD258" s="66"/>
      <c r="BE258" s="66"/>
      <c r="BF258" s="66"/>
      <c r="BG258" s="66"/>
      <c r="BH258" s="66"/>
      <c r="BI258" s="66"/>
      <c r="BJ258" s="66"/>
      <c r="BK258" s="66"/>
      <c r="BL258" s="66"/>
      <c r="BM258" s="66"/>
      <c r="BN258" s="66"/>
      <c r="BO258" s="66"/>
      <c r="BP258" s="66"/>
      <c r="BQ258" s="66"/>
      <c r="BR258" s="66"/>
      <c r="BS258" s="66"/>
      <c r="BT258" s="66"/>
      <c r="BU258" s="66"/>
      <c r="BV258" s="66"/>
      <c r="BW258" s="65"/>
      <c r="BX258" s="52"/>
      <c r="BY258" s="52"/>
      <c r="BZ258" s="52"/>
      <c r="CA258" s="52"/>
      <c r="CB258" s="52"/>
      <c r="CC258" s="52"/>
      <c r="CD258" s="195"/>
      <c r="CE258" s="195"/>
      <c r="CF258" s="195"/>
      <c r="CG258" s="195"/>
      <c r="CH258" s="195"/>
      <c r="CI258" s="195"/>
      <c r="CJ258" s="195"/>
      <c r="CK258" s="195"/>
      <c r="CL258" s="195"/>
      <c r="CM258" s="195"/>
      <c r="CN258" s="195"/>
      <c r="CO258" s="195"/>
      <c r="CP258" s="195"/>
      <c r="CQ258" s="195"/>
      <c r="CR258" s="195"/>
      <c r="CS258" s="195"/>
      <c r="CT258" s="195"/>
      <c r="CU258" s="195"/>
      <c r="CV258" s="195"/>
      <c r="CW258" s="195"/>
      <c r="CX258" s="195"/>
      <c r="CY258" s="195"/>
      <c r="CZ258" s="195"/>
      <c r="DA258" s="195"/>
      <c r="DB258" s="195"/>
      <c r="DC258" s="195"/>
      <c r="DD258" s="195"/>
      <c r="DE258" s="195"/>
    </row>
    <row r="259" spans="1:109" s="196" customFormat="1" ht="15" customHeight="1">
      <c r="A259" s="231"/>
      <c r="B259" s="231"/>
      <c r="C259" s="234"/>
      <c r="D259" s="234"/>
      <c r="E259" s="234"/>
      <c r="F259" s="234"/>
      <c r="G259" s="234"/>
      <c r="H259" s="234"/>
      <c r="I259" s="234"/>
      <c r="J259" s="234"/>
      <c r="K259" s="234"/>
      <c r="L259" s="234"/>
      <c r="M259" s="234"/>
      <c r="N259" s="234"/>
      <c r="O259" s="234"/>
      <c r="P259" s="234"/>
      <c r="Q259" s="234"/>
      <c r="R259" s="234"/>
      <c r="S259" s="234"/>
      <c r="T259" s="234"/>
      <c r="U259" s="234"/>
      <c r="V259" s="234"/>
      <c r="W259" s="234"/>
      <c r="X259" s="234"/>
      <c r="Y259" s="234"/>
      <c r="Z259" s="234"/>
      <c r="AA259" s="234"/>
      <c r="AB259" s="234"/>
      <c r="AC259" s="234"/>
      <c r="AD259" s="234"/>
      <c r="AE259" s="234"/>
      <c r="AF259" s="234"/>
      <c r="AG259" s="234"/>
      <c r="AH259" s="234"/>
      <c r="AI259" s="234"/>
      <c r="AJ259" s="234"/>
      <c r="AK259" s="234"/>
      <c r="AL259" s="231"/>
      <c r="AM259" s="67"/>
      <c r="AN259" s="66"/>
      <c r="AO259" s="66"/>
      <c r="AP259" s="66"/>
      <c r="AQ259" s="66"/>
      <c r="AR259" s="66"/>
      <c r="AS259" s="66"/>
      <c r="AT259" s="66"/>
      <c r="AU259" s="66"/>
      <c r="AV259" s="66"/>
      <c r="AW259" s="66"/>
      <c r="AX259" s="66"/>
      <c r="AY259" s="66"/>
      <c r="AZ259" s="66"/>
      <c r="BA259" s="66"/>
      <c r="BB259" s="66"/>
      <c r="BC259" s="66"/>
      <c r="BD259" s="66"/>
      <c r="BE259" s="66"/>
      <c r="BF259" s="66"/>
      <c r="BG259" s="66"/>
      <c r="BH259" s="66"/>
      <c r="BI259" s="66"/>
      <c r="BJ259" s="66"/>
      <c r="BK259" s="66"/>
      <c r="BL259" s="66"/>
      <c r="BM259" s="66"/>
      <c r="BN259" s="66"/>
      <c r="BO259" s="66"/>
      <c r="BP259" s="66"/>
      <c r="BQ259" s="66"/>
      <c r="BR259" s="66"/>
      <c r="BS259" s="66"/>
      <c r="BT259" s="66"/>
      <c r="BU259" s="66"/>
      <c r="BV259" s="66"/>
      <c r="BW259" s="65"/>
      <c r="BX259" s="52"/>
      <c r="BY259" s="52"/>
      <c r="BZ259" s="52"/>
      <c r="CA259" s="52"/>
      <c r="CB259" s="52"/>
      <c r="CC259" s="52"/>
      <c r="CD259" s="52"/>
      <c r="CE259" s="52"/>
      <c r="CF259" s="52"/>
      <c r="CG259" s="195"/>
      <c r="CH259" s="195"/>
      <c r="CI259" s="195"/>
      <c r="CJ259" s="195"/>
      <c r="CK259" s="195"/>
      <c r="CL259" s="195"/>
      <c r="CM259" s="195"/>
      <c r="CN259" s="195"/>
      <c r="CO259" s="195"/>
      <c r="CP259" s="195"/>
      <c r="CQ259" s="195"/>
      <c r="CR259" s="195"/>
      <c r="CS259" s="195"/>
      <c r="CT259" s="195"/>
      <c r="CU259" s="195"/>
      <c r="CV259" s="195"/>
      <c r="CW259" s="195"/>
      <c r="CX259" s="195"/>
      <c r="CY259" s="195"/>
      <c r="CZ259" s="195"/>
      <c r="DA259" s="195"/>
      <c r="DB259" s="195"/>
      <c r="DC259" s="195"/>
      <c r="DD259" s="195"/>
      <c r="DE259" s="195"/>
    </row>
    <row r="260" spans="1:109" s="196" customFormat="1" ht="15" customHeight="1">
      <c r="A260" s="231"/>
      <c r="B260" s="231"/>
      <c r="C260" s="234"/>
      <c r="D260" s="234"/>
      <c r="E260" s="234"/>
      <c r="F260" s="234"/>
      <c r="G260" s="234"/>
      <c r="H260" s="234"/>
      <c r="I260" s="234"/>
      <c r="J260" s="234"/>
      <c r="K260" s="234"/>
      <c r="L260" s="234"/>
      <c r="M260" s="234"/>
      <c r="N260" s="234"/>
      <c r="O260" s="234"/>
      <c r="P260" s="234"/>
      <c r="Q260" s="234"/>
      <c r="R260" s="234"/>
      <c r="S260" s="234"/>
      <c r="T260" s="234"/>
      <c r="U260" s="234"/>
      <c r="V260" s="234"/>
      <c r="W260" s="234"/>
      <c r="X260" s="234"/>
      <c r="Y260" s="234"/>
      <c r="Z260" s="234"/>
      <c r="AA260" s="234"/>
      <c r="AB260" s="234"/>
      <c r="AC260" s="234"/>
      <c r="AD260" s="234"/>
      <c r="AE260" s="234"/>
      <c r="AF260" s="234"/>
      <c r="AG260" s="234"/>
      <c r="AH260" s="234"/>
      <c r="AI260" s="234"/>
      <c r="AJ260" s="234"/>
      <c r="AK260" s="234"/>
      <c r="AL260" s="231"/>
      <c r="AM260" s="67"/>
      <c r="AN260" s="65"/>
      <c r="AO260" s="65"/>
      <c r="AP260" s="65"/>
      <c r="AQ260" s="66"/>
      <c r="AR260" s="66"/>
      <c r="AS260" s="66"/>
      <c r="AT260" s="66"/>
      <c r="AU260" s="66"/>
      <c r="AV260" s="66"/>
      <c r="AW260" s="66"/>
      <c r="AX260" s="66"/>
      <c r="AY260" s="66"/>
      <c r="AZ260" s="66"/>
      <c r="BA260" s="66"/>
      <c r="BB260" s="66"/>
      <c r="BC260" s="66"/>
      <c r="BD260" s="66"/>
      <c r="BE260" s="66"/>
      <c r="BF260" s="66"/>
      <c r="BG260" s="66"/>
      <c r="BH260" s="66"/>
      <c r="BI260" s="66"/>
      <c r="BJ260" s="66"/>
      <c r="BK260" s="66"/>
      <c r="BL260" s="66"/>
      <c r="BM260" s="66"/>
      <c r="BN260" s="66"/>
      <c r="BO260" s="66"/>
      <c r="BP260" s="66"/>
      <c r="BQ260" s="66"/>
      <c r="BR260" s="66"/>
      <c r="BS260" s="66"/>
      <c r="BT260" s="66"/>
      <c r="BU260" s="66"/>
      <c r="BV260" s="66"/>
      <c r="BW260" s="65"/>
      <c r="BX260" s="52"/>
      <c r="BY260" s="52"/>
      <c r="BZ260" s="52"/>
      <c r="CA260" s="52"/>
      <c r="CB260" s="52"/>
      <c r="CC260" s="52"/>
      <c r="CD260" s="52"/>
      <c r="CE260" s="52"/>
      <c r="CF260" s="52"/>
      <c r="CG260" s="195"/>
      <c r="CH260" s="195"/>
      <c r="CI260" s="195"/>
      <c r="CJ260" s="195"/>
      <c r="CK260" s="195"/>
      <c r="CL260" s="195"/>
      <c r="CM260" s="195"/>
      <c r="CN260" s="195"/>
      <c r="CO260" s="195"/>
      <c r="CP260" s="195"/>
      <c r="CQ260" s="195"/>
      <c r="CR260" s="195"/>
      <c r="CS260" s="195"/>
      <c r="CT260" s="195"/>
      <c r="CU260" s="195"/>
      <c r="CV260" s="195"/>
      <c r="CW260" s="195"/>
      <c r="CX260" s="195"/>
      <c r="CY260" s="195"/>
      <c r="CZ260" s="195"/>
      <c r="DA260" s="195"/>
      <c r="DB260" s="195"/>
      <c r="DC260" s="195"/>
      <c r="DD260" s="195"/>
      <c r="DE260" s="195"/>
    </row>
    <row r="261" spans="1:109" s="196" customFormat="1" ht="15" customHeight="1">
      <c r="A261" s="231"/>
      <c r="B261" s="231"/>
      <c r="C261" s="231"/>
      <c r="D261" s="231"/>
      <c r="E261" s="231"/>
      <c r="F261" s="231"/>
      <c r="G261" s="231"/>
      <c r="H261" s="231"/>
      <c r="I261" s="231"/>
      <c r="J261" s="231"/>
      <c r="K261" s="231"/>
      <c r="L261" s="231"/>
      <c r="M261" s="231"/>
      <c r="N261" s="231"/>
      <c r="O261" s="231"/>
      <c r="P261" s="231"/>
      <c r="Q261" s="231"/>
      <c r="R261" s="231"/>
      <c r="S261" s="231"/>
      <c r="T261" s="231"/>
      <c r="U261" s="231"/>
      <c r="V261" s="231"/>
      <c r="W261" s="231"/>
      <c r="X261" s="231"/>
      <c r="Y261" s="231"/>
      <c r="Z261" s="231"/>
      <c r="AA261" s="231"/>
      <c r="AB261" s="231"/>
      <c r="AC261" s="231"/>
      <c r="AD261" s="231"/>
      <c r="AE261" s="231"/>
      <c r="AF261" s="231"/>
      <c r="AG261" s="231"/>
      <c r="AH261" s="231"/>
      <c r="AI261" s="231"/>
      <c r="AJ261" s="231"/>
      <c r="AK261" s="231"/>
      <c r="AL261" s="231"/>
      <c r="AM261" s="67"/>
      <c r="AN261" s="65"/>
      <c r="AO261" s="65"/>
      <c r="AP261" s="65"/>
      <c r="AQ261" s="65"/>
      <c r="AR261" s="65"/>
      <c r="AS261" s="65"/>
      <c r="AT261" s="66"/>
      <c r="AU261" s="66"/>
      <c r="AV261" s="66"/>
      <c r="AW261" s="66"/>
      <c r="AX261" s="66"/>
      <c r="AY261" s="66"/>
      <c r="AZ261" s="66"/>
      <c r="BA261" s="66"/>
      <c r="BB261" s="66"/>
      <c r="BC261" s="66"/>
      <c r="BD261" s="66"/>
      <c r="BE261" s="66"/>
      <c r="BF261" s="66"/>
      <c r="BG261" s="66"/>
      <c r="BH261" s="66"/>
      <c r="BI261" s="65"/>
      <c r="BJ261" s="65"/>
      <c r="BK261" s="65"/>
      <c r="BL261" s="65"/>
      <c r="BM261" s="65"/>
      <c r="BN261" s="65"/>
      <c r="BO261" s="65"/>
      <c r="BP261" s="65"/>
      <c r="BQ261" s="65"/>
      <c r="BR261" s="65"/>
      <c r="BS261" s="65"/>
      <c r="BT261" s="65"/>
      <c r="BU261" s="65"/>
      <c r="BV261" s="65"/>
      <c r="BW261" s="65"/>
      <c r="BX261" s="52"/>
      <c r="BY261" s="52"/>
      <c r="BZ261" s="52"/>
      <c r="CA261" s="52"/>
      <c r="CB261" s="52"/>
      <c r="CC261" s="52"/>
      <c r="CD261" s="52"/>
      <c r="CE261" s="52"/>
      <c r="CF261" s="52"/>
      <c r="CG261" s="52"/>
      <c r="CH261" s="52"/>
      <c r="CI261" s="52"/>
      <c r="CJ261" s="52"/>
      <c r="CK261" s="52"/>
      <c r="CL261" s="52"/>
      <c r="CM261" s="195"/>
      <c r="CN261" s="195"/>
      <c r="CO261" s="195"/>
      <c r="CP261" s="195"/>
      <c r="CQ261" s="195"/>
      <c r="CR261" s="195"/>
      <c r="CS261" s="195"/>
      <c r="CT261" s="195"/>
      <c r="CU261" s="195"/>
      <c r="CV261" s="195"/>
      <c r="CW261" s="195"/>
      <c r="CX261" s="195"/>
      <c r="CY261" s="195"/>
      <c r="CZ261" s="195"/>
      <c r="DA261" s="195"/>
      <c r="DB261" s="195"/>
      <c r="DC261" s="195"/>
      <c r="DD261" s="195"/>
      <c r="DE261" s="195"/>
    </row>
    <row r="262" spans="1:109" s="196" customFormat="1" ht="15" customHeight="1">
      <c r="A262" s="231"/>
      <c r="B262" s="231"/>
      <c r="C262" s="231"/>
      <c r="D262" s="231"/>
      <c r="E262" s="231"/>
      <c r="F262" s="231"/>
      <c r="G262" s="231"/>
      <c r="H262" s="231"/>
      <c r="I262" s="231"/>
      <c r="J262" s="231"/>
      <c r="K262" s="231"/>
      <c r="L262" s="231"/>
      <c r="M262" s="231"/>
      <c r="N262" s="231"/>
      <c r="O262" s="231"/>
      <c r="P262" s="231"/>
      <c r="Q262" s="231"/>
      <c r="R262" s="231"/>
      <c r="S262" s="231"/>
      <c r="T262" s="231"/>
      <c r="U262" s="231"/>
      <c r="V262" s="231"/>
      <c r="W262" s="231"/>
      <c r="X262" s="231"/>
      <c r="Y262" s="231"/>
      <c r="Z262" s="231"/>
      <c r="AA262" s="231"/>
      <c r="AB262" s="231"/>
      <c r="AC262" s="231"/>
      <c r="AD262" s="231"/>
      <c r="AE262" s="231"/>
      <c r="AF262" s="231"/>
      <c r="AG262" s="231"/>
      <c r="AH262" s="231"/>
      <c r="AI262" s="231"/>
      <c r="AJ262" s="231"/>
      <c r="AK262" s="231"/>
      <c r="AL262" s="231"/>
      <c r="AM262" s="67"/>
      <c r="AN262" s="65"/>
      <c r="AO262" s="65"/>
      <c r="AP262" s="65"/>
      <c r="AQ262" s="65"/>
      <c r="AR262" s="65"/>
      <c r="AS262" s="65"/>
      <c r="AT262" s="66"/>
      <c r="AU262" s="66"/>
      <c r="AV262" s="66"/>
      <c r="AW262" s="66"/>
      <c r="AX262" s="66"/>
      <c r="AY262" s="66"/>
      <c r="AZ262" s="66"/>
      <c r="BA262" s="66"/>
      <c r="BB262" s="66"/>
      <c r="BC262" s="66"/>
      <c r="BD262" s="66"/>
      <c r="BE262" s="66"/>
      <c r="BF262" s="66"/>
      <c r="BG262" s="66"/>
      <c r="BH262" s="66"/>
      <c r="BI262" s="65"/>
      <c r="BJ262" s="65"/>
      <c r="BK262" s="65"/>
      <c r="BL262" s="65"/>
      <c r="BM262" s="65"/>
      <c r="BN262" s="65"/>
      <c r="BO262" s="65"/>
      <c r="BP262" s="65"/>
      <c r="BQ262" s="65"/>
      <c r="BR262" s="65"/>
      <c r="BS262" s="65"/>
      <c r="BT262" s="65"/>
      <c r="BU262" s="65"/>
      <c r="BV262" s="65"/>
      <c r="BW262" s="65"/>
      <c r="BX262" s="52"/>
      <c r="BY262" s="52"/>
      <c r="BZ262" s="52"/>
      <c r="CA262" s="52"/>
      <c r="CB262" s="52"/>
      <c r="CC262" s="52"/>
      <c r="CD262" s="52"/>
      <c r="CE262" s="52"/>
      <c r="CF262" s="52"/>
      <c r="CG262" s="52"/>
      <c r="CH262" s="52"/>
      <c r="CI262" s="52"/>
      <c r="CJ262" s="52"/>
      <c r="CK262" s="52"/>
      <c r="CL262" s="52"/>
      <c r="CM262" s="52"/>
      <c r="CN262" s="52"/>
      <c r="CO262" s="52"/>
      <c r="CP262" s="52"/>
      <c r="CQ262" s="52"/>
      <c r="CR262" s="52"/>
      <c r="CS262" s="52"/>
      <c r="CT262" s="52"/>
      <c r="CU262" s="52"/>
      <c r="CV262" s="195"/>
      <c r="CW262" s="195"/>
      <c r="CX262" s="195"/>
      <c r="CY262" s="195"/>
      <c r="CZ262" s="195"/>
      <c r="DA262" s="195"/>
      <c r="DB262" s="195"/>
      <c r="DC262" s="195"/>
      <c r="DD262" s="195"/>
      <c r="DE262" s="195"/>
    </row>
    <row r="263" spans="1:109" s="196" customFormat="1" ht="15" customHeight="1">
      <c r="A263" s="231"/>
      <c r="B263" s="231"/>
      <c r="C263" s="231"/>
      <c r="D263" s="231"/>
      <c r="E263" s="231"/>
      <c r="F263" s="231"/>
      <c r="G263" s="231"/>
      <c r="H263" s="231"/>
      <c r="I263" s="231"/>
      <c r="J263" s="231"/>
      <c r="K263" s="231"/>
      <c r="L263" s="231"/>
      <c r="M263" s="231"/>
      <c r="N263" s="231"/>
      <c r="O263" s="231"/>
      <c r="P263" s="231"/>
      <c r="Q263" s="231"/>
      <c r="R263" s="231"/>
      <c r="S263" s="231"/>
      <c r="T263" s="231"/>
      <c r="U263" s="231"/>
      <c r="V263" s="231"/>
      <c r="W263" s="231"/>
      <c r="X263" s="231"/>
      <c r="Y263" s="231"/>
      <c r="Z263" s="231"/>
      <c r="AA263" s="231"/>
      <c r="AB263" s="231"/>
      <c r="AC263" s="231"/>
      <c r="AD263" s="231"/>
      <c r="AE263" s="231"/>
      <c r="AF263" s="231"/>
      <c r="AG263" s="231"/>
      <c r="AH263" s="231"/>
      <c r="AI263" s="231"/>
      <c r="AJ263" s="231"/>
      <c r="AK263" s="231"/>
      <c r="AL263" s="231"/>
      <c r="AM263" s="67"/>
      <c r="AN263" s="65"/>
      <c r="AO263" s="65"/>
      <c r="AP263" s="65"/>
      <c r="AQ263" s="65"/>
      <c r="AR263" s="65"/>
      <c r="AS263" s="65"/>
      <c r="AT263" s="66"/>
      <c r="AU263" s="66"/>
      <c r="AV263" s="66"/>
      <c r="AW263" s="66"/>
      <c r="AX263" s="66"/>
      <c r="AY263" s="66"/>
      <c r="AZ263" s="66"/>
      <c r="BA263" s="66"/>
      <c r="BB263" s="66"/>
      <c r="BC263" s="66"/>
      <c r="BD263" s="66"/>
      <c r="BE263" s="66"/>
      <c r="BF263" s="66"/>
      <c r="BG263" s="66"/>
      <c r="BH263" s="65"/>
      <c r="BI263" s="65"/>
      <c r="BJ263" s="65"/>
      <c r="BK263" s="65"/>
      <c r="BL263" s="65"/>
      <c r="BM263" s="65"/>
      <c r="BN263" s="65"/>
      <c r="BO263" s="65"/>
      <c r="BP263" s="65"/>
      <c r="BQ263" s="65"/>
      <c r="BR263" s="65"/>
      <c r="BS263" s="65"/>
      <c r="BT263" s="65"/>
      <c r="BU263" s="65"/>
      <c r="BV263" s="65"/>
      <c r="BW263" s="65"/>
      <c r="BX263" s="52"/>
      <c r="BY263" s="52"/>
      <c r="BZ263" s="52"/>
      <c r="CA263" s="52"/>
      <c r="CB263" s="52"/>
      <c r="CC263" s="52"/>
      <c r="CD263" s="52"/>
      <c r="CE263" s="52"/>
      <c r="CF263" s="52"/>
      <c r="CG263" s="52"/>
      <c r="CH263" s="52"/>
      <c r="CI263" s="52"/>
      <c r="CJ263" s="52"/>
      <c r="CK263" s="52"/>
      <c r="CL263" s="52"/>
      <c r="CM263" s="52"/>
      <c r="CN263" s="52"/>
      <c r="CO263" s="52"/>
      <c r="CP263" s="52"/>
      <c r="CQ263" s="52"/>
      <c r="CR263" s="52"/>
      <c r="CS263" s="52"/>
      <c r="CT263" s="52"/>
      <c r="CU263" s="52"/>
      <c r="CV263" s="52"/>
      <c r="CW263" s="52"/>
      <c r="CX263" s="195"/>
      <c r="CY263" s="195"/>
      <c r="CZ263" s="195"/>
      <c r="DA263" s="195"/>
      <c r="DB263" s="195"/>
      <c r="DC263" s="195"/>
      <c r="DD263" s="195"/>
      <c r="DE263" s="195"/>
    </row>
    <row r="264" spans="1:109" s="196" customFormat="1" ht="15" customHeight="1">
      <c r="A264" s="231"/>
      <c r="B264" s="231"/>
      <c r="C264" s="231"/>
      <c r="D264" s="231"/>
      <c r="E264" s="231"/>
      <c r="F264" s="231"/>
      <c r="G264" s="231"/>
      <c r="H264" s="231"/>
      <c r="I264" s="231"/>
      <c r="J264" s="231"/>
      <c r="K264" s="231"/>
      <c r="L264" s="231"/>
      <c r="M264" s="231"/>
      <c r="N264" s="231"/>
      <c r="O264" s="231"/>
      <c r="P264" s="231"/>
      <c r="Q264" s="231"/>
      <c r="R264" s="231"/>
      <c r="S264" s="231"/>
      <c r="T264" s="231"/>
      <c r="U264" s="231"/>
      <c r="V264" s="231"/>
      <c r="W264" s="231"/>
      <c r="X264" s="231"/>
      <c r="Y264" s="231"/>
      <c r="Z264" s="231"/>
      <c r="AA264" s="231"/>
      <c r="AB264" s="231"/>
      <c r="AC264" s="231"/>
      <c r="AD264" s="231"/>
      <c r="AE264" s="231"/>
      <c r="AF264" s="231"/>
      <c r="AG264" s="231"/>
      <c r="AH264" s="231"/>
      <c r="AI264" s="231"/>
      <c r="AJ264" s="231"/>
      <c r="AK264" s="231"/>
      <c r="AL264" s="231"/>
      <c r="AM264" s="67"/>
      <c r="AN264" s="65"/>
      <c r="AO264" s="65"/>
      <c r="AP264" s="65"/>
      <c r="AQ264" s="65"/>
      <c r="AR264" s="65"/>
      <c r="AS264" s="65"/>
      <c r="AT264" s="66"/>
      <c r="AU264" s="66"/>
      <c r="AV264" s="66"/>
      <c r="AW264" s="66"/>
      <c r="AX264" s="66"/>
      <c r="AY264" s="66"/>
      <c r="AZ264" s="66"/>
      <c r="BA264" s="66"/>
      <c r="BB264" s="66"/>
      <c r="BC264" s="66"/>
      <c r="BD264" s="66"/>
      <c r="BE264" s="66"/>
      <c r="BF264" s="66"/>
      <c r="BG264" s="66"/>
      <c r="BH264" s="65"/>
      <c r="BI264" s="65"/>
      <c r="BJ264" s="65"/>
      <c r="BK264" s="65"/>
      <c r="BL264" s="65"/>
      <c r="BM264" s="65"/>
      <c r="BN264" s="65"/>
      <c r="BO264" s="65"/>
      <c r="BP264" s="65"/>
      <c r="BQ264" s="65"/>
      <c r="BR264" s="65"/>
      <c r="BS264" s="65"/>
      <c r="BT264" s="65"/>
      <c r="BU264" s="65"/>
      <c r="BV264" s="65"/>
      <c r="BW264" s="65"/>
      <c r="BX264" s="52"/>
      <c r="BY264" s="52"/>
      <c r="BZ264" s="52"/>
      <c r="CA264" s="52"/>
      <c r="CB264" s="52"/>
      <c r="CC264" s="52"/>
      <c r="CD264" s="52"/>
      <c r="CE264" s="52"/>
      <c r="CF264" s="52"/>
      <c r="CG264" s="52"/>
      <c r="CH264" s="52"/>
      <c r="CI264" s="52"/>
      <c r="CJ264" s="52"/>
      <c r="CK264" s="52"/>
      <c r="CL264" s="52"/>
      <c r="CM264" s="52"/>
      <c r="CN264" s="52"/>
      <c r="CO264" s="52"/>
      <c r="CP264" s="52"/>
      <c r="CQ264" s="52"/>
      <c r="CR264" s="52"/>
      <c r="CS264" s="52"/>
      <c r="CT264" s="52"/>
      <c r="CU264" s="52"/>
      <c r="CV264" s="52"/>
      <c r="CW264" s="52"/>
      <c r="CX264" s="52"/>
      <c r="CY264" s="52"/>
      <c r="CZ264" s="52"/>
      <c r="DA264" s="195"/>
      <c r="DB264" s="195"/>
      <c r="DC264" s="195"/>
      <c r="DD264" s="195"/>
      <c r="DE264" s="195"/>
    </row>
  </sheetData>
  <sheetProtection formatCells="0" selectLockedCells="1"/>
  <mergeCells count="1803">
    <mergeCell ref="B233:E233"/>
    <mergeCell ref="AH233:AK233"/>
    <mergeCell ref="F233:AG233"/>
    <mergeCell ref="N91:R91"/>
    <mergeCell ref="S91:U91"/>
    <mergeCell ref="V91:X91"/>
    <mergeCell ref="Y91:AA91"/>
    <mergeCell ref="AB91:AD91"/>
    <mergeCell ref="AE91:AG91"/>
    <mergeCell ref="AH91:AK91"/>
    <mergeCell ref="N92:R92"/>
    <mergeCell ref="S92:U92"/>
    <mergeCell ref="V92:X92"/>
    <mergeCell ref="Y92:AA92"/>
    <mergeCell ref="AB92:AD92"/>
    <mergeCell ref="AE92:AG92"/>
    <mergeCell ref="AH92:AK92"/>
    <mergeCell ref="N93:R93"/>
    <mergeCell ref="S93:U93"/>
    <mergeCell ref="V93:X93"/>
    <mergeCell ref="Y93:AA93"/>
    <mergeCell ref="AB93:AD93"/>
    <mergeCell ref="AE93:AG93"/>
    <mergeCell ref="AH93:AK93"/>
    <mergeCell ref="L209:M209"/>
    <mergeCell ref="N209:O209"/>
    <mergeCell ref="P209:Q209"/>
    <mergeCell ref="R209:S209"/>
    <mergeCell ref="T209:U209"/>
    <mergeCell ref="V209:W209"/>
    <mergeCell ref="X209:Y209"/>
    <mergeCell ref="Z209:AA209"/>
    <mergeCell ref="AB209:AC209"/>
    <mergeCell ref="AD209:AE209"/>
    <mergeCell ref="AF209:AG209"/>
    <mergeCell ref="AH209:AI209"/>
    <mergeCell ref="AJ209:AK209"/>
    <mergeCell ref="E107:F109"/>
    <mergeCell ref="AA108:AC108"/>
    <mergeCell ref="AA107:AC107"/>
    <mergeCell ref="U107:W107"/>
    <mergeCell ref="M173:N173"/>
    <mergeCell ref="U188:V188"/>
    <mergeCell ref="K193:L193"/>
    <mergeCell ref="M193:N193"/>
    <mergeCell ref="Y187:Z187"/>
    <mergeCell ref="AA187:AB187"/>
    <mergeCell ref="I186:J186"/>
    <mergeCell ref="AA176:AB176"/>
    <mergeCell ref="D173:H174"/>
    <mergeCell ref="F166:H166"/>
    <mergeCell ref="Q170:T170"/>
    <mergeCell ref="U170:X170"/>
    <mergeCell ref="Y170:AB170"/>
    <mergeCell ref="I171:L171"/>
    <mergeCell ref="AC193:AD194"/>
    <mergeCell ref="D209:I209"/>
    <mergeCell ref="J209:K209"/>
    <mergeCell ref="D193:H194"/>
    <mergeCell ref="I193:J193"/>
    <mergeCell ref="D189:H190"/>
    <mergeCell ref="I189:J189"/>
    <mergeCell ref="K189:L189"/>
    <mergeCell ref="M189:N189"/>
    <mergeCell ref="V16:AK17"/>
    <mergeCell ref="V20:AK20"/>
    <mergeCell ref="F122:F124"/>
    <mergeCell ref="F125:F127"/>
    <mergeCell ref="E119:F121"/>
    <mergeCell ref="I117:K117"/>
    <mergeCell ref="L117:N117"/>
    <mergeCell ref="O117:Q117"/>
    <mergeCell ref="R117:T117"/>
    <mergeCell ref="U117:W117"/>
    <mergeCell ref="X117:Z117"/>
    <mergeCell ref="AA117:AC117"/>
    <mergeCell ref="AD117:AF117"/>
    <mergeCell ref="AG117:AI117"/>
    <mergeCell ref="AJ117:AL117"/>
    <mergeCell ref="I118:K118"/>
    <mergeCell ref="L118:N118"/>
    <mergeCell ref="O118:Q118"/>
    <mergeCell ref="R118:T118"/>
    <mergeCell ref="U118:W118"/>
    <mergeCell ref="X118:Z118"/>
    <mergeCell ref="AA118:AC118"/>
    <mergeCell ref="AD118:AF118"/>
    <mergeCell ref="AG118:AI118"/>
    <mergeCell ref="AJ118:AL118"/>
    <mergeCell ref="AJ120:AL120"/>
    <mergeCell ref="I121:K121"/>
    <mergeCell ref="L121:N121"/>
    <mergeCell ref="AK34:AL34"/>
    <mergeCell ref="AI34:AJ34"/>
    <mergeCell ref="AG35:AH35"/>
    <mergeCell ref="D30:F30"/>
    <mergeCell ref="U251:X252"/>
    <mergeCell ref="AF64:AK64"/>
    <mergeCell ref="AD64:AE64"/>
    <mergeCell ref="AB64:AC64"/>
    <mergeCell ref="Z64:AA64"/>
    <mergeCell ref="X64:Y64"/>
    <mergeCell ref="T64:W64"/>
    <mergeCell ref="Q64:S64"/>
    <mergeCell ref="N64:P64"/>
    <mergeCell ref="E64:M64"/>
    <mergeCell ref="AB41:AK41"/>
    <mergeCell ref="AG111:AI111"/>
    <mergeCell ref="AJ111:AL111"/>
    <mergeCell ref="B73:D73"/>
    <mergeCell ref="E73:M73"/>
    <mergeCell ref="N73:P73"/>
    <mergeCell ref="Q73:S73"/>
    <mergeCell ref="T73:W73"/>
    <mergeCell ref="X73:Y73"/>
    <mergeCell ref="Z73:AA73"/>
    <mergeCell ref="AB73:AC73"/>
    <mergeCell ref="AD73:AE73"/>
    <mergeCell ref="AF73:AK73"/>
    <mergeCell ref="Q74:S74"/>
    <mergeCell ref="T74:W74"/>
    <mergeCell ref="X74:Y74"/>
    <mergeCell ref="Z74:AA74"/>
    <mergeCell ref="AB74:AC74"/>
    <mergeCell ref="AD74:AE74"/>
    <mergeCell ref="B74:D74"/>
    <mergeCell ref="E74:J74"/>
    <mergeCell ref="K74:M74"/>
    <mergeCell ref="O36:P36"/>
    <mergeCell ref="AK36:AL36"/>
    <mergeCell ref="S36:T36"/>
    <mergeCell ref="Y35:Z35"/>
    <mergeCell ref="B64:D64"/>
    <mergeCell ref="B63:D63"/>
    <mergeCell ref="E63:M63"/>
    <mergeCell ref="N63:P63"/>
    <mergeCell ref="Q63:S63"/>
    <mergeCell ref="T63:W63"/>
    <mergeCell ref="X63:Y63"/>
    <mergeCell ref="Z63:AA63"/>
    <mergeCell ref="AB63:AC63"/>
    <mergeCell ref="AD63:AE63"/>
    <mergeCell ref="AF63:AK63"/>
    <mergeCell ref="B61:D61"/>
    <mergeCell ref="E61:M61"/>
    <mergeCell ref="N61:P61"/>
    <mergeCell ref="Q61:S61"/>
    <mergeCell ref="T61:W61"/>
    <mergeCell ref="X61:Y61"/>
    <mergeCell ref="Z61:AA61"/>
    <mergeCell ref="AB61:AC61"/>
    <mergeCell ref="AD61:AE61"/>
    <mergeCell ref="AF61:AK61"/>
    <mergeCell ref="B62:D62"/>
    <mergeCell ref="E62:M62"/>
    <mergeCell ref="N62:P62"/>
    <mergeCell ref="B60:D60"/>
    <mergeCell ref="E60:M60"/>
    <mergeCell ref="N60:P60"/>
    <mergeCell ref="Q60:S60"/>
    <mergeCell ref="Z68:AA68"/>
    <mergeCell ref="AB68:AC68"/>
    <mergeCell ref="AD68:AE68"/>
    <mergeCell ref="AK35:AL35"/>
    <mergeCell ref="Q71:S71"/>
    <mergeCell ref="T71:W71"/>
    <mergeCell ref="X71:Y71"/>
    <mergeCell ref="Z71:AA71"/>
    <mergeCell ref="AB71:AC71"/>
    <mergeCell ref="AD62:AE62"/>
    <mergeCell ref="AF62:AK62"/>
    <mergeCell ref="Z62:AA62"/>
    <mergeCell ref="AB62:AC62"/>
    <mergeCell ref="T62:W62"/>
    <mergeCell ref="X62:Y62"/>
    <mergeCell ref="AE34:AF34"/>
    <mergeCell ref="D107:D115"/>
    <mergeCell ref="AF74:AK74"/>
    <mergeCell ref="L107:N107"/>
    <mergeCell ref="E110:F112"/>
    <mergeCell ref="I109:K109"/>
    <mergeCell ref="L109:N109"/>
    <mergeCell ref="O109:Q109"/>
    <mergeCell ref="R109:T109"/>
    <mergeCell ref="U109:W109"/>
    <mergeCell ref="X109:Z109"/>
    <mergeCell ref="AA109:AC109"/>
    <mergeCell ref="AD109:AF109"/>
    <mergeCell ref="AG109:AI109"/>
    <mergeCell ref="AJ109:AL109"/>
    <mergeCell ref="I111:K111"/>
    <mergeCell ref="L111:N111"/>
    <mergeCell ref="Q68:S68"/>
    <mergeCell ref="T68:W68"/>
    <mergeCell ref="X68:Y68"/>
    <mergeCell ref="N74:P74"/>
    <mergeCell ref="B69:D69"/>
    <mergeCell ref="E69:M69"/>
    <mergeCell ref="N69:P69"/>
    <mergeCell ref="Q69:S69"/>
    <mergeCell ref="T69:W69"/>
    <mergeCell ref="X69:Y69"/>
    <mergeCell ref="Z69:AA69"/>
    <mergeCell ref="AB69:AC69"/>
    <mergeCell ref="AD69:AE69"/>
    <mergeCell ref="AF69:AK69"/>
    <mergeCell ref="B70:D70"/>
    <mergeCell ref="E70:M70"/>
    <mergeCell ref="Q62:S62"/>
    <mergeCell ref="Q72:S72"/>
    <mergeCell ref="T72:W72"/>
    <mergeCell ref="X72:Y72"/>
    <mergeCell ref="Z72:AA72"/>
    <mergeCell ref="AB72:AC72"/>
    <mergeCell ref="AD72:AE72"/>
    <mergeCell ref="AF72:AK72"/>
    <mergeCell ref="B71:D71"/>
    <mergeCell ref="E71:M71"/>
    <mergeCell ref="N71:P71"/>
    <mergeCell ref="AD71:AE71"/>
    <mergeCell ref="AF71:AK71"/>
    <mergeCell ref="B72:D72"/>
    <mergeCell ref="E72:M72"/>
    <mergeCell ref="N72:P72"/>
    <mergeCell ref="B66:D66"/>
    <mergeCell ref="E66:M66"/>
    <mergeCell ref="N66:P66"/>
    <mergeCell ref="Q66:S66"/>
    <mergeCell ref="T66:W66"/>
    <mergeCell ref="X66:Y66"/>
    <mergeCell ref="Z66:AA66"/>
    <mergeCell ref="AB66:AC66"/>
    <mergeCell ref="AD66:AE66"/>
    <mergeCell ref="AF66:AK66"/>
    <mergeCell ref="N70:P70"/>
    <mergeCell ref="Q70:S70"/>
    <mergeCell ref="T70:W70"/>
    <mergeCell ref="X70:Y70"/>
    <mergeCell ref="Z70:AA70"/>
    <mergeCell ref="AB70:AC70"/>
    <mergeCell ref="AD70:AE70"/>
    <mergeCell ref="AF70:AK70"/>
    <mergeCell ref="AF68:AK68"/>
    <mergeCell ref="B67:D67"/>
    <mergeCell ref="E67:M67"/>
    <mergeCell ref="N67:P67"/>
    <mergeCell ref="Q67:S67"/>
    <mergeCell ref="T67:W67"/>
    <mergeCell ref="X67:Y67"/>
    <mergeCell ref="Z67:AA67"/>
    <mergeCell ref="AB67:AC67"/>
    <mergeCell ref="AD67:AE67"/>
    <mergeCell ref="AF67:AK67"/>
    <mergeCell ref="B68:D68"/>
    <mergeCell ref="E68:M68"/>
    <mergeCell ref="N68:P68"/>
    <mergeCell ref="T60:W60"/>
    <mergeCell ref="X60:Y60"/>
    <mergeCell ref="Z60:AA60"/>
    <mergeCell ref="AB60:AC60"/>
    <mergeCell ref="AD60:AE60"/>
    <mergeCell ref="AF60:AK60"/>
    <mergeCell ref="B65:D65"/>
    <mergeCell ref="E65:M65"/>
    <mergeCell ref="N65:P65"/>
    <mergeCell ref="Q65:S65"/>
    <mergeCell ref="T65:W65"/>
    <mergeCell ref="X65:Y65"/>
    <mergeCell ref="Z65:AA65"/>
    <mergeCell ref="AB65:AC65"/>
    <mergeCell ref="AD65:AE65"/>
    <mergeCell ref="AF65:AK65"/>
    <mergeCell ref="B58:D58"/>
    <mergeCell ref="E58:M58"/>
    <mergeCell ref="N58:P58"/>
    <mergeCell ref="Q58:S58"/>
    <mergeCell ref="T58:W58"/>
    <mergeCell ref="X58:Y58"/>
    <mergeCell ref="Z58:AA58"/>
    <mergeCell ref="AB58:AC58"/>
    <mergeCell ref="AD58:AE58"/>
    <mergeCell ref="AF58:AK58"/>
    <mergeCell ref="B59:D59"/>
    <mergeCell ref="E59:M59"/>
    <mergeCell ref="N59:P59"/>
    <mergeCell ref="Q59:S59"/>
    <mergeCell ref="T59:W59"/>
    <mergeCell ref="X59:Y59"/>
    <mergeCell ref="Z59:AA59"/>
    <mergeCell ref="AB59:AC59"/>
    <mergeCell ref="AD59:AE59"/>
    <mergeCell ref="AF59:AK59"/>
    <mergeCell ref="B56:D56"/>
    <mergeCell ref="E56:M56"/>
    <mergeCell ref="N56:P56"/>
    <mergeCell ref="Q56:S56"/>
    <mergeCell ref="T56:W56"/>
    <mergeCell ref="X56:Y56"/>
    <mergeCell ref="Z56:AA56"/>
    <mergeCell ref="AB56:AC56"/>
    <mergeCell ref="AD56:AE56"/>
    <mergeCell ref="AF56:AK56"/>
    <mergeCell ref="B57:D57"/>
    <mergeCell ref="E57:M57"/>
    <mergeCell ref="N57:P57"/>
    <mergeCell ref="Q57:S57"/>
    <mergeCell ref="T57:W57"/>
    <mergeCell ref="X57:Y57"/>
    <mergeCell ref="Z57:AA57"/>
    <mergeCell ref="AB57:AC57"/>
    <mergeCell ref="AD57:AE57"/>
    <mergeCell ref="AF57:AK57"/>
    <mergeCell ref="B54:D54"/>
    <mergeCell ref="E54:M54"/>
    <mergeCell ref="N54:P54"/>
    <mergeCell ref="Q54:S54"/>
    <mergeCell ref="T54:W54"/>
    <mergeCell ref="X54:Y54"/>
    <mergeCell ref="Z54:AA54"/>
    <mergeCell ref="AB54:AC54"/>
    <mergeCell ref="AD54:AE54"/>
    <mergeCell ref="AF54:AK54"/>
    <mergeCell ref="B55:D55"/>
    <mergeCell ref="E55:M55"/>
    <mergeCell ref="N55:P55"/>
    <mergeCell ref="Q55:S55"/>
    <mergeCell ref="T55:W55"/>
    <mergeCell ref="X55:Y55"/>
    <mergeCell ref="Z55:AA55"/>
    <mergeCell ref="AB55:AC55"/>
    <mergeCell ref="AD55:AE55"/>
    <mergeCell ref="AF55:AK55"/>
    <mergeCell ref="B52:D52"/>
    <mergeCell ref="E52:M52"/>
    <mergeCell ref="N52:P52"/>
    <mergeCell ref="Q52:S52"/>
    <mergeCell ref="T52:W52"/>
    <mergeCell ref="X52:Y52"/>
    <mergeCell ref="Z52:AA52"/>
    <mergeCell ref="AB52:AC52"/>
    <mergeCell ref="AD52:AE52"/>
    <mergeCell ref="AF52:AK52"/>
    <mergeCell ref="B53:D53"/>
    <mergeCell ref="E53:M53"/>
    <mergeCell ref="N53:P53"/>
    <mergeCell ref="Q53:S53"/>
    <mergeCell ref="T53:W53"/>
    <mergeCell ref="X53:Y53"/>
    <mergeCell ref="Z53:AA53"/>
    <mergeCell ref="AB53:AC53"/>
    <mergeCell ref="AD53:AE53"/>
    <mergeCell ref="AF53:AK53"/>
    <mergeCell ref="B50:D50"/>
    <mergeCell ref="E50:M50"/>
    <mergeCell ref="N50:P50"/>
    <mergeCell ref="Q50:S50"/>
    <mergeCell ref="T50:W50"/>
    <mergeCell ref="X50:Y50"/>
    <mergeCell ref="Z50:AA50"/>
    <mergeCell ref="AB50:AC50"/>
    <mergeCell ref="AD50:AE50"/>
    <mergeCell ref="AF50:AK50"/>
    <mergeCell ref="B51:D51"/>
    <mergeCell ref="E51:M51"/>
    <mergeCell ref="N51:P51"/>
    <mergeCell ref="Q51:S51"/>
    <mergeCell ref="T51:W51"/>
    <mergeCell ref="X51:Y51"/>
    <mergeCell ref="Z51:AA51"/>
    <mergeCell ref="AB51:AC51"/>
    <mergeCell ref="AD51:AE51"/>
    <mergeCell ref="AF51:AK51"/>
    <mergeCell ref="B48:D48"/>
    <mergeCell ref="E48:M48"/>
    <mergeCell ref="N48:P48"/>
    <mergeCell ref="Q48:S48"/>
    <mergeCell ref="T48:W48"/>
    <mergeCell ref="X48:Y48"/>
    <mergeCell ref="Z48:AA48"/>
    <mergeCell ref="AB48:AC48"/>
    <mergeCell ref="AD48:AE48"/>
    <mergeCell ref="AF48:AK48"/>
    <mergeCell ref="B49:D49"/>
    <mergeCell ref="E49:M49"/>
    <mergeCell ref="N49:P49"/>
    <mergeCell ref="Q49:S49"/>
    <mergeCell ref="T49:W49"/>
    <mergeCell ref="X49:Y49"/>
    <mergeCell ref="Z49:AA49"/>
    <mergeCell ref="AB49:AC49"/>
    <mergeCell ref="AD49:AE49"/>
    <mergeCell ref="AF49:AK49"/>
    <mergeCell ref="B46:D46"/>
    <mergeCell ref="E46:M46"/>
    <mergeCell ref="N46:P46"/>
    <mergeCell ref="Q46:S46"/>
    <mergeCell ref="T46:W46"/>
    <mergeCell ref="X46:Y46"/>
    <mergeCell ref="Z46:AA46"/>
    <mergeCell ref="AB46:AC46"/>
    <mergeCell ref="AD46:AE46"/>
    <mergeCell ref="AF46:AK46"/>
    <mergeCell ref="B47:D47"/>
    <mergeCell ref="E47:M47"/>
    <mergeCell ref="N47:P47"/>
    <mergeCell ref="Q47:S47"/>
    <mergeCell ref="T47:W47"/>
    <mergeCell ref="X47:Y47"/>
    <mergeCell ref="Z47:AA47"/>
    <mergeCell ref="AB47:AC47"/>
    <mergeCell ref="AD47:AE47"/>
    <mergeCell ref="AF47:AK47"/>
    <mergeCell ref="AI36:AJ36"/>
    <mergeCell ref="U36:V36"/>
    <mergeCell ref="I37:J37"/>
    <mergeCell ref="M37:N37"/>
    <mergeCell ref="I36:J36"/>
    <mergeCell ref="M36:N36"/>
    <mergeCell ref="AE37:AF37"/>
    <mergeCell ref="AG37:AH37"/>
    <mergeCell ref="B45:D45"/>
    <mergeCell ref="E45:M45"/>
    <mergeCell ref="N45:P45"/>
    <mergeCell ref="Q45:S45"/>
    <mergeCell ref="T45:W45"/>
    <mergeCell ref="X45:Y45"/>
    <mergeCell ref="Z45:AA45"/>
    <mergeCell ref="AB45:AC45"/>
    <mergeCell ref="AD45:AE45"/>
    <mergeCell ref="AF45:AK45"/>
    <mergeCell ref="Q42:S43"/>
    <mergeCell ref="T42:AE42"/>
    <mergeCell ref="AF42:AK43"/>
    <mergeCell ref="T43:W43"/>
    <mergeCell ref="X43:Y43"/>
    <mergeCell ref="Z43:AA43"/>
    <mergeCell ref="AB43:AC43"/>
    <mergeCell ref="AD43:AE43"/>
    <mergeCell ref="B44:D44"/>
    <mergeCell ref="E44:M44"/>
    <mergeCell ref="N44:P44"/>
    <mergeCell ref="Q44:S44"/>
    <mergeCell ref="T44:W44"/>
    <mergeCell ref="X44:Y44"/>
    <mergeCell ref="Z44:AA44"/>
    <mergeCell ref="AB44:AC44"/>
    <mergeCell ref="AD44:AE44"/>
    <mergeCell ref="AF44:AK44"/>
    <mergeCell ref="B238:G239"/>
    <mergeCell ref="H245:I245"/>
    <mergeCell ref="J245:X245"/>
    <mergeCell ref="Y245:AC245"/>
    <mergeCell ref="AD245:AH245"/>
    <mergeCell ref="AI245:AK245"/>
    <mergeCell ref="B240:C244"/>
    <mergeCell ref="D240:G244"/>
    <mergeCell ref="W30:X30"/>
    <mergeCell ref="W31:X31"/>
    <mergeCell ref="W32:X32"/>
    <mergeCell ref="W33:X33"/>
    <mergeCell ref="W34:X34"/>
    <mergeCell ref="W35:X35"/>
    <mergeCell ref="W37:X37"/>
    <mergeCell ref="AC30:AD30"/>
    <mergeCell ref="AC31:AD31"/>
    <mergeCell ref="AC34:AD34"/>
    <mergeCell ref="AC35:AD35"/>
    <mergeCell ref="AC37:AD37"/>
    <mergeCell ref="S97:X97"/>
    <mergeCell ref="Y97:AD97"/>
    <mergeCell ref="D97:K98"/>
    <mergeCell ref="L98:R98"/>
    <mergeCell ref="H238:X239"/>
    <mergeCell ref="X222:AK222"/>
    <mergeCell ref="X223:AK223"/>
    <mergeCell ref="X224:AK224"/>
    <mergeCell ref="X225:AK225"/>
    <mergeCell ref="X226:AK226"/>
    <mergeCell ref="B42:D43"/>
    <mergeCell ref="X227:AK227"/>
    <mergeCell ref="A1:AL1"/>
    <mergeCell ref="G34:H34"/>
    <mergeCell ref="G35:H35"/>
    <mergeCell ref="G36:H36"/>
    <mergeCell ref="G37:H37"/>
    <mergeCell ref="C9:D9"/>
    <mergeCell ref="AA35:AB35"/>
    <mergeCell ref="I35:J35"/>
    <mergeCell ref="M35:N35"/>
    <mergeCell ref="O35:P35"/>
    <mergeCell ref="S35:T35"/>
    <mergeCell ref="U35:V35"/>
    <mergeCell ref="AK37:AL37"/>
    <mergeCell ref="Y36:Z36"/>
    <mergeCell ref="AA36:AB36"/>
    <mergeCell ref="AE36:AF36"/>
    <mergeCell ref="L84:R84"/>
    <mergeCell ref="S84:X84"/>
    <mergeCell ref="K30:L30"/>
    <mergeCell ref="K31:L31"/>
    <mergeCell ref="K32:L32"/>
    <mergeCell ref="K33:L33"/>
    <mergeCell ref="K34:L34"/>
    <mergeCell ref="K35:L35"/>
    <mergeCell ref="K37:L37"/>
    <mergeCell ref="Q34:R34"/>
    <mergeCell ref="Q35:R35"/>
    <mergeCell ref="Q37:R37"/>
    <mergeCell ref="K36:L36"/>
    <mergeCell ref="Q36:R36"/>
    <mergeCell ref="W36:X36"/>
    <mergeCell ref="AC36:AD36"/>
    <mergeCell ref="X228:AK228"/>
    <mergeCell ref="X229:AK229"/>
    <mergeCell ref="X230:AK230"/>
    <mergeCell ref="W196:X196"/>
    <mergeCell ref="Y196:Z196"/>
    <mergeCell ref="AA196:AB196"/>
    <mergeCell ref="D195:H196"/>
    <mergeCell ref="AE193:AF194"/>
    <mergeCell ref="AG193:AH194"/>
    <mergeCell ref="AI193:AJ194"/>
    <mergeCell ref="I194:J194"/>
    <mergeCell ref="K194:L194"/>
    <mergeCell ref="M194:N194"/>
    <mergeCell ref="O194:P194"/>
    <mergeCell ref="Q194:R194"/>
    <mergeCell ref="X220:AK220"/>
    <mergeCell ref="X221:AK221"/>
    <mergeCell ref="Z201:AC201"/>
    <mergeCell ref="Y195:Z195"/>
    <mergeCell ref="AA195:AB195"/>
    <mergeCell ref="I195:J195"/>
    <mergeCell ref="K195:L195"/>
    <mergeCell ref="M195:N195"/>
    <mergeCell ref="O195:P195"/>
    <mergeCell ref="Q195:R195"/>
    <mergeCell ref="U196:V196"/>
    <mergeCell ref="J202:M202"/>
    <mergeCell ref="N202:Q202"/>
    <mergeCell ref="X218:AK218"/>
    <mergeCell ref="X219:AK219"/>
    <mergeCell ref="AC195:AD196"/>
    <mergeCell ref="AE195:AF196"/>
    <mergeCell ref="AG195:AH196"/>
    <mergeCell ref="AI195:AJ196"/>
    <mergeCell ref="I196:J196"/>
    <mergeCell ref="K196:L196"/>
    <mergeCell ref="M196:N196"/>
    <mergeCell ref="O196:P196"/>
    <mergeCell ref="Q196:R196"/>
    <mergeCell ref="S196:T196"/>
    <mergeCell ref="W195:X195"/>
    <mergeCell ref="J201:M201"/>
    <mergeCell ref="N201:Q201"/>
    <mergeCell ref="R201:U201"/>
    <mergeCell ref="V201:Y201"/>
    <mergeCell ref="S195:T195"/>
    <mergeCell ref="U195:V195"/>
    <mergeCell ref="AH211:AI211"/>
    <mergeCell ref="AJ211:AK211"/>
    <mergeCell ref="J214:K214"/>
    <mergeCell ref="L214:M214"/>
    <mergeCell ref="N214:O214"/>
    <mergeCell ref="P214:Q214"/>
    <mergeCell ref="Z203:AA203"/>
    <mergeCell ref="V203:W203"/>
    <mergeCell ref="AF212:AG212"/>
    <mergeCell ref="D205:I205"/>
    <mergeCell ref="X204:Y204"/>
    <mergeCell ref="J208:K208"/>
    <mergeCell ref="X206:Y206"/>
    <mergeCell ref="V204:W204"/>
    <mergeCell ref="D197:AK197"/>
    <mergeCell ref="O189:P189"/>
    <mergeCell ref="Q189:R189"/>
    <mergeCell ref="AA189:AB189"/>
    <mergeCell ref="S189:T189"/>
    <mergeCell ref="U189:V189"/>
    <mergeCell ref="W189:X189"/>
    <mergeCell ref="Y189:Z189"/>
    <mergeCell ref="S194:T194"/>
    <mergeCell ref="U194:V194"/>
    <mergeCell ref="W194:X194"/>
    <mergeCell ref="Y194:Z194"/>
    <mergeCell ref="AA194:AB194"/>
    <mergeCell ref="L205:M205"/>
    <mergeCell ref="R202:U202"/>
    <mergeCell ref="V202:Y202"/>
    <mergeCell ref="Z202:AC202"/>
    <mergeCell ref="J200:AC200"/>
    <mergeCell ref="Y191:Z191"/>
    <mergeCell ref="AA191:AB191"/>
    <mergeCell ref="AC191:AD192"/>
    <mergeCell ref="J205:K205"/>
    <mergeCell ref="O193:P193"/>
    <mergeCell ref="Q193:R193"/>
    <mergeCell ref="S193:T193"/>
    <mergeCell ref="U193:V193"/>
    <mergeCell ref="W193:X193"/>
    <mergeCell ref="AE191:AF192"/>
    <mergeCell ref="AG191:AH192"/>
    <mergeCell ref="AI191:AJ192"/>
    <mergeCell ref="I192:J192"/>
    <mergeCell ref="AC183:AD184"/>
    <mergeCell ref="K186:L186"/>
    <mergeCell ref="M186:N186"/>
    <mergeCell ref="O186:P186"/>
    <mergeCell ref="Q186:R186"/>
    <mergeCell ref="O188:P188"/>
    <mergeCell ref="Q188:R188"/>
    <mergeCell ref="S188:T188"/>
    <mergeCell ref="S186:T186"/>
    <mergeCell ref="AC185:AD186"/>
    <mergeCell ref="M184:N184"/>
    <mergeCell ref="O184:P184"/>
    <mergeCell ref="Q184:R184"/>
    <mergeCell ref="S184:T184"/>
    <mergeCell ref="U184:V184"/>
    <mergeCell ref="W184:X184"/>
    <mergeCell ref="Y184:Z184"/>
    <mergeCell ref="AA184:AB184"/>
    <mergeCell ref="K183:L183"/>
    <mergeCell ref="M183:N183"/>
    <mergeCell ref="O183:P183"/>
    <mergeCell ref="K192:L192"/>
    <mergeCell ref="M192:N192"/>
    <mergeCell ref="O192:P192"/>
    <mergeCell ref="Q192:R192"/>
    <mergeCell ref="S192:T192"/>
    <mergeCell ref="U192:V192"/>
    <mergeCell ref="W192:X192"/>
    <mergeCell ref="Y192:Z192"/>
    <mergeCell ref="AA192:AB192"/>
    <mergeCell ref="M191:N191"/>
    <mergeCell ref="O191:P191"/>
    <mergeCell ref="Q191:R191"/>
    <mergeCell ref="S191:T191"/>
    <mergeCell ref="U191:V191"/>
    <mergeCell ref="W191:X191"/>
    <mergeCell ref="AE189:AF190"/>
    <mergeCell ref="AG189:AH190"/>
    <mergeCell ref="AI189:AJ190"/>
    <mergeCell ref="I190:J190"/>
    <mergeCell ref="K190:L190"/>
    <mergeCell ref="M190:N190"/>
    <mergeCell ref="O190:P190"/>
    <mergeCell ref="Q190:R190"/>
    <mergeCell ref="S190:T190"/>
    <mergeCell ref="U190:V190"/>
    <mergeCell ref="W190:X190"/>
    <mergeCell ref="Y190:Z190"/>
    <mergeCell ref="AA190:AB190"/>
    <mergeCell ref="AE187:AF188"/>
    <mergeCell ref="AG187:AH188"/>
    <mergeCell ref="AI187:AJ188"/>
    <mergeCell ref="I188:J188"/>
    <mergeCell ref="K188:L188"/>
    <mergeCell ref="M188:N188"/>
    <mergeCell ref="W188:X188"/>
    <mergeCell ref="Y188:Z188"/>
    <mergeCell ref="AA188:AB188"/>
    <mergeCell ref="M187:N187"/>
    <mergeCell ref="O187:P187"/>
    <mergeCell ref="Q187:R187"/>
    <mergeCell ref="S187:T187"/>
    <mergeCell ref="U187:V187"/>
    <mergeCell ref="W187:X187"/>
    <mergeCell ref="AC187:AD188"/>
    <mergeCell ref="AE185:AF186"/>
    <mergeCell ref="AG181:AH182"/>
    <mergeCell ref="AI181:AJ182"/>
    <mergeCell ref="I182:J182"/>
    <mergeCell ref="K182:L182"/>
    <mergeCell ref="M182:N182"/>
    <mergeCell ref="O182:P182"/>
    <mergeCell ref="Q182:R182"/>
    <mergeCell ref="S182:T182"/>
    <mergeCell ref="U182:V182"/>
    <mergeCell ref="W182:X182"/>
    <mergeCell ref="Y182:Z182"/>
    <mergeCell ref="AA182:AB182"/>
    <mergeCell ref="I181:J181"/>
    <mergeCell ref="K181:L181"/>
    <mergeCell ref="M181:N181"/>
    <mergeCell ref="O181:P181"/>
    <mergeCell ref="Q181:R181"/>
    <mergeCell ref="S181:T181"/>
    <mergeCell ref="AE183:AF184"/>
    <mergeCell ref="AG183:AH184"/>
    <mergeCell ref="AI183:AJ184"/>
    <mergeCell ref="I184:J184"/>
    <mergeCell ref="K184:L184"/>
    <mergeCell ref="Y181:Z181"/>
    <mergeCell ref="Y185:Z185"/>
    <mergeCell ref="Q183:R183"/>
    <mergeCell ref="S183:T183"/>
    <mergeCell ref="U183:V183"/>
    <mergeCell ref="W183:X183"/>
    <mergeCell ref="Y183:Z183"/>
    <mergeCell ref="I183:J183"/>
    <mergeCell ref="X107:Z107"/>
    <mergeCell ref="K173:L173"/>
    <mergeCell ref="U179:V179"/>
    <mergeCell ref="W179:X179"/>
    <mergeCell ref="U177:V177"/>
    <mergeCell ref="W177:X177"/>
    <mergeCell ref="Y177:Z177"/>
    <mergeCell ref="AA177:AB177"/>
    <mergeCell ref="M176:N176"/>
    <mergeCell ref="O176:P176"/>
    <mergeCell ref="O178:P178"/>
    <mergeCell ref="Q178:R178"/>
    <mergeCell ref="O157:Q157"/>
    <mergeCell ref="K177:L177"/>
    <mergeCell ref="M177:N177"/>
    <mergeCell ref="O177:P177"/>
    <mergeCell ref="Q177:R177"/>
    <mergeCell ref="S177:T177"/>
    <mergeCell ref="AA178:AB178"/>
    <mergeCell ref="K179:L179"/>
    <mergeCell ref="O173:P173"/>
    <mergeCell ref="Q173:R173"/>
    <mergeCell ref="S173:T173"/>
    <mergeCell ref="U173:V173"/>
    <mergeCell ref="L112:N112"/>
    <mergeCell ref="O112:Q112"/>
    <mergeCell ref="R112:T112"/>
    <mergeCell ref="AA112:AC112"/>
    <mergeCell ref="R134:T134"/>
    <mergeCell ref="O134:Q134"/>
    <mergeCell ref="I131:K131"/>
    <mergeCell ref="L131:N131"/>
    <mergeCell ref="D185:H186"/>
    <mergeCell ref="W186:X186"/>
    <mergeCell ref="Y186:Z186"/>
    <mergeCell ref="AA186:AB186"/>
    <mergeCell ref="I180:J180"/>
    <mergeCell ref="K180:L180"/>
    <mergeCell ref="M180:N180"/>
    <mergeCell ref="O180:P180"/>
    <mergeCell ref="Q180:R180"/>
    <mergeCell ref="S180:T180"/>
    <mergeCell ref="U180:V180"/>
    <mergeCell ref="W180:X180"/>
    <mergeCell ref="Y180:Z180"/>
    <mergeCell ref="AA180:AB180"/>
    <mergeCell ref="S185:T185"/>
    <mergeCell ref="U185:V185"/>
    <mergeCell ref="W185:X185"/>
    <mergeCell ref="D183:H184"/>
    <mergeCell ref="D181:H182"/>
    <mergeCell ref="U181:V181"/>
    <mergeCell ref="W181:X181"/>
    <mergeCell ref="AA185:AB185"/>
    <mergeCell ref="AA183:AB183"/>
    <mergeCell ref="D169:H172"/>
    <mergeCell ref="I172:J172"/>
    <mergeCell ref="K172:L172"/>
    <mergeCell ref="M172:N172"/>
    <mergeCell ref="O172:P172"/>
    <mergeCell ref="Q172:R172"/>
    <mergeCell ref="S172:T172"/>
    <mergeCell ref="U172:V172"/>
    <mergeCell ref="D144:H146"/>
    <mergeCell ref="I144:N144"/>
    <mergeCell ref="O144:T144"/>
    <mergeCell ref="U144:Z144"/>
    <mergeCell ref="L153:N153"/>
    <mergeCell ref="O153:Q153"/>
    <mergeCell ref="Q179:R179"/>
    <mergeCell ref="D175:H176"/>
    <mergeCell ref="I175:J175"/>
    <mergeCell ref="K175:L175"/>
    <mergeCell ref="M175:N175"/>
    <mergeCell ref="O175:P175"/>
    <mergeCell ref="Q175:R175"/>
    <mergeCell ref="S175:T175"/>
    <mergeCell ref="U175:V175"/>
    <mergeCell ref="W175:X175"/>
    <mergeCell ref="Y175:Z175"/>
    <mergeCell ref="W178:X178"/>
    <mergeCell ref="F153:H153"/>
    <mergeCell ref="D177:H178"/>
    <mergeCell ref="D179:H180"/>
    <mergeCell ref="Q176:R176"/>
    <mergeCell ref="Y178:Z178"/>
    <mergeCell ref="I176:J176"/>
    <mergeCell ref="I178:J178"/>
    <mergeCell ref="S178:T178"/>
    <mergeCell ref="AC177:AD178"/>
    <mergeCell ref="AE177:AF178"/>
    <mergeCell ref="U174:V174"/>
    <mergeCell ref="W174:X174"/>
    <mergeCell ref="Y174:Z174"/>
    <mergeCell ref="AA174:AB174"/>
    <mergeCell ref="K176:L176"/>
    <mergeCell ref="AC181:AD182"/>
    <mergeCell ref="AE181:AF182"/>
    <mergeCell ref="K178:L178"/>
    <mergeCell ref="M178:N178"/>
    <mergeCell ref="S176:T176"/>
    <mergeCell ref="U176:V176"/>
    <mergeCell ref="M179:N179"/>
    <mergeCell ref="O179:P179"/>
    <mergeCell ref="AA181:AB181"/>
    <mergeCell ref="AA175:AB175"/>
    <mergeCell ref="AC175:AD176"/>
    <mergeCell ref="AE175:AF176"/>
    <mergeCell ref="Y179:Z179"/>
    <mergeCell ref="AA179:AB179"/>
    <mergeCell ref="S179:T179"/>
    <mergeCell ref="W176:X176"/>
    <mergeCell ref="I179:J179"/>
    <mergeCell ref="F165:H165"/>
    <mergeCell ref="I165:K165"/>
    <mergeCell ref="L165:N165"/>
    <mergeCell ref="O165:Q165"/>
    <mergeCell ref="R165:T165"/>
    <mergeCell ref="U165:W165"/>
    <mergeCell ref="X165:Z165"/>
    <mergeCell ref="AA165:AC165"/>
    <mergeCell ref="AD165:AF165"/>
    <mergeCell ref="AD157:AF157"/>
    <mergeCell ref="AG165:AI165"/>
    <mergeCell ref="AJ165:AL165"/>
    <mergeCell ref="F164:H164"/>
    <mergeCell ref="I164:K164"/>
    <mergeCell ref="L164:N164"/>
    <mergeCell ref="O164:Q164"/>
    <mergeCell ref="R164:T164"/>
    <mergeCell ref="U164:W164"/>
    <mergeCell ref="R157:T157"/>
    <mergeCell ref="AA157:AC157"/>
    <mergeCell ref="D157:H157"/>
    <mergeCell ref="I157:K157"/>
    <mergeCell ref="AJ164:AL164"/>
    <mergeCell ref="E150:H150"/>
    <mergeCell ref="I150:K150"/>
    <mergeCell ref="L150:N150"/>
    <mergeCell ref="E151:H151"/>
    <mergeCell ref="I170:L170"/>
    <mergeCell ref="M170:P170"/>
    <mergeCell ref="R155:T155"/>
    <mergeCell ref="X157:Z157"/>
    <mergeCell ref="X150:Z150"/>
    <mergeCell ref="AA150:AC150"/>
    <mergeCell ref="O154:Q154"/>
    <mergeCell ref="R151:T151"/>
    <mergeCell ref="U151:W151"/>
    <mergeCell ref="R152:T152"/>
    <mergeCell ref="U152:W152"/>
    <mergeCell ref="F154:H154"/>
    <mergeCell ref="I154:K154"/>
    <mergeCell ref="O152:Q152"/>
    <mergeCell ref="L154:N154"/>
    <mergeCell ref="AA152:AC152"/>
    <mergeCell ref="U154:W154"/>
    <mergeCell ref="I152:K152"/>
    <mergeCell ref="AA166:AC166"/>
    <mergeCell ref="D158:H158"/>
    <mergeCell ref="AA153:AC153"/>
    <mergeCell ref="D164:E166"/>
    <mergeCell ref="I166:K166"/>
    <mergeCell ref="L166:N166"/>
    <mergeCell ref="I169:AB169"/>
    <mergeCell ref="X154:Z154"/>
    <mergeCell ref="D161:H163"/>
    <mergeCell ref="L157:N157"/>
    <mergeCell ref="O145:T145"/>
    <mergeCell ref="U145:Z145"/>
    <mergeCell ref="AA145:AF145"/>
    <mergeCell ref="D140:AL140"/>
    <mergeCell ref="D147:E149"/>
    <mergeCell ref="R119:T119"/>
    <mergeCell ref="I120:K120"/>
    <mergeCell ref="AJ121:AL121"/>
    <mergeCell ref="R121:T121"/>
    <mergeCell ref="U121:W121"/>
    <mergeCell ref="X121:Z121"/>
    <mergeCell ref="I146:K146"/>
    <mergeCell ref="AA147:AC147"/>
    <mergeCell ref="O147:Q147"/>
    <mergeCell ref="R147:T147"/>
    <mergeCell ref="U147:W147"/>
    <mergeCell ref="I147:K147"/>
    <mergeCell ref="AA121:AC121"/>
    <mergeCell ref="AD121:AF121"/>
    <mergeCell ref="O121:Q121"/>
    <mergeCell ref="AD146:AF146"/>
    <mergeCell ref="AD134:AF134"/>
    <mergeCell ref="O148:Q148"/>
    <mergeCell ref="R148:T148"/>
    <mergeCell ref="X147:Z147"/>
    <mergeCell ref="AG144:AL144"/>
    <mergeCell ref="AJ134:AL134"/>
    <mergeCell ref="AJ132:AL132"/>
    <mergeCell ref="AG149:AI149"/>
    <mergeCell ref="AG135:AI135"/>
    <mergeCell ref="AJ135:AL135"/>
    <mergeCell ref="E122:E130"/>
    <mergeCell ref="O126:Q126"/>
    <mergeCell ref="O131:Q131"/>
    <mergeCell ref="X131:Z131"/>
    <mergeCell ref="AA119:AC119"/>
    <mergeCell ref="AA122:AC122"/>
    <mergeCell ref="AA126:AC126"/>
    <mergeCell ref="AA131:AC131"/>
    <mergeCell ref="O132:Q132"/>
    <mergeCell ref="X134:Z134"/>
    <mergeCell ref="X122:Z122"/>
    <mergeCell ref="U131:W131"/>
    <mergeCell ref="U119:W119"/>
    <mergeCell ref="U132:W132"/>
    <mergeCell ref="AA132:AC132"/>
    <mergeCell ref="U116:W116"/>
    <mergeCell ref="U134:W134"/>
    <mergeCell ref="I124:K124"/>
    <mergeCell ref="L124:N124"/>
    <mergeCell ref="O124:Q124"/>
    <mergeCell ref="R124:T124"/>
    <mergeCell ref="U124:W124"/>
    <mergeCell ref="I125:K125"/>
    <mergeCell ref="L125:N125"/>
    <mergeCell ref="O125:Q125"/>
    <mergeCell ref="R125:T125"/>
    <mergeCell ref="U125:W125"/>
    <mergeCell ref="X125:Z125"/>
    <mergeCell ref="AA125:AC125"/>
    <mergeCell ref="O128:Q128"/>
    <mergeCell ref="R128:T128"/>
    <mergeCell ref="U128:W128"/>
    <mergeCell ref="X128:Z128"/>
    <mergeCell ref="E116:F118"/>
    <mergeCell ref="L146:N146"/>
    <mergeCell ref="L147:N147"/>
    <mergeCell ref="R150:T150"/>
    <mergeCell ref="U150:W150"/>
    <mergeCell ref="AH204:AI204"/>
    <mergeCell ref="AD147:AF147"/>
    <mergeCell ref="AG147:AI147"/>
    <mergeCell ref="U157:W157"/>
    <mergeCell ref="U161:Z161"/>
    <mergeCell ref="I174:J174"/>
    <mergeCell ref="I173:J173"/>
    <mergeCell ref="I177:J177"/>
    <mergeCell ref="AG177:AH178"/>
    <mergeCell ref="AI177:AJ178"/>
    <mergeCell ref="U178:V178"/>
    <mergeCell ref="AG185:AH186"/>
    <mergeCell ref="AI185:AJ186"/>
    <mergeCell ref="AC189:AD190"/>
    <mergeCell ref="I155:K155"/>
    <mergeCell ref="Y193:Z193"/>
    <mergeCell ref="AA193:AB193"/>
    <mergeCell ref="AG148:AI148"/>
    <mergeCell ref="AJ148:AL148"/>
    <mergeCell ref="AJ156:AL156"/>
    <mergeCell ref="I148:K148"/>
    <mergeCell ref="AG161:AL161"/>
    <mergeCell ref="AA161:AF161"/>
    <mergeCell ref="I153:K153"/>
    <mergeCell ref="AD152:AF152"/>
    <mergeCell ref="AD163:AF163"/>
    <mergeCell ref="O166:Q166"/>
    <mergeCell ref="AJ203:AK203"/>
    <mergeCell ref="X203:Y203"/>
    <mergeCell ref="AG151:AI151"/>
    <mergeCell ref="O149:Q149"/>
    <mergeCell ref="U149:W149"/>
    <mergeCell ref="X149:Z149"/>
    <mergeCell ref="AA149:AC149"/>
    <mergeCell ref="AA151:AC151"/>
    <mergeCell ref="O150:Q150"/>
    <mergeCell ref="I161:N161"/>
    <mergeCell ref="R166:T166"/>
    <mergeCell ref="U166:W166"/>
    <mergeCell ref="X166:Z166"/>
    <mergeCell ref="AE172:AF172"/>
    <mergeCell ref="K174:L174"/>
    <mergeCell ref="M174:N174"/>
    <mergeCell ref="O174:P174"/>
    <mergeCell ref="Q174:R174"/>
    <mergeCell ref="S174:T174"/>
    <mergeCell ref="M171:P171"/>
    <mergeCell ref="Q171:T171"/>
    <mergeCell ref="U171:X171"/>
    <mergeCell ref="AA158:AC158"/>
    <mergeCell ref="L149:N149"/>
    <mergeCell ref="O162:T162"/>
    <mergeCell ref="L152:N152"/>
    <mergeCell ref="AJ158:AL158"/>
    <mergeCell ref="AA156:AC156"/>
    <mergeCell ref="AD156:AF156"/>
    <mergeCell ref="AG156:AI156"/>
    <mergeCell ref="AD150:AF150"/>
    <mergeCell ref="Y176:Z176"/>
    <mergeCell ref="D206:I206"/>
    <mergeCell ref="Z204:AA204"/>
    <mergeCell ref="AB204:AC204"/>
    <mergeCell ref="I149:K149"/>
    <mergeCell ref="AJ204:AK204"/>
    <mergeCell ref="F148:H148"/>
    <mergeCell ref="T211:U211"/>
    <mergeCell ref="V211:W211"/>
    <mergeCell ref="X211:Y211"/>
    <mergeCell ref="AD213:AE213"/>
    <mergeCell ref="P210:Q210"/>
    <mergeCell ref="J206:K206"/>
    <mergeCell ref="L206:M206"/>
    <mergeCell ref="D191:H192"/>
    <mergeCell ref="I191:J191"/>
    <mergeCell ref="K191:L191"/>
    <mergeCell ref="V208:W208"/>
    <mergeCell ref="X208:Y208"/>
    <mergeCell ref="Z208:AA208"/>
    <mergeCell ref="L208:M208"/>
    <mergeCell ref="N208:O208"/>
    <mergeCell ref="P208:Q208"/>
    <mergeCell ref="R208:S208"/>
    <mergeCell ref="T208:U208"/>
    <mergeCell ref="V206:W206"/>
    <mergeCell ref="T213:U213"/>
    <mergeCell ref="V213:W213"/>
    <mergeCell ref="X213:Y213"/>
    <mergeCell ref="Z213:AA213"/>
    <mergeCell ref="AF207:AG207"/>
    <mergeCell ref="AD208:AE208"/>
    <mergeCell ref="AF208:AG208"/>
    <mergeCell ref="V214:W214"/>
    <mergeCell ref="AD211:AE211"/>
    <mergeCell ref="AF211:AG211"/>
    <mergeCell ref="D213:I213"/>
    <mergeCell ref="D214:I214"/>
    <mergeCell ref="Z211:AA211"/>
    <mergeCell ref="AB211:AC211"/>
    <mergeCell ref="D212:I212"/>
    <mergeCell ref="J212:K212"/>
    <mergeCell ref="L212:M212"/>
    <mergeCell ref="N212:O212"/>
    <mergeCell ref="P212:Q212"/>
    <mergeCell ref="R212:S212"/>
    <mergeCell ref="T212:U212"/>
    <mergeCell ref="V212:W212"/>
    <mergeCell ref="X212:Y212"/>
    <mergeCell ref="Z212:AA212"/>
    <mergeCell ref="AB212:AC212"/>
    <mergeCell ref="AD212:AE212"/>
    <mergeCell ref="R214:S214"/>
    <mergeCell ref="T214:U214"/>
    <mergeCell ref="L211:M211"/>
    <mergeCell ref="N211:O211"/>
    <mergeCell ref="P211:Q211"/>
    <mergeCell ref="R211:S211"/>
    <mergeCell ref="AB213:AC213"/>
    <mergeCell ref="AF213:AG213"/>
    <mergeCell ref="J211:K211"/>
    <mergeCell ref="R207:S207"/>
    <mergeCell ref="AH208:AI208"/>
    <mergeCell ref="AJ208:AK208"/>
    <mergeCell ref="AD207:AE207"/>
    <mergeCell ref="AB206:AC206"/>
    <mergeCell ref="AH206:AI206"/>
    <mergeCell ref="AJ206:AK206"/>
    <mergeCell ref="J207:K207"/>
    <mergeCell ref="L207:M207"/>
    <mergeCell ref="N207:O207"/>
    <mergeCell ref="P207:Q207"/>
    <mergeCell ref="AF205:AG205"/>
    <mergeCell ref="AD206:AE206"/>
    <mergeCell ref="AF206:AG206"/>
    <mergeCell ref="AJ207:AK207"/>
    <mergeCell ref="Z206:AA206"/>
    <mergeCell ref="P205:Q205"/>
    <mergeCell ref="R205:S205"/>
    <mergeCell ref="Z205:AA205"/>
    <mergeCell ref="AB205:AC205"/>
    <mergeCell ref="AH207:AI207"/>
    <mergeCell ref="R206:S206"/>
    <mergeCell ref="T206:U206"/>
    <mergeCell ref="N206:O206"/>
    <mergeCell ref="P206:Q206"/>
    <mergeCell ref="AD251:AH251"/>
    <mergeCell ref="J210:K210"/>
    <mergeCell ref="L210:M210"/>
    <mergeCell ref="N210:O210"/>
    <mergeCell ref="AG108:AI108"/>
    <mergeCell ref="AJ108:AL108"/>
    <mergeCell ref="I112:K112"/>
    <mergeCell ref="O106:Q106"/>
    <mergeCell ref="R106:T106"/>
    <mergeCell ref="U106:W106"/>
    <mergeCell ref="X106:Z106"/>
    <mergeCell ref="AD255:AH255"/>
    <mergeCell ref="AI255:AK255"/>
    <mergeCell ref="AI248:AK248"/>
    <mergeCell ref="AI242:AK242"/>
    <mergeCell ref="AI244:AK244"/>
    <mergeCell ref="AD248:AH248"/>
    <mergeCell ref="AD242:AH242"/>
    <mergeCell ref="AD244:AH244"/>
    <mergeCell ref="AD249:AH249"/>
    <mergeCell ref="AD250:AH250"/>
    <mergeCell ref="AD252:AH252"/>
    <mergeCell ref="R146:T146"/>
    <mergeCell ref="X126:Z126"/>
    <mergeCell ref="AH210:AI210"/>
    <mergeCell ref="AD205:AE205"/>
    <mergeCell ref="AG112:AI112"/>
    <mergeCell ref="AJ122:AL122"/>
    <mergeCell ref="AH205:AI205"/>
    <mergeCell ref="AJ205:AK205"/>
    <mergeCell ref="J204:K204"/>
    <mergeCell ref="L204:M204"/>
    <mergeCell ref="AJ213:AK213"/>
    <mergeCell ref="AG179:AH180"/>
    <mergeCell ref="AG175:AH176"/>
    <mergeCell ref="AI175:AJ176"/>
    <mergeCell ref="AC173:AD174"/>
    <mergeCell ref="AG110:AI110"/>
    <mergeCell ref="AJ110:AL110"/>
    <mergeCell ref="AA134:AC134"/>
    <mergeCell ref="AJ147:AL147"/>
    <mergeCell ref="Y253:AC255"/>
    <mergeCell ref="AE98:AG98"/>
    <mergeCell ref="D104:H106"/>
    <mergeCell ref="AH95:AK95"/>
    <mergeCell ref="I106:K106"/>
    <mergeCell ref="L106:N106"/>
    <mergeCell ref="L97:R97"/>
    <mergeCell ref="AB94:AD94"/>
    <mergeCell ref="AE94:AG94"/>
    <mergeCell ref="AH94:AK94"/>
    <mergeCell ref="D89:K94"/>
    <mergeCell ref="L89:R89"/>
    <mergeCell ref="L94:R94"/>
    <mergeCell ref="S94:U94"/>
    <mergeCell ref="V94:X94"/>
    <mergeCell ref="Y94:AA94"/>
    <mergeCell ref="AG106:AI106"/>
    <mergeCell ref="V89:X89"/>
    <mergeCell ref="Y89:AA89"/>
    <mergeCell ref="D95:R95"/>
    <mergeCell ref="S95:U95"/>
    <mergeCell ref="V95:X95"/>
    <mergeCell ref="Y95:AA95"/>
    <mergeCell ref="Y171:AB171"/>
    <mergeCell ref="AA155:AC155"/>
    <mergeCell ref="AJ126:AL126"/>
    <mergeCell ref="AJ152:AL152"/>
    <mergeCell ref="AA148:AC148"/>
    <mergeCell ref="AG157:AI157"/>
    <mergeCell ref="AG164:AI164"/>
    <mergeCell ref="AD166:AF166"/>
    <mergeCell ref="AD254:AH254"/>
    <mergeCell ref="AI254:AK254"/>
    <mergeCell ref="AH203:AI203"/>
    <mergeCell ref="AD214:AE214"/>
    <mergeCell ref="AF214:AG214"/>
    <mergeCell ref="AJ153:AL153"/>
    <mergeCell ref="AJ146:AL146"/>
    <mergeCell ref="AG155:AI155"/>
    <mergeCell ref="AJ155:AL155"/>
    <mergeCell ref="AG150:AI150"/>
    <mergeCell ref="AJ150:AL150"/>
    <mergeCell ref="AJ149:AL149"/>
    <mergeCell ref="AJ151:AL151"/>
    <mergeCell ref="AJ210:AK210"/>
    <mergeCell ref="AD210:AE210"/>
    <mergeCell ref="AF210:AG210"/>
    <mergeCell ref="AH213:AI213"/>
    <mergeCell ref="AG152:AI152"/>
    <mergeCell ref="AG146:AI146"/>
    <mergeCell ref="X146:Z146"/>
    <mergeCell ref="X132:Z132"/>
    <mergeCell ref="X148:Z148"/>
    <mergeCell ref="X151:Z151"/>
    <mergeCell ref="AG158:AI158"/>
    <mergeCell ref="AA144:AF144"/>
    <mergeCell ref="AJ116:AL116"/>
    <mergeCell ref="AJ119:AL119"/>
    <mergeCell ref="AJ131:AL131"/>
    <mergeCell ref="AG153:AI153"/>
    <mergeCell ref="AJ154:AL154"/>
    <mergeCell ref="AJ157:AL157"/>
    <mergeCell ref="AD155:AF155"/>
    <mergeCell ref="X156:Z156"/>
    <mergeCell ref="AD122:AF122"/>
    <mergeCell ref="AD126:AF126"/>
    <mergeCell ref="AA154:AC154"/>
    <mergeCell ref="AD154:AF154"/>
    <mergeCell ref="AG154:AI154"/>
    <mergeCell ref="AD149:AF149"/>
    <mergeCell ref="AD148:AF148"/>
    <mergeCell ref="AG119:AI119"/>
    <mergeCell ref="AD125:AF125"/>
    <mergeCell ref="AG125:AI125"/>
    <mergeCell ref="AJ136:AL136"/>
    <mergeCell ref="AJ139:AL139"/>
    <mergeCell ref="AJ137:AL137"/>
    <mergeCell ref="AJ123:AL123"/>
    <mergeCell ref="X124:Z124"/>
    <mergeCell ref="AA124:AC124"/>
    <mergeCell ref="AD124:AF124"/>
    <mergeCell ref="AG124:AI124"/>
    <mergeCell ref="AJ124:AL124"/>
    <mergeCell ref="X135:Z135"/>
    <mergeCell ref="AA135:AC135"/>
    <mergeCell ref="AG145:AL145"/>
    <mergeCell ref="AA127:AC127"/>
    <mergeCell ref="I26:N26"/>
    <mergeCell ref="O26:T26"/>
    <mergeCell ref="U26:Z26"/>
    <mergeCell ref="AA26:AF26"/>
    <mergeCell ref="AG26:AL26"/>
    <mergeCell ref="I27:N27"/>
    <mergeCell ref="O27:T27"/>
    <mergeCell ref="AK31:AL31"/>
    <mergeCell ref="Q30:R30"/>
    <mergeCell ref="AE30:AF30"/>
    <mergeCell ref="AA110:AC110"/>
    <mergeCell ref="AD110:AF110"/>
    <mergeCell ref="L85:R85"/>
    <mergeCell ref="S85:X85"/>
    <mergeCell ref="M29:N29"/>
    <mergeCell ref="V90:X90"/>
    <mergeCell ref="Y90:AA90"/>
    <mergeCell ref="AB90:AD90"/>
    <mergeCell ref="AE90:AG90"/>
    <mergeCell ref="AG104:AL104"/>
    <mergeCell ref="S98:U98"/>
    <mergeCell ref="V98:X98"/>
    <mergeCell ref="Y98:AA98"/>
    <mergeCell ref="AB98:AD98"/>
    <mergeCell ref="AI37:AJ37"/>
    <mergeCell ref="AG34:AH34"/>
    <mergeCell ref="AJ106:AL106"/>
    <mergeCell ref="AH98:AK98"/>
    <mergeCell ref="AD106:AF106"/>
    <mergeCell ref="AA104:AF104"/>
    <mergeCell ref="AH90:AK90"/>
    <mergeCell ref="AA106:AC106"/>
    <mergeCell ref="F222:K222"/>
    <mergeCell ref="L222:W222"/>
    <mergeCell ref="F223:K223"/>
    <mergeCell ref="U37:V37"/>
    <mergeCell ref="F224:K224"/>
    <mergeCell ref="L224:W224"/>
    <mergeCell ref="F225:K225"/>
    <mergeCell ref="L225:W225"/>
    <mergeCell ref="I110:K110"/>
    <mergeCell ref="B36:F36"/>
    <mergeCell ref="AI172:AJ172"/>
    <mergeCell ref="L155:N155"/>
    <mergeCell ref="U186:V186"/>
    <mergeCell ref="AH200:AK202"/>
    <mergeCell ref="J203:K203"/>
    <mergeCell ref="L203:M203"/>
    <mergeCell ref="N203:O203"/>
    <mergeCell ref="AD116:AF116"/>
    <mergeCell ref="AD119:AF119"/>
    <mergeCell ref="S90:U90"/>
    <mergeCell ref="P203:Q203"/>
    <mergeCell ref="R203:S203"/>
    <mergeCell ref="T203:U203"/>
    <mergeCell ref="AB203:AC203"/>
    <mergeCell ref="O155:Q155"/>
    <mergeCell ref="O156:Q156"/>
    <mergeCell ref="R156:T156"/>
    <mergeCell ref="AI179:AJ180"/>
    <mergeCell ref="AD108:AF108"/>
    <mergeCell ref="AB210:AC210"/>
    <mergeCell ref="R210:S210"/>
    <mergeCell ref="R110:T110"/>
    <mergeCell ref="S31:T31"/>
    <mergeCell ref="Y30:Z30"/>
    <mergeCell ref="AA30:AB30"/>
    <mergeCell ref="B37:F37"/>
    <mergeCell ref="Y37:Z37"/>
    <mergeCell ref="AA32:AB32"/>
    <mergeCell ref="AE32:AF32"/>
    <mergeCell ref="S89:U89"/>
    <mergeCell ref="AE31:AF31"/>
    <mergeCell ref="AB87:AD87"/>
    <mergeCell ref="I105:N105"/>
    <mergeCell ref="R107:T107"/>
    <mergeCell ref="I104:N104"/>
    <mergeCell ref="O104:T104"/>
    <mergeCell ref="U104:Z104"/>
    <mergeCell ref="X153:Z153"/>
    <mergeCell ref="U112:W112"/>
    <mergeCell ref="X112:Z112"/>
    <mergeCell ref="L110:N110"/>
    <mergeCell ref="O110:Q110"/>
    <mergeCell ref="AA116:AC116"/>
    <mergeCell ref="U126:W126"/>
    <mergeCell ref="U110:W110"/>
    <mergeCell ref="X110:Z110"/>
    <mergeCell ref="F149:H149"/>
    <mergeCell ref="G30:H30"/>
    <mergeCell ref="O116:Q116"/>
    <mergeCell ref="R116:T116"/>
    <mergeCell ref="N90:R90"/>
    <mergeCell ref="S37:T37"/>
    <mergeCell ref="AB95:AD95"/>
    <mergeCell ref="AE95:AG95"/>
    <mergeCell ref="E9:F9"/>
    <mergeCell ref="H9:I9"/>
    <mergeCell ref="K9:L9"/>
    <mergeCell ref="U10:V10"/>
    <mergeCell ref="AC12:AD12"/>
    <mergeCell ref="V18:AK18"/>
    <mergeCell ref="U27:Z27"/>
    <mergeCell ref="AA27:AF27"/>
    <mergeCell ref="AF12:AG12"/>
    <mergeCell ref="AI12:AJ12"/>
    <mergeCell ref="AI30:AJ30"/>
    <mergeCell ref="AI31:AJ31"/>
    <mergeCell ref="AG32:AH32"/>
    <mergeCell ref="Y29:Z29"/>
    <mergeCell ref="K28:N28"/>
    <mergeCell ref="W28:Z28"/>
    <mergeCell ref="AC28:AF28"/>
    <mergeCell ref="G31:H31"/>
    <mergeCell ref="G32:H32"/>
    <mergeCell ref="AK30:AL30"/>
    <mergeCell ref="AI32:AJ32"/>
    <mergeCell ref="AK32:AL32"/>
    <mergeCell ref="AG27:AL27"/>
    <mergeCell ref="M30:N30"/>
    <mergeCell ref="O30:P30"/>
    <mergeCell ref="S30:T30"/>
    <mergeCell ref="D32:F32"/>
    <mergeCell ref="A22:AL22"/>
    <mergeCell ref="AI28:AL28"/>
    <mergeCell ref="G26:H29"/>
    <mergeCell ref="S29:T29"/>
    <mergeCell ref="U30:V30"/>
    <mergeCell ref="AG31:AH31"/>
    <mergeCell ref="B26:F29"/>
    <mergeCell ref="AK29:AL29"/>
    <mergeCell ref="U33:V33"/>
    <mergeCell ref="Y33:Z33"/>
    <mergeCell ref="AA33:AB33"/>
    <mergeCell ref="AE33:AF33"/>
    <mergeCell ref="AG33:AH33"/>
    <mergeCell ref="AK33:AL33"/>
    <mergeCell ref="Y32:Z32"/>
    <mergeCell ref="Q32:R32"/>
    <mergeCell ref="AG30:AH30"/>
    <mergeCell ref="I30:J30"/>
    <mergeCell ref="D33:F33"/>
    <mergeCell ref="Q28:T28"/>
    <mergeCell ref="D31:F31"/>
    <mergeCell ref="AE29:AF29"/>
    <mergeCell ref="AC33:AD33"/>
    <mergeCell ref="G33:H33"/>
    <mergeCell ref="AI33:AJ33"/>
    <mergeCell ref="B30:C35"/>
    <mergeCell ref="D34:F34"/>
    <mergeCell ref="D35:F35"/>
    <mergeCell ref="I34:J34"/>
    <mergeCell ref="M34:N34"/>
    <mergeCell ref="O34:P34"/>
    <mergeCell ref="S34:T34"/>
    <mergeCell ref="U34:V34"/>
    <mergeCell ref="Y34:Z34"/>
    <mergeCell ref="AE35:AF35"/>
    <mergeCell ref="Q31:R31"/>
    <mergeCell ref="U31:V31"/>
    <mergeCell ref="A6:AL6"/>
    <mergeCell ref="Y240:AC240"/>
    <mergeCell ref="AD240:AH240"/>
    <mergeCell ref="AI240:AK240"/>
    <mergeCell ref="Y238:AC238"/>
    <mergeCell ref="Y239:AC239"/>
    <mergeCell ref="H240:I240"/>
    <mergeCell ref="H248:I248"/>
    <mergeCell ref="H242:I242"/>
    <mergeCell ref="H244:I244"/>
    <mergeCell ref="J240:X240"/>
    <mergeCell ref="J248:X248"/>
    <mergeCell ref="J242:X242"/>
    <mergeCell ref="J244:X244"/>
    <mergeCell ref="H241:I241"/>
    <mergeCell ref="J241:X241"/>
    <mergeCell ref="Y241:AC241"/>
    <mergeCell ref="AD241:AH241"/>
    <mergeCell ref="AI241:AK241"/>
    <mergeCell ref="H243:I243"/>
    <mergeCell ref="AH87:AK87"/>
    <mergeCell ref="AH89:AK89"/>
    <mergeCell ref="J243:X243"/>
    <mergeCell ref="AB208:AC208"/>
    <mergeCell ref="AG116:AI116"/>
    <mergeCell ref="O107:Q107"/>
    <mergeCell ref="O37:P37"/>
    <mergeCell ref="S87:U87"/>
    <mergeCell ref="V87:X87"/>
    <mergeCell ref="L122:N122"/>
    <mergeCell ref="U122:W122"/>
    <mergeCell ref="Y88:AA88"/>
    <mergeCell ref="AD253:AH253"/>
    <mergeCell ref="AI253:AK253"/>
    <mergeCell ref="D249:G252"/>
    <mergeCell ref="H249:I250"/>
    <mergeCell ref="J249:T250"/>
    <mergeCell ref="U249:X249"/>
    <mergeCell ref="U250:X250"/>
    <mergeCell ref="AI249:AK250"/>
    <mergeCell ref="H251:I252"/>
    <mergeCell ref="J251:T252"/>
    <mergeCell ref="AI251:AK252"/>
    <mergeCell ref="D207:I207"/>
    <mergeCell ref="D208:I208"/>
    <mergeCell ref="D210:I210"/>
    <mergeCell ref="D211:I211"/>
    <mergeCell ref="T207:U207"/>
    <mergeCell ref="V207:W207"/>
    <mergeCell ref="X207:Y207"/>
    <mergeCell ref="Z207:AA207"/>
    <mergeCell ref="AB207:AC207"/>
    <mergeCell ref="L223:W223"/>
    <mergeCell ref="L227:W227"/>
    <mergeCell ref="F228:K228"/>
    <mergeCell ref="L228:W228"/>
    <mergeCell ref="D219:E225"/>
    <mergeCell ref="F219:K219"/>
    <mergeCell ref="L219:W219"/>
    <mergeCell ref="F220:K220"/>
    <mergeCell ref="L220:W220"/>
    <mergeCell ref="AD247:AH247"/>
    <mergeCell ref="AI247:AK247"/>
    <mergeCell ref="Y251:AC251"/>
    <mergeCell ref="B245:C252"/>
    <mergeCell ref="D245:G248"/>
    <mergeCell ref="Y249:AC249"/>
    <mergeCell ref="Y242:AC242"/>
    <mergeCell ref="Y244:AC244"/>
    <mergeCell ref="Y250:AC250"/>
    <mergeCell ref="Y248:AC248"/>
    <mergeCell ref="Y252:AC252"/>
    <mergeCell ref="X214:Y214"/>
    <mergeCell ref="Z214:AA214"/>
    <mergeCell ref="AB214:AC214"/>
    <mergeCell ref="D226:E230"/>
    <mergeCell ref="I185:J185"/>
    <mergeCell ref="K185:L185"/>
    <mergeCell ref="L148:N148"/>
    <mergeCell ref="I126:K126"/>
    <mergeCell ref="U148:W148"/>
    <mergeCell ref="U162:Z162"/>
    <mergeCell ref="D204:I204"/>
    <mergeCell ref="M185:N185"/>
    <mergeCell ref="O185:P185"/>
    <mergeCell ref="Q185:R185"/>
    <mergeCell ref="I162:N162"/>
    <mergeCell ref="E155:H155"/>
    <mergeCell ref="R158:T158"/>
    <mergeCell ref="I156:K156"/>
    <mergeCell ref="N205:O205"/>
    <mergeCell ref="U156:W156"/>
    <mergeCell ref="U158:W158"/>
    <mergeCell ref="X158:Z158"/>
    <mergeCell ref="U163:W163"/>
    <mergeCell ref="X163:Z163"/>
    <mergeCell ref="H247:I247"/>
    <mergeCell ref="J247:X247"/>
    <mergeCell ref="Y247:AC247"/>
    <mergeCell ref="F229:K229"/>
    <mergeCell ref="L229:W229"/>
    <mergeCell ref="F230:K230"/>
    <mergeCell ref="L230:W230"/>
    <mergeCell ref="F226:K226"/>
    <mergeCell ref="L226:W226"/>
    <mergeCell ref="F227:K227"/>
    <mergeCell ref="J246:X246"/>
    <mergeCell ref="Y246:AC246"/>
    <mergeCell ref="L156:N156"/>
    <mergeCell ref="F152:H152"/>
    <mergeCell ref="D156:H156"/>
    <mergeCell ref="U146:W146"/>
    <mergeCell ref="U155:W155"/>
    <mergeCell ref="X155:Z155"/>
    <mergeCell ref="D150:D155"/>
    <mergeCell ref="F147:H147"/>
    <mergeCell ref="O146:Q146"/>
    <mergeCell ref="R149:T149"/>
    <mergeCell ref="E152:E154"/>
    <mergeCell ref="AA163:AC163"/>
    <mergeCell ref="Y173:Z173"/>
    <mergeCell ref="AA173:AB173"/>
    <mergeCell ref="W173:X173"/>
    <mergeCell ref="X164:Z164"/>
    <mergeCell ref="AA164:AC164"/>
    <mergeCell ref="AC179:AD180"/>
    <mergeCell ref="AA172:AB172"/>
    <mergeCell ref="N204:O204"/>
    <mergeCell ref="AD246:AH246"/>
    <mergeCell ref="F221:K221"/>
    <mergeCell ref="L221:W221"/>
    <mergeCell ref="AG173:AH174"/>
    <mergeCell ref="AI173:AJ174"/>
    <mergeCell ref="AJ163:AL163"/>
    <mergeCell ref="AG162:AL162"/>
    <mergeCell ref="AG163:AI163"/>
    <mergeCell ref="AJ166:AL166"/>
    <mergeCell ref="AG169:AJ171"/>
    <mergeCell ref="AG166:AI166"/>
    <mergeCell ref="AE173:AF174"/>
    <mergeCell ref="AE179:AF180"/>
    <mergeCell ref="AG172:AH172"/>
    <mergeCell ref="P204:Q204"/>
    <mergeCell ref="R204:S204"/>
    <mergeCell ref="T204:U204"/>
    <mergeCell ref="AI246:AK246"/>
    <mergeCell ref="AI238:AK239"/>
    <mergeCell ref="AD239:AH239"/>
    <mergeCell ref="Y243:AC243"/>
    <mergeCell ref="T210:U210"/>
    <mergeCell ref="AC169:AF171"/>
    <mergeCell ref="D187:H188"/>
    <mergeCell ref="I187:J187"/>
    <mergeCell ref="K187:L187"/>
    <mergeCell ref="W172:X172"/>
    <mergeCell ref="AC172:AD172"/>
    <mergeCell ref="AD164:AF164"/>
    <mergeCell ref="X205:Y205"/>
    <mergeCell ref="Z210:AA210"/>
    <mergeCell ref="AD200:AG202"/>
    <mergeCell ref="I145:N145"/>
    <mergeCell ref="Y172:Z172"/>
    <mergeCell ref="O161:T161"/>
    <mergeCell ref="T205:U205"/>
    <mergeCell ref="V205:W205"/>
    <mergeCell ref="AH214:AI214"/>
    <mergeCell ref="AJ214:AK214"/>
    <mergeCell ref="J213:K213"/>
    <mergeCell ref="L213:M213"/>
    <mergeCell ref="N213:O213"/>
    <mergeCell ref="P213:Q213"/>
    <mergeCell ref="R213:S213"/>
    <mergeCell ref="AD158:AF158"/>
    <mergeCell ref="AD203:AE203"/>
    <mergeCell ref="AF203:AG203"/>
    <mergeCell ref="D200:I203"/>
    <mergeCell ref="AD204:AE204"/>
    <mergeCell ref="V210:W210"/>
    <mergeCell ref="X210:Y210"/>
    <mergeCell ref="I163:K163"/>
    <mergeCell ref="L163:N163"/>
    <mergeCell ref="O163:Q163"/>
    <mergeCell ref="I158:K158"/>
    <mergeCell ref="L158:N158"/>
    <mergeCell ref="R153:T153"/>
    <mergeCell ref="U153:W153"/>
    <mergeCell ref="X152:Z152"/>
    <mergeCell ref="AD151:AF151"/>
    <mergeCell ref="R154:T154"/>
    <mergeCell ref="O158:Q158"/>
    <mergeCell ref="AD153:AF153"/>
    <mergeCell ref="AA146:AC146"/>
    <mergeCell ref="U32:V32"/>
    <mergeCell ref="I33:J33"/>
    <mergeCell ref="M33:N33"/>
    <mergeCell ref="O33:P33"/>
    <mergeCell ref="S33:T33"/>
    <mergeCell ref="I32:J32"/>
    <mergeCell ref="M32:N32"/>
    <mergeCell ref="O32:P32"/>
    <mergeCell ref="S32:T32"/>
    <mergeCell ref="U115:W115"/>
    <mergeCell ref="X115:Z115"/>
    <mergeCell ref="AA115:AC115"/>
    <mergeCell ref="AD115:AF115"/>
    <mergeCell ref="AG115:AI115"/>
    <mergeCell ref="AD123:AF123"/>
    <mergeCell ref="AG123:AI123"/>
    <mergeCell ref="L132:N132"/>
    <mergeCell ref="R132:T132"/>
    <mergeCell ref="AI35:AJ35"/>
    <mergeCell ref="AJ112:AL112"/>
    <mergeCell ref="O122:Q122"/>
    <mergeCell ref="R122:T122"/>
    <mergeCell ref="R126:T126"/>
    <mergeCell ref="R131:T131"/>
    <mergeCell ref="AG122:AI122"/>
    <mergeCell ref="AG126:AI126"/>
    <mergeCell ref="AG131:AI131"/>
    <mergeCell ref="D85:K85"/>
    <mergeCell ref="D84:K84"/>
    <mergeCell ref="E42:M43"/>
    <mergeCell ref="AG36:AH36"/>
    <mergeCell ref="N42:P43"/>
    <mergeCell ref="Y85:AD85"/>
    <mergeCell ref="AE87:AG87"/>
    <mergeCell ref="L126:N126"/>
    <mergeCell ref="I116:K116"/>
    <mergeCell ref="I119:K119"/>
    <mergeCell ref="L119:N119"/>
    <mergeCell ref="I122:K122"/>
    <mergeCell ref="X116:Z116"/>
    <mergeCell ref="X119:Z119"/>
    <mergeCell ref="O105:T105"/>
    <mergeCell ref="U105:Z105"/>
    <mergeCell ref="AA105:AF105"/>
    <mergeCell ref="O111:Q111"/>
    <mergeCell ref="R111:T111"/>
    <mergeCell ref="U111:W111"/>
    <mergeCell ref="X111:Z111"/>
    <mergeCell ref="AA111:AC111"/>
    <mergeCell ref="AD111:AF111"/>
    <mergeCell ref="I108:K108"/>
    <mergeCell ref="L108:N108"/>
    <mergeCell ref="O108:Q108"/>
    <mergeCell ref="R108:T108"/>
    <mergeCell ref="AD112:AF112"/>
    <mergeCell ref="U108:W108"/>
    <mergeCell ref="X108:Z108"/>
    <mergeCell ref="O120:Q120"/>
    <mergeCell ref="R120:T120"/>
    <mergeCell ref="U120:W120"/>
    <mergeCell ref="X120:Z120"/>
    <mergeCell ref="AA120:AC120"/>
    <mergeCell ref="AD120:AF120"/>
    <mergeCell ref="AG120:AI120"/>
    <mergeCell ref="Y31:Z31"/>
    <mergeCell ref="AA31:AB31"/>
    <mergeCell ref="Y87:AA87"/>
    <mergeCell ref="AA34:AB34"/>
    <mergeCell ref="Y84:AD84"/>
    <mergeCell ref="O31:P31"/>
    <mergeCell ref="L116:N116"/>
    <mergeCell ref="AD243:AH243"/>
    <mergeCell ref="AI243:AK243"/>
    <mergeCell ref="D218:K218"/>
    <mergeCell ref="L218:W218"/>
    <mergeCell ref="V88:X88"/>
    <mergeCell ref="AB88:AD88"/>
    <mergeCell ref="AE88:AG88"/>
    <mergeCell ref="R163:T163"/>
    <mergeCell ref="AA162:AF162"/>
    <mergeCell ref="I151:K151"/>
    <mergeCell ref="L151:N151"/>
    <mergeCell ref="O151:Q151"/>
    <mergeCell ref="L114:N114"/>
    <mergeCell ref="O114:Q114"/>
    <mergeCell ref="R114:T114"/>
    <mergeCell ref="U114:W114"/>
    <mergeCell ref="X114:Z114"/>
    <mergeCell ref="AA114:AC114"/>
    <mergeCell ref="AD114:AF114"/>
    <mergeCell ref="AG114:AI114"/>
    <mergeCell ref="AJ114:AL114"/>
    <mergeCell ref="I115:K115"/>
    <mergeCell ref="L115:N115"/>
    <mergeCell ref="O115:Q115"/>
    <mergeCell ref="R115:T115"/>
    <mergeCell ref="H246:I246"/>
    <mergeCell ref="AH212:AI212"/>
    <mergeCell ref="AJ212:AK212"/>
    <mergeCell ref="AF204:AG204"/>
    <mergeCell ref="I31:J31"/>
    <mergeCell ref="M31:N31"/>
    <mergeCell ref="B78:AL80"/>
    <mergeCell ref="L87:R88"/>
    <mergeCell ref="S88:U88"/>
    <mergeCell ref="AB89:AD89"/>
    <mergeCell ref="AE89:AG89"/>
    <mergeCell ref="AA37:AB37"/>
    <mergeCell ref="I107:K107"/>
    <mergeCell ref="Q33:R33"/>
    <mergeCell ref="AC32:AD32"/>
    <mergeCell ref="AG105:AL105"/>
    <mergeCell ref="D87:K88"/>
    <mergeCell ref="AD107:AF107"/>
    <mergeCell ref="AG107:AI107"/>
    <mergeCell ref="AJ107:AL107"/>
    <mergeCell ref="E113:F115"/>
    <mergeCell ref="I113:K113"/>
    <mergeCell ref="L113:N113"/>
    <mergeCell ref="O113:Q113"/>
    <mergeCell ref="R113:T113"/>
    <mergeCell ref="U113:W113"/>
    <mergeCell ref="X113:Z113"/>
    <mergeCell ref="AA113:AC113"/>
    <mergeCell ref="AD113:AF113"/>
    <mergeCell ref="AG113:AI113"/>
    <mergeCell ref="AJ113:AL113"/>
    <mergeCell ref="I114:K114"/>
    <mergeCell ref="AJ115:AL115"/>
    <mergeCell ref="F128:F130"/>
    <mergeCell ref="I129:K129"/>
    <mergeCell ref="L129:N129"/>
    <mergeCell ref="O129:Q129"/>
    <mergeCell ref="R129:T129"/>
    <mergeCell ref="U129:W129"/>
    <mergeCell ref="X129:Z129"/>
    <mergeCell ref="AA129:AC129"/>
    <mergeCell ref="AD129:AF129"/>
    <mergeCell ref="AG129:AI129"/>
    <mergeCell ref="AJ129:AL129"/>
    <mergeCell ref="I132:K132"/>
    <mergeCell ref="I136:K136"/>
    <mergeCell ref="L136:N136"/>
    <mergeCell ref="O136:Q136"/>
    <mergeCell ref="R136:T136"/>
    <mergeCell ref="U136:W136"/>
    <mergeCell ref="X136:Z136"/>
    <mergeCell ref="AA136:AC136"/>
    <mergeCell ref="AD136:AF136"/>
    <mergeCell ref="AG136:AI136"/>
    <mergeCell ref="I123:K123"/>
    <mergeCell ref="L123:N123"/>
    <mergeCell ref="O123:Q123"/>
    <mergeCell ref="R123:T123"/>
    <mergeCell ref="U123:W123"/>
    <mergeCell ref="X123:Z123"/>
    <mergeCell ref="AA123:AC123"/>
    <mergeCell ref="AG121:AI121"/>
    <mergeCell ref="O119:Q119"/>
    <mergeCell ref="L120:N120"/>
    <mergeCell ref="I139:K139"/>
    <mergeCell ref="L139:N139"/>
    <mergeCell ref="O139:Q139"/>
    <mergeCell ref="R139:T139"/>
    <mergeCell ref="U139:W139"/>
    <mergeCell ref="X139:Z139"/>
    <mergeCell ref="AA139:AC139"/>
    <mergeCell ref="AD139:AF139"/>
    <mergeCell ref="AG139:AI139"/>
    <mergeCell ref="I137:K137"/>
    <mergeCell ref="L137:N137"/>
    <mergeCell ref="O137:Q137"/>
    <mergeCell ref="R137:T137"/>
    <mergeCell ref="U137:W137"/>
    <mergeCell ref="X137:Z137"/>
    <mergeCell ref="AA137:AC137"/>
    <mergeCell ref="AD137:AF137"/>
    <mergeCell ref="AG137:AI137"/>
    <mergeCell ref="I138:K138"/>
    <mergeCell ref="L138:N138"/>
    <mergeCell ref="O138:Q138"/>
    <mergeCell ref="R138:T138"/>
    <mergeCell ref="U138:W138"/>
    <mergeCell ref="X138:Z138"/>
    <mergeCell ref="AA138:AC138"/>
    <mergeCell ref="AD138:AF138"/>
    <mergeCell ref="AG138:AI138"/>
    <mergeCell ref="AA128:AC128"/>
    <mergeCell ref="AD128:AF128"/>
    <mergeCell ref="AG128:AI128"/>
    <mergeCell ref="AJ128:AL128"/>
    <mergeCell ref="I127:K127"/>
    <mergeCell ref="L127:N127"/>
    <mergeCell ref="O127:Q127"/>
    <mergeCell ref="R127:T127"/>
    <mergeCell ref="U127:W127"/>
    <mergeCell ref="X127:Z127"/>
    <mergeCell ref="I135:K135"/>
    <mergeCell ref="L135:N135"/>
    <mergeCell ref="O135:Q135"/>
    <mergeCell ref="R135:T135"/>
    <mergeCell ref="AG134:AI134"/>
    <mergeCell ref="I134:K134"/>
    <mergeCell ref="L134:N134"/>
    <mergeCell ref="AD135:AF135"/>
    <mergeCell ref="AD127:AF127"/>
    <mergeCell ref="AG132:AI132"/>
    <mergeCell ref="AD132:AF132"/>
    <mergeCell ref="U135:W135"/>
    <mergeCell ref="AJ125:AL125"/>
    <mergeCell ref="D116:D133"/>
    <mergeCell ref="E131:F133"/>
    <mergeCell ref="D134:F136"/>
    <mergeCell ref="D137:F139"/>
    <mergeCell ref="AD238:AE238"/>
    <mergeCell ref="I130:K130"/>
    <mergeCell ref="L130:N130"/>
    <mergeCell ref="O130:Q130"/>
    <mergeCell ref="R130:T130"/>
    <mergeCell ref="U130:W130"/>
    <mergeCell ref="X130:Z130"/>
    <mergeCell ref="AA130:AC130"/>
    <mergeCell ref="AD130:AF130"/>
    <mergeCell ref="AG130:AI130"/>
    <mergeCell ref="AJ130:AL130"/>
    <mergeCell ref="AD131:AF131"/>
    <mergeCell ref="I133:K133"/>
    <mergeCell ref="L133:N133"/>
    <mergeCell ref="O133:Q133"/>
    <mergeCell ref="R133:T133"/>
    <mergeCell ref="U133:W133"/>
    <mergeCell ref="X133:Z133"/>
    <mergeCell ref="AA133:AC133"/>
    <mergeCell ref="AD133:AF133"/>
    <mergeCell ref="AG133:AI133"/>
    <mergeCell ref="AJ133:AL133"/>
    <mergeCell ref="AJ138:AL138"/>
    <mergeCell ref="AG127:AI127"/>
    <mergeCell ref="AJ127:AL127"/>
    <mergeCell ref="I128:K128"/>
    <mergeCell ref="L128:N128"/>
  </mergeCells>
  <phoneticPr fontId="2"/>
  <dataValidations count="8">
    <dataValidation type="list" allowBlank="1" showInputMessage="1" showErrorMessage="1" sqref="IP119:IT121 SL119:SP121 ACH119:ACL121 AMD119:AMH121 AVZ119:AWD121 BFV119:BFZ121 BPR119:BPV121 BZN119:BZR121 CJJ119:CJN121 CTF119:CTJ121 DDB119:DDF121 DMX119:DNB121 DWT119:DWX121 EGP119:EGT121 EQL119:EQP121 FAH119:FAL121 FKD119:FKH121 FTZ119:FUD121 GDV119:GDZ121 GNR119:GNV121 GXN119:GXR121 HHJ119:HHN121 HRF119:HRJ121 IBB119:IBF121 IKX119:ILB121 IUT119:IUX121 JEP119:JET121 JOL119:JOP121 JYH119:JYL121 KID119:KIH121 KRZ119:KSD121 LBV119:LBZ121 LLR119:LLV121 LVN119:LVR121 MFJ119:MFN121 MPF119:MPJ121 MZB119:MZF121 NIX119:NJB121 NST119:NSX121 OCP119:OCT121 OML119:OMP121 OWH119:OWL121 PGD119:PGH121 PPZ119:PQD121 PZV119:PZZ121 QJR119:QJV121 QTN119:QTR121 RDJ119:RDN121 RNF119:RNJ121 RXB119:RXF121 SGX119:SHB121 SQT119:SQX121 TAP119:TAT121 TKL119:TKP121 TUH119:TUL121 UED119:UEH121 UNZ119:UOD121 UXV119:UXZ121 VHR119:VHV121 VRN119:VRR121 WBJ119:WBN121 WLF119:WLJ121 WVB119:WVF121 IS65655:IW65655 SO65655:SS65655 ACK65655:ACO65655 AMG65655:AMK65655 AWC65655:AWG65655 BFY65655:BGC65655 BPU65655:BPY65655 BZQ65655:BZU65655 CJM65655:CJQ65655 CTI65655:CTM65655 DDE65655:DDI65655 DNA65655:DNE65655 DWW65655:DXA65655 EGS65655:EGW65655 EQO65655:EQS65655 FAK65655:FAO65655 FKG65655:FKK65655 FUC65655:FUG65655 GDY65655:GEC65655 GNU65655:GNY65655 GXQ65655:GXU65655 HHM65655:HHQ65655 HRI65655:HRM65655 IBE65655:IBI65655 ILA65655:ILE65655 IUW65655:IVA65655 JES65655:JEW65655 JOO65655:JOS65655 JYK65655:JYO65655 KIG65655:KIK65655 KSC65655:KSG65655 LBY65655:LCC65655 LLU65655:LLY65655 LVQ65655:LVU65655 MFM65655:MFQ65655 MPI65655:MPM65655 MZE65655:MZI65655 NJA65655:NJE65655 NSW65655:NTA65655 OCS65655:OCW65655 OMO65655:OMS65655 OWK65655:OWO65655 PGG65655:PGK65655 PQC65655:PQG65655 PZY65655:QAC65655 QJU65655:QJY65655 QTQ65655:QTU65655 RDM65655:RDQ65655 RNI65655:RNM65655 RXE65655:RXI65655 SHA65655:SHE65655 SQW65655:SRA65655 TAS65655:TAW65655 TKO65655:TKS65655 TUK65655:TUO65655 UEG65655:UEK65655 UOC65655:UOG65655 UXY65655:UYC65655 VHU65655:VHY65655 VRQ65655:VRU65655 WBM65655:WBQ65655 WLI65655:WLM65655 WVE65655:WVI65655 IS131191:IW131191 SO131191:SS131191 ACK131191:ACO131191 AMG131191:AMK131191 AWC131191:AWG131191 BFY131191:BGC131191 BPU131191:BPY131191 BZQ131191:BZU131191 CJM131191:CJQ131191 CTI131191:CTM131191 DDE131191:DDI131191 DNA131191:DNE131191 DWW131191:DXA131191 EGS131191:EGW131191 EQO131191:EQS131191 FAK131191:FAO131191 FKG131191:FKK131191 FUC131191:FUG131191 GDY131191:GEC131191 GNU131191:GNY131191 GXQ131191:GXU131191 HHM131191:HHQ131191 HRI131191:HRM131191 IBE131191:IBI131191 ILA131191:ILE131191 IUW131191:IVA131191 JES131191:JEW131191 JOO131191:JOS131191 JYK131191:JYO131191 KIG131191:KIK131191 KSC131191:KSG131191 LBY131191:LCC131191 LLU131191:LLY131191 LVQ131191:LVU131191 MFM131191:MFQ131191 MPI131191:MPM131191 MZE131191:MZI131191 NJA131191:NJE131191 NSW131191:NTA131191 OCS131191:OCW131191 OMO131191:OMS131191 OWK131191:OWO131191 PGG131191:PGK131191 PQC131191:PQG131191 PZY131191:QAC131191 QJU131191:QJY131191 QTQ131191:QTU131191 RDM131191:RDQ131191 RNI131191:RNM131191 RXE131191:RXI131191 SHA131191:SHE131191 SQW131191:SRA131191 TAS131191:TAW131191 TKO131191:TKS131191 TUK131191:TUO131191 UEG131191:UEK131191 UOC131191:UOG131191 UXY131191:UYC131191 VHU131191:VHY131191 VRQ131191:VRU131191 WBM131191:WBQ131191 WLI131191:WLM131191 WVE131191:WVI131191 IS196727:IW196727 SO196727:SS196727 ACK196727:ACO196727 AMG196727:AMK196727 AWC196727:AWG196727 BFY196727:BGC196727 BPU196727:BPY196727 BZQ196727:BZU196727 CJM196727:CJQ196727 CTI196727:CTM196727 DDE196727:DDI196727 DNA196727:DNE196727 DWW196727:DXA196727 EGS196727:EGW196727 EQO196727:EQS196727 FAK196727:FAO196727 FKG196727:FKK196727 FUC196727:FUG196727 GDY196727:GEC196727 GNU196727:GNY196727 GXQ196727:GXU196727 HHM196727:HHQ196727 HRI196727:HRM196727 IBE196727:IBI196727 ILA196727:ILE196727 IUW196727:IVA196727 JES196727:JEW196727 JOO196727:JOS196727 JYK196727:JYO196727 KIG196727:KIK196727 KSC196727:KSG196727 LBY196727:LCC196727 LLU196727:LLY196727 LVQ196727:LVU196727 MFM196727:MFQ196727 MPI196727:MPM196727 MZE196727:MZI196727 NJA196727:NJE196727 NSW196727:NTA196727 OCS196727:OCW196727 OMO196727:OMS196727 OWK196727:OWO196727 PGG196727:PGK196727 PQC196727:PQG196727 PZY196727:QAC196727 QJU196727:QJY196727 QTQ196727:QTU196727 RDM196727:RDQ196727 RNI196727:RNM196727 RXE196727:RXI196727 SHA196727:SHE196727 SQW196727:SRA196727 TAS196727:TAW196727 TKO196727:TKS196727 TUK196727:TUO196727 UEG196727:UEK196727 UOC196727:UOG196727 UXY196727:UYC196727 VHU196727:VHY196727 VRQ196727:VRU196727 WBM196727:WBQ196727 WLI196727:WLM196727 WVE196727:WVI196727 IS262263:IW262263 SO262263:SS262263 ACK262263:ACO262263 AMG262263:AMK262263 AWC262263:AWG262263 BFY262263:BGC262263 BPU262263:BPY262263 BZQ262263:BZU262263 CJM262263:CJQ262263 CTI262263:CTM262263 DDE262263:DDI262263 DNA262263:DNE262263 DWW262263:DXA262263 EGS262263:EGW262263 EQO262263:EQS262263 FAK262263:FAO262263 FKG262263:FKK262263 FUC262263:FUG262263 GDY262263:GEC262263 GNU262263:GNY262263 GXQ262263:GXU262263 HHM262263:HHQ262263 HRI262263:HRM262263 IBE262263:IBI262263 ILA262263:ILE262263 IUW262263:IVA262263 JES262263:JEW262263 JOO262263:JOS262263 JYK262263:JYO262263 KIG262263:KIK262263 KSC262263:KSG262263 LBY262263:LCC262263 LLU262263:LLY262263 LVQ262263:LVU262263 MFM262263:MFQ262263 MPI262263:MPM262263 MZE262263:MZI262263 NJA262263:NJE262263 NSW262263:NTA262263 OCS262263:OCW262263 OMO262263:OMS262263 OWK262263:OWO262263 PGG262263:PGK262263 PQC262263:PQG262263 PZY262263:QAC262263 QJU262263:QJY262263 QTQ262263:QTU262263 RDM262263:RDQ262263 RNI262263:RNM262263 RXE262263:RXI262263 SHA262263:SHE262263 SQW262263:SRA262263 TAS262263:TAW262263 TKO262263:TKS262263 TUK262263:TUO262263 UEG262263:UEK262263 UOC262263:UOG262263 UXY262263:UYC262263 VHU262263:VHY262263 VRQ262263:VRU262263 WBM262263:WBQ262263 WLI262263:WLM262263 WVE262263:WVI262263 IS327799:IW327799 SO327799:SS327799 ACK327799:ACO327799 AMG327799:AMK327799 AWC327799:AWG327799 BFY327799:BGC327799 BPU327799:BPY327799 BZQ327799:BZU327799 CJM327799:CJQ327799 CTI327799:CTM327799 DDE327799:DDI327799 DNA327799:DNE327799 DWW327799:DXA327799 EGS327799:EGW327799 EQO327799:EQS327799 FAK327799:FAO327799 FKG327799:FKK327799 FUC327799:FUG327799 GDY327799:GEC327799 GNU327799:GNY327799 GXQ327799:GXU327799 HHM327799:HHQ327799 HRI327799:HRM327799 IBE327799:IBI327799 ILA327799:ILE327799 IUW327799:IVA327799 JES327799:JEW327799 JOO327799:JOS327799 JYK327799:JYO327799 KIG327799:KIK327799 KSC327799:KSG327799 LBY327799:LCC327799 LLU327799:LLY327799 LVQ327799:LVU327799 MFM327799:MFQ327799 MPI327799:MPM327799 MZE327799:MZI327799 NJA327799:NJE327799 NSW327799:NTA327799 OCS327799:OCW327799 OMO327799:OMS327799 OWK327799:OWO327799 PGG327799:PGK327799 PQC327799:PQG327799 PZY327799:QAC327799 QJU327799:QJY327799 QTQ327799:QTU327799 RDM327799:RDQ327799 RNI327799:RNM327799 RXE327799:RXI327799 SHA327799:SHE327799 SQW327799:SRA327799 TAS327799:TAW327799 TKO327799:TKS327799 TUK327799:TUO327799 UEG327799:UEK327799 UOC327799:UOG327799 UXY327799:UYC327799 VHU327799:VHY327799 VRQ327799:VRU327799 WBM327799:WBQ327799 WLI327799:WLM327799 WVE327799:WVI327799 IS393335:IW393335 SO393335:SS393335 ACK393335:ACO393335 AMG393335:AMK393335 AWC393335:AWG393335 BFY393335:BGC393335 BPU393335:BPY393335 BZQ393335:BZU393335 CJM393335:CJQ393335 CTI393335:CTM393335 DDE393335:DDI393335 DNA393335:DNE393335 DWW393335:DXA393335 EGS393335:EGW393335 EQO393335:EQS393335 FAK393335:FAO393335 FKG393335:FKK393335 FUC393335:FUG393335 GDY393335:GEC393335 GNU393335:GNY393335 GXQ393335:GXU393335 HHM393335:HHQ393335 HRI393335:HRM393335 IBE393335:IBI393335 ILA393335:ILE393335 IUW393335:IVA393335 JES393335:JEW393335 JOO393335:JOS393335 JYK393335:JYO393335 KIG393335:KIK393335 KSC393335:KSG393335 LBY393335:LCC393335 LLU393335:LLY393335 LVQ393335:LVU393335 MFM393335:MFQ393335 MPI393335:MPM393335 MZE393335:MZI393335 NJA393335:NJE393335 NSW393335:NTA393335 OCS393335:OCW393335 OMO393335:OMS393335 OWK393335:OWO393335 PGG393335:PGK393335 PQC393335:PQG393335 PZY393335:QAC393335 QJU393335:QJY393335 QTQ393335:QTU393335 RDM393335:RDQ393335 RNI393335:RNM393335 RXE393335:RXI393335 SHA393335:SHE393335 SQW393335:SRA393335 TAS393335:TAW393335 TKO393335:TKS393335 TUK393335:TUO393335 UEG393335:UEK393335 UOC393335:UOG393335 UXY393335:UYC393335 VHU393335:VHY393335 VRQ393335:VRU393335 WBM393335:WBQ393335 WLI393335:WLM393335 WVE393335:WVI393335 IS458871:IW458871 SO458871:SS458871 ACK458871:ACO458871 AMG458871:AMK458871 AWC458871:AWG458871 BFY458871:BGC458871 BPU458871:BPY458871 BZQ458871:BZU458871 CJM458871:CJQ458871 CTI458871:CTM458871 DDE458871:DDI458871 DNA458871:DNE458871 DWW458871:DXA458871 EGS458871:EGW458871 EQO458871:EQS458871 FAK458871:FAO458871 FKG458871:FKK458871 FUC458871:FUG458871 GDY458871:GEC458871 GNU458871:GNY458871 GXQ458871:GXU458871 HHM458871:HHQ458871 HRI458871:HRM458871 IBE458871:IBI458871 ILA458871:ILE458871 IUW458871:IVA458871 JES458871:JEW458871 JOO458871:JOS458871 JYK458871:JYO458871 KIG458871:KIK458871 KSC458871:KSG458871 LBY458871:LCC458871 LLU458871:LLY458871 LVQ458871:LVU458871 MFM458871:MFQ458871 MPI458871:MPM458871 MZE458871:MZI458871 NJA458871:NJE458871 NSW458871:NTA458871 OCS458871:OCW458871 OMO458871:OMS458871 OWK458871:OWO458871 PGG458871:PGK458871 PQC458871:PQG458871 PZY458871:QAC458871 QJU458871:QJY458871 QTQ458871:QTU458871 RDM458871:RDQ458871 RNI458871:RNM458871 RXE458871:RXI458871 SHA458871:SHE458871 SQW458871:SRA458871 TAS458871:TAW458871 TKO458871:TKS458871 TUK458871:TUO458871 UEG458871:UEK458871 UOC458871:UOG458871 UXY458871:UYC458871 VHU458871:VHY458871 VRQ458871:VRU458871 WBM458871:WBQ458871 WLI458871:WLM458871 WVE458871:WVI458871 IS524407:IW524407 SO524407:SS524407 ACK524407:ACO524407 AMG524407:AMK524407 AWC524407:AWG524407 BFY524407:BGC524407 BPU524407:BPY524407 BZQ524407:BZU524407 CJM524407:CJQ524407 CTI524407:CTM524407 DDE524407:DDI524407 DNA524407:DNE524407 DWW524407:DXA524407 EGS524407:EGW524407 EQO524407:EQS524407 FAK524407:FAO524407 FKG524407:FKK524407 FUC524407:FUG524407 GDY524407:GEC524407 GNU524407:GNY524407 GXQ524407:GXU524407 HHM524407:HHQ524407 HRI524407:HRM524407 IBE524407:IBI524407 ILA524407:ILE524407 IUW524407:IVA524407 JES524407:JEW524407 JOO524407:JOS524407 JYK524407:JYO524407 KIG524407:KIK524407 KSC524407:KSG524407 LBY524407:LCC524407 LLU524407:LLY524407 LVQ524407:LVU524407 MFM524407:MFQ524407 MPI524407:MPM524407 MZE524407:MZI524407 NJA524407:NJE524407 NSW524407:NTA524407 OCS524407:OCW524407 OMO524407:OMS524407 OWK524407:OWO524407 PGG524407:PGK524407 PQC524407:PQG524407 PZY524407:QAC524407 QJU524407:QJY524407 QTQ524407:QTU524407 RDM524407:RDQ524407 RNI524407:RNM524407 RXE524407:RXI524407 SHA524407:SHE524407 SQW524407:SRA524407 TAS524407:TAW524407 TKO524407:TKS524407 TUK524407:TUO524407 UEG524407:UEK524407 UOC524407:UOG524407 UXY524407:UYC524407 VHU524407:VHY524407 VRQ524407:VRU524407 WBM524407:WBQ524407 WLI524407:WLM524407 WVE524407:WVI524407 IS589943:IW589943 SO589943:SS589943 ACK589943:ACO589943 AMG589943:AMK589943 AWC589943:AWG589943 BFY589943:BGC589943 BPU589943:BPY589943 BZQ589943:BZU589943 CJM589943:CJQ589943 CTI589943:CTM589943 DDE589943:DDI589943 DNA589943:DNE589943 DWW589943:DXA589943 EGS589943:EGW589943 EQO589943:EQS589943 FAK589943:FAO589943 FKG589943:FKK589943 FUC589943:FUG589943 GDY589943:GEC589943 GNU589943:GNY589943 GXQ589943:GXU589943 HHM589943:HHQ589943 HRI589943:HRM589943 IBE589943:IBI589943 ILA589943:ILE589943 IUW589943:IVA589943 JES589943:JEW589943 JOO589943:JOS589943 JYK589943:JYO589943 KIG589943:KIK589943 KSC589943:KSG589943 LBY589943:LCC589943 LLU589943:LLY589943 LVQ589943:LVU589943 MFM589943:MFQ589943 MPI589943:MPM589943 MZE589943:MZI589943 NJA589943:NJE589943 NSW589943:NTA589943 OCS589943:OCW589943 OMO589943:OMS589943 OWK589943:OWO589943 PGG589943:PGK589943 PQC589943:PQG589943 PZY589943:QAC589943 QJU589943:QJY589943 QTQ589943:QTU589943 RDM589943:RDQ589943 RNI589943:RNM589943 RXE589943:RXI589943 SHA589943:SHE589943 SQW589943:SRA589943 TAS589943:TAW589943 TKO589943:TKS589943 TUK589943:TUO589943 UEG589943:UEK589943 UOC589943:UOG589943 UXY589943:UYC589943 VHU589943:VHY589943 VRQ589943:VRU589943 WBM589943:WBQ589943 WLI589943:WLM589943 WVE589943:WVI589943 IS655479:IW655479 SO655479:SS655479 ACK655479:ACO655479 AMG655479:AMK655479 AWC655479:AWG655479 BFY655479:BGC655479 BPU655479:BPY655479 BZQ655479:BZU655479 CJM655479:CJQ655479 CTI655479:CTM655479 DDE655479:DDI655479 DNA655479:DNE655479 DWW655479:DXA655479 EGS655479:EGW655479 EQO655479:EQS655479 FAK655479:FAO655479 FKG655479:FKK655479 FUC655479:FUG655479 GDY655479:GEC655479 GNU655479:GNY655479 GXQ655479:GXU655479 HHM655479:HHQ655479 HRI655479:HRM655479 IBE655479:IBI655479 ILA655479:ILE655479 IUW655479:IVA655479 JES655479:JEW655479 JOO655479:JOS655479 JYK655479:JYO655479 KIG655479:KIK655479 KSC655479:KSG655479 LBY655479:LCC655479 LLU655479:LLY655479 LVQ655479:LVU655479 MFM655479:MFQ655479 MPI655479:MPM655479 MZE655479:MZI655479 NJA655479:NJE655479 NSW655479:NTA655479 OCS655479:OCW655479 OMO655479:OMS655479 OWK655479:OWO655479 PGG655479:PGK655479 PQC655479:PQG655479 PZY655479:QAC655479 QJU655479:QJY655479 QTQ655479:QTU655479 RDM655479:RDQ655479 RNI655479:RNM655479 RXE655479:RXI655479 SHA655479:SHE655479 SQW655479:SRA655479 TAS655479:TAW655479 TKO655479:TKS655479 TUK655479:TUO655479 UEG655479:UEK655479 UOC655479:UOG655479 UXY655479:UYC655479 VHU655479:VHY655479 VRQ655479:VRU655479 WBM655479:WBQ655479 WLI655479:WLM655479 WVE655479:WVI655479 IS721015:IW721015 SO721015:SS721015 ACK721015:ACO721015 AMG721015:AMK721015 AWC721015:AWG721015 BFY721015:BGC721015 BPU721015:BPY721015 BZQ721015:BZU721015 CJM721015:CJQ721015 CTI721015:CTM721015 DDE721015:DDI721015 DNA721015:DNE721015 DWW721015:DXA721015 EGS721015:EGW721015 EQO721015:EQS721015 FAK721015:FAO721015 FKG721015:FKK721015 FUC721015:FUG721015 GDY721015:GEC721015 GNU721015:GNY721015 GXQ721015:GXU721015 HHM721015:HHQ721015 HRI721015:HRM721015 IBE721015:IBI721015 ILA721015:ILE721015 IUW721015:IVA721015 JES721015:JEW721015 JOO721015:JOS721015 JYK721015:JYO721015 KIG721015:KIK721015 KSC721015:KSG721015 LBY721015:LCC721015 LLU721015:LLY721015 LVQ721015:LVU721015 MFM721015:MFQ721015 MPI721015:MPM721015 MZE721015:MZI721015 NJA721015:NJE721015 NSW721015:NTA721015 OCS721015:OCW721015 OMO721015:OMS721015 OWK721015:OWO721015 PGG721015:PGK721015 PQC721015:PQG721015 PZY721015:QAC721015 QJU721015:QJY721015 QTQ721015:QTU721015 RDM721015:RDQ721015 RNI721015:RNM721015 RXE721015:RXI721015 SHA721015:SHE721015 SQW721015:SRA721015 TAS721015:TAW721015 TKO721015:TKS721015 TUK721015:TUO721015 UEG721015:UEK721015 UOC721015:UOG721015 UXY721015:UYC721015 VHU721015:VHY721015 VRQ721015:VRU721015 WBM721015:WBQ721015 WLI721015:WLM721015 WVE721015:WVI721015 IS786551:IW786551 SO786551:SS786551 ACK786551:ACO786551 AMG786551:AMK786551 AWC786551:AWG786551 BFY786551:BGC786551 BPU786551:BPY786551 BZQ786551:BZU786551 CJM786551:CJQ786551 CTI786551:CTM786551 DDE786551:DDI786551 DNA786551:DNE786551 DWW786551:DXA786551 EGS786551:EGW786551 EQO786551:EQS786551 FAK786551:FAO786551 FKG786551:FKK786551 FUC786551:FUG786551 GDY786551:GEC786551 GNU786551:GNY786551 GXQ786551:GXU786551 HHM786551:HHQ786551 HRI786551:HRM786551 IBE786551:IBI786551 ILA786551:ILE786551 IUW786551:IVA786551 JES786551:JEW786551 JOO786551:JOS786551 JYK786551:JYO786551 KIG786551:KIK786551 KSC786551:KSG786551 LBY786551:LCC786551 LLU786551:LLY786551 LVQ786551:LVU786551 MFM786551:MFQ786551 MPI786551:MPM786551 MZE786551:MZI786551 NJA786551:NJE786551 NSW786551:NTA786551 OCS786551:OCW786551 OMO786551:OMS786551 OWK786551:OWO786551 PGG786551:PGK786551 PQC786551:PQG786551 PZY786551:QAC786551 QJU786551:QJY786551 QTQ786551:QTU786551 RDM786551:RDQ786551 RNI786551:RNM786551 RXE786551:RXI786551 SHA786551:SHE786551 SQW786551:SRA786551 TAS786551:TAW786551 TKO786551:TKS786551 TUK786551:TUO786551 UEG786551:UEK786551 UOC786551:UOG786551 UXY786551:UYC786551 VHU786551:VHY786551 VRQ786551:VRU786551 WBM786551:WBQ786551 WLI786551:WLM786551 WVE786551:WVI786551 IS852087:IW852087 SO852087:SS852087 ACK852087:ACO852087 AMG852087:AMK852087 AWC852087:AWG852087 BFY852087:BGC852087 BPU852087:BPY852087 BZQ852087:BZU852087 CJM852087:CJQ852087 CTI852087:CTM852087 DDE852087:DDI852087 DNA852087:DNE852087 DWW852087:DXA852087 EGS852087:EGW852087 EQO852087:EQS852087 FAK852087:FAO852087 FKG852087:FKK852087 FUC852087:FUG852087 GDY852087:GEC852087 GNU852087:GNY852087 GXQ852087:GXU852087 HHM852087:HHQ852087 HRI852087:HRM852087 IBE852087:IBI852087 ILA852087:ILE852087 IUW852087:IVA852087 JES852087:JEW852087 JOO852087:JOS852087 JYK852087:JYO852087 KIG852087:KIK852087 KSC852087:KSG852087 LBY852087:LCC852087 LLU852087:LLY852087 LVQ852087:LVU852087 MFM852087:MFQ852087 MPI852087:MPM852087 MZE852087:MZI852087 NJA852087:NJE852087 NSW852087:NTA852087 OCS852087:OCW852087 OMO852087:OMS852087 OWK852087:OWO852087 PGG852087:PGK852087 PQC852087:PQG852087 PZY852087:QAC852087 QJU852087:QJY852087 QTQ852087:QTU852087 RDM852087:RDQ852087 RNI852087:RNM852087 RXE852087:RXI852087 SHA852087:SHE852087 SQW852087:SRA852087 TAS852087:TAW852087 TKO852087:TKS852087 TUK852087:TUO852087 UEG852087:UEK852087 UOC852087:UOG852087 UXY852087:UYC852087 VHU852087:VHY852087 VRQ852087:VRU852087 WBM852087:WBQ852087 WLI852087:WLM852087 WVE852087:WVI852087 IS917623:IW917623 SO917623:SS917623 ACK917623:ACO917623 AMG917623:AMK917623 AWC917623:AWG917623 BFY917623:BGC917623 BPU917623:BPY917623 BZQ917623:BZU917623 CJM917623:CJQ917623 CTI917623:CTM917623 DDE917623:DDI917623 DNA917623:DNE917623 DWW917623:DXA917623 EGS917623:EGW917623 EQO917623:EQS917623 FAK917623:FAO917623 FKG917623:FKK917623 FUC917623:FUG917623 GDY917623:GEC917623 GNU917623:GNY917623 GXQ917623:GXU917623 HHM917623:HHQ917623 HRI917623:HRM917623 IBE917623:IBI917623 ILA917623:ILE917623 IUW917623:IVA917623 JES917623:JEW917623 JOO917623:JOS917623 JYK917623:JYO917623 KIG917623:KIK917623 KSC917623:KSG917623 LBY917623:LCC917623 LLU917623:LLY917623 LVQ917623:LVU917623 MFM917623:MFQ917623 MPI917623:MPM917623 MZE917623:MZI917623 NJA917623:NJE917623 NSW917623:NTA917623 OCS917623:OCW917623 OMO917623:OMS917623 OWK917623:OWO917623 PGG917623:PGK917623 PQC917623:PQG917623 PZY917623:QAC917623 QJU917623:QJY917623 QTQ917623:QTU917623 RDM917623:RDQ917623 RNI917623:RNM917623 RXE917623:RXI917623 SHA917623:SHE917623 SQW917623:SRA917623 TAS917623:TAW917623 TKO917623:TKS917623 TUK917623:TUO917623 UEG917623:UEK917623 UOC917623:UOG917623 UXY917623:UYC917623 VHU917623:VHY917623 VRQ917623:VRU917623 WBM917623:WBQ917623 WLI917623:WLM917623 WVE917623:WVI917623 IS983159:IW983159 SO983159:SS983159 ACK983159:ACO983159 AMG983159:AMK983159 AWC983159:AWG983159 BFY983159:BGC983159 BPU983159:BPY983159 BZQ983159:BZU983159 CJM983159:CJQ983159 CTI983159:CTM983159 DDE983159:DDI983159 DNA983159:DNE983159 DWW983159:DXA983159 EGS983159:EGW983159 EQO983159:EQS983159 FAK983159:FAO983159 FKG983159:FKK983159 FUC983159:FUG983159 GDY983159:GEC983159 GNU983159:GNY983159 GXQ983159:GXU983159 HHM983159:HHQ983159 HRI983159:HRM983159 IBE983159:IBI983159 ILA983159:ILE983159 IUW983159:IVA983159 JES983159:JEW983159 JOO983159:JOS983159 JYK983159:JYO983159 KIG983159:KIK983159 KSC983159:KSG983159 LBY983159:LCC983159 LLU983159:LLY983159 LVQ983159:LVU983159 MFM983159:MFQ983159 MPI983159:MPM983159 MZE983159:MZI983159 NJA983159:NJE983159 NSW983159:NTA983159 OCS983159:OCW983159 OMO983159:OMS983159 OWK983159:OWO983159 PGG983159:PGK983159 PQC983159:PQG983159 PZY983159:QAC983159 QJU983159:QJY983159 QTQ983159:QTU983159 RDM983159:RDQ983159 RNI983159:RNM983159 RXE983159:RXI983159 SHA983159:SHE983159 SQW983159:SRA983159 TAS983159:TAW983159 TKO983159:TKS983159 TUK983159:TUO983159 UEG983159:UEK983159 UOC983159:UOG983159 UXY983159:UYC983159 VHU983159:VHY983159 VRQ983159:VRU983159 WBM983159:WBQ983159 WLI983159:WLM983159 WVE983159:WVI983159 O65642:U65646 IC65640:II65644 RY65640:SE65644 ABU65640:ACA65644 ALQ65640:ALW65644 AVM65640:AVS65644 BFI65640:BFO65644 BPE65640:BPK65644 BZA65640:BZG65644 CIW65640:CJC65644 CSS65640:CSY65644 DCO65640:DCU65644 DMK65640:DMQ65644 DWG65640:DWM65644 EGC65640:EGI65644 EPY65640:EQE65644 EZU65640:FAA65644 FJQ65640:FJW65644 FTM65640:FTS65644 GDI65640:GDO65644 GNE65640:GNK65644 GXA65640:GXG65644 HGW65640:HHC65644 HQS65640:HQY65644 IAO65640:IAU65644 IKK65640:IKQ65644 IUG65640:IUM65644 JEC65640:JEI65644 JNY65640:JOE65644 JXU65640:JYA65644 KHQ65640:KHW65644 KRM65640:KRS65644 LBI65640:LBO65644 LLE65640:LLK65644 LVA65640:LVG65644 MEW65640:MFC65644 MOS65640:MOY65644 MYO65640:MYU65644 NIK65640:NIQ65644 NSG65640:NSM65644 OCC65640:OCI65644 OLY65640:OME65644 OVU65640:OWA65644 PFQ65640:PFW65644 PPM65640:PPS65644 PZI65640:PZO65644 QJE65640:QJK65644 QTA65640:QTG65644 RCW65640:RDC65644 RMS65640:RMY65644 RWO65640:RWU65644 SGK65640:SGQ65644 SQG65640:SQM65644 TAC65640:TAI65644 TJY65640:TKE65644 TTU65640:TUA65644 UDQ65640:UDW65644 UNM65640:UNS65644 UXI65640:UXO65644 VHE65640:VHK65644 VRA65640:VRG65644 WAW65640:WBC65644 WKS65640:WKY65644 WUO65640:WUU65644 O131178:U131182 IC131176:II131180 RY131176:SE131180 ABU131176:ACA131180 ALQ131176:ALW131180 AVM131176:AVS131180 BFI131176:BFO131180 BPE131176:BPK131180 BZA131176:BZG131180 CIW131176:CJC131180 CSS131176:CSY131180 DCO131176:DCU131180 DMK131176:DMQ131180 DWG131176:DWM131180 EGC131176:EGI131180 EPY131176:EQE131180 EZU131176:FAA131180 FJQ131176:FJW131180 FTM131176:FTS131180 GDI131176:GDO131180 GNE131176:GNK131180 GXA131176:GXG131180 HGW131176:HHC131180 HQS131176:HQY131180 IAO131176:IAU131180 IKK131176:IKQ131180 IUG131176:IUM131180 JEC131176:JEI131180 JNY131176:JOE131180 JXU131176:JYA131180 KHQ131176:KHW131180 KRM131176:KRS131180 LBI131176:LBO131180 LLE131176:LLK131180 LVA131176:LVG131180 MEW131176:MFC131180 MOS131176:MOY131180 MYO131176:MYU131180 NIK131176:NIQ131180 NSG131176:NSM131180 OCC131176:OCI131180 OLY131176:OME131180 OVU131176:OWA131180 PFQ131176:PFW131180 PPM131176:PPS131180 PZI131176:PZO131180 QJE131176:QJK131180 QTA131176:QTG131180 RCW131176:RDC131180 RMS131176:RMY131180 RWO131176:RWU131180 SGK131176:SGQ131180 SQG131176:SQM131180 TAC131176:TAI131180 TJY131176:TKE131180 TTU131176:TUA131180 UDQ131176:UDW131180 UNM131176:UNS131180 UXI131176:UXO131180 VHE131176:VHK131180 VRA131176:VRG131180 WAW131176:WBC131180 WKS131176:WKY131180 WUO131176:WUU131180 O196714:U196718 IC196712:II196716 RY196712:SE196716 ABU196712:ACA196716 ALQ196712:ALW196716 AVM196712:AVS196716 BFI196712:BFO196716 BPE196712:BPK196716 BZA196712:BZG196716 CIW196712:CJC196716 CSS196712:CSY196716 DCO196712:DCU196716 DMK196712:DMQ196716 DWG196712:DWM196716 EGC196712:EGI196716 EPY196712:EQE196716 EZU196712:FAA196716 FJQ196712:FJW196716 FTM196712:FTS196716 GDI196712:GDO196716 GNE196712:GNK196716 GXA196712:GXG196716 HGW196712:HHC196716 HQS196712:HQY196716 IAO196712:IAU196716 IKK196712:IKQ196716 IUG196712:IUM196716 JEC196712:JEI196716 JNY196712:JOE196716 JXU196712:JYA196716 KHQ196712:KHW196716 KRM196712:KRS196716 LBI196712:LBO196716 LLE196712:LLK196716 LVA196712:LVG196716 MEW196712:MFC196716 MOS196712:MOY196716 MYO196712:MYU196716 NIK196712:NIQ196716 NSG196712:NSM196716 OCC196712:OCI196716 OLY196712:OME196716 OVU196712:OWA196716 PFQ196712:PFW196716 PPM196712:PPS196716 PZI196712:PZO196716 QJE196712:QJK196716 QTA196712:QTG196716 RCW196712:RDC196716 RMS196712:RMY196716 RWO196712:RWU196716 SGK196712:SGQ196716 SQG196712:SQM196716 TAC196712:TAI196716 TJY196712:TKE196716 TTU196712:TUA196716 UDQ196712:UDW196716 UNM196712:UNS196716 UXI196712:UXO196716 VHE196712:VHK196716 VRA196712:VRG196716 WAW196712:WBC196716 WKS196712:WKY196716 WUO196712:WUU196716 O262250:U262254 IC262248:II262252 RY262248:SE262252 ABU262248:ACA262252 ALQ262248:ALW262252 AVM262248:AVS262252 BFI262248:BFO262252 BPE262248:BPK262252 BZA262248:BZG262252 CIW262248:CJC262252 CSS262248:CSY262252 DCO262248:DCU262252 DMK262248:DMQ262252 DWG262248:DWM262252 EGC262248:EGI262252 EPY262248:EQE262252 EZU262248:FAA262252 FJQ262248:FJW262252 FTM262248:FTS262252 GDI262248:GDO262252 GNE262248:GNK262252 GXA262248:GXG262252 HGW262248:HHC262252 HQS262248:HQY262252 IAO262248:IAU262252 IKK262248:IKQ262252 IUG262248:IUM262252 JEC262248:JEI262252 JNY262248:JOE262252 JXU262248:JYA262252 KHQ262248:KHW262252 KRM262248:KRS262252 LBI262248:LBO262252 LLE262248:LLK262252 LVA262248:LVG262252 MEW262248:MFC262252 MOS262248:MOY262252 MYO262248:MYU262252 NIK262248:NIQ262252 NSG262248:NSM262252 OCC262248:OCI262252 OLY262248:OME262252 OVU262248:OWA262252 PFQ262248:PFW262252 PPM262248:PPS262252 PZI262248:PZO262252 QJE262248:QJK262252 QTA262248:QTG262252 RCW262248:RDC262252 RMS262248:RMY262252 RWO262248:RWU262252 SGK262248:SGQ262252 SQG262248:SQM262252 TAC262248:TAI262252 TJY262248:TKE262252 TTU262248:TUA262252 UDQ262248:UDW262252 UNM262248:UNS262252 UXI262248:UXO262252 VHE262248:VHK262252 VRA262248:VRG262252 WAW262248:WBC262252 WKS262248:WKY262252 WUO262248:WUU262252 O327786:U327790 IC327784:II327788 RY327784:SE327788 ABU327784:ACA327788 ALQ327784:ALW327788 AVM327784:AVS327788 BFI327784:BFO327788 BPE327784:BPK327788 BZA327784:BZG327788 CIW327784:CJC327788 CSS327784:CSY327788 DCO327784:DCU327788 DMK327784:DMQ327788 DWG327784:DWM327788 EGC327784:EGI327788 EPY327784:EQE327788 EZU327784:FAA327788 FJQ327784:FJW327788 FTM327784:FTS327788 GDI327784:GDO327788 GNE327784:GNK327788 GXA327784:GXG327788 HGW327784:HHC327788 HQS327784:HQY327788 IAO327784:IAU327788 IKK327784:IKQ327788 IUG327784:IUM327788 JEC327784:JEI327788 JNY327784:JOE327788 JXU327784:JYA327788 KHQ327784:KHW327788 KRM327784:KRS327788 LBI327784:LBO327788 LLE327784:LLK327788 LVA327784:LVG327788 MEW327784:MFC327788 MOS327784:MOY327788 MYO327784:MYU327788 NIK327784:NIQ327788 NSG327784:NSM327788 OCC327784:OCI327788 OLY327784:OME327788 OVU327784:OWA327788 PFQ327784:PFW327788 PPM327784:PPS327788 PZI327784:PZO327788 QJE327784:QJK327788 QTA327784:QTG327788 RCW327784:RDC327788 RMS327784:RMY327788 RWO327784:RWU327788 SGK327784:SGQ327788 SQG327784:SQM327788 TAC327784:TAI327788 TJY327784:TKE327788 TTU327784:TUA327788 UDQ327784:UDW327788 UNM327784:UNS327788 UXI327784:UXO327788 VHE327784:VHK327788 VRA327784:VRG327788 WAW327784:WBC327788 WKS327784:WKY327788 WUO327784:WUU327788 O393322:U393326 IC393320:II393324 RY393320:SE393324 ABU393320:ACA393324 ALQ393320:ALW393324 AVM393320:AVS393324 BFI393320:BFO393324 BPE393320:BPK393324 BZA393320:BZG393324 CIW393320:CJC393324 CSS393320:CSY393324 DCO393320:DCU393324 DMK393320:DMQ393324 DWG393320:DWM393324 EGC393320:EGI393324 EPY393320:EQE393324 EZU393320:FAA393324 FJQ393320:FJW393324 FTM393320:FTS393324 GDI393320:GDO393324 GNE393320:GNK393324 GXA393320:GXG393324 HGW393320:HHC393324 HQS393320:HQY393324 IAO393320:IAU393324 IKK393320:IKQ393324 IUG393320:IUM393324 JEC393320:JEI393324 JNY393320:JOE393324 JXU393320:JYA393324 KHQ393320:KHW393324 KRM393320:KRS393324 LBI393320:LBO393324 LLE393320:LLK393324 LVA393320:LVG393324 MEW393320:MFC393324 MOS393320:MOY393324 MYO393320:MYU393324 NIK393320:NIQ393324 NSG393320:NSM393324 OCC393320:OCI393324 OLY393320:OME393324 OVU393320:OWA393324 PFQ393320:PFW393324 PPM393320:PPS393324 PZI393320:PZO393324 QJE393320:QJK393324 QTA393320:QTG393324 RCW393320:RDC393324 RMS393320:RMY393324 RWO393320:RWU393324 SGK393320:SGQ393324 SQG393320:SQM393324 TAC393320:TAI393324 TJY393320:TKE393324 TTU393320:TUA393324 UDQ393320:UDW393324 UNM393320:UNS393324 UXI393320:UXO393324 VHE393320:VHK393324 VRA393320:VRG393324 WAW393320:WBC393324 WKS393320:WKY393324 WUO393320:WUU393324 O458858:U458862 IC458856:II458860 RY458856:SE458860 ABU458856:ACA458860 ALQ458856:ALW458860 AVM458856:AVS458860 BFI458856:BFO458860 BPE458856:BPK458860 BZA458856:BZG458860 CIW458856:CJC458860 CSS458856:CSY458860 DCO458856:DCU458860 DMK458856:DMQ458860 DWG458856:DWM458860 EGC458856:EGI458860 EPY458856:EQE458860 EZU458856:FAA458860 FJQ458856:FJW458860 FTM458856:FTS458860 GDI458856:GDO458860 GNE458856:GNK458860 GXA458856:GXG458860 HGW458856:HHC458860 HQS458856:HQY458860 IAO458856:IAU458860 IKK458856:IKQ458860 IUG458856:IUM458860 JEC458856:JEI458860 JNY458856:JOE458860 JXU458856:JYA458860 KHQ458856:KHW458860 KRM458856:KRS458860 LBI458856:LBO458860 LLE458856:LLK458860 LVA458856:LVG458860 MEW458856:MFC458860 MOS458856:MOY458860 MYO458856:MYU458860 NIK458856:NIQ458860 NSG458856:NSM458860 OCC458856:OCI458860 OLY458856:OME458860 OVU458856:OWA458860 PFQ458856:PFW458860 PPM458856:PPS458860 PZI458856:PZO458860 QJE458856:QJK458860 QTA458856:QTG458860 RCW458856:RDC458860 RMS458856:RMY458860 RWO458856:RWU458860 SGK458856:SGQ458860 SQG458856:SQM458860 TAC458856:TAI458860 TJY458856:TKE458860 TTU458856:TUA458860 UDQ458856:UDW458860 UNM458856:UNS458860 UXI458856:UXO458860 VHE458856:VHK458860 VRA458856:VRG458860 WAW458856:WBC458860 WKS458856:WKY458860 WUO458856:WUU458860 O524394:U524398 IC524392:II524396 RY524392:SE524396 ABU524392:ACA524396 ALQ524392:ALW524396 AVM524392:AVS524396 BFI524392:BFO524396 BPE524392:BPK524396 BZA524392:BZG524396 CIW524392:CJC524396 CSS524392:CSY524396 DCO524392:DCU524396 DMK524392:DMQ524396 DWG524392:DWM524396 EGC524392:EGI524396 EPY524392:EQE524396 EZU524392:FAA524396 FJQ524392:FJW524396 FTM524392:FTS524396 GDI524392:GDO524396 GNE524392:GNK524396 GXA524392:GXG524396 HGW524392:HHC524396 HQS524392:HQY524396 IAO524392:IAU524396 IKK524392:IKQ524396 IUG524392:IUM524396 JEC524392:JEI524396 JNY524392:JOE524396 JXU524392:JYA524396 KHQ524392:KHW524396 KRM524392:KRS524396 LBI524392:LBO524396 LLE524392:LLK524396 LVA524392:LVG524396 MEW524392:MFC524396 MOS524392:MOY524396 MYO524392:MYU524396 NIK524392:NIQ524396 NSG524392:NSM524396 OCC524392:OCI524396 OLY524392:OME524396 OVU524392:OWA524396 PFQ524392:PFW524396 PPM524392:PPS524396 PZI524392:PZO524396 QJE524392:QJK524396 QTA524392:QTG524396 RCW524392:RDC524396 RMS524392:RMY524396 RWO524392:RWU524396 SGK524392:SGQ524396 SQG524392:SQM524396 TAC524392:TAI524396 TJY524392:TKE524396 TTU524392:TUA524396 UDQ524392:UDW524396 UNM524392:UNS524396 UXI524392:UXO524396 VHE524392:VHK524396 VRA524392:VRG524396 WAW524392:WBC524396 WKS524392:WKY524396 WUO524392:WUU524396 O589930:U589934 IC589928:II589932 RY589928:SE589932 ABU589928:ACA589932 ALQ589928:ALW589932 AVM589928:AVS589932 BFI589928:BFO589932 BPE589928:BPK589932 BZA589928:BZG589932 CIW589928:CJC589932 CSS589928:CSY589932 DCO589928:DCU589932 DMK589928:DMQ589932 DWG589928:DWM589932 EGC589928:EGI589932 EPY589928:EQE589932 EZU589928:FAA589932 FJQ589928:FJW589932 FTM589928:FTS589932 GDI589928:GDO589932 GNE589928:GNK589932 GXA589928:GXG589932 HGW589928:HHC589932 HQS589928:HQY589932 IAO589928:IAU589932 IKK589928:IKQ589932 IUG589928:IUM589932 JEC589928:JEI589932 JNY589928:JOE589932 JXU589928:JYA589932 KHQ589928:KHW589932 KRM589928:KRS589932 LBI589928:LBO589932 LLE589928:LLK589932 LVA589928:LVG589932 MEW589928:MFC589932 MOS589928:MOY589932 MYO589928:MYU589932 NIK589928:NIQ589932 NSG589928:NSM589932 OCC589928:OCI589932 OLY589928:OME589932 OVU589928:OWA589932 PFQ589928:PFW589932 PPM589928:PPS589932 PZI589928:PZO589932 QJE589928:QJK589932 QTA589928:QTG589932 RCW589928:RDC589932 RMS589928:RMY589932 RWO589928:RWU589932 SGK589928:SGQ589932 SQG589928:SQM589932 TAC589928:TAI589932 TJY589928:TKE589932 TTU589928:TUA589932 UDQ589928:UDW589932 UNM589928:UNS589932 UXI589928:UXO589932 VHE589928:VHK589932 VRA589928:VRG589932 WAW589928:WBC589932 WKS589928:WKY589932 WUO589928:WUU589932 O655466:U655470 IC655464:II655468 RY655464:SE655468 ABU655464:ACA655468 ALQ655464:ALW655468 AVM655464:AVS655468 BFI655464:BFO655468 BPE655464:BPK655468 BZA655464:BZG655468 CIW655464:CJC655468 CSS655464:CSY655468 DCO655464:DCU655468 DMK655464:DMQ655468 DWG655464:DWM655468 EGC655464:EGI655468 EPY655464:EQE655468 EZU655464:FAA655468 FJQ655464:FJW655468 FTM655464:FTS655468 GDI655464:GDO655468 GNE655464:GNK655468 GXA655464:GXG655468 HGW655464:HHC655468 HQS655464:HQY655468 IAO655464:IAU655468 IKK655464:IKQ655468 IUG655464:IUM655468 JEC655464:JEI655468 JNY655464:JOE655468 JXU655464:JYA655468 KHQ655464:KHW655468 KRM655464:KRS655468 LBI655464:LBO655468 LLE655464:LLK655468 LVA655464:LVG655468 MEW655464:MFC655468 MOS655464:MOY655468 MYO655464:MYU655468 NIK655464:NIQ655468 NSG655464:NSM655468 OCC655464:OCI655468 OLY655464:OME655468 OVU655464:OWA655468 PFQ655464:PFW655468 PPM655464:PPS655468 PZI655464:PZO655468 QJE655464:QJK655468 QTA655464:QTG655468 RCW655464:RDC655468 RMS655464:RMY655468 RWO655464:RWU655468 SGK655464:SGQ655468 SQG655464:SQM655468 TAC655464:TAI655468 TJY655464:TKE655468 TTU655464:TUA655468 UDQ655464:UDW655468 UNM655464:UNS655468 UXI655464:UXO655468 VHE655464:VHK655468 VRA655464:VRG655468 WAW655464:WBC655468 WKS655464:WKY655468 WUO655464:WUU655468 O721002:U721006 IC721000:II721004 RY721000:SE721004 ABU721000:ACA721004 ALQ721000:ALW721004 AVM721000:AVS721004 BFI721000:BFO721004 BPE721000:BPK721004 BZA721000:BZG721004 CIW721000:CJC721004 CSS721000:CSY721004 DCO721000:DCU721004 DMK721000:DMQ721004 DWG721000:DWM721004 EGC721000:EGI721004 EPY721000:EQE721004 EZU721000:FAA721004 FJQ721000:FJW721004 FTM721000:FTS721004 GDI721000:GDO721004 GNE721000:GNK721004 GXA721000:GXG721004 HGW721000:HHC721004 HQS721000:HQY721004 IAO721000:IAU721004 IKK721000:IKQ721004 IUG721000:IUM721004 JEC721000:JEI721004 JNY721000:JOE721004 JXU721000:JYA721004 KHQ721000:KHW721004 KRM721000:KRS721004 LBI721000:LBO721004 LLE721000:LLK721004 LVA721000:LVG721004 MEW721000:MFC721004 MOS721000:MOY721004 MYO721000:MYU721004 NIK721000:NIQ721004 NSG721000:NSM721004 OCC721000:OCI721004 OLY721000:OME721004 OVU721000:OWA721004 PFQ721000:PFW721004 PPM721000:PPS721004 PZI721000:PZO721004 QJE721000:QJK721004 QTA721000:QTG721004 RCW721000:RDC721004 RMS721000:RMY721004 RWO721000:RWU721004 SGK721000:SGQ721004 SQG721000:SQM721004 TAC721000:TAI721004 TJY721000:TKE721004 TTU721000:TUA721004 UDQ721000:UDW721004 UNM721000:UNS721004 UXI721000:UXO721004 VHE721000:VHK721004 VRA721000:VRG721004 WAW721000:WBC721004 WKS721000:WKY721004 WUO721000:WUU721004 O786538:U786542 IC786536:II786540 RY786536:SE786540 ABU786536:ACA786540 ALQ786536:ALW786540 AVM786536:AVS786540 BFI786536:BFO786540 BPE786536:BPK786540 BZA786536:BZG786540 CIW786536:CJC786540 CSS786536:CSY786540 DCO786536:DCU786540 DMK786536:DMQ786540 DWG786536:DWM786540 EGC786536:EGI786540 EPY786536:EQE786540 EZU786536:FAA786540 FJQ786536:FJW786540 FTM786536:FTS786540 GDI786536:GDO786540 GNE786536:GNK786540 GXA786536:GXG786540 HGW786536:HHC786540 HQS786536:HQY786540 IAO786536:IAU786540 IKK786536:IKQ786540 IUG786536:IUM786540 JEC786536:JEI786540 JNY786536:JOE786540 JXU786536:JYA786540 KHQ786536:KHW786540 KRM786536:KRS786540 LBI786536:LBO786540 LLE786536:LLK786540 LVA786536:LVG786540 MEW786536:MFC786540 MOS786536:MOY786540 MYO786536:MYU786540 NIK786536:NIQ786540 NSG786536:NSM786540 OCC786536:OCI786540 OLY786536:OME786540 OVU786536:OWA786540 PFQ786536:PFW786540 PPM786536:PPS786540 PZI786536:PZO786540 QJE786536:QJK786540 QTA786536:QTG786540 RCW786536:RDC786540 RMS786536:RMY786540 RWO786536:RWU786540 SGK786536:SGQ786540 SQG786536:SQM786540 TAC786536:TAI786540 TJY786536:TKE786540 TTU786536:TUA786540 UDQ786536:UDW786540 UNM786536:UNS786540 UXI786536:UXO786540 VHE786536:VHK786540 VRA786536:VRG786540 WAW786536:WBC786540 WKS786536:WKY786540 WUO786536:WUU786540 O852074:U852078 IC852072:II852076 RY852072:SE852076 ABU852072:ACA852076 ALQ852072:ALW852076 AVM852072:AVS852076 BFI852072:BFO852076 BPE852072:BPK852076 BZA852072:BZG852076 CIW852072:CJC852076 CSS852072:CSY852076 DCO852072:DCU852076 DMK852072:DMQ852076 DWG852072:DWM852076 EGC852072:EGI852076 EPY852072:EQE852076 EZU852072:FAA852076 FJQ852072:FJW852076 FTM852072:FTS852076 GDI852072:GDO852076 GNE852072:GNK852076 GXA852072:GXG852076 HGW852072:HHC852076 HQS852072:HQY852076 IAO852072:IAU852076 IKK852072:IKQ852076 IUG852072:IUM852076 JEC852072:JEI852076 JNY852072:JOE852076 JXU852072:JYA852076 KHQ852072:KHW852076 KRM852072:KRS852076 LBI852072:LBO852076 LLE852072:LLK852076 LVA852072:LVG852076 MEW852072:MFC852076 MOS852072:MOY852076 MYO852072:MYU852076 NIK852072:NIQ852076 NSG852072:NSM852076 OCC852072:OCI852076 OLY852072:OME852076 OVU852072:OWA852076 PFQ852072:PFW852076 PPM852072:PPS852076 PZI852072:PZO852076 QJE852072:QJK852076 QTA852072:QTG852076 RCW852072:RDC852076 RMS852072:RMY852076 RWO852072:RWU852076 SGK852072:SGQ852076 SQG852072:SQM852076 TAC852072:TAI852076 TJY852072:TKE852076 TTU852072:TUA852076 UDQ852072:UDW852076 UNM852072:UNS852076 UXI852072:UXO852076 VHE852072:VHK852076 VRA852072:VRG852076 WAW852072:WBC852076 WKS852072:WKY852076 WUO852072:WUU852076 O917610:U917614 IC917608:II917612 RY917608:SE917612 ABU917608:ACA917612 ALQ917608:ALW917612 AVM917608:AVS917612 BFI917608:BFO917612 BPE917608:BPK917612 BZA917608:BZG917612 CIW917608:CJC917612 CSS917608:CSY917612 DCO917608:DCU917612 DMK917608:DMQ917612 DWG917608:DWM917612 EGC917608:EGI917612 EPY917608:EQE917612 EZU917608:FAA917612 FJQ917608:FJW917612 FTM917608:FTS917612 GDI917608:GDO917612 GNE917608:GNK917612 GXA917608:GXG917612 HGW917608:HHC917612 HQS917608:HQY917612 IAO917608:IAU917612 IKK917608:IKQ917612 IUG917608:IUM917612 JEC917608:JEI917612 JNY917608:JOE917612 JXU917608:JYA917612 KHQ917608:KHW917612 KRM917608:KRS917612 LBI917608:LBO917612 LLE917608:LLK917612 LVA917608:LVG917612 MEW917608:MFC917612 MOS917608:MOY917612 MYO917608:MYU917612 NIK917608:NIQ917612 NSG917608:NSM917612 OCC917608:OCI917612 OLY917608:OME917612 OVU917608:OWA917612 PFQ917608:PFW917612 PPM917608:PPS917612 PZI917608:PZO917612 QJE917608:QJK917612 QTA917608:QTG917612 RCW917608:RDC917612 RMS917608:RMY917612 RWO917608:RWU917612 SGK917608:SGQ917612 SQG917608:SQM917612 TAC917608:TAI917612 TJY917608:TKE917612 TTU917608:TUA917612 UDQ917608:UDW917612 UNM917608:UNS917612 UXI917608:UXO917612 VHE917608:VHK917612 VRA917608:VRG917612 WAW917608:WBC917612 WKS917608:WKY917612 WUO917608:WUU917612 O983146:U983150 IC983144:II983148 RY983144:SE983148 ABU983144:ACA983148 ALQ983144:ALW983148 AVM983144:AVS983148 BFI983144:BFO983148 BPE983144:BPK983148 BZA983144:BZG983148 CIW983144:CJC983148 CSS983144:CSY983148 DCO983144:DCU983148 DMK983144:DMQ983148 DWG983144:DWM983148 EGC983144:EGI983148 EPY983144:EQE983148 EZU983144:FAA983148 FJQ983144:FJW983148 FTM983144:FTS983148 GDI983144:GDO983148 GNE983144:GNK983148 GXA983144:GXG983148 HGW983144:HHC983148 HQS983144:HQY983148 IAO983144:IAU983148 IKK983144:IKQ983148 IUG983144:IUM983148 JEC983144:JEI983148 JNY983144:JOE983148 JXU983144:JYA983148 KHQ983144:KHW983148 KRM983144:KRS983148 LBI983144:LBO983148 LLE983144:LLK983148 LVA983144:LVG983148 MEW983144:MFC983148 MOS983144:MOY983148 MYO983144:MYU983148 NIK983144:NIQ983148 NSG983144:NSM983148 OCC983144:OCI983148 OLY983144:OME983148 OVU983144:OWA983148 PFQ983144:PFW983148 PPM983144:PPS983148 PZI983144:PZO983148 QJE983144:QJK983148 QTA983144:QTG983148 RCW983144:RDC983148 RMS983144:RMY983148 RWO983144:RWU983148 SGK983144:SGQ983148 SQG983144:SQM983148 TAC983144:TAI983148 TJY983144:TKE983148 TTU983144:TUA983148 UDQ983144:UDW983148 UNM983144:UNS983148 UXI983144:UXO983148 VHE983144:VHK983148 VRA983144:VRG983148 WAW983144:WBC983148 WKS983144:WKY983148 WUO983144:WUU983148 O65631:O65635 IC65629:IC65633 RY65629:RY65633 ABU65629:ABU65633 ALQ65629:ALQ65633 AVM65629:AVM65633 BFI65629:BFI65633 BPE65629:BPE65633 BZA65629:BZA65633 CIW65629:CIW65633 CSS65629:CSS65633 DCO65629:DCO65633 DMK65629:DMK65633 DWG65629:DWG65633 EGC65629:EGC65633 EPY65629:EPY65633 EZU65629:EZU65633 FJQ65629:FJQ65633 FTM65629:FTM65633 GDI65629:GDI65633 GNE65629:GNE65633 GXA65629:GXA65633 HGW65629:HGW65633 HQS65629:HQS65633 IAO65629:IAO65633 IKK65629:IKK65633 IUG65629:IUG65633 JEC65629:JEC65633 JNY65629:JNY65633 JXU65629:JXU65633 KHQ65629:KHQ65633 KRM65629:KRM65633 LBI65629:LBI65633 LLE65629:LLE65633 LVA65629:LVA65633 MEW65629:MEW65633 MOS65629:MOS65633 MYO65629:MYO65633 NIK65629:NIK65633 NSG65629:NSG65633 OCC65629:OCC65633 OLY65629:OLY65633 OVU65629:OVU65633 PFQ65629:PFQ65633 PPM65629:PPM65633 PZI65629:PZI65633 QJE65629:QJE65633 QTA65629:QTA65633 RCW65629:RCW65633 RMS65629:RMS65633 RWO65629:RWO65633 SGK65629:SGK65633 SQG65629:SQG65633 TAC65629:TAC65633 TJY65629:TJY65633 TTU65629:TTU65633 UDQ65629:UDQ65633 UNM65629:UNM65633 UXI65629:UXI65633 VHE65629:VHE65633 VRA65629:VRA65633 WAW65629:WAW65633 WKS65629:WKS65633 WUO65629:WUO65633 O131167:O131171 IC131165:IC131169 RY131165:RY131169 ABU131165:ABU131169 ALQ131165:ALQ131169 AVM131165:AVM131169 BFI131165:BFI131169 BPE131165:BPE131169 BZA131165:BZA131169 CIW131165:CIW131169 CSS131165:CSS131169 DCO131165:DCO131169 DMK131165:DMK131169 DWG131165:DWG131169 EGC131165:EGC131169 EPY131165:EPY131169 EZU131165:EZU131169 FJQ131165:FJQ131169 FTM131165:FTM131169 GDI131165:GDI131169 GNE131165:GNE131169 GXA131165:GXA131169 HGW131165:HGW131169 HQS131165:HQS131169 IAO131165:IAO131169 IKK131165:IKK131169 IUG131165:IUG131169 JEC131165:JEC131169 JNY131165:JNY131169 JXU131165:JXU131169 KHQ131165:KHQ131169 KRM131165:KRM131169 LBI131165:LBI131169 LLE131165:LLE131169 LVA131165:LVA131169 MEW131165:MEW131169 MOS131165:MOS131169 MYO131165:MYO131169 NIK131165:NIK131169 NSG131165:NSG131169 OCC131165:OCC131169 OLY131165:OLY131169 OVU131165:OVU131169 PFQ131165:PFQ131169 PPM131165:PPM131169 PZI131165:PZI131169 QJE131165:QJE131169 QTA131165:QTA131169 RCW131165:RCW131169 RMS131165:RMS131169 RWO131165:RWO131169 SGK131165:SGK131169 SQG131165:SQG131169 TAC131165:TAC131169 TJY131165:TJY131169 TTU131165:TTU131169 UDQ131165:UDQ131169 UNM131165:UNM131169 UXI131165:UXI131169 VHE131165:VHE131169 VRA131165:VRA131169 WAW131165:WAW131169 WKS131165:WKS131169 WUO131165:WUO131169 O196703:O196707 IC196701:IC196705 RY196701:RY196705 ABU196701:ABU196705 ALQ196701:ALQ196705 AVM196701:AVM196705 BFI196701:BFI196705 BPE196701:BPE196705 BZA196701:BZA196705 CIW196701:CIW196705 CSS196701:CSS196705 DCO196701:DCO196705 DMK196701:DMK196705 DWG196701:DWG196705 EGC196701:EGC196705 EPY196701:EPY196705 EZU196701:EZU196705 FJQ196701:FJQ196705 FTM196701:FTM196705 GDI196701:GDI196705 GNE196701:GNE196705 GXA196701:GXA196705 HGW196701:HGW196705 HQS196701:HQS196705 IAO196701:IAO196705 IKK196701:IKK196705 IUG196701:IUG196705 JEC196701:JEC196705 JNY196701:JNY196705 JXU196701:JXU196705 KHQ196701:KHQ196705 KRM196701:KRM196705 LBI196701:LBI196705 LLE196701:LLE196705 LVA196701:LVA196705 MEW196701:MEW196705 MOS196701:MOS196705 MYO196701:MYO196705 NIK196701:NIK196705 NSG196701:NSG196705 OCC196701:OCC196705 OLY196701:OLY196705 OVU196701:OVU196705 PFQ196701:PFQ196705 PPM196701:PPM196705 PZI196701:PZI196705 QJE196701:QJE196705 QTA196701:QTA196705 RCW196701:RCW196705 RMS196701:RMS196705 RWO196701:RWO196705 SGK196701:SGK196705 SQG196701:SQG196705 TAC196701:TAC196705 TJY196701:TJY196705 TTU196701:TTU196705 UDQ196701:UDQ196705 UNM196701:UNM196705 UXI196701:UXI196705 VHE196701:VHE196705 VRA196701:VRA196705 WAW196701:WAW196705 WKS196701:WKS196705 WUO196701:WUO196705 O262239:O262243 IC262237:IC262241 RY262237:RY262241 ABU262237:ABU262241 ALQ262237:ALQ262241 AVM262237:AVM262241 BFI262237:BFI262241 BPE262237:BPE262241 BZA262237:BZA262241 CIW262237:CIW262241 CSS262237:CSS262241 DCO262237:DCO262241 DMK262237:DMK262241 DWG262237:DWG262241 EGC262237:EGC262241 EPY262237:EPY262241 EZU262237:EZU262241 FJQ262237:FJQ262241 FTM262237:FTM262241 GDI262237:GDI262241 GNE262237:GNE262241 GXA262237:GXA262241 HGW262237:HGW262241 HQS262237:HQS262241 IAO262237:IAO262241 IKK262237:IKK262241 IUG262237:IUG262241 JEC262237:JEC262241 JNY262237:JNY262241 JXU262237:JXU262241 KHQ262237:KHQ262241 KRM262237:KRM262241 LBI262237:LBI262241 LLE262237:LLE262241 LVA262237:LVA262241 MEW262237:MEW262241 MOS262237:MOS262241 MYO262237:MYO262241 NIK262237:NIK262241 NSG262237:NSG262241 OCC262237:OCC262241 OLY262237:OLY262241 OVU262237:OVU262241 PFQ262237:PFQ262241 PPM262237:PPM262241 PZI262237:PZI262241 QJE262237:QJE262241 QTA262237:QTA262241 RCW262237:RCW262241 RMS262237:RMS262241 RWO262237:RWO262241 SGK262237:SGK262241 SQG262237:SQG262241 TAC262237:TAC262241 TJY262237:TJY262241 TTU262237:TTU262241 UDQ262237:UDQ262241 UNM262237:UNM262241 UXI262237:UXI262241 VHE262237:VHE262241 VRA262237:VRA262241 WAW262237:WAW262241 WKS262237:WKS262241 WUO262237:WUO262241 O327775:O327779 IC327773:IC327777 RY327773:RY327777 ABU327773:ABU327777 ALQ327773:ALQ327777 AVM327773:AVM327777 BFI327773:BFI327777 BPE327773:BPE327777 BZA327773:BZA327777 CIW327773:CIW327777 CSS327773:CSS327777 DCO327773:DCO327777 DMK327773:DMK327777 DWG327773:DWG327777 EGC327773:EGC327777 EPY327773:EPY327777 EZU327773:EZU327777 FJQ327773:FJQ327777 FTM327773:FTM327777 GDI327773:GDI327777 GNE327773:GNE327777 GXA327773:GXA327777 HGW327773:HGW327777 HQS327773:HQS327777 IAO327773:IAO327777 IKK327773:IKK327777 IUG327773:IUG327777 JEC327773:JEC327777 JNY327773:JNY327777 JXU327773:JXU327777 KHQ327773:KHQ327777 KRM327773:KRM327777 LBI327773:LBI327777 LLE327773:LLE327777 LVA327773:LVA327777 MEW327773:MEW327777 MOS327773:MOS327777 MYO327773:MYO327777 NIK327773:NIK327777 NSG327773:NSG327777 OCC327773:OCC327777 OLY327773:OLY327777 OVU327773:OVU327777 PFQ327773:PFQ327777 PPM327773:PPM327777 PZI327773:PZI327777 QJE327773:QJE327777 QTA327773:QTA327777 RCW327773:RCW327777 RMS327773:RMS327777 RWO327773:RWO327777 SGK327773:SGK327777 SQG327773:SQG327777 TAC327773:TAC327777 TJY327773:TJY327777 TTU327773:TTU327777 UDQ327773:UDQ327777 UNM327773:UNM327777 UXI327773:UXI327777 VHE327773:VHE327777 VRA327773:VRA327777 WAW327773:WAW327777 WKS327773:WKS327777 WUO327773:WUO327777 O393311:O393315 IC393309:IC393313 RY393309:RY393313 ABU393309:ABU393313 ALQ393309:ALQ393313 AVM393309:AVM393313 BFI393309:BFI393313 BPE393309:BPE393313 BZA393309:BZA393313 CIW393309:CIW393313 CSS393309:CSS393313 DCO393309:DCO393313 DMK393309:DMK393313 DWG393309:DWG393313 EGC393309:EGC393313 EPY393309:EPY393313 EZU393309:EZU393313 FJQ393309:FJQ393313 FTM393309:FTM393313 GDI393309:GDI393313 GNE393309:GNE393313 GXA393309:GXA393313 HGW393309:HGW393313 HQS393309:HQS393313 IAO393309:IAO393313 IKK393309:IKK393313 IUG393309:IUG393313 JEC393309:JEC393313 JNY393309:JNY393313 JXU393309:JXU393313 KHQ393309:KHQ393313 KRM393309:KRM393313 LBI393309:LBI393313 LLE393309:LLE393313 LVA393309:LVA393313 MEW393309:MEW393313 MOS393309:MOS393313 MYO393309:MYO393313 NIK393309:NIK393313 NSG393309:NSG393313 OCC393309:OCC393313 OLY393309:OLY393313 OVU393309:OVU393313 PFQ393309:PFQ393313 PPM393309:PPM393313 PZI393309:PZI393313 QJE393309:QJE393313 QTA393309:QTA393313 RCW393309:RCW393313 RMS393309:RMS393313 RWO393309:RWO393313 SGK393309:SGK393313 SQG393309:SQG393313 TAC393309:TAC393313 TJY393309:TJY393313 TTU393309:TTU393313 UDQ393309:UDQ393313 UNM393309:UNM393313 UXI393309:UXI393313 VHE393309:VHE393313 VRA393309:VRA393313 WAW393309:WAW393313 WKS393309:WKS393313 WUO393309:WUO393313 O458847:O458851 IC458845:IC458849 RY458845:RY458849 ABU458845:ABU458849 ALQ458845:ALQ458849 AVM458845:AVM458849 BFI458845:BFI458849 BPE458845:BPE458849 BZA458845:BZA458849 CIW458845:CIW458849 CSS458845:CSS458849 DCO458845:DCO458849 DMK458845:DMK458849 DWG458845:DWG458849 EGC458845:EGC458849 EPY458845:EPY458849 EZU458845:EZU458849 FJQ458845:FJQ458849 FTM458845:FTM458849 GDI458845:GDI458849 GNE458845:GNE458849 GXA458845:GXA458849 HGW458845:HGW458849 HQS458845:HQS458849 IAO458845:IAO458849 IKK458845:IKK458849 IUG458845:IUG458849 JEC458845:JEC458849 JNY458845:JNY458849 JXU458845:JXU458849 KHQ458845:KHQ458849 KRM458845:KRM458849 LBI458845:LBI458849 LLE458845:LLE458849 LVA458845:LVA458849 MEW458845:MEW458849 MOS458845:MOS458849 MYO458845:MYO458849 NIK458845:NIK458849 NSG458845:NSG458849 OCC458845:OCC458849 OLY458845:OLY458849 OVU458845:OVU458849 PFQ458845:PFQ458849 PPM458845:PPM458849 PZI458845:PZI458849 QJE458845:QJE458849 QTA458845:QTA458849 RCW458845:RCW458849 RMS458845:RMS458849 RWO458845:RWO458849 SGK458845:SGK458849 SQG458845:SQG458849 TAC458845:TAC458849 TJY458845:TJY458849 TTU458845:TTU458849 UDQ458845:UDQ458849 UNM458845:UNM458849 UXI458845:UXI458849 VHE458845:VHE458849 VRA458845:VRA458849 WAW458845:WAW458849 WKS458845:WKS458849 WUO458845:WUO458849 O524383:O524387 IC524381:IC524385 RY524381:RY524385 ABU524381:ABU524385 ALQ524381:ALQ524385 AVM524381:AVM524385 BFI524381:BFI524385 BPE524381:BPE524385 BZA524381:BZA524385 CIW524381:CIW524385 CSS524381:CSS524385 DCO524381:DCO524385 DMK524381:DMK524385 DWG524381:DWG524385 EGC524381:EGC524385 EPY524381:EPY524385 EZU524381:EZU524385 FJQ524381:FJQ524385 FTM524381:FTM524385 GDI524381:GDI524385 GNE524381:GNE524385 GXA524381:GXA524385 HGW524381:HGW524385 HQS524381:HQS524385 IAO524381:IAO524385 IKK524381:IKK524385 IUG524381:IUG524385 JEC524381:JEC524385 JNY524381:JNY524385 JXU524381:JXU524385 KHQ524381:KHQ524385 KRM524381:KRM524385 LBI524381:LBI524385 LLE524381:LLE524385 LVA524381:LVA524385 MEW524381:MEW524385 MOS524381:MOS524385 MYO524381:MYO524385 NIK524381:NIK524385 NSG524381:NSG524385 OCC524381:OCC524385 OLY524381:OLY524385 OVU524381:OVU524385 PFQ524381:PFQ524385 PPM524381:PPM524385 PZI524381:PZI524385 QJE524381:QJE524385 QTA524381:QTA524385 RCW524381:RCW524385 RMS524381:RMS524385 RWO524381:RWO524385 SGK524381:SGK524385 SQG524381:SQG524385 TAC524381:TAC524385 TJY524381:TJY524385 TTU524381:TTU524385 UDQ524381:UDQ524385 UNM524381:UNM524385 UXI524381:UXI524385 VHE524381:VHE524385 VRA524381:VRA524385 WAW524381:WAW524385 WKS524381:WKS524385 WUO524381:WUO524385 O589919:O589923 IC589917:IC589921 RY589917:RY589921 ABU589917:ABU589921 ALQ589917:ALQ589921 AVM589917:AVM589921 BFI589917:BFI589921 BPE589917:BPE589921 BZA589917:BZA589921 CIW589917:CIW589921 CSS589917:CSS589921 DCO589917:DCO589921 DMK589917:DMK589921 DWG589917:DWG589921 EGC589917:EGC589921 EPY589917:EPY589921 EZU589917:EZU589921 FJQ589917:FJQ589921 FTM589917:FTM589921 GDI589917:GDI589921 GNE589917:GNE589921 GXA589917:GXA589921 HGW589917:HGW589921 HQS589917:HQS589921 IAO589917:IAO589921 IKK589917:IKK589921 IUG589917:IUG589921 JEC589917:JEC589921 JNY589917:JNY589921 JXU589917:JXU589921 KHQ589917:KHQ589921 KRM589917:KRM589921 LBI589917:LBI589921 LLE589917:LLE589921 LVA589917:LVA589921 MEW589917:MEW589921 MOS589917:MOS589921 MYO589917:MYO589921 NIK589917:NIK589921 NSG589917:NSG589921 OCC589917:OCC589921 OLY589917:OLY589921 OVU589917:OVU589921 PFQ589917:PFQ589921 PPM589917:PPM589921 PZI589917:PZI589921 QJE589917:QJE589921 QTA589917:QTA589921 RCW589917:RCW589921 RMS589917:RMS589921 RWO589917:RWO589921 SGK589917:SGK589921 SQG589917:SQG589921 TAC589917:TAC589921 TJY589917:TJY589921 TTU589917:TTU589921 UDQ589917:UDQ589921 UNM589917:UNM589921 UXI589917:UXI589921 VHE589917:VHE589921 VRA589917:VRA589921 WAW589917:WAW589921 WKS589917:WKS589921 WUO589917:WUO589921 O655455:O655459 IC655453:IC655457 RY655453:RY655457 ABU655453:ABU655457 ALQ655453:ALQ655457 AVM655453:AVM655457 BFI655453:BFI655457 BPE655453:BPE655457 BZA655453:BZA655457 CIW655453:CIW655457 CSS655453:CSS655457 DCO655453:DCO655457 DMK655453:DMK655457 DWG655453:DWG655457 EGC655453:EGC655457 EPY655453:EPY655457 EZU655453:EZU655457 FJQ655453:FJQ655457 FTM655453:FTM655457 GDI655453:GDI655457 GNE655453:GNE655457 GXA655453:GXA655457 HGW655453:HGW655457 HQS655453:HQS655457 IAO655453:IAO655457 IKK655453:IKK655457 IUG655453:IUG655457 JEC655453:JEC655457 JNY655453:JNY655457 JXU655453:JXU655457 KHQ655453:KHQ655457 KRM655453:KRM655457 LBI655453:LBI655457 LLE655453:LLE655457 LVA655453:LVA655457 MEW655453:MEW655457 MOS655453:MOS655457 MYO655453:MYO655457 NIK655453:NIK655457 NSG655453:NSG655457 OCC655453:OCC655457 OLY655453:OLY655457 OVU655453:OVU655457 PFQ655453:PFQ655457 PPM655453:PPM655457 PZI655453:PZI655457 QJE655453:QJE655457 QTA655453:QTA655457 RCW655453:RCW655457 RMS655453:RMS655457 RWO655453:RWO655457 SGK655453:SGK655457 SQG655453:SQG655457 TAC655453:TAC655457 TJY655453:TJY655457 TTU655453:TTU655457 UDQ655453:UDQ655457 UNM655453:UNM655457 UXI655453:UXI655457 VHE655453:VHE655457 VRA655453:VRA655457 WAW655453:WAW655457 WKS655453:WKS655457 WUO655453:WUO655457 O720991:O720995 IC720989:IC720993 RY720989:RY720993 ABU720989:ABU720993 ALQ720989:ALQ720993 AVM720989:AVM720993 BFI720989:BFI720993 BPE720989:BPE720993 BZA720989:BZA720993 CIW720989:CIW720993 CSS720989:CSS720993 DCO720989:DCO720993 DMK720989:DMK720993 DWG720989:DWG720993 EGC720989:EGC720993 EPY720989:EPY720993 EZU720989:EZU720993 FJQ720989:FJQ720993 FTM720989:FTM720993 GDI720989:GDI720993 GNE720989:GNE720993 GXA720989:GXA720993 HGW720989:HGW720993 HQS720989:HQS720993 IAO720989:IAO720993 IKK720989:IKK720993 IUG720989:IUG720993 JEC720989:JEC720993 JNY720989:JNY720993 JXU720989:JXU720993 KHQ720989:KHQ720993 KRM720989:KRM720993 LBI720989:LBI720993 LLE720989:LLE720993 LVA720989:LVA720993 MEW720989:MEW720993 MOS720989:MOS720993 MYO720989:MYO720993 NIK720989:NIK720993 NSG720989:NSG720993 OCC720989:OCC720993 OLY720989:OLY720993 OVU720989:OVU720993 PFQ720989:PFQ720993 PPM720989:PPM720993 PZI720989:PZI720993 QJE720989:QJE720993 QTA720989:QTA720993 RCW720989:RCW720993 RMS720989:RMS720993 RWO720989:RWO720993 SGK720989:SGK720993 SQG720989:SQG720993 TAC720989:TAC720993 TJY720989:TJY720993 TTU720989:TTU720993 UDQ720989:UDQ720993 UNM720989:UNM720993 UXI720989:UXI720993 VHE720989:VHE720993 VRA720989:VRA720993 WAW720989:WAW720993 WKS720989:WKS720993 WUO720989:WUO720993 O786527:O786531 IC786525:IC786529 RY786525:RY786529 ABU786525:ABU786529 ALQ786525:ALQ786529 AVM786525:AVM786529 BFI786525:BFI786529 BPE786525:BPE786529 BZA786525:BZA786529 CIW786525:CIW786529 CSS786525:CSS786529 DCO786525:DCO786529 DMK786525:DMK786529 DWG786525:DWG786529 EGC786525:EGC786529 EPY786525:EPY786529 EZU786525:EZU786529 FJQ786525:FJQ786529 FTM786525:FTM786529 GDI786525:GDI786529 GNE786525:GNE786529 GXA786525:GXA786529 HGW786525:HGW786529 HQS786525:HQS786529 IAO786525:IAO786529 IKK786525:IKK786529 IUG786525:IUG786529 JEC786525:JEC786529 JNY786525:JNY786529 JXU786525:JXU786529 KHQ786525:KHQ786529 KRM786525:KRM786529 LBI786525:LBI786529 LLE786525:LLE786529 LVA786525:LVA786529 MEW786525:MEW786529 MOS786525:MOS786529 MYO786525:MYO786529 NIK786525:NIK786529 NSG786525:NSG786529 OCC786525:OCC786529 OLY786525:OLY786529 OVU786525:OVU786529 PFQ786525:PFQ786529 PPM786525:PPM786529 PZI786525:PZI786529 QJE786525:QJE786529 QTA786525:QTA786529 RCW786525:RCW786529 RMS786525:RMS786529 RWO786525:RWO786529 SGK786525:SGK786529 SQG786525:SQG786529 TAC786525:TAC786529 TJY786525:TJY786529 TTU786525:TTU786529 UDQ786525:UDQ786529 UNM786525:UNM786529 UXI786525:UXI786529 VHE786525:VHE786529 VRA786525:VRA786529 WAW786525:WAW786529 WKS786525:WKS786529 WUO786525:WUO786529 O852063:O852067 IC852061:IC852065 RY852061:RY852065 ABU852061:ABU852065 ALQ852061:ALQ852065 AVM852061:AVM852065 BFI852061:BFI852065 BPE852061:BPE852065 BZA852061:BZA852065 CIW852061:CIW852065 CSS852061:CSS852065 DCO852061:DCO852065 DMK852061:DMK852065 DWG852061:DWG852065 EGC852061:EGC852065 EPY852061:EPY852065 EZU852061:EZU852065 FJQ852061:FJQ852065 FTM852061:FTM852065 GDI852061:GDI852065 GNE852061:GNE852065 GXA852061:GXA852065 HGW852061:HGW852065 HQS852061:HQS852065 IAO852061:IAO852065 IKK852061:IKK852065 IUG852061:IUG852065 JEC852061:JEC852065 JNY852061:JNY852065 JXU852061:JXU852065 KHQ852061:KHQ852065 KRM852061:KRM852065 LBI852061:LBI852065 LLE852061:LLE852065 LVA852061:LVA852065 MEW852061:MEW852065 MOS852061:MOS852065 MYO852061:MYO852065 NIK852061:NIK852065 NSG852061:NSG852065 OCC852061:OCC852065 OLY852061:OLY852065 OVU852061:OVU852065 PFQ852061:PFQ852065 PPM852061:PPM852065 PZI852061:PZI852065 QJE852061:QJE852065 QTA852061:QTA852065 RCW852061:RCW852065 RMS852061:RMS852065 RWO852061:RWO852065 SGK852061:SGK852065 SQG852061:SQG852065 TAC852061:TAC852065 TJY852061:TJY852065 TTU852061:TTU852065 UDQ852061:UDQ852065 UNM852061:UNM852065 UXI852061:UXI852065 VHE852061:VHE852065 VRA852061:VRA852065 WAW852061:WAW852065 WKS852061:WKS852065 WUO852061:WUO852065 O917599:O917603 IC917597:IC917601 RY917597:RY917601 ABU917597:ABU917601 ALQ917597:ALQ917601 AVM917597:AVM917601 BFI917597:BFI917601 BPE917597:BPE917601 BZA917597:BZA917601 CIW917597:CIW917601 CSS917597:CSS917601 DCO917597:DCO917601 DMK917597:DMK917601 DWG917597:DWG917601 EGC917597:EGC917601 EPY917597:EPY917601 EZU917597:EZU917601 FJQ917597:FJQ917601 FTM917597:FTM917601 GDI917597:GDI917601 GNE917597:GNE917601 GXA917597:GXA917601 HGW917597:HGW917601 HQS917597:HQS917601 IAO917597:IAO917601 IKK917597:IKK917601 IUG917597:IUG917601 JEC917597:JEC917601 JNY917597:JNY917601 JXU917597:JXU917601 KHQ917597:KHQ917601 KRM917597:KRM917601 LBI917597:LBI917601 LLE917597:LLE917601 LVA917597:LVA917601 MEW917597:MEW917601 MOS917597:MOS917601 MYO917597:MYO917601 NIK917597:NIK917601 NSG917597:NSG917601 OCC917597:OCC917601 OLY917597:OLY917601 OVU917597:OVU917601 PFQ917597:PFQ917601 PPM917597:PPM917601 PZI917597:PZI917601 QJE917597:QJE917601 QTA917597:QTA917601 RCW917597:RCW917601 RMS917597:RMS917601 RWO917597:RWO917601 SGK917597:SGK917601 SQG917597:SQG917601 TAC917597:TAC917601 TJY917597:TJY917601 TTU917597:TTU917601 UDQ917597:UDQ917601 UNM917597:UNM917601 UXI917597:UXI917601 VHE917597:VHE917601 VRA917597:VRA917601 WAW917597:WAW917601 WKS917597:WKS917601 WUO917597:WUO917601 O983135:O983139 IC983133:IC983137 RY983133:RY983137 ABU983133:ABU983137 ALQ983133:ALQ983137 AVM983133:AVM983137 BFI983133:BFI983137 BPE983133:BPE983137 BZA983133:BZA983137 CIW983133:CIW983137 CSS983133:CSS983137 DCO983133:DCO983137 DMK983133:DMK983137 DWG983133:DWG983137 EGC983133:EGC983137 EPY983133:EPY983137 EZU983133:EZU983137 FJQ983133:FJQ983137 FTM983133:FTM983137 GDI983133:GDI983137 GNE983133:GNE983137 GXA983133:GXA983137 HGW983133:HGW983137 HQS983133:HQS983137 IAO983133:IAO983137 IKK983133:IKK983137 IUG983133:IUG983137 JEC983133:JEC983137 JNY983133:JNY983137 JXU983133:JXU983137 KHQ983133:KHQ983137 KRM983133:KRM983137 LBI983133:LBI983137 LLE983133:LLE983137 LVA983133:LVA983137 MEW983133:MEW983137 MOS983133:MOS983137 MYO983133:MYO983137 NIK983133:NIK983137 NSG983133:NSG983137 OCC983133:OCC983137 OLY983133:OLY983137 OVU983133:OVU983137 PFQ983133:PFQ983137 PPM983133:PPM983137 PZI983133:PZI983137 QJE983133:QJE983137 QTA983133:QTA983137 RCW983133:RCW983137 RMS983133:RMS983137 RWO983133:RWO983137 SGK983133:SGK983137 SQG983133:SQG983137 TAC983133:TAC983137 TJY983133:TJY983137 TTU983133:TTU983137 UDQ983133:UDQ983137 UNM983133:UNM983137 UXI983133:UXI983137 VHE983133:VHE983137 VRA983133:VRA983137 WAW983133:WAW983137 WKS983133:WKS983137 WUO983133:WUO983137 IP151:IT151 SL151:SP151 ACH151:ACL151 AMD151:AMH151 AVZ151:AWD151 BFV151:BFZ151 BPR151:BPV151 BZN151:BZR151 CJJ151:CJN151 CTF151:CTJ151 DDB151:DDF151 DMX151:DNB151 DWT151:DWX151 EGP151:EGT151 EQL151:EQP151 FAH151:FAL151 FKD151:FKH151 FTZ151:FUD151 GDV151:GDZ151 GNR151:GNV151 GXN151:GXR151 HHJ151:HHN151 HRF151:HRJ151 IBB151:IBF151 IKX151:ILB151 IUT151:IUX151 JEP151:JET151 JOL151:JOP151 JYH151:JYL151 KID151:KIH151 KRZ151:KSD151 LBV151:LBZ151 LLR151:LLV151 LVN151:LVR151 MFJ151:MFN151 MPF151:MPJ151 MZB151:MZF151 NIX151:NJB151 NST151:NSX151 OCP151:OCT151 OML151:OMP151 OWH151:OWL151 PGD151:PGH151 PPZ151:PQD151 PZV151:PZZ151 QJR151:QJV151 QTN151:QTR151 RDJ151:RDN151 RNF151:RNJ151 RXB151:RXF151 SGX151:SHB151 SQT151:SQX151 TAP151:TAT151 TKL151:TKP151 TUH151:TUL151 UED151:UEH151 UNZ151:UOD151 UXV151:UXZ151 VHR151:VHV151 VRN151:VRR151 WBJ151:WBN151 WLF151:WLJ151 WVB151:WVF151 AE983161:AI983161 AE917625:AI917625 AE852089:AI852089 AE786553:AI786553 AE721017:AI721017 AE655481:AI655481 AE589945:AI589945 AE524409:AI524409 AE458873:AI458873 AE393337:AI393337 AE327801:AI327801 AE262265:AI262265 AE196729:AI196729 AE131193:AI131193 AE65657:AI65657 ACH134:ACL139 AMD134:AMH139 AVZ134:AWD139 BFV134:BFZ139 BPR134:BPV139 BZN134:BZR139 CJJ134:CJN139 CTF134:CTJ139 DDB134:DDF139 DMX134:DNB139 DWT134:DWX139 EGP134:EGT139 EQL134:EQP139 FAH134:FAL139 FKD134:FKH139 FTZ134:FUD139 GDV134:GDZ139 GNR134:GNV139 GXN134:GXR139 HHJ134:HHN139 HRF134:HRJ139 IBB134:IBF139 IKX134:ILB139 IUT134:IUX139 JEP134:JET139 JOL134:JOP139 JYH134:JYL139 KID134:KIH139 KRZ134:KSD139 LBV134:LBZ139 LLR134:LLV139 LVN134:LVR139 MFJ134:MFN139 MPF134:MPJ139 MZB134:MZF139 NIX134:NJB139 NST134:NSX139 OCP134:OCT139 OML134:OMP139 OWH134:OWL139 PGD134:PGH139 PPZ134:PQD139 PZV134:PZZ139 QJR134:QJV139 QTN134:QTR139 RDJ134:RDN139 RNF134:RNJ139 RXB134:RXF139 SGX134:SHB139 SQT134:SQX139 TAP134:TAT139 TKL134:TKP139 TUH134:TUL139 UED134:UEH139 UNZ134:UOD139 UXV134:UXZ139 VHR134:VHV139 VRN134:VRR139 WBJ134:WBN139 WLF134:WLJ139 WVB134:WVF139 IP134:IT139 SL134:SP139">
      <formula1>"有り,無し"</formula1>
    </dataValidation>
    <dataValidation type="list" allowBlank="1" showInputMessage="1" showErrorMessage="1" sqref="AI251 AI240:AK242 AI244:AK244">
      <formula1>"○,×,除外"</formula1>
    </dataValidation>
    <dataValidation type="list" allowBlank="1" showInputMessage="1" showErrorMessage="1" sqref="AI243:AK243 AI245:AK250">
      <formula1>"○,×"</formula1>
    </dataValidation>
    <dataValidation type="list" allowBlank="1" showInputMessage="1" showErrorMessage="1" sqref="T44:T73">
      <formula1>"林業,林業以外,特別加入(林業),特別加入(林業外),－"</formula1>
    </dataValidation>
    <dataValidation type="list" allowBlank="1" showInputMessage="1" showErrorMessage="1" sqref="X44:AE73">
      <formula1>"○,－"</formula1>
    </dataValidation>
    <dataValidation type="list" allowBlank="1" showInputMessage="1" showErrorMessage="1" sqref="U10:V10">
      <formula1>"1,2,3,4,5"</formula1>
    </dataValidation>
    <dataValidation type="list" allowBlank="1" showInputMessage="1" showErrorMessage="1" sqref="U251:X252">
      <formula1>"主伐,間伐"</formula1>
    </dataValidation>
    <dataValidation type="list" allowBlank="1" showInputMessage="1" showErrorMessage="1" sqref="AH233:AK233">
      <formula1>$AN$232:$AN$233</formula1>
    </dataValidation>
  </dataValidations>
  <pageMargins left="0.98425196850393704" right="0.98425196850393704" top="0.98425196850393704" bottom="0.98425196850393704" header="0.51181102362204722" footer="0.51181102362204722"/>
  <pageSetup paperSize="9" scale="90" fitToHeight="0" orientation="portrait" r:id="rId1"/>
  <rowBreaks count="7" manualBreakCount="7">
    <brk id="39" max="37" man="1"/>
    <brk id="81" max="37" man="1"/>
    <brk id="100" max="37" man="1"/>
    <brk id="142" max="37" man="1"/>
    <brk id="167" max="37" man="1"/>
    <brk id="216" max="37" man="1"/>
    <brk id="235" max="37" man="1"/>
  </rowBreaks>
  <ignoredErrors>
    <ignoredError sqref="I162:AL162 I145:AL145 I105:AL105 S88:AG88 I171:AB17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1751" r:id="rId4" name="Check Box 7">
              <controlPr defaultSize="0" autoFill="0" autoLine="0" autoPict="0">
                <anchor moveWithCells="1">
                  <from>
                    <xdr:col>18</xdr:col>
                    <xdr:colOff>123825</xdr:colOff>
                    <xdr:row>83</xdr:row>
                    <xdr:rowOff>266700</xdr:rowOff>
                  </from>
                  <to>
                    <xdr:col>20</xdr:col>
                    <xdr:colOff>76200</xdr:colOff>
                    <xdr:row>83</xdr:row>
                    <xdr:rowOff>476250</xdr:rowOff>
                  </to>
                </anchor>
              </controlPr>
            </control>
          </mc:Choice>
        </mc:AlternateContent>
        <mc:AlternateContent xmlns:mc="http://schemas.openxmlformats.org/markup-compatibility/2006">
          <mc:Choice Requires="x14">
            <control shapeId="31752" r:id="rId5" name="Check Box 8">
              <controlPr defaultSize="0" autoFill="0" autoLine="0" autoPict="0">
                <anchor moveWithCells="1">
                  <from>
                    <xdr:col>24</xdr:col>
                    <xdr:colOff>123825</xdr:colOff>
                    <xdr:row>83</xdr:row>
                    <xdr:rowOff>276225</xdr:rowOff>
                  </from>
                  <to>
                    <xdr:col>26</xdr:col>
                    <xdr:colOff>66675</xdr:colOff>
                    <xdr:row>83</xdr:row>
                    <xdr:rowOff>485775</xdr:rowOff>
                  </to>
                </anchor>
              </controlPr>
            </control>
          </mc:Choice>
        </mc:AlternateContent>
        <mc:AlternateContent xmlns:mc="http://schemas.openxmlformats.org/markup-compatibility/2006">
          <mc:Choice Requires="x14">
            <control shapeId="31753" r:id="rId6" name="Check Box 9">
              <controlPr defaultSize="0" autoFill="0" autoLine="0" autoPict="0">
                <anchor moveWithCells="1">
                  <from>
                    <xdr:col>24</xdr:col>
                    <xdr:colOff>123825</xdr:colOff>
                    <xdr:row>84</xdr:row>
                    <xdr:rowOff>276225</xdr:rowOff>
                  </from>
                  <to>
                    <xdr:col>26</xdr:col>
                    <xdr:colOff>66675</xdr:colOff>
                    <xdr:row>84</xdr:row>
                    <xdr:rowOff>485775</xdr:rowOff>
                  </to>
                </anchor>
              </controlPr>
            </control>
          </mc:Choice>
        </mc:AlternateContent>
        <mc:AlternateContent xmlns:mc="http://schemas.openxmlformats.org/markup-compatibility/2006">
          <mc:Choice Requires="x14">
            <control shapeId="31754" r:id="rId7" name="Check Box 10">
              <controlPr defaultSize="0" autoFill="0" autoLine="0" autoPict="0">
                <anchor moveWithCells="1">
                  <from>
                    <xdr:col>18</xdr:col>
                    <xdr:colOff>133350</xdr:colOff>
                    <xdr:row>84</xdr:row>
                    <xdr:rowOff>276225</xdr:rowOff>
                  </from>
                  <to>
                    <xdr:col>20</xdr:col>
                    <xdr:colOff>85725</xdr:colOff>
                    <xdr:row>84</xdr:row>
                    <xdr:rowOff>485775</xdr:rowOff>
                  </to>
                </anchor>
              </controlPr>
            </control>
          </mc:Choice>
        </mc:AlternateContent>
        <mc:AlternateContent xmlns:mc="http://schemas.openxmlformats.org/markup-compatibility/2006">
          <mc:Choice Requires="x14">
            <control shapeId="31771" r:id="rId8" name="Check Box 27">
              <controlPr defaultSize="0" autoFill="0" autoLine="0" autoPict="0">
                <anchor moveWithCells="1">
                  <from>
                    <xdr:col>18</xdr:col>
                    <xdr:colOff>104775</xdr:colOff>
                    <xdr:row>96</xdr:row>
                    <xdr:rowOff>276225</xdr:rowOff>
                  </from>
                  <to>
                    <xdr:col>20</xdr:col>
                    <xdr:colOff>57150</xdr:colOff>
                    <xdr:row>96</xdr:row>
                    <xdr:rowOff>485775</xdr:rowOff>
                  </to>
                </anchor>
              </controlPr>
            </control>
          </mc:Choice>
        </mc:AlternateContent>
        <mc:AlternateContent xmlns:mc="http://schemas.openxmlformats.org/markup-compatibility/2006">
          <mc:Choice Requires="x14">
            <control shapeId="31772" r:id="rId9" name="Check Box 28">
              <controlPr defaultSize="0" autoFill="0" autoLine="0" autoPict="0">
                <anchor moveWithCells="1">
                  <from>
                    <xdr:col>24</xdr:col>
                    <xdr:colOff>133350</xdr:colOff>
                    <xdr:row>96</xdr:row>
                    <xdr:rowOff>276225</xdr:rowOff>
                  </from>
                  <to>
                    <xdr:col>26</xdr:col>
                    <xdr:colOff>76200</xdr:colOff>
                    <xdr:row>96</xdr:row>
                    <xdr:rowOff>485775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様式１(認定申請書)</vt:lpstr>
      <vt:lpstr>様式２(改善計画)</vt:lpstr>
      <vt:lpstr>本当は様式３</vt:lpstr>
      <vt:lpstr>本当は様式４</vt:lpstr>
      <vt:lpstr>様式３認定書</vt:lpstr>
      <vt:lpstr>様式４（変更認定申請）</vt:lpstr>
      <vt:lpstr>様式５（変更届）</vt:lpstr>
      <vt:lpstr>様式６取消通知書</vt:lpstr>
      <vt:lpstr>様式７(実施状況報告)</vt:lpstr>
      <vt:lpstr>参考様式１（暴力団ではない誓約書）</vt:lpstr>
      <vt:lpstr>参考様式２（行動規範誓約書）</vt:lpstr>
      <vt:lpstr>参考様式３（労働条件通知書）</vt:lpstr>
      <vt:lpstr>'参考様式１（暴力団ではない誓約書）'!Print_Area</vt:lpstr>
      <vt:lpstr>'参考様式３（労働条件通知書）'!Print_Area</vt:lpstr>
      <vt:lpstr>本当は様式３!Print_Area</vt:lpstr>
      <vt:lpstr>'様式１(認定申請書)'!Print_Area</vt:lpstr>
      <vt:lpstr>'様式２(改善計画)'!Print_Area</vt:lpstr>
      <vt:lpstr>様式３認定書!Print_Area</vt:lpstr>
      <vt:lpstr>'様式４（変更認定申請）'!Print_Area</vt:lpstr>
      <vt:lpstr>'様式５（変更届）'!Print_Area</vt:lpstr>
      <vt:lpstr>様式６取消通知書!Print_Area</vt:lpstr>
      <vt:lpstr>'様式７(実施状況報告)'!Print_Area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認定林業事業体様式集</dc:title>
  <dc:creator/>
  <cp:lastModifiedBy/>
  <dcterms:created xsi:type="dcterms:W3CDTF">2006-09-16T00:00:00Z</dcterms:created>
  <dcterms:modified xsi:type="dcterms:W3CDTF">2023-04-05T01:22:17Z</dcterms:modified>
</cp:coreProperties>
</file>