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activeTab="0"/>
  </bookViews>
  <sheets>
    <sheet name="138" sheetId="1" r:id="rId1"/>
  </sheets>
  <definedNames>
    <definedName name="_10.電気_ガスおよび水道">#REF!</definedName>
    <definedName name="_xlnm.Print_Area" localSheetId="0">'138'!$A$1:$X$57</definedName>
  </definedNames>
  <calcPr fullCalcOnLoad="1"/>
</workbook>
</file>

<file path=xl/sharedStrings.xml><?xml version="1.0" encoding="utf-8"?>
<sst xmlns="http://schemas.openxmlformats.org/spreadsheetml/2006/main" count="283" uniqueCount="172">
  <si>
    <t>編集用</t>
  </si>
  <si>
    <t>総数</t>
  </si>
  <si>
    <t>四国</t>
  </si>
  <si>
    <t>山陽</t>
  </si>
  <si>
    <t>山陰</t>
  </si>
  <si>
    <t>阪神</t>
  </si>
  <si>
    <t>近畿</t>
  </si>
  <si>
    <t>東海</t>
  </si>
  <si>
    <t>甲信</t>
  </si>
  <si>
    <t>北陸</t>
  </si>
  <si>
    <t>南関東</t>
  </si>
  <si>
    <t>北関東</t>
  </si>
  <si>
    <t>東北</t>
  </si>
  <si>
    <t>北海道</t>
  </si>
  <si>
    <t>入力用</t>
  </si>
  <si>
    <t>東北</t>
  </si>
  <si>
    <t>北関東</t>
  </si>
  <si>
    <t>南関東</t>
  </si>
  <si>
    <t>北陸</t>
  </si>
  <si>
    <t>甲信</t>
  </si>
  <si>
    <t>東海</t>
  </si>
  <si>
    <t>近畿</t>
  </si>
  <si>
    <t>阪神</t>
  </si>
  <si>
    <t>山陰</t>
  </si>
  <si>
    <t>山陽</t>
  </si>
  <si>
    <t>四国</t>
  </si>
  <si>
    <t>(単位 千人)</t>
  </si>
  <si>
    <t>大分</t>
  </si>
  <si>
    <t>福岡</t>
  </si>
  <si>
    <t>佐賀</t>
  </si>
  <si>
    <t>長崎</t>
  </si>
  <si>
    <t>熊本</t>
  </si>
  <si>
    <t>宮崎</t>
  </si>
  <si>
    <t>鹿児島</t>
  </si>
  <si>
    <t>沖縄</t>
  </si>
  <si>
    <t>青森</t>
  </si>
  <si>
    <t>岩手　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</si>
  <si>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</si>
  <si>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</si>
  <si>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</si>
  <si>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</si>
  <si>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</si>
  <si>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</si>
  <si>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</si>
  <si>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</si>
  <si>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</si>
  <si>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</si>
  <si>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</si>
  <si>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</si>
  <si>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</si>
  <si>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</si>
  <si>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</si>
  <si>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</si>
  <si>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</si>
  <si>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</si>
  <si>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</si>
  <si>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</si>
  <si>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</si>
  <si>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</si>
  <si>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</si>
  <si>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</si>
  <si>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</si>
  <si>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</si>
  <si>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</si>
  <si>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</si>
  <si>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</si>
  <si>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</si>
  <si>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</si>
  <si>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</si>
  <si>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</si>
  <si>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</si>
  <si>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</si>
  <si>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</si>
  <si>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着</t>
  </si>
  <si>
    <t>総   数</t>
  </si>
  <si>
    <t>大  分</t>
  </si>
  <si>
    <t>福  岡</t>
  </si>
  <si>
    <t>佐  賀</t>
  </si>
  <si>
    <t>長  崎</t>
  </si>
  <si>
    <t>熊  本</t>
  </si>
  <si>
    <t>宮  崎</t>
  </si>
  <si>
    <t>鹿児島</t>
  </si>
  <si>
    <t>沖  縄</t>
  </si>
  <si>
    <t>四  国</t>
  </si>
  <si>
    <t>山  陽</t>
  </si>
  <si>
    <t>山  陰</t>
  </si>
  <si>
    <t>阪  神</t>
  </si>
  <si>
    <t>近  畿</t>
  </si>
  <si>
    <t>東  海</t>
  </si>
  <si>
    <t>甲  信</t>
  </si>
  <si>
    <t>北  陸</t>
  </si>
  <si>
    <t>東  北</t>
  </si>
  <si>
    <t>北海道</t>
  </si>
  <si>
    <t>発</t>
  </si>
  <si>
    <t>番号</t>
  </si>
  <si>
    <t>岩手</t>
  </si>
  <si>
    <t>四</t>
  </si>
  <si>
    <t>香  川  10</t>
  </si>
  <si>
    <t>国</t>
  </si>
  <si>
    <t>愛  媛  11</t>
  </si>
  <si>
    <t>高  知  12</t>
  </si>
  <si>
    <t>山</t>
  </si>
  <si>
    <t>岡  山  13</t>
  </si>
  <si>
    <t>陽</t>
  </si>
  <si>
    <t>広  島  14</t>
  </si>
  <si>
    <t>山  口  15</t>
  </si>
  <si>
    <t>鳥  取  16</t>
  </si>
  <si>
    <t>陰</t>
  </si>
  <si>
    <t>島  根  17</t>
  </si>
  <si>
    <t>阪</t>
  </si>
  <si>
    <t>大  阪  18</t>
  </si>
  <si>
    <t>神</t>
  </si>
  <si>
    <t>兵  庫  19</t>
  </si>
  <si>
    <t>滋  賀  20</t>
  </si>
  <si>
    <t>近</t>
  </si>
  <si>
    <t>京  都  21</t>
  </si>
  <si>
    <t>畿</t>
  </si>
  <si>
    <t>奈  良  22</t>
  </si>
  <si>
    <t>和歌山  23</t>
  </si>
  <si>
    <t>岐  阜  24</t>
  </si>
  <si>
    <t>東</t>
  </si>
  <si>
    <t>静  岡  25</t>
  </si>
  <si>
    <t>海</t>
  </si>
  <si>
    <t>愛  知  26</t>
  </si>
  <si>
    <t>三  重  27</t>
  </si>
  <si>
    <t>甲</t>
  </si>
  <si>
    <t>山  梨  28</t>
  </si>
  <si>
    <t>信</t>
  </si>
  <si>
    <t>長  野  29</t>
  </si>
  <si>
    <t>新  潟  30</t>
  </si>
  <si>
    <t>北</t>
  </si>
  <si>
    <t>富  山  31</t>
  </si>
  <si>
    <t>陸</t>
  </si>
  <si>
    <t>石  川  32</t>
  </si>
  <si>
    <t>福  井  33</t>
  </si>
  <si>
    <t>南</t>
  </si>
  <si>
    <t>埼  玉  34</t>
  </si>
  <si>
    <t>関</t>
  </si>
  <si>
    <t>千  葉  35</t>
  </si>
  <si>
    <t>東  京  36</t>
  </si>
  <si>
    <t>神奈川  37</t>
  </si>
  <si>
    <t>茨  城  38</t>
  </si>
  <si>
    <t>栃  木  39</t>
  </si>
  <si>
    <t>群  馬  40</t>
  </si>
  <si>
    <t>青  森  41</t>
  </si>
  <si>
    <t>岩  手  42</t>
  </si>
  <si>
    <t>ﾖｺ計全国</t>
  </si>
  <si>
    <t>全国</t>
  </si>
  <si>
    <t>宮  城  43</t>
  </si>
  <si>
    <t>秋  田  44</t>
  </si>
  <si>
    <t>ﾀﾃ計全国</t>
  </si>
  <si>
    <t>山  形  45</t>
  </si>
  <si>
    <t>福  島  46</t>
  </si>
  <si>
    <t>北海道  47</t>
  </si>
  <si>
    <t>標示</t>
  </si>
  <si>
    <t>ﾀﾃ</t>
  </si>
  <si>
    <t>ﾖｺ</t>
  </si>
  <si>
    <t>平成18年度</t>
  </si>
  <si>
    <t>138．旅客府県相 互間輸送人員　　　　</t>
  </si>
  <si>
    <t>大  分   1</t>
  </si>
  <si>
    <t>福  岡   2</t>
  </si>
  <si>
    <t>佐  賀   3</t>
  </si>
  <si>
    <t>長  崎   4</t>
  </si>
  <si>
    <t>熊  本   5</t>
  </si>
  <si>
    <t>宮  崎   6</t>
  </si>
  <si>
    <t>鹿児島   7</t>
  </si>
  <si>
    <t>沖  縄   8</t>
  </si>
  <si>
    <t>徳  島   9</t>
  </si>
  <si>
    <t xml:space="preserve">  注）この表は全輸送機関の統計である。</t>
  </si>
  <si>
    <t>資料：国土交通省総合政策局HP＞貨物・旅客地域流動調査</t>
  </si>
  <si>
    <t>総 　　　数</t>
  </si>
  <si>
    <t>総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</si>
</sst>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  <numFmt numFmtId="196" formatCode="#,##0.0_);[Red]\(#,##0.0\)"/>
    <numFmt numFmtId="197" formatCode="_ &quot;¥&quot;* #,##0.0_ ;_ &quot;¥&quot;* \-#,##0.0_ ;_ &quot;¥&quot;* &quot;-&quot;?_ ;_ @_ 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color indexed="10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3" fontId="4" fillId="0" borderId="0" xfId="61" applyNumberFormat="1" applyBorder="1">
      <alignment/>
      <protection/>
    </xf>
    <xf numFmtId="3" fontId="4" fillId="0" borderId="0" xfId="61" applyNumberFormat="1" applyFont="1" applyBorder="1" applyAlignment="1">
      <alignment horizontal="center"/>
      <protection/>
    </xf>
    <xf numFmtId="3" fontId="4" fillId="0" borderId="0" xfId="61" applyNumberFormat="1" applyFont="1" applyBorder="1">
      <alignment/>
      <protection/>
    </xf>
    <xf numFmtId="3" fontId="4" fillId="0" borderId="0" xfId="61" applyNumberFormat="1" applyFont="1" applyFill="1" applyBorder="1">
      <alignment/>
      <protection/>
    </xf>
    <xf numFmtId="3" fontId="4" fillId="0" borderId="0" xfId="61" applyNumberFormat="1" applyFill="1" applyBorder="1">
      <alignment/>
      <protection/>
    </xf>
    <xf numFmtId="3" fontId="4" fillId="0" borderId="0" xfId="61" applyNumberFormat="1" applyFont="1" applyBorder="1" applyAlignment="1">
      <alignment horizontal="right"/>
      <protection/>
    </xf>
    <xf numFmtId="189" fontId="0" fillId="0" borderId="0" xfId="61" applyNumberFormat="1" applyFont="1" applyBorder="1">
      <alignment/>
      <protection/>
    </xf>
    <xf numFmtId="3" fontId="0" fillId="0" borderId="0" xfId="61" applyNumberFormat="1" applyFont="1" applyBorder="1">
      <alignment/>
      <protection/>
    </xf>
    <xf numFmtId="3" fontId="4" fillId="0" borderId="0" xfId="61" applyNumberFormat="1" applyBorder="1" applyAlignment="1">
      <alignment horizontal="right"/>
      <protection/>
    </xf>
    <xf numFmtId="3" fontId="7" fillId="0" borderId="0" xfId="61" applyNumberFormat="1" applyFont="1" applyFill="1" applyBorder="1">
      <alignment/>
      <protection/>
    </xf>
    <xf numFmtId="196" fontId="6" fillId="0" borderId="0" xfId="61" applyNumberFormat="1" applyFont="1" applyFill="1" applyBorder="1" applyAlignment="1">
      <alignment vertical="center"/>
      <protection/>
    </xf>
    <xf numFmtId="183" fontId="6" fillId="0" borderId="0" xfId="49" applyNumberFormat="1" applyFont="1" applyFill="1" applyBorder="1" applyAlignment="1">
      <alignment/>
    </xf>
    <xf numFmtId="3" fontId="0" fillId="0" borderId="10" xfId="61" applyNumberFormat="1" applyFont="1" applyBorder="1">
      <alignment/>
      <protection/>
    </xf>
    <xf numFmtId="3" fontId="10" fillId="0" borderId="0" xfId="61" applyNumberFormat="1" applyFont="1" applyBorder="1" applyAlignment="1">
      <alignment horizontal="right"/>
      <protection/>
    </xf>
    <xf numFmtId="3" fontId="0" fillId="0" borderId="0" xfId="61" applyNumberFormat="1" applyFont="1" applyBorder="1" applyAlignment="1">
      <alignment/>
      <protection/>
    </xf>
    <xf numFmtId="195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3" fontId="0" fillId="0" borderId="0" xfId="61" applyNumberFormat="1" applyFont="1" applyFill="1" applyBorder="1">
      <alignment/>
      <protection/>
    </xf>
    <xf numFmtId="192" fontId="0" fillId="0" borderId="0" xfId="61" applyNumberFormat="1" applyFont="1" applyFill="1" applyBorder="1">
      <alignment/>
      <protection/>
    </xf>
    <xf numFmtId="189" fontId="0" fillId="0" borderId="0" xfId="0" applyNumberFormat="1" applyFont="1" applyFill="1" applyBorder="1" applyAlignment="1">
      <alignment/>
    </xf>
    <xf numFmtId="195" fontId="0" fillId="0" borderId="0" xfId="0" applyNumberFormat="1" applyFont="1" applyFill="1" applyBorder="1" applyAlignment="1">
      <alignment/>
    </xf>
    <xf numFmtId="3" fontId="0" fillId="0" borderId="0" xfId="61" applyNumberFormat="1" applyFont="1" applyBorder="1" applyAlignment="1">
      <alignment vertical="center"/>
      <protection/>
    </xf>
    <xf numFmtId="3" fontId="0" fillId="0" borderId="11" xfId="61" applyNumberFormat="1" applyFont="1" applyBorder="1" applyAlignment="1">
      <alignment horizontal="right" vertical="center"/>
      <protection/>
    </xf>
    <xf numFmtId="3" fontId="0" fillId="0" borderId="12" xfId="61" applyNumberFormat="1" applyFont="1" applyBorder="1" applyAlignment="1" quotePrefix="1">
      <alignment horizontal="center" vertical="center"/>
      <protection/>
    </xf>
    <xf numFmtId="3" fontId="0" fillId="0" borderId="0" xfId="61" applyNumberFormat="1" applyFont="1" applyBorder="1" applyAlignment="1">
      <alignment horizontal="right" vertical="center"/>
      <protection/>
    </xf>
    <xf numFmtId="3" fontId="6" fillId="0" borderId="0" xfId="61" applyNumberFormat="1" applyFont="1" applyBorder="1" applyAlignment="1">
      <alignment horizontal="right" vertical="center"/>
      <protection/>
    </xf>
    <xf numFmtId="3" fontId="6" fillId="0" borderId="0" xfId="61" applyNumberFormat="1" applyFont="1" applyBorder="1" applyAlignment="1">
      <alignment vertical="center"/>
      <protection/>
    </xf>
    <xf numFmtId="3" fontId="0" fillId="0" borderId="0" xfId="61" applyNumberFormat="1" applyFont="1" applyFill="1" applyBorder="1" applyAlignment="1">
      <alignment horizontal="right" vertical="center"/>
      <protection/>
    </xf>
    <xf numFmtId="196" fontId="0" fillId="0" borderId="0" xfId="61" applyNumberFormat="1" applyFont="1" applyFill="1" applyBorder="1" applyAlignment="1">
      <alignment vertical="center"/>
      <protection/>
    </xf>
    <xf numFmtId="3" fontId="0" fillId="0" borderId="0" xfId="61" applyNumberFormat="1" applyFont="1" applyFill="1" applyBorder="1" applyAlignment="1">
      <alignment vertical="center"/>
      <protection/>
    </xf>
    <xf numFmtId="3" fontId="0" fillId="0" borderId="13" xfId="61" applyNumberFormat="1" applyFont="1" applyBorder="1" applyAlignment="1">
      <alignment vertical="center"/>
      <protection/>
    </xf>
    <xf numFmtId="3" fontId="0" fillId="0" borderId="14" xfId="61" applyNumberFormat="1" applyFont="1" applyBorder="1" applyAlignment="1">
      <alignment vertical="center"/>
      <protection/>
    </xf>
    <xf numFmtId="3" fontId="0" fillId="0" borderId="15" xfId="61" applyNumberFormat="1" applyFont="1" applyBorder="1" applyAlignment="1">
      <alignment horizontal="center" vertical="center"/>
      <protection/>
    </xf>
    <xf numFmtId="3" fontId="0" fillId="0" borderId="11" xfId="61" applyNumberFormat="1" applyFont="1" applyBorder="1">
      <alignment/>
      <protection/>
    </xf>
    <xf numFmtId="4" fontId="0" fillId="0" borderId="0" xfId="61" applyNumberFormat="1" applyFont="1" applyBorder="1">
      <alignment/>
      <protection/>
    </xf>
    <xf numFmtId="4" fontId="0" fillId="0" borderId="16" xfId="61" applyNumberFormat="1" applyFont="1" applyBorder="1" applyAlignment="1">
      <alignment horizontal="center"/>
      <protection/>
    </xf>
    <xf numFmtId="3" fontId="0" fillId="0" borderId="0" xfId="61" applyNumberFormat="1" applyFont="1" applyBorder="1" applyAlignment="1">
      <alignment horizontal="right"/>
      <protection/>
    </xf>
    <xf numFmtId="3" fontId="0" fillId="0" borderId="0" xfId="61" applyNumberFormat="1" applyFont="1" applyFill="1" applyBorder="1" applyAlignment="1">
      <alignment horizontal="right"/>
      <protection/>
    </xf>
    <xf numFmtId="3" fontId="6" fillId="0" borderId="0" xfId="61" applyNumberFormat="1" applyFont="1" applyBorder="1" applyAlignment="1">
      <alignment horizontal="centerContinuous"/>
      <protection/>
    </xf>
    <xf numFmtId="3" fontId="6" fillId="0" borderId="11" xfId="61" applyNumberFormat="1" applyFont="1" applyBorder="1" applyAlignment="1" quotePrefix="1">
      <alignment horizontal="centerContinuous"/>
      <protection/>
    </xf>
    <xf numFmtId="3" fontId="6" fillId="0" borderId="0" xfId="61" applyNumberFormat="1" applyFont="1" applyBorder="1">
      <alignment/>
      <protection/>
    </xf>
    <xf numFmtId="3" fontId="6" fillId="0" borderId="16" xfId="61" applyNumberFormat="1" applyFont="1" applyBorder="1" applyAlignment="1">
      <alignment horizontal="center"/>
      <protection/>
    </xf>
    <xf numFmtId="3" fontId="6" fillId="0" borderId="0" xfId="61" applyNumberFormat="1" applyFont="1" applyBorder="1" applyAlignment="1">
      <alignment horizontal="right"/>
      <protection/>
    </xf>
    <xf numFmtId="3" fontId="6" fillId="0" borderId="0" xfId="61" applyNumberFormat="1" applyFont="1" applyFill="1" applyBorder="1" applyAlignment="1">
      <alignment horizontal="right"/>
      <protection/>
    </xf>
    <xf numFmtId="3" fontId="6" fillId="0" borderId="0" xfId="61" applyNumberFormat="1" applyFont="1" applyFill="1" applyBorder="1">
      <alignment/>
      <protection/>
    </xf>
    <xf numFmtId="3" fontId="0" fillId="0" borderId="16" xfId="61" applyNumberFormat="1" applyFont="1" applyBorder="1" applyAlignment="1">
      <alignment horizontal="center"/>
      <protection/>
    </xf>
    <xf numFmtId="3" fontId="0" fillId="0" borderId="16" xfId="61" applyNumberFormat="1" applyFont="1" applyBorder="1">
      <alignment/>
      <protection/>
    </xf>
    <xf numFmtId="3" fontId="0" fillId="0" borderId="11" xfId="61" applyNumberFormat="1" applyFont="1" applyBorder="1" applyAlignment="1" quotePrefix="1">
      <alignment/>
      <protection/>
    </xf>
    <xf numFmtId="3" fontId="10" fillId="0" borderId="0" xfId="61" applyNumberFormat="1" applyFont="1" applyBorder="1">
      <alignment/>
      <protection/>
    </xf>
    <xf numFmtId="3" fontId="0" fillId="0" borderId="14" xfId="61" applyNumberFormat="1" applyFont="1" applyBorder="1" applyAlignment="1" quotePrefix="1">
      <alignment/>
      <protection/>
    </xf>
    <xf numFmtId="3" fontId="0" fillId="0" borderId="17" xfId="61" applyNumberFormat="1" applyFont="1" applyBorder="1">
      <alignment/>
      <protection/>
    </xf>
    <xf numFmtId="3" fontId="0" fillId="0" borderId="18" xfId="61" applyNumberFormat="1" applyFont="1" applyBorder="1" applyAlignment="1" quotePrefix="1">
      <alignment/>
      <protection/>
    </xf>
    <xf numFmtId="3" fontId="0" fillId="0" borderId="19" xfId="61" applyNumberFormat="1" applyFont="1" applyBorder="1" applyAlignment="1" quotePrefix="1">
      <alignment horizontal="left"/>
      <protection/>
    </xf>
    <xf numFmtId="3" fontId="0" fillId="0" borderId="14" xfId="61" applyNumberFormat="1" applyFont="1" applyBorder="1">
      <alignment/>
      <protection/>
    </xf>
    <xf numFmtId="3" fontId="0" fillId="0" borderId="20" xfId="61" applyNumberFormat="1" applyFont="1" applyBorder="1" applyAlignment="1" quotePrefix="1">
      <alignment horizontal="left"/>
      <protection/>
    </xf>
    <xf numFmtId="3" fontId="0" fillId="0" borderId="18" xfId="61" applyNumberFormat="1" applyFont="1" applyBorder="1" applyAlignment="1" quotePrefix="1">
      <alignment horizontal="left"/>
      <protection/>
    </xf>
    <xf numFmtId="3" fontId="0" fillId="0" borderId="18" xfId="61" applyNumberFormat="1" applyFont="1" applyBorder="1" applyAlignment="1">
      <alignment horizontal="left"/>
      <protection/>
    </xf>
    <xf numFmtId="3" fontId="0" fillId="0" borderId="20" xfId="61" applyNumberFormat="1" applyFont="1" applyBorder="1" applyAlignment="1">
      <alignment horizontal="left"/>
      <protection/>
    </xf>
    <xf numFmtId="3" fontId="0" fillId="0" borderId="13" xfId="61" applyNumberFormat="1" applyFont="1" applyFill="1" applyBorder="1" applyAlignment="1">
      <alignment horizontal="right"/>
      <protection/>
    </xf>
    <xf numFmtId="3" fontId="0" fillId="0" borderId="13" xfId="61" applyNumberFormat="1" applyFont="1" applyFill="1" applyBorder="1">
      <alignment/>
      <protection/>
    </xf>
    <xf numFmtId="3" fontId="0" fillId="0" borderId="21" xfId="61" applyNumberFormat="1" applyFont="1" applyBorder="1" applyAlignment="1">
      <alignment horizontal="right"/>
      <protection/>
    </xf>
    <xf numFmtId="3" fontId="6" fillId="0" borderId="21" xfId="61" applyNumberFormat="1" applyFont="1" applyBorder="1" applyAlignment="1">
      <alignment horizontal="right"/>
      <protection/>
    </xf>
    <xf numFmtId="3" fontId="6" fillId="0" borderId="21" xfId="61" applyNumberFormat="1" applyFont="1" applyBorder="1" applyAlignment="1">
      <alignment/>
      <protection/>
    </xf>
    <xf numFmtId="196" fontId="0" fillId="0" borderId="0" xfId="61" applyNumberFormat="1" applyFont="1" applyFill="1" applyBorder="1">
      <alignment/>
      <protection/>
    </xf>
    <xf numFmtId="189" fontId="0" fillId="0" borderId="0" xfId="61" applyNumberFormat="1" applyFont="1" applyFill="1" applyBorder="1">
      <alignment/>
      <protection/>
    </xf>
    <xf numFmtId="3" fontId="0" fillId="0" borderId="19" xfId="61" applyNumberFormat="1" applyFont="1" applyBorder="1" applyAlignment="1">
      <alignment horizontal="left"/>
      <protection/>
    </xf>
    <xf numFmtId="3" fontId="0" fillId="0" borderId="22" xfId="61" applyNumberFormat="1" applyFont="1" applyBorder="1">
      <alignment/>
      <protection/>
    </xf>
    <xf numFmtId="3" fontId="0" fillId="0" borderId="23" xfId="61" applyNumberFormat="1" applyFont="1" applyBorder="1" applyAlignment="1" quotePrefix="1">
      <alignment horizontal="left"/>
      <protection/>
    </xf>
    <xf numFmtId="3" fontId="0" fillId="0" borderId="15" xfId="61" applyNumberFormat="1" applyFont="1" applyBorder="1">
      <alignment/>
      <protection/>
    </xf>
    <xf numFmtId="3" fontId="10" fillId="0" borderId="13" xfId="61" applyNumberFormat="1" applyFont="1" applyBorder="1">
      <alignment/>
      <protection/>
    </xf>
    <xf numFmtId="3" fontId="0" fillId="0" borderId="15" xfId="61" applyNumberFormat="1" applyFont="1" applyBorder="1" applyAlignment="1">
      <alignment horizontal="center"/>
      <protection/>
    </xf>
    <xf numFmtId="3" fontId="0" fillId="0" borderId="0" xfId="61" applyNumberFormat="1" applyFont="1" applyBorder="1" applyAlignment="1">
      <alignment horizontal="center"/>
      <protection/>
    </xf>
    <xf numFmtId="3" fontId="0" fillId="0" borderId="24" xfId="61" applyNumberFormat="1" applyFont="1" applyBorder="1" applyAlignment="1">
      <alignment horizontal="center" vertical="center"/>
      <protection/>
    </xf>
    <xf numFmtId="3" fontId="0" fillId="0" borderId="20" xfId="61" applyNumberFormat="1" applyFont="1" applyBorder="1" applyAlignment="1">
      <alignment horizontal="center" vertical="center"/>
      <protection/>
    </xf>
    <xf numFmtId="0" fontId="10" fillId="0" borderId="21" xfId="43" applyNumberFormat="1" applyFont="1" applyFill="1" applyBorder="1" applyAlignment="1" applyProtection="1">
      <alignment horizontal="left" vertical="center" wrapText="1"/>
      <protection/>
    </xf>
    <xf numFmtId="3" fontId="5" fillId="0" borderId="0" xfId="61" applyNumberFormat="1" applyFont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41_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ukei.mlit.go.jp/ryuudou-chousa/ryuudou-chousa-data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59"/>
  <sheetViews>
    <sheetView tabSelected="1" view="pageBreakPreview" zoomScaleSheetLayoutView="100" zoomScalePageLayoutView="0" workbookViewId="0" topLeftCell="A1">
      <selection activeCell="I24" sqref="I24"/>
    </sheetView>
  </sheetViews>
  <sheetFormatPr defaultColWidth="12.125" defaultRowHeight="18" customHeight="1"/>
  <cols>
    <col min="1" max="1" width="3.00390625" style="1" customWidth="1"/>
    <col min="2" max="2" width="12.125" style="1" customWidth="1"/>
    <col min="3" max="3" width="14.375" style="1" customWidth="1"/>
    <col min="4" max="11" width="12.75390625" style="1" customWidth="1"/>
    <col min="12" max="12" width="12.875" style="1" customWidth="1"/>
    <col min="13" max="23" width="13.25390625" style="1" customWidth="1"/>
    <col min="24" max="24" width="4.75390625" style="1" customWidth="1"/>
    <col min="25" max="25" width="12.125" style="1" customWidth="1"/>
    <col min="26" max="26" width="14.75390625" style="1" customWidth="1"/>
    <col min="27" max="27" width="12.125" style="1" customWidth="1"/>
    <col min="28" max="28" width="14.375" style="1" customWidth="1"/>
    <col min="29" max="30" width="12.125" style="1" customWidth="1"/>
    <col min="31" max="31" width="14.625" style="1" customWidth="1"/>
    <col min="32" max="32" width="12.125" style="1" customWidth="1"/>
    <col min="33" max="33" width="14.625" style="1" customWidth="1"/>
    <col min="34" max="34" width="12.125" style="1" customWidth="1"/>
    <col min="35" max="36" width="14.375" style="1" customWidth="1"/>
    <col min="37" max="37" width="12.125" style="1" customWidth="1"/>
    <col min="38" max="38" width="15.625" style="1" customWidth="1"/>
    <col min="39" max="40" width="14.375" style="1" customWidth="1"/>
    <col min="41" max="41" width="14.75390625" style="1" customWidth="1"/>
    <col min="42" max="42" width="14.375" style="1" customWidth="1"/>
    <col min="43" max="43" width="15.75390625" style="1" customWidth="1"/>
    <col min="44" max="44" width="14.375" style="1" customWidth="1"/>
    <col min="45" max="45" width="14.75390625" style="1" customWidth="1"/>
    <col min="46" max="46" width="14.625" style="1" customWidth="1"/>
    <col min="47" max="47" width="14.625" style="5" customWidth="1"/>
    <col min="48" max="48" width="13.125" style="4" customWidth="1"/>
    <col min="49" max="50" width="12.125" style="4" customWidth="1"/>
    <col min="51" max="51" width="13.75390625" style="4" customWidth="1"/>
    <col min="52" max="53" width="12.125" style="4" customWidth="1"/>
    <col min="54" max="54" width="12.75390625" style="4" customWidth="1"/>
    <col min="55" max="55" width="13.625" style="4" customWidth="1"/>
    <col min="56" max="57" width="12.875" style="4" customWidth="1"/>
    <col min="58" max="59" width="12.75390625" style="4" customWidth="1"/>
    <col min="60" max="60" width="12.875" style="4" customWidth="1"/>
    <col min="61" max="61" width="12.75390625" style="4" customWidth="1"/>
    <col min="62" max="62" width="14.00390625" style="4" customWidth="1"/>
    <col min="63" max="63" width="12.75390625" style="4" customWidth="1"/>
    <col min="64" max="64" width="13.875" style="4" customWidth="1"/>
    <col min="65" max="65" width="13.00390625" style="4" customWidth="1"/>
    <col min="66" max="68" width="12.125" style="4" customWidth="1"/>
    <col min="69" max="69" width="12.75390625" style="4" customWidth="1"/>
    <col min="70" max="70" width="12.125" style="4" customWidth="1"/>
    <col min="71" max="72" width="13.75390625" style="4" customWidth="1"/>
    <col min="73" max="74" width="12.75390625" style="4" customWidth="1"/>
    <col min="75" max="76" width="12.875" style="4" customWidth="1"/>
    <col min="77" max="77" width="13.625" style="4" customWidth="1"/>
    <col min="78" max="78" width="12.125" style="4" customWidth="1"/>
    <col min="79" max="79" width="13.00390625" style="4" customWidth="1"/>
    <col min="80" max="80" width="12.75390625" style="4" customWidth="1"/>
    <col min="81" max="82" width="12.875" style="4" customWidth="1"/>
    <col min="83" max="83" width="12.125" style="4" customWidth="1"/>
    <col min="84" max="84" width="12.875" style="4" customWidth="1"/>
    <col min="85" max="85" width="13.875" style="4" customWidth="1"/>
    <col min="86" max="88" width="12.125" style="4" customWidth="1"/>
    <col min="89" max="89" width="14.00390625" style="4" customWidth="1"/>
    <col min="90" max="90" width="12.875" style="4" customWidth="1"/>
    <col min="91" max="91" width="12.125" style="4" customWidth="1"/>
    <col min="92" max="92" width="13.75390625" style="4" customWidth="1"/>
    <col min="93" max="96" width="12.125" style="4" customWidth="1"/>
    <col min="97" max="97" width="13.00390625" style="4" customWidth="1"/>
    <col min="98" max="98" width="12.75390625" style="4" customWidth="1"/>
    <col min="99" max="100" width="12.125" style="4" customWidth="1"/>
    <col min="101" max="101" width="12.75390625" style="4" customWidth="1"/>
    <col min="102" max="103" width="12.125" style="4" customWidth="1"/>
    <col min="104" max="105" width="12.75390625" style="4" customWidth="1"/>
    <col min="106" max="118" width="12.125" style="5" customWidth="1"/>
    <col min="119" max="16384" width="12.125" style="1" customWidth="1"/>
  </cols>
  <sheetData>
    <row r="1" spans="1:97" ht="20.25" customHeight="1">
      <c r="A1" s="76" t="s">
        <v>158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2" t="s">
        <v>0</v>
      </c>
      <c r="Z1" s="2" t="s">
        <v>1</v>
      </c>
      <c r="AI1" s="3" t="s">
        <v>2</v>
      </c>
      <c r="AJ1" s="3" t="s">
        <v>3</v>
      </c>
      <c r="AK1" s="3" t="s">
        <v>4</v>
      </c>
      <c r="AL1" s="3" t="s">
        <v>5</v>
      </c>
      <c r="AM1" s="3" t="s">
        <v>6</v>
      </c>
      <c r="AN1" s="3" t="s">
        <v>7</v>
      </c>
      <c r="AO1" s="3" t="s">
        <v>8</v>
      </c>
      <c r="AP1" s="3" t="s">
        <v>9</v>
      </c>
      <c r="AQ1" s="3" t="s">
        <v>10</v>
      </c>
      <c r="AR1" s="3" t="s">
        <v>11</v>
      </c>
      <c r="AS1" s="3" t="s">
        <v>12</v>
      </c>
      <c r="AT1" s="3" t="s">
        <v>13</v>
      </c>
      <c r="AU1" s="10" t="s">
        <v>14</v>
      </c>
      <c r="BC1" s="4" t="s">
        <v>15</v>
      </c>
      <c r="BG1" s="4" t="s">
        <v>16</v>
      </c>
      <c r="BL1" s="4" t="s">
        <v>17</v>
      </c>
      <c r="BQ1" s="4" t="s">
        <v>18</v>
      </c>
      <c r="BT1" s="4" t="s">
        <v>19</v>
      </c>
      <c r="BY1" s="4" t="s">
        <v>20</v>
      </c>
      <c r="CF1" s="4" t="s">
        <v>21</v>
      </c>
      <c r="CG1" s="4" t="s">
        <v>22</v>
      </c>
      <c r="CJ1" s="4" t="s">
        <v>23</v>
      </c>
      <c r="CN1" s="4" t="s">
        <v>24</v>
      </c>
      <c r="CS1" s="4" t="s">
        <v>25</v>
      </c>
    </row>
    <row r="2" spans="1:118" s="8" customFormat="1" ht="20.25" customHeight="1" thickBot="1">
      <c r="A2" s="13"/>
      <c r="B2" s="13" t="s">
        <v>26</v>
      </c>
      <c r="X2" s="14" t="s">
        <v>157</v>
      </c>
      <c r="Y2" s="15"/>
      <c r="Z2" s="15"/>
      <c r="AA2" s="8" t="s">
        <v>27</v>
      </c>
      <c r="AB2" s="8" t="s">
        <v>28</v>
      </c>
      <c r="AC2" s="8" t="s">
        <v>29</v>
      </c>
      <c r="AD2" s="8" t="s">
        <v>30</v>
      </c>
      <c r="AE2" s="8" t="s">
        <v>31</v>
      </c>
      <c r="AF2" s="8" t="s">
        <v>32</v>
      </c>
      <c r="AG2" s="8" t="s">
        <v>33</v>
      </c>
      <c r="AH2" s="8" t="s">
        <v>34</v>
      </c>
      <c r="AN2" s="16"/>
      <c r="AO2" s="16"/>
      <c r="AP2" s="16"/>
      <c r="AQ2" s="16"/>
      <c r="AR2" s="17"/>
      <c r="AS2" s="17"/>
      <c r="AU2" s="18"/>
      <c r="AV2" s="19" t="s">
        <v>13</v>
      </c>
      <c r="AW2" s="18" t="s">
        <v>35</v>
      </c>
      <c r="AX2" s="20" t="s">
        <v>36</v>
      </c>
      <c r="AY2" s="20" t="s">
        <v>37</v>
      </c>
      <c r="AZ2" s="20" t="s">
        <v>38</v>
      </c>
      <c r="BA2" s="20" t="s">
        <v>39</v>
      </c>
      <c r="BB2" s="20" t="s">
        <v>40</v>
      </c>
      <c r="BC2" s="20"/>
      <c r="BD2" s="20" t="s">
        <v>41</v>
      </c>
      <c r="BE2" s="20" t="s">
        <v>42</v>
      </c>
      <c r="BF2" s="20" t="s">
        <v>43</v>
      </c>
      <c r="BG2" s="20"/>
      <c r="BH2" s="20" t="s">
        <v>44</v>
      </c>
      <c r="BI2" s="20" t="s">
        <v>45</v>
      </c>
      <c r="BJ2" s="21" t="s">
        <v>46</v>
      </c>
      <c r="BK2" s="21" t="s">
        <v>47</v>
      </c>
      <c r="BL2" s="21"/>
      <c r="BM2" s="21" t="s">
        <v>48</v>
      </c>
      <c r="BN2" s="21" t="s">
        <v>49</v>
      </c>
      <c r="BO2" s="21" t="s">
        <v>50</v>
      </c>
      <c r="BP2" s="21" t="s">
        <v>51</v>
      </c>
      <c r="BQ2" s="21"/>
      <c r="BR2" s="21" t="s">
        <v>52</v>
      </c>
      <c r="BS2" s="21" t="s">
        <v>53</v>
      </c>
      <c r="BT2" s="21"/>
      <c r="BU2" s="21" t="s">
        <v>54</v>
      </c>
      <c r="BV2" s="21" t="s">
        <v>55</v>
      </c>
      <c r="BW2" s="21" t="s">
        <v>56</v>
      </c>
      <c r="BX2" s="21" t="s">
        <v>57</v>
      </c>
      <c r="BY2" s="21"/>
      <c r="BZ2" s="20" t="s">
        <v>58</v>
      </c>
      <c r="CA2" s="18" t="s">
        <v>59</v>
      </c>
      <c r="CB2" s="18" t="s">
        <v>60</v>
      </c>
      <c r="CC2" s="18" t="s">
        <v>61</v>
      </c>
      <c r="CD2" s="18" t="s">
        <v>62</v>
      </c>
      <c r="CE2" s="18" t="s">
        <v>63</v>
      </c>
      <c r="CF2" s="18"/>
      <c r="CG2" s="18"/>
      <c r="CH2" s="18" t="s">
        <v>64</v>
      </c>
      <c r="CI2" s="18" t="s">
        <v>65</v>
      </c>
      <c r="CJ2" s="18"/>
      <c r="CK2" s="18" t="s">
        <v>66</v>
      </c>
      <c r="CL2" s="18" t="s">
        <v>67</v>
      </c>
      <c r="CM2" s="18" t="s">
        <v>68</v>
      </c>
      <c r="CN2" s="18"/>
      <c r="CO2" s="18" t="s">
        <v>69</v>
      </c>
      <c r="CP2" s="18" t="s">
        <v>70</v>
      </c>
      <c r="CQ2" s="18" t="s">
        <v>71</v>
      </c>
      <c r="CR2" s="18" t="s">
        <v>72</v>
      </c>
      <c r="CS2" s="18"/>
      <c r="CT2" s="18" t="s">
        <v>28</v>
      </c>
      <c r="CU2" s="18" t="s">
        <v>29</v>
      </c>
      <c r="CV2" s="18" t="s">
        <v>30</v>
      </c>
      <c r="CW2" s="18" t="s">
        <v>31</v>
      </c>
      <c r="CX2" s="18" t="s">
        <v>27</v>
      </c>
      <c r="CY2" s="18" t="s">
        <v>32</v>
      </c>
      <c r="CZ2" s="18" t="s">
        <v>33</v>
      </c>
      <c r="DA2" s="18" t="s">
        <v>34</v>
      </c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</row>
    <row r="3" spans="2:118" s="22" customFormat="1" ht="20.25" customHeight="1" thickTop="1">
      <c r="B3" s="23" t="s">
        <v>73</v>
      </c>
      <c r="C3" s="73" t="s">
        <v>74</v>
      </c>
      <c r="D3" s="73" t="s">
        <v>75</v>
      </c>
      <c r="E3" s="73" t="s">
        <v>76</v>
      </c>
      <c r="F3" s="73" t="s">
        <v>77</v>
      </c>
      <c r="G3" s="73" t="s">
        <v>78</v>
      </c>
      <c r="H3" s="73" t="s">
        <v>79</v>
      </c>
      <c r="I3" s="73" t="s">
        <v>80</v>
      </c>
      <c r="J3" s="73" t="s">
        <v>81</v>
      </c>
      <c r="K3" s="73" t="s">
        <v>82</v>
      </c>
      <c r="L3" s="73" t="s">
        <v>83</v>
      </c>
      <c r="M3" s="73" t="s">
        <v>84</v>
      </c>
      <c r="N3" s="73" t="s">
        <v>85</v>
      </c>
      <c r="O3" s="73" t="s">
        <v>86</v>
      </c>
      <c r="P3" s="73" t="s">
        <v>87</v>
      </c>
      <c r="Q3" s="73" t="s">
        <v>88</v>
      </c>
      <c r="R3" s="73" t="s">
        <v>89</v>
      </c>
      <c r="S3" s="73" t="s">
        <v>90</v>
      </c>
      <c r="T3" s="73" t="s">
        <v>10</v>
      </c>
      <c r="U3" s="73" t="s">
        <v>11</v>
      </c>
      <c r="V3" s="73" t="s">
        <v>91</v>
      </c>
      <c r="W3" s="73" t="s">
        <v>92</v>
      </c>
      <c r="X3" s="24" t="s">
        <v>154</v>
      </c>
      <c r="Y3" s="25" t="s">
        <v>13</v>
      </c>
      <c r="Z3" s="26">
        <f>SUM(AA3:AT3)</f>
        <v>3353835.933543</v>
      </c>
      <c r="AA3" s="27">
        <f>CX3</f>
        <v>0</v>
      </c>
      <c r="AB3" s="27">
        <f aca="true" t="shared" si="0" ref="AB3:AB50">CT3</f>
        <v>256.769</v>
      </c>
      <c r="AC3" s="27">
        <f aca="true" t="shared" si="1" ref="AC3:AC50">CU3</f>
        <v>0</v>
      </c>
      <c r="AD3" s="27">
        <f aca="true" t="shared" si="2" ref="AD3:AD50">CV3</f>
        <v>0.3</v>
      </c>
      <c r="AE3" s="27">
        <f aca="true" t="shared" si="3" ref="AE3:AE50">CW3</f>
        <v>0</v>
      </c>
      <c r="AF3" s="27">
        <f aca="true" t="shared" si="4" ref="AF3:AF50">CY3</f>
        <v>0</v>
      </c>
      <c r="AG3" s="27">
        <f aca="true" t="shared" si="5" ref="AG3:AG50">CZ3</f>
        <v>17.517</v>
      </c>
      <c r="AH3" s="27">
        <f aca="true" t="shared" si="6" ref="AH3:AH50">DA3</f>
        <v>29.389</v>
      </c>
      <c r="AI3" s="27">
        <f aca="true" t="shared" si="7" ref="AI3:AI50">CS3</f>
        <v>33.751</v>
      </c>
      <c r="AJ3" s="27">
        <f aca="true" t="shared" si="8" ref="AJ3:AJ50">CN3</f>
        <v>174.745</v>
      </c>
      <c r="AK3" s="27">
        <f aca="true" t="shared" si="9" ref="AK3:AK50">CJ3</f>
        <v>2.243</v>
      </c>
      <c r="AL3" s="27">
        <f aca="true" t="shared" si="10" ref="AL3:AL50">CG3</f>
        <v>1543.098064</v>
      </c>
      <c r="AM3" s="27">
        <f aca="true" t="shared" si="11" ref="AM3:AM50">CF3</f>
        <v>20.780125</v>
      </c>
      <c r="AN3" s="27">
        <f aca="true" t="shared" si="12" ref="AN3:AN50">BY3</f>
        <v>825.3343309999999</v>
      </c>
      <c r="AO3" s="27">
        <f aca="true" t="shared" si="13" ref="AO3:AO50">BT3</f>
        <v>23.248</v>
      </c>
      <c r="AP3" s="27">
        <f aca="true" t="shared" si="14" ref="AP3:AP50">BQ3</f>
        <v>227.53384999999997</v>
      </c>
      <c r="AQ3" s="27">
        <f aca="true" t="shared" si="15" ref="AQ3:AQ50">BL3</f>
        <v>7202.715</v>
      </c>
      <c r="AR3" s="27">
        <f aca="true" t="shared" si="16" ref="AR3:AR50">BG3</f>
        <v>91.66848599999999</v>
      </c>
      <c r="AS3" s="27">
        <f aca="true" t="shared" si="17" ref="AS3:AS50">BC3</f>
        <v>1672.2854530000002</v>
      </c>
      <c r="AT3" s="27">
        <f aca="true" t="shared" si="18" ref="AT3:AT50">AV3</f>
        <v>3341714.556234</v>
      </c>
      <c r="AU3" s="28" t="s">
        <v>13</v>
      </c>
      <c r="AV3" s="12">
        <v>3341714.556234</v>
      </c>
      <c r="AW3" s="12">
        <v>871.770947</v>
      </c>
      <c r="AX3" s="12">
        <v>116.397</v>
      </c>
      <c r="AY3" s="12">
        <v>512.40233</v>
      </c>
      <c r="AZ3" s="12">
        <v>84.413176</v>
      </c>
      <c r="BA3" s="12">
        <v>20.535</v>
      </c>
      <c r="BB3" s="12">
        <v>66.767</v>
      </c>
      <c r="BC3" s="29">
        <f>SUM(AW3:BB3)</f>
        <v>1672.2854530000002</v>
      </c>
      <c r="BD3" s="12">
        <v>82.768486</v>
      </c>
      <c r="BE3" s="12">
        <v>8.1</v>
      </c>
      <c r="BF3" s="12">
        <v>0.8</v>
      </c>
      <c r="BG3" s="29">
        <f aca="true" t="shared" si="19" ref="BG3:BG49">SUM(BD3:BF3)</f>
        <v>91.66848599999999</v>
      </c>
      <c r="BH3" s="12">
        <v>40.6</v>
      </c>
      <c r="BI3" s="12">
        <v>111.156</v>
      </c>
      <c r="BJ3" s="12">
        <v>7044.459</v>
      </c>
      <c r="BK3" s="12">
        <v>6.5</v>
      </c>
      <c r="BL3" s="29">
        <f aca="true" t="shared" si="20" ref="BL3:BL49">SUM(BH3:BK3)</f>
        <v>7202.715</v>
      </c>
      <c r="BM3" s="12">
        <v>113.60231</v>
      </c>
      <c r="BN3" s="12">
        <v>54.69</v>
      </c>
      <c r="BO3" s="12">
        <v>52.356</v>
      </c>
      <c r="BP3" s="12">
        <v>6.88554</v>
      </c>
      <c r="BQ3" s="29">
        <f aca="true" t="shared" si="21" ref="BQ3:BQ49">SUM(BM3:BP3)</f>
        <v>227.53384999999997</v>
      </c>
      <c r="BR3" s="12">
        <v>0</v>
      </c>
      <c r="BS3" s="12">
        <v>23.248</v>
      </c>
      <c r="BT3" s="29">
        <f aca="true" t="shared" si="22" ref="BT3:BT49">SUM(BR3:BS3)</f>
        <v>23.248</v>
      </c>
      <c r="BU3" s="12">
        <v>0</v>
      </c>
      <c r="BV3" s="12">
        <v>2.3</v>
      </c>
      <c r="BW3" s="12">
        <v>823.034331</v>
      </c>
      <c r="BX3" s="12">
        <v>0</v>
      </c>
      <c r="BY3" s="29">
        <f aca="true" t="shared" si="23" ref="BY3:BY49">SUM(BU3:BX3)</f>
        <v>825.3343309999999</v>
      </c>
      <c r="BZ3" s="12">
        <v>0</v>
      </c>
      <c r="CA3" s="12">
        <v>20.780125</v>
      </c>
      <c r="CB3" s="12">
        <v>1213.192064</v>
      </c>
      <c r="CC3" s="12">
        <v>329.906</v>
      </c>
      <c r="CD3" s="12">
        <v>0</v>
      </c>
      <c r="CE3" s="12">
        <v>0</v>
      </c>
      <c r="CF3" s="29">
        <f>SUM(BZ3+CA3+CD3+CE3)</f>
        <v>20.780125</v>
      </c>
      <c r="CG3" s="29">
        <f>SUM(CB3+CC3)</f>
        <v>1543.098064</v>
      </c>
      <c r="CH3" s="12">
        <v>0</v>
      </c>
      <c r="CI3" s="12">
        <v>2.243</v>
      </c>
      <c r="CJ3" s="29">
        <f aca="true" t="shared" si="24" ref="CJ3:CJ49">SUM(CH3:CI3)</f>
        <v>2.243</v>
      </c>
      <c r="CK3" s="12">
        <v>61.907</v>
      </c>
      <c r="CL3" s="12">
        <v>112.838</v>
      </c>
      <c r="CM3" s="12">
        <v>0</v>
      </c>
      <c r="CN3" s="29">
        <f aca="true" t="shared" si="25" ref="CN3:CN49">SUM(CK3:CM3)</f>
        <v>174.745</v>
      </c>
      <c r="CO3" s="12">
        <v>3.188</v>
      </c>
      <c r="CP3" s="12">
        <v>13.183</v>
      </c>
      <c r="CQ3" s="12">
        <v>17.38</v>
      </c>
      <c r="CR3" s="12">
        <v>0</v>
      </c>
      <c r="CS3" s="29">
        <f aca="true" t="shared" si="26" ref="CS3:CS49">SUM(CO3:CR3)</f>
        <v>33.751</v>
      </c>
      <c r="CT3" s="12">
        <v>256.769</v>
      </c>
      <c r="CU3" s="12">
        <v>0</v>
      </c>
      <c r="CV3" s="12">
        <v>0.3</v>
      </c>
      <c r="CW3" s="12">
        <v>0</v>
      </c>
      <c r="CX3" s="12">
        <v>0</v>
      </c>
      <c r="CY3" s="12">
        <v>0</v>
      </c>
      <c r="CZ3" s="12">
        <v>17.517</v>
      </c>
      <c r="DA3" s="12">
        <v>29.389</v>
      </c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</row>
    <row r="4" spans="1:118" s="22" customFormat="1" ht="20.25" customHeight="1">
      <c r="A4" s="31" t="s">
        <v>93</v>
      </c>
      <c r="B4" s="32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33" t="s">
        <v>94</v>
      </c>
      <c r="Y4" s="25" t="s">
        <v>35</v>
      </c>
      <c r="Z4" s="26">
        <f aca="true" t="shared" si="27" ref="Z4:Z50">SUM(AA4:AT4)</f>
        <v>918478.7508019999</v>
      </c>
      <c r="AA4" s="27">
        <f aca="true" t="shared" si="28" ref="AA4:AA50">CX4</f>
        <v>0</v>
      </c>
      <c r="AB4" s="27">
        <f t="shared" si="0"/>
        <v>9.811</v>
      </c>
      <c r="AC4" s="27">
        <f t="shared" si="1"/>
        <v>0.1</v>
      </c>
      <c r="AD4" s="27">
        <f t="shared" si="2"/>
        <v>0.1</v>
      </c>
      <c r="AE4" s="27">
        <f t="shared" si="3"/>
        <v>0</v>
      </c>
      <c r="AF4" s="27">
        <f t="shared" si="4"/>
        <v>0</v>
      </c>
      <c r="AG4" s="27">
        <f t="shared" si="5"/>
        <v>0</v>
      </c>
      <c r="AH4" s="27">
        <f t="shared" si="6"/>
        <v>0</v>
      </c>
      <c r="AI4" s="27">
        <f t="shared" si="7"/>
        <v>0.9</v>
      </c>
      <c r="AJ4" s="27">
        <f t="shared" si="8"/>
        <v>6.6</v>
      </c>
      <c r="AK4" s="27">
        <f t="shared" si="9"/>
        <v>0.30000000000000004</v>
      </c>
      <c r="AL4" s="27">
        <f t="shared" si="10"/>
        <v>123.197</v>
      </c>
      <c r="AM4" s="27">
        <f t="shared" si="11"/>
        <v>16.3</v>
      </c>
      <c r="AN4" s="27">
        <f t="shared" si="12"/>
        <v>97.49600000000001</v>
      </c>
      <c r="AO4" s="27">
        <f t="shared" si="13"/>
        <v>11.4</v>
      </c>
      <c r="AP4" s="27">
        <f t="shared" si="14"/>
        <v>80.300681</v>
      </c>
      <c r="AQ4" s="27">
        <f t="shared" si="15"/>
        <v>1699.3759999999997</v>
      </c>
      <c r="AR4" s="27">
        <f t="shared" si="16"/>
        <v>173.067375</v>
      </c>
      <c r="AS4" s="27">
        <f t="shared" si="17"/>
        <v>915361.0737709999</v>
      </c>
      <c r="AT4" s="27">
        <f t="shared" si="18"/>
        <v>898.728975</v>
      </c>
      <c r="AU4" s="28" t="s">
        <v>35</v>
      </c>
      <c r="AV4" s="12">
        <v>898.728975</v>
      </c>
      <c r="AW4" s="12">
        <v>906932.9</v>
      </c>
      <c r="AX4" s="12">
        <v>4566.616798</v>
      </c>
      <c r="AY4" s="12">
        <v>830.315312</v>
      </c>
      <c r="AZ4" s="12">
        <v>2871.080925</v>
      </c>
      <c r="BA4" s="12">
        <v>54.593992</v>
      </c>
      <c r="BB4" s="12">
        <v>105.566744</v>
      </c>
      <c r="BC4" s="29">
        <f aca="true" t="shared" si="29" ref="BC4:BC49">SUM(AW4:BB4)</f>
        <v>915361.0737709999</v>
      </c>
      <c r="BD4" s="12">
        <v>135.567375</v>
      </c>
      <c r="BE4" s="12">
        <v>29.7</v>
      </c>
      <c r="BF4" s="12">
        <v>7.8</v>
      </c>
      <c r="BG4" s="29">
        <f t="shared" si="19"/>
        <v>173.067375</v>
      </c>
      <c r="BH4" s="12">
        <v>140.6</v>
      </c>
      <c r="BI4" s="12">
        <v>83.3</v>
      </c>
      <c r="BJ4" s="12">
        <v>1386.952</v>
      </c>
      <c r="BK4" s="12">
        <v>88.524</v>
      </c>
      <c r="BL4" s="29">
        <f t="shared" si="20"/>
        <v>1699.3759999999997</v>
      </c>
      <c r="BM4" s="12">
        <v>69.100681</v>
      </c>
      <c r="BN4" s="12">
        <v>4.1</v>
      </c>
      <c r="BO4" s="12">
        <v>4.2</v>
      </c>
      <c r="BP4" s="12">
        <v>2.9</v>
      </c>
      <c r="BQ4" s="29">
        <f t="shared" si="21"/>
        <v>80.300681</v>
      </c>
      <c r="BR4" s="12">
        <v>2</v>
      </c>
      <c r="BS4" s="12">
        <v>9.4</v>
      </c>
      <c r="BT4" s="29">
        <f t="shared" si="22"/>
        <v>11.4</v>
      </c>
      <c r="BU4" s="12">
        <v>2.7</v>
      </c>
      <c r="BV4" s="12">
        <v>17.2</v>
      </c>
      <c r="BW4" s="12">
        <v>76.696</v>
      </c>
      <c r="BX4" s="12">
        <v>0.9</v>
      </c>
      <c r="BY4" s="29">
        <f t="shared" si="23"/>
        <v>97.49600000000001</v>
      </c>
      <c r="BZ4" s="12">
        <v>1.4</v>
      </c>
      <c r="CA4" s="12">
        <v>14.8</v>
      </c>
      <c r="CB4" s="12">
        <v>119.497</v>
      </c>
      <c r="CC4" s="12">
        <v>3.7</v>
      </c>
      <c r="CD4" s="12">
        <v>0</v>
      </c>
      <c r="CE4" s="12">
        <v>0.1</v>
      </c>
      <c r="CF4" s="29">
        <f aca="true" t="shared" si="30" ref="CF4:CF49">SUM(BZ4+CA4+CD4+CE4)</f>
        <v>16.3</v>
      </c>
      <c r="CG4" s="29">
        <f aca="true" t="shared" si="31" ref="CG4:CG49">SUM(CB4+CC4)</f>
        <v>123.197</v>
      </c>
      <c r="CH4" s="12">
        <v>0.1</v>
      </c>
      <c r="CI4" s="12">
        <v>0.2</v>
      </c>
      <c r="CJ4" s="29">
        <f t="shared" si="24"/>
        <v>0.30000000000000004</v>
      </c>
      <c r="CK4" s="12">
        <v>1.8</v>
      </c>
      <c r="CL4" s="12">
        <v>3.8</v>
      </c>
      <c r="CM4" s="12">
        <v>1</v>
      </c>
      <c r="CN4" s="29">
        <f t="shared" si="25"/>
        <v>6.6</v>
      </c>
      <c r="CO4" s="12">
        <v>0</v>
      </c>
      <c r="CP4" s="12">
        <v>0.3</v>
      </c>
      <c r="CQ4" s="12">
        <v>0.5</v>
      </c>
      <c r="CR4" s="12">
        <v>0.1</v>
      </c>
      <c r="CS4" s="29">
        <f t="shared" si="26"/>
        <v>0.9</v>
      </c>
      <c r="CT4" s="12">
        <v>9.811</v>
      </c>
      <c r="CU4" s="12">
        <v>0.1</v>
      </c>
      <c r="CV4" s="12">
        <v>0.1</v>
      </c>
      <c r="CW4" s="12">
        <v>0</v>
      </c>
      <c r="CX4" s="12">
        <v>0</v>
      </c>
      <c r="CY4" s="12">
        <v>0</v>
      </c>
      <c r="CZ4" s="12">
        <v>0</v>
      </c>
      <c r="DA4" s="12">
        <v>0</v>
      </c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</row>
    <row r="5" spans="2:118" s="8" customFormat="1" ht="20.25" customHeight="1"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6"/>
      <c r="Y5" s="37" t="s">
        <v>95</v>
      </c>
      <c r="Z5" s="26">
        <f t="shared" si="27"/>
        <v>797845.47276</v>
      </c>
      <c r="AA5" s="27">
        <f t="shared" si="28"/>
        <v>0.1</v>
      </c>
      <c r="AB5" s="27">
        <f t="shared" si="0"/>
        <v>6.94</v>
      </c>
      <c r="AC5" s="27">
        <f t="shared" si="1"/>
        <v>0</v>
      </c>
      <c r="AD5" s="27">
        <f t="shared" si="2"/>
        <v>0.1</v>
      </c>
      <c r="AE5" s="27">
        <f t="shared" si="3"/>
        <v>0</v>
      </c>
      <c r="AF5" s="27">
        <f t="shared" si="4"/>
        <v>0</v>
      </c>
      <c r="AG5" s="27">
        <f t="shared" si="5"/>
        <v>0</v>
      </c>
      <c r="AH5" s="27">
        <f t="shared" si="6"/>
        <v>1.645</v>
      </c>
      <c r="AI5" s="27">
        <f t="shared" si="7"/>
        <v>2</v>
      </c>
      <c r="AJ5" s="27">
        <f t="shared" si="8"/>
        <v>11.8</v>
      </c>
      <c r="AK5" s="27">
        <f t="shared" si="9"/>
        <v>0.4</v>
      </c>
      <c r="AL5" s="27">
        <f t="shared" si="10"/>
        <v>99.809</v>
      </c>
      <c r="AM5" s="27">
        <f t="shared" si="11"/>
        <v>22.500000000000004</v>
      </c>
      <c r="AN5" s="27">
        <f t="shared" si="12"/>
        <v>139.574392</v>
      </c>
      <c r="AO5" s="27">
        <f t="shared" si="13"/>
        <v>132.918931</v>
      </c>
      <c r="AP5" s="27">
        <f t="shared" si="14"/>
        <v>18.4</v>
      </c>
      <c r="AQ5" s="27">
        <f t="shared" si="15"/>
        <v>2017.8370000000002</v>
      </c>
      <c r="AR5" s="27">
        <f t="shared" si="16"/>
        <v>219.307667</v>
      </c>
      <c r="AS5" s="27">
        <f t="shared" si="17"/>
        <v>795076.1677700001</v>
      </c>
      <c r="AT5" s="27">
        <f t="shared" si="18"/>
        <v>95.973</v>
      </c>
      <c r="AU5" s="38" t="s">
        <v>95</v>
      </c>
      <c r="AV5" s="12">
        <v>95.973</v>
      </c>
      <c r="AW5" s="12">
        <v>4675.743323</v>
      </c>
      <c r="AX5" s="12">
        <v>784190.723937</v>
      </c>
      <c r="AY5" s="12">
        <v>5408.346445</v>
      </c>
      <c r="AZ5" s="12">
        <v>545.377699</v>
      </c>
      <c r="BA5" s="12">
        <v>149.229769</v>
      </c>
      <c r="BB5" s="12">
        <v>106.746597</v>
      </c>
      <c r="BC5" s="29">
        <f t="shared" si="29"/>
        <v>795076.1677700001</v>
      </c>
      <c r="BD5" s="12">
        <v>26.847397</v>
      </c>
      <c r="BE5" s="12">
        <v>179.06027</v>
      </c>
      <c r="BF5" s="12">
        <v>13.4</v>
      </c>
      <c r="BG5" s="29">
        <f t="shared" si="19"/>
        <v>219.307667</v>
      </c>
      <c r="BH5" s="12">
        <v>256.83</v>
      </c>
      <c r="BI5" s="12">
        <v>112.1</v>
      </c>
      <c r="BJ5" s="12">
        <v>1529.171</v>
      </c>
      <c r="BK5" s="12">
        <v>119.736</v>
      </c>
      <c r="BL5" s="29">
        <f t="shared" si="20"/>
        <v>2017.8370000000002</v>
      </c>
      <c r="BM5" s="12">
        <v>10.1</v>
      </c>
      <c r="BN5" s="12">
        <v>4</v>
      </c>
      <c r="BO5" s="12">
        <v>2.6</v>
      </c>
      <c r="BP5" s="12">
        <v>1.7</v>
      </c>
      <c r="BQ5" s="29">
        <f t="shared" si="21"/>
        <v>18.4</v>
      </c>
      <c r="BR5" s="12">
        <v>117.918931</v>
      </c>
      <c r="BS5" s="12">
        <v>15</v>
      </c>
      <c r="BT5" s="29">
        <f t="shared" si="22"/>
        <v>132.918931</v>
      </c>
      <c r="BU5" s="12">
        <v>5</v>
      </c>
      <c r="BV5" s="12">
        <v>44.238392</v>
      </c>
      <c r="BW5" s="12">
        <v>88.836</v>
      </c>
      <c r="BX5" s="12">
        <v>1.5</v>
      </c>
      <c r="BY5" s="29">
        <f t="shared" si="23"/>
        <v>139.574392</v>
      </c>
      <c r="BZ5" s="12">
        <v>1.6</v>
      </c>
      <c r="CA5" s="12">
        <v>20.5</v>
      </c>
      <c r="CB5" s="12">
        <v>93.109</v>
      </c>
      <c r="CC5" s="12">
        <v>6.7</v>
      </c>
      <c r="CD5" s="12">
        <v>0.1</v>
      </c>
      <c r="CE5" s="12">
        <v>0.3</v>
      </c>
      <c r="CF5" s="29">
        <f t="shared" si="30"/>
        <v>22.500000000000004</v>
      </c>
      <c r="CG5" s="29">
        <f t="shared" si="31"/>
        <v>99.809</v>
      </c>
      <c r="CH5" s="12">
        <v>0.1</v>
      </c>
      <c r="CI5" s="12">
        <v>0.3</v>
      </c>
      <c r="CJ5" s="29">
        <f t="shared" si="24"/>
        <v>0.4</v>
      </c>
      <c r="CK5" s="12">
        <v>3.6</v>
      </c>
      <c r="CL5" s="12">
        <v>6.9</v>
      </c>
      <c r="CM5" s="12">
        <v>1.3</v>
      </c>
      <c r="CN5" s="29">
        <f t="shared" si="25"/>
        <v>11.8</v>
      </c>
      <c r="CO5" s="12">
        <v>0</v>
      </c>
      <c r="CP5" s="12">
        <v>1.1</v>
      </c>
      <c r="CQ5" s="12">
        <v>0.5</v>
      </c>
      <c r="CR5" s="12">
        <v>0.4</v>
      </c>
      <c r="CS5" s="29">
        <f t="shared" si="26"/>
        <v>2</v>
      </c>
      <c r="CT5" s="12">
        <v>6.94</v>
      </c>
      <c r="CU5" s="12">
        <v>0</v>
      </c>
      <c r="CV5" s="12">
        <v>0.1</v>
      </c>
      <c r="CW5" s="12">
        <v>0</v>
      </c>
      <c r="CX5" s="12">
        <v>0.1</v>
      </c>
      <c r="CY5" s="12">
        <v>0</v>
      </c>
      <c r="CZ5" s="12">
        <v>0</v>
      </c>
      <c r="DA5" s="12">
        <v>1.645</v>
      </c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</row>
    <row r="6" spans="1:118" s="41" customFormat="1" ht="20.25" customHeight="1">
      <c r="A6" s="39" t="s">
        <v>170</v>
      </c>
      <c r="B6" s="40"/>
      <c r="C6" s="41">
        <f>SUM(C9:C55)</f>
        <v>89741805.11515398</v>
      </c>
      <c r="D6" s="41">
        <f>SUM(D9:D55)</f>
        <v>754429.6641090001</v>
      </c>
      <c r="E6" s="41">
        <f aca="true" t="shared" si="32" ref="E6:W6">SUM(E9:E55)</f>
        <v>3432915.4595130007</v>
      </c>
      <c r="F6" s="41">
        <f t="shared" si="32"/>
        <v>442639.1664589999</v>
      </c>
      <c r="G6" s="41">
        <f t="shared" si="32"/>
        <v>875963.4612690002</v>
      </c>
      <c r="H6" s="41">
        <f t="shared" si="32"/>
        <v>1105619.8686300004</v>
      </c>
      <c r="I6" s="41">
        <f t="shared" si="32"/>
        <v>855120.6649989999</v>
      </c>
      <c r="J6" s="41">
        <f t="shared" si="32"/>
        <v>1182550.246854</v>
      </c>
      <c r="K6" s="41">
        <f t="shared" si="32"/>
        <v>1013828.0419200001</v>
      </c>
      <c r="L6" s="41">
        <f t="shared" si="32"/>
        <v>2390425.8499269984</v>
      </c>
      <c r="M6" s="41">
        <f t="shared" si="32"/>
        <v>4043107.5934059997</v>
      </c>
      <c r="N6" s="41">
        <f t="shared" si="32"/>
        <v>762255.967554</v>
      </c>
      <c r="O6" s="41">
        <f t="shared" si="32"/>
        <v>9407712.549082004</v>
      </c>
      <c r="P6" s="41">
        <f t="shared" si="32"/>
        <v>4291177.862834</v>
      </c>
      <c r="Q6" s="41">
        <f t="shared" si="32"/>
        <v>11095659.045745995</v>
      </c>
      <c r="R6" s="41">
        <f t="shared" si="32"/>
        <v>2190038.0038340003</v>
      </c>
      <c r="S6" s="41">
        <f t="shared" si="32"/>
        <v>3663964.6801139996</v>
      </c>
      <c r="T6" s="41">
        <f t="shared" si="32"/>
        <v>28478956.913637</v>
      </c>
      <c r="U6" s="41">
        <f t="shared" si="32"/>
        <v>4564927.926943999</v>
      </c>
      <c r="V6" s="41">
        <f t="shared" si="32"/>
        <v>5836709.460478</v>
      </c>
      <c r="W6" s="41">
        <f t="shared" si="32"/>
        <v>3353802.6878449996</v>
      </c>
      <c r="X6" s="42" t="s">
        <v>171</v>
      </c>
      <c r="Y6" s="43" t="s">
        <v>37</v>
      </c>
      <c r="Z6" s="26">
        <f t="shared" si="27"/>
        <v>1377836.747687</v>
      </c>
      <c r="AA6" s="27">
        <f t="shared" si="28"/>
        <v>0</v>
      </c>
      <c r="AB6" s="27">
        <f t="shared" si="0"/>
        <v>155.053</v>
      </c>
      <c r="AC6" s="27">
        <f t="shared" si="1"/>
        <v>0</v>
      </c>
      <c r="AD6" s="27">
        <f t="shared" si="2"/>
        <v>0</v>
      </c>
      <c r="AE6" s="27">
        <f t="shared" si="3"/>
        <v>0</v>
      </c>
      <c r="AF6" s="27">
        <f t="shared" si="4"/>
        <v>0</v>
      </c>
      <c r="AG6" s="27">
        <f t="shared" si="5"/>
        <v>0</v>
      </c>
      <c r="AH6" s="27">
        <f t="shared" si="6"/>
        <v>72.765</v>
      </c>
      <c r="AI6" s="27">
        <f t="shared" si="7"/>
        <v>3.6000000000000005</v>
      </c>
      <c r="AJ6" s="27">
        <f t="shared" si="8"/>
        <v>52.467000000000006</v>
      </c>
      <c r="AK6" s="27">
        <f t="shared" si="9"/>
        <v>1</v>
      </c>
      <c r="AL6" s="27">
        <f t="shared" si="10"/>
        <v>627.287</v>
      </c>
      <c r="AM6" s="27">
        <f t="shared" si="11"/>
        <v>72.64453199999998</v>
      </c>
      <c r="AN6" s="27">
        <f t="shared" si="12"/>
        <v>361.73770699999994</v>
      </c>
      <c r="AO6" s="27">
        <f t="shared" si="13"/>
        <v>95.70918599999999</v>
      </c>
      <c r="AP6" s="27">
        <f t="shared" si="14"/>
        <v>216.46939799999998</v>
      </c>
      <c r="AQ6" s="27">
        <f t="shared" si="15"/>
        <v>4988.019654</v>
      </c>
      <c r="AR6" s="27">
        <f t="shared" si="16"/>
        <v>1515.846688</v>
      </c>
      <c r="AS6" s="27">
        <f t="shared" si="17"/>
        <v>1369155.536243</v>
      </c>
      <c r="AT6" s="27">
        <f t="shared" si="18"/>
        <v>518.612279</v>
      </c>
      <c r="AU6" s="44" t="s">
        <v>37</v>
      </c>
      <c r="AV6" s="12">
        <v>518.612279</v>
      </c>
      <c r="AW6" s="12">
        <v>775.689972</v>
      </c>
      <c r="AX6" s="12">
        <v>5533.501019</v>
      </c>
      <c r="AY6" s="12">
        <v>1337076.64924</v>
      </c>
      <c r="AZ6" s="12">
        <v>2118.241976</v>
      </c>
      <c r="BA6" s="12">
        <v>11583.645318</v>
      </c>
      <c r="BB6" s="12">
        <v>12067.808718</v>
      </c>
      <c r="BC6" s="29">
        <f t="shared" si="29"/>
        <v>1369155.536243</v>
      </c>
      <c r="BD6" s="12">
        <v>80.9</v>
      </c>
      <c r="BE6" s="12">
        <v>1389.325688</v>
      </c>
      <c r="BF6" s="12">
        <v>45.621</v>
      </c>
      <c r="BG6" s="11">
        <f t="shared" si="19"/>
        <v>1515.846688</v>
      </c>
      <c r="BH6" s="12">
        <v>596.12564</v>
      </c>
      <c r="BI6" s="12">
        <v>312.525883</v>
      </c>
      <c r="BJ6" s="12">
        <v>3703.77753</v>
      </c>
      <c r="BK6" s="12">
        <v>375.590601</v>
      </c>
      <c r="BL6" s="11">
        <f t="shared" si="20"/>
        <v>4988.019654</v>
      </c>
      <c r="BM6" s="12">
        <v>169.208398</v>
      </c>
      <c r="BN6" s="12">
        <v>10.2</v>
      </c>
      <c r="BO6" s="12">
        <v>34.161</v>
      </c>
      <c r="BP6" s="12">
        <v>2.9</v>
      </c>
      <c r="BQ6" s="11">
        <f t="shared" si="21"/>
        <v>216.46939799999998</v>
      </c>
      <c r="BR6" s="12">
        <v>12.6</v>
      </c>
      <c r="BS6" s="12">
        <v>83.109186</v>
      </c>
      <c r="BT6" s="11">
        <f t="shared" si="22"/>
        <v>95.70918599999999</v>
      </c>
      <c r="BU6" s="12">
        <v>8.4</v>
      </c>
      <c r="BV6" s="12">
        <v>71.3</v>
      </c>
      <c r="BW6" s="12">
        <v>280.137707</v>
      </c>
      <c r="BX6" s="12">
        <v>1.9</v>
      </c>
      <c r="BY6" s="11">
        <f t="shared" si="23"/>
        <v>361.73770699999994</v>
      </c>
      <c r="BZ6" s="12">
        <v>33.504532</v>
      </c>
      <c r="CA6" s="12">
        <v>37.74</v>
      </c>
      <c r="CB6" s="12">
        <v>591.032</v>
      </c>
      <c r="CC6" s="12">
        <v>36.255</v>
      </c>
      <c r="CD6" s="12">
        <v>0.3</v>
      </c>
      <c r="CE6" s="12">
        <v>1.1</v>
      </c>
      <c r="CF6" s="11">
        <f t="shared" si="30"/>
        <v>72.64453199999998</v>
      </c>
      <c r="CG6" s="11">
        <f t="shared" si="31"/>
        <v>627.287</v>
      </c>
      <c r="CH6" s="12">
        <v>0.4</v>
      </c>
      <c r="CI6" s="12">
        <v>0.6</v>
      </c>
      <c r="CJ6" s="11">
        <f t="shared" si="24"/>
        <v>1</v>
      </c>
      <c r="CK6" s="12">
        <v>6.6</v>
      </c>
      <c r="CL6" s="12">
        <v>43.167</v>
      </c>
      <c r="CM6" s="12">
        <v>2.7</v>
      </c>
      <c r="CN6" s="11">
        <f t="shared" si="25"/>
        <v>52.467000000000006</v>
      </c>
      <c r="CO6" s="12">
        <v>0</v>
      </c>
      <c r="CP6" s="12">
        <v>2.2</v>
      </c>
      <c r="CQ6" s="12">
        <v>1.2</v>
      </c>
      <c r="CR6" s="12">
        <v>0.2</v>
      </c>
      <c r="CS6" s="11">
        <f t="shared" si="26"/>
        <v>3.6000000000000005</v>
      </c>
      <c r="CT6" s="12">
        <v>155.053</v>
      </c>
      <c r="CU6" s="12">
        <v>0</v>
      </c>
      <c r="CV6" s="12">
        <v>0</v>
      </c>
      <c r="CW6" s="12">
        <v>0</v>
      </c>
      <c r="CX6" s="12">
        <v>0</v>
      </c>
      <c r="CY6" s="12">
        <v>0</v>
      </c>
      <c r="CZ6" s="12">
        <v>0</v>
      </c>
      <c r="DA6" s="12">
        <v>72.765</v>
      </c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</row>
    <row r="7" spans="2:118" s="8" customFormat="1" ht="20.25" customHeight="1">
      <c r="B7" s="34"/>
      <c r="X7" s="46"/>
      <c r="Y7" s="37" t="s">
        <v>38</v>
      </c>
      <c r="Z7" s="26">
        <f t="shared" si="27"/>
        <v>631619.454641</v>
      </c>
      <c r="AA7" s="27">
        <f t="shared" si="28"/>
        <v>0</v>
      </c>
      <c r="AB7" s="27">
        <f t="shared" si="0"/>
        <v>0.6</v>
      </c>
      <c r="AC7" s="27">
        <f t="shared" si="1"/>
        <v>0</v>
      </c>
      <c r="AD7" s="27">
        <f t="shared" si="2"/>
        <v>0</v>
      </c>
      <c r="AE7" s="27">
        <f t="shared" si="3"/>
        <v>0</v>
      </c>
      <c r="AF7" s="27">
        <f t="shared" si="4"/>
        <v>0</v>
      </c>
      <c r="AG7" s="27">
        <f t="shared" si="5"/>
        <v>0</v>
      </c>
      <c r="AH7" s="27">
        <f t="shared" si="6"/>
        <v>0</v>
      </c>
      <c r="AI7" s="27">
        <f t="shared" si="7"/>
        <v>0.3</v>
      </c>
      <c r="AJ7" s="27">
        <f t="shared" si="8"/>
        <v>4.4</v>
      </c>
      <c r="AK7" s="27">
        <f t="shared" si="9"/>
        <v>0.1</v>
      </c>
      <c r="AL7" s="27">
        <f t="shared" si="10"/>
        <v>97.20700000000001</v>
      </c>
      <c r="AM7" s="27">
        <f t="shared" si="11"/>
        <v>12.3</v>
      </c>
      <c r="AN7" s="27">
        <f t="shared" si="12"/>
        <v>74.649</v>
      </c>
      <c r="AO7" s="27">
        <f t="shared" si="13"/>
        <v>7.7</v>
      </c>
      <c r="AP7" s="27">
        <f t="shared" si="14"/>
        <v>43.71714599999999</v>
      </c>
      <c r="AQ7" s="27">
        <f t="shared" si="15"/>
        <v>1282.891244</v>
      </c>
      <c r="AR7" s="27">
        <f t="shared" si="16"/>
        <v>80.61386800000001</v>
      </c>
      <c r="AS7" s="27">
        <f t="shared" si="17"/>
        <v>629935.656937</v>
      </c>
      <c r="AT7" s="27">
        <f t="shared" si="18"/>
        <v>79.319446</v>
      </c>
      <c r="AU7" s="38" t="s">
        <v>38</v>
      </c>
      <c r="AV7" s="12">
        <v>79.319446</v>
      </c>
      <c r="AW7" s="12">
        <v>3016.028564</v>
      </c>
      <c r="AX7" s="12">
        <v>452.196179</v>
      </c>
      <c r="AY7" s="12">
        <v>2296.066516</v>
      </c>
      <c r="AZ7" s="12">
        <v>623932.420019</v>
      </c>
      <c r="BA7" s="12">
        <v>214.545659</v>
      </c>
      <c r="BB7" s="12">
        <v>24.4</v>
      </c>
      <c r="BC7" s="29">
        <f t="shared" si="29"/>
        <v>629935.656937</v>
      </c>
      <c r="BD7" s="12">
        <v>6.7</v>
      </c>
      <c r="BE7" s="12">
        <v>67.713868</v>
      </c>
      <c r="BF7" s="12">
        <v>6.2</v>
      </c>
      <c r="BG7" s="29">
        <f t="shared" si="19"/>
        <v>80.61386800000001</v>
      </c>
      <c r="BH7" s="12">
        <v>108.335</v>
      </c>
      <c r="BI7" s="12">
        <v>41.490244</v>
      </c>
      <c r="BJ7" s="12">
        <v>1086.321</v>
      </c>
      <c r="BK7" s="12">
        <v>46.745</v>
      </c>
      <c r="BL7" s="29">
        <f t="shared" si="20"/>
        <v>1282.891244</v>
      </c>
      <c r="BM7" s="12">
        <v>33.150267</v>
      </c>
      <c r="BN7" s="12">
        <v>3.4</v>
      </c>
      <c r="BO7" s="12">
        <v>4.3</v>
      </c>
      <c r="BP7" s="12">
        <v>2.866879</v>
      </c>
      <c r="BQ7" s="29">
        <f t="shared" si="21"/>
        <v>43.71714599999999</v>
      </c>
      <c r="BR7" s="12">
        <v>1.3</v>
      </c>
      <c r="BS7" s="12">
        <v>6.4</v>
      </c>
      <c r="BT7" s="29">
        <f t="shared" si="22"/>
        <v>7.7</v>
      </c>
      <c r="BU7" s="12">
        <v>1.5</v>
      </c>
      <c r="BV7" s="12">
        <v>13.7</v>
      </c>
      <c r="BW7" s="12">
        <v>59.249</v>
      </c>
      <c r="BX7" s="12">
        <v>0.2</v>
      </c>
      <c r="BY7" s="29">
        <f t="shared" si="23"/>
        <v>74.649</v>
      </c>
      <c r="BZ7" s="12">
        <v>1.3</v>
      </c>
      <c r="CA7" s="12">
        <v>10.9</v>
      </c>
      <c r="CB7" s="12">
        <v>94.507</v>
      </c>
      <c r="CC7" s="12">
        <v>2.7</v>
      </c>
      <c r="CD7" s="12">
        <v>0</v>
      </c>
      <c r="CE7" s="12">
        <v>0.1</v>
      </c>
      <c r="CF7" s="29">
        <f t="shared" si="30"/>
        <v>12.3</v>
      </c>
      <c r="CG7" s="29">
        <f t="shared" si="31"/>
        <v>97.20700000000001</v>
      </c>
      <c r="CH7" s="12">
        <v>0.1</v>
      </c>
      <c r="CI7" s="12">
        <v>0</v>
      </c>
      <c r="CJ7" s="29">
        <f t="shared" si="24"/>
        <v>0.1</v>
      </c>
      <c r="CK7" s="12">
        <v>1.7</v>
      </c>
      <c r="CL7" s="12">
        <v>2.2</v>
      </c>
      <c r="CM7" s="12">
        <v>0.5</v>
      </c>
      <c r="CN7" s="29">
        <f t="shared" si="25"/>
        <v>4.4</v>
      </c>
      <c r="CO7" s="12">
        <v>0</v>
      </c>
      <c r="CP7" s="12">
        <v>0.3</v>
      </c>
      <c r="CQ7" s="12">
        <v>0</v>
      </c>
      <c r="CR7" s="12">
        <v>0</v>
      </c>
      <c r="CS7" s="29">
        <f t="shared" si="26"/>
        <v>0.3</v>
      </c>
      <c r="CT7" s="12">
        <v>0.6</v>
      </c>
      <c r="CU7" s="12">
        <v>0</v>
      </c>
      <c r="CV7" s="12">
        <v>0</v>
      </c>
      <c r="CW7" s="12">
        <v>0</v>
      </c>
      <c r="CX7" s="12">
        <v>0</v>
      </c>
      <c r="CY7" s="12">
        <v>0</v>
      </c>
      <c r="CZ7" s="12">
        <v>0</v>
      </c>
      <c r="DA7" s="12">
        <v>0</v>
      </c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</row>
    <row r="8" spans="2:118" s="8" customFormat="1" ht="18" customHeight="1">
      <c r="B8" s="34"/>
      <c r="X8" s="47"/>
      <c r="Y8" s="37" t="s">
        <v>39</v>
      </c>
      <c r="Z8" s="26">
        <f t="shared" si="27"/>
        <v>785262.1437850001</v>
      </c>
      <c r="AA8" s="27">
        <f t="shared" si="28"/>
        <v>0</v>
      </c>
      <c r="AB8" s="27">
        <f t="shared" si="0"/>
        <v>1.2</v>
      </c>
      <c r="AC8" s="27">
        <f t="shared" si="1"/>
        <v>0</v>
      </c>
      <c r="AD8" s="27">
        <f t="shared" si="2"/>
        <v>0</v>
      </c>
      <c r="AE8" s="27">
        <f t="shared" si="3"/>
        <v>0</v>
      </c>
      <c r="AF8" s="27">
        <f t="shared" si="4"/>
        <v>0</v>
      </c>
      <c r="AG8" s="27">
        <f t="shared" si="5"/>
        <v>0</v>
      </c>
      <c r="AH8" s="27">
        <f t="shared" si="6"/>
        <v>0</v>
      </c>
      <c r="AI8" s="27">
        <f t="shared" si="7"/>
        <v>0.7</v>
      </c>
      <c r="AJ8" s="27">
        <f t="shared" si="8"/>
        <v>7</v>
      </c>
      <c r="AK8" s="27">
        <f t="shared" si="9"/>
        <v>0.1</v>
      </c>
      <c r="AL8" s="27">
        <f t="shared" si="10"/>
        <v>74.074</v>
      </c>
      <c r="AM8" s="27">
        <f t="shared" si="11"/>
        <v>20.861</v>
      </c>
      <c r="AN8" s="27">
        <f t="shared" si="12"/>
        <v>69.02499999999999</v>
      </c>
      <c r="AO8" s="27">
        <f t="shared" si="13"/>
        <v>1396.324941</v>
      </c>
      <c r="AP8" s="27">
        <f t="shared" si="14"/>
        <v>3565.7786810000002</v>
      </c>
      <c r="AQ8" s="27">
        <f t="shared" si="15"/>
        <v>5156.313336</v>
      </c>
      <c r="AR8" s="27">
        <f t="shared" si="16"/>
        <v>298.216034</v>
      </c>
      <c r="AS8" s="27">
        <f t="shared" si="17"/>
        <v>774652.457793</v>
      </c>
      <c r="AT8" s="27">
        <f t="shared" si="18"/>
        <v>20.093</v>
      </c>
      <c r="AU8" s="38" t="s">
        <v>39</v>
      </c>
      <c r="AV8" s="12">
        <v>20.093</v>
      </c>
      <c r="AW8" s="12">
        <v>53.893992</v>
      </c>
      <c r="AX8" s="12">
        <v>251.506642</v>
      </c>
      <c r="AY8" s="12">
        <v>11744.382299</v>
      </c>
      <c r="AZ8" s="12">
        <v>193.425846</v>
      </c>
      <c r="BA8" s="12">
        <v>759980.959149</v>
      </c>
      <c r="BB8" s="12">
        <v>2428.289865</v>
      </c>
      <c r="BC8" s="29">
        <f t="shared" si="29"/>
        <v>774652.457793</v>
      </c>
      <c r="BD8" s="12">
        <v>25.140856</v>
      </c>
      <c r="BE8" s="12">
        <v>259.275178</v>
      </c>
      <c r="BF8" s="12">
        <v>13.8</v>
      </c>
      <c r="BG8" s="29">
        <f t="shared" si="19"/>
        <v>298.216034</v>
      </c>
      <c r="BH8" s="12">
        <v>240.809889</v>
      </c>
      <c r="BI8" s="12">
        <v>161.939516</v>
      </c>
      <c r="BJ8" s="12">
        <v>1451.201956</v>
      </c>
      <c r="BK8" s="12">
        <v>3302.361975</v>
      </c>
      <c r="BL8" s="29">
        <f t="shared" si="20"/>
        <v>5156.313336</v>
      </c>
      <c r="BM8" s="12">
        <v>3556.878681</v>
      </c>
      <c r="BN8" s="12">
        <v>4.3</v>
      </c>
      <c r="BO8" s="12">
        <v>3.2</v>
      </c>
      <c r="BP8" s="12">
        <v>1.4</v>
      </c>
      <c r="BQ8" s="29">
        <f t="shared" si="21"/>
        <v>3565.7786810000002</v>
      </c>
      <c r="BR8" s="12">
        <v>130.800733</v>
      </c>
      <c r="BS8" s="12">
        <v>1265.524208</v>
      </c>
      <c r="BT8" s="29">
        <f t="shared" si="22"/>
        <v>1396.324941</v>
      </c>
      <c r="BU8" s="12">
        <v>3</v>
      </c>
      <c r="BV8" s="12">
        <v>26.4</v>
      </c>
      <c r="BW8" s="12">
        <v>38.425</v>
      </c>
      <c r="BX8" s="12">
        <v>1.2</v>
      </c>
      <c r="BY8" s="29">
        <f t="shared" si="23"/>
        <v>69.02499999999999</v>
      </c>
      <c r="BZ8" s="12">
        <v>1.4</v>
      </c>
      <c r="CA8" s="12">
        <v>19.061</v>
      </c>
      <c r="CB8" s="12">
        <v>69.474</v>
      </c>
      <c r="CC8" s="12">
        <v>4.6</v>
      </c>
      <c r="CD8" s="12">
        <v>0.1</v>
      </c>
      <c r="CE8" s="12">
        <v>0.3</v>
      </c>
      <c r="CF8" s="29">
        <f t="shared" si="30"/>
        <v>20.861</v>
      </c>
      <c r="CG8" s="29">
        <f t="shared" si="31"/>
        <v>74.074</v>
      </c>
      <c r="CH8" s="12">
        <v>0</v>
      </c>
      <c r="CI8" s="12">
        <v>0.1</v>
      </c>
      <c r="CJ8" s="29">
        <f t="shared" si="24"/>
        <v>0.1</v>
      </c>
      <c r="CK8" s="12">
        <v>2.5</v>
      </c>
      <c r="CL8" s="12">
        <v>3.4</v>
      </c>
      <c r="CM8" s="12">
        <v>1.1</v>
      </c>
      <c r="CN8" s="29">
        <f t="shared" si="25"/>
        <v>7</v>
      </c>
      <c r="CO8" s="12">
        <v>0.1</v>
      </c>
      <c r="CP8" s="12">
        <v>0.6</v>
      </c>
      <c r="CQ8" s="12">
        <v>0</v>
      </c>
      <c r="CR8" s="12">
        <v>0</v>
      </c>
      <c r="CS8" s="29">
        <f t="shared" si="26"/>
        <v>0.7</v>
      </c>
      <c r="CT8" s="12">
        <v>1.2</v>
      </c>
      <c r="CU8" s="12">
        <v>0</v>
      </c>
      <c r="CV8" s="12">
        <v>0</v>
      </c>
      <c r="CW8" s="12">
        <v>0</v>
      </c>
      <c r="CX8" s="12">
        <v>0</v>
      </c>
      <c r="CY8" s="12">
        <v>0</v>
      </c>
      <c r="CZ8" s="12">
        <v>0</v>
      </c>
      <c r="DA8" s="12">
        <v>0</v>
      </c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</row>
    <row r="9" spans="2:118" s="8" customFormat="1" ht="18" customHeight="1">
      <c r="B9" s="48" t="s">
        <v>159</v>
      </c>
      <c r="C9" s="8">
        <f>SUM(D9:W9)</f>
        <v>754647.9021279999</v>
      </c>
      <c r="D9" s="49">
        <f>AA46</f>
        <v>713147.4</v>
      </c>
      <c r="E9" s="49">
        <f aca="true" t="shared" si="33" ref="E9:W9">AB46</f>
        <v>35587.68167</v>
      </c>
      <c r="F9" s="49">
        <f t="shared" si="33"/>
        <v>655.055782</v>
      </c>
      <c r="G9" s="49">
        <f t="shared" si="33"/>
        <v>248.460307</v>
      </c>
      <c r="H9" s="49">
        <f t="shared" si="33"/>
        <v>839.984655</v>
      </c>
      <c r="I9" s="49">
        <f t="shared" si="33"/>
        <v>321.157172</v>
      </c>
      <c r="J9" s="49">
        <f t="shared" si="33"/>
        <v>1704.81321</v>
      </c>
      <c r="K9" s="49">
        <f t="shared" si="33"/>
        <v>7.851</v>
      </c>
      <c r="L9" s="49">
        <f t="shared" si="33"/>
        <v>559.917385</v>
      </c>
      <c r="M9" s="49">
        <f t="shared" si="33"/>
        <v>294.572629</v>
      </c>
      <c r="N9" s="49">
        <f t="shared" si="33"/>
        <v>5.8</v>
      </c>
      <c r="O9" s="49">
        <f t="shared" si="33"/>
        <v>425.192318</v>
      </c>
      <c r="P9" s="49">
        <f t="shared" si="33"/>
        <v>60.49999999999999</v>
      </c>
      <c r="Q9" s="49">
        <f t="shared" si="33"/>
        <v>118.607</v>
      </c>
      <c r="R9" s="49">
        <f t="shared" si="33"/>
        <v>1.7</v>
      </c>
      <c r="S9" s="49">
        <f t="shared" si="33"/>
        <v>5.6000000000000005</v>
      </c>
      <c r="T9" s="49">
        <f t="shared" si="33"/>
        <v>660.709</v>
      </c>
      <c r="U9" s="49">
        <f t="shared" si="33"/>
        <v>2.6999999999999997</v>
      </c>
      <c r="V9" s="49">
        <f t="shared" si="33"/>
        <v>0.2</v>
      </c>
      <c r="W9" s="49">
        <f t="shared" si="33"/>
        <v>0</v>
      </c>
      <c r="X9" s="46">
        <v>1</v>
      </c>
      <c r="Y9" s="37" t="s">
        <v>40</v>
      </c>
      <c r="Z9" s="26">
        <f t="shared" si="27"/>
        <v>1326306.6332460002</v>
      </c>
      <c r="AA9" s="27">
        <f t="shared" si="28"/>
        <v>0.1</v>
      </c>
      <c r="AB9" s="27">
        <f t="shared" si="0"/>
        <v>3.3</v>
      </c>
      <c r="AC9" s="27">
        <f t="shared" si="1"/>
        <v>0.2</v>
      </c>
      <c r="AD9" s="27">
        <f t="shared" si="2"/>
        <v>0.1</v>
      </c>
      <c r="AE9" s="27">
        <f t="shared" si="3"/>
        <v>0</v>
      </c>
      <c r="AF9" s="27">
        <f t="shared" si="4"/>
        <v>0</v>
      </c>
      <c r="AG9" s="27">
        <f t="shared" si="5"/>
        <v>0</v>
      </c>
      <c r="AH9" s="27">
        <f t="shared" si="6"/>
        <v>34.664</v>
      </c>
      <c r="AI9" s="27">
        <f t="shared" si="7"/>
        <v>4.199999999999999</v>
      </c>
      <c r="AJ9" s="27">
        <f t="shared" si="8"/>
        <v>21.3</v>
      </c>
      <c r="AK9" s="27">
        <f t="shared" si="9"/>
        <v>0.8999999999999999</v>
      </c>
      <c r="AL9" s="27">
        <f t="shared" si="10"/>
        <v>171.46800000000002</v>
      </c>
      <c r="AM9" s="27">
        <f t="shared" si="11"/>
        <v>99.885701</v>
      </c>
      <c r="AN9" s="27">
        <f t="shared" si="12"/>
        <v>316.948923</v>
      </c>
      <c r="AO9" s="27">
        <f t="shared" si="13"/>
        <v>35.2</v>
      </c>
      <c r="AP9" s="27">
        <f t="shared" si="14"/>
        <v>1162.021147</v>
      </c>
      <c r="AQ9" s="27">
        <f t="shared" si="15"/>
        <v>5727.273012000001</v>
      </c>
      <c r="AR9" s="27">
        <f t="shared" si="16"/>
        <v>10346.724695</v>
      </c>
      <c r="AS9" s="27">
        <f t="shared" si="17"/>
        <v>1308315.710768</v>
      </c>
      <c r="AT9" s="27">
        <f t="shared" si="18"/>
        <v>66.637</v>
      </c>
      <c r="AU9" s="38" t="s">
        <v>40</v>
      </c>
      <c r="AV9" s="12">
        <v>66.637</v>
      </c>
      <c r="AW9" s="12">
        <v>105.966744</v>
      </c>
      <c r="AX9" s="12">
        <v>107.046597</v>
      </c>
      <c r="AY9" s="12">
        <v>11886.91818</v>
      </c>
      <c r="AZ9" s="12">
        <v>24.9</v>
      </c>
      <c r="BA9" s="12">
        <v>2501.395956</v>
      </c>
      <c r="BB9" s="12">
        <v>1293689.483291</v>
      </c>
      <c r="BC9" s="29">
        <f t="shared" si="29"/>
        <v>1308315.710768</v>
      </c>
      <c r="BD9" s="12">
        <v>5899.871146</v>
      </c>
      <c r="BE9" s="12">
        <v>4409.58012</v>
      </c>
      <c r="BF9" s="12">
        <v>37.273429</v>
      </c>
      <c r="BG9" s="29">
        <f t="shared" si="19"/>
        <v>10346.724695</v>
      </c>
      <c r="BH9" s="12">
        <v>1008.263968</v>
      </c>
      <c r="BI9" s="12">
        <v>655.725784</v>
      </c>
      <c r="BJ9" s="12">
        <v>3575.361952</v>
      </c>
      <c r="BK9" s="12">
        <v>487.921308</v>
      </c>
      <c r="BL9" s="29">
        <f t="shared" si="20"/>
        <v>5727.273012000001</v>
      </c>
      <c r="BM9" s="12">
        <v>1106.568843</v>
      </c>
      <c r="BN9" s="12">
        <v>48.352304</v>
      </c>
      <c r="BO9" s="12">
        <v>3.8</v>
      </c>
      <c r="BP9" s="12">
        <v>3.3</v>
      </c>
      <c r="BQ9" s="29">
        <f t="shared" si="21"/>
        <v>1162.021147</v>
      </c>
      <c r="BR9" s="12">
        <v>7.2</v>
      </c>
      <c r="BS9" s="12">
        <v>28</v>
      </c>
      <c r="BT9" s="29">
        <f t="shared" si="22"/>
        <v>35.2</v>
      </c>
      <c r="BU9" s="12">
        <v>48.822005</v>
      </c>
      <c r="BV9" s="12">
        <v>195.221918</v>
      </c>
      <c r="BW9" s="12">
        <v>69.605</v>
      </c>
      <c r="BX9" s="12">
        <v>3.3</v>
      </c>
      <c r="BY9" s="29">
        <f t="shared" si="23"/>
        <v>316.948923</v>
      </c>
      <c r="BZ9" s="12">
        <v>4.2</v>
      </c>
      <c r="CA9" s="12">
        <v>43.728</v>
      </c>
      <c r="CB9" s="12">
        <v>153.668</v>
      </c>
      <c r="CC9" s="12">
        <v>17.8</v>
      </c>
      <c r="CD9" s="12">
        <v>50.757701</v>
      </c>
      <c r="CE9" s="12">
        <v>1.2</v>
      </c>
      <c r="CF9" s="29">
        <f t="shared" si="30"/>
        <v>99.885701</v>
      </c>
      <c r="CG9" s="29">
        <f t="shared" si="31"/>
        <v>171.46800000000002</v>
      </c>
      <c r="CH9" s="12">
        <v>0.2</v>
      </c>
      <c r="CI9" s="12">
        <v>0.7</v>
      </c>
      <c r="CJ9" s="29">
        <f t="shared" si="24"/>
        <v>0.8999999999999999</v>
      </c>
      <c r="CK9" s="12">
        <v>6.8</v>
      </c>
      <c r="CL9" s="12">
        <v>11.7</v>
      </c>
      <c r="CM9" s="12">
        <v>2.8</v>
      </c>
      <c r="CN9" s="29">
        <f t="shared" si="25"/>
        <v>21.3</v>
      </c>
      <c r="CO9" s="12">
        <v>0</v>
      </c>
      <c r="CP9" s="12">
        <v>2.8</v>
      </c>
      <c r="CQ9" s="12">
        <v>1.4</v>
      </c>
      <c r="CR9" s="12">
        <v>0</v>
      </c>
      <c r="CS9" s="29">
        <f t="shared" si="26"/>
        <v>4.199999999999999</v>
      </c>
      <c r="CT9" s="12">
        <v>3.3</v>
      </c>
      <c r="CU9" s="12">
        <v>0.2</v>
      </c>
      <c r="CV9" s="12">
        <v>0.1</v>
      </c>
      <c r="CW9" s="12">
        <v>0</v>
      </c>
      <c r="CX9" s="12">
        <v>0.1</v>
      </c>
      <c r="CY9" s="12">
        <v>0</v>
      </c>
      <c r="CZ9" s="12">
        <v>0</v>
      </c>
      <c r="DA9" s="12">
        <v>34.664</v>
      </c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</row>
    <row r="10" spans="2:118" s="8" customFormat="1" ht="18" customHeight="1">
      <c r="B10" s="48" t="s">
        <v>160</v>
      </c>
      <c r="C10" s="8">
        <f>SUM(D10:W10)</f>
        <v>3433124.504009</v>
      </c>
      <c r="D10" s="49">
        <f aca="true" t="shared" si="34" ref="D10:S13">AA42</f>
        <v>35341.50532</v>
      </c>
      <c r="E10" s="49">
        <f t="shared" si="34"/>
        <v>3258836.548848</v>
      </c>
      <c r="F10" s="49">
        <f t="shared" si="34"/>
        <v>64448.468767</v>
      </c>
      <c r="G10" s="49">
        <f t="shared" si="34"/>
        <v>10617.872605</v>
      </c>
      <c r="H10" s="49">
        <f t="shared" si="34"/>
        <v>25555.926889</v>
      </c>
      <c r="I10" s="49">
        <f t="shared" si="34"/>
        <v>1822.769338</v>
      </c>
      <c r="J10" s="49">
        <f t="shared" si="34"/>
        <v>1155.736054</v>
      </c>
      <c r="K10" s="49">
        <f t="shared" si="34"/>
        <v>712.875</v>
      </c>
      <c r="L10" s="49">
        <f t="shared" si="34"/>
        <v>374.72878599999996</v>
      </c>
      <c r="M10" s="49">
        <f t="shared" si="34"/>
        <v>23118.878523</v>
      </c>
      <c r="N10" s="49">
        <f t="shared" si="34"/>
        <v>133.789469</v>
      </c>
      <c r="O10" s="49">
        <f t="shared" si="34"/>
        <v>3273.938665</v>
      </c>
      <c r="P10" s="49">
        <f t="shared" si="34"/>
        <v>544.538</v>
      </c>
      <c r="Q10" s="49">
        <f t="shared" si="34"/>
        <v>1265.099</v>
      </c>
      <c r="R10" s="49">
        <f t="shared" si="34"/>
        <v>32.313</v>
      </c>
      <c r="S10" s="49">
        <f t="shared" si="34"/>
        <v>221.32399999999998</v>
      </c>
      <c r="T10" s="49">
        <f aca="true" t="shared" si="35" ref="N10:W13">AQ42</f>
        <v>5208.887744999999</v>
      </c>
      <c r="U10" s="49">
        <f t="shared" si="35"/>
        <v>15.4</v>
      </c>
      <c r="V10" s="49">
        <f t="shared" si="35"/>
        <v>180.46400000000003</v>
      </c>
      <c r="W10" s="49">
        <f t="shared" si="35"/>
        <v>263.44</v>
      </c>
      <c r="X10" s="46">
        <v>2</v>
      </c>
      <c r="Y10" s="37" t="s">
        <v>41</v>
      </c>
      <c r="Z10" s="26">
        <f t="shared" si="27"/>
        <v>1836298.8179040002</v>
      </c>
      <c r="AA10" s="27">
        <f t="shared" si="28"/>
        <v>0.8</v>
      </c>
      <c r="AB10" s="27">
        <f t="shared" si="0"/>
        <v>6.2</v>
      </c>
      <c r="AC10" s="27">
        <f t="shared" si="1"/>
        <v>0.6</v>
      </c>
      <c r="AD10" s="27">
        <f t="shared" si="2"/>
        <v>0.4</v>
      </c>
      <c r="AE10" s="27">
        <f t="shared" si="3"/>
        <v>0.1</v>
      </c>
      <c r="AF10" s="27">
        <f t="shared" si="4"/>
        <v>0</v>
      </c>
      <c r="AG10" s="27">
        <f t="shared" si="5"/>
        <v>0</v>
      </c>
      <c r="AH10" s="27">
        <f t="shared" si="6"/>
        <v>0</v>
      </c>
      <c r="AI10" s="27">
        <f t="shared" si="7"/>
        <v>9.269414999999999</v>
      </c>
      <c r="AJ10" s="27">
        <f t="shared" si="8"/>
        <v>36</v>
      </c>
      <c r="AK10" s="27">
        <f t="shared" si="9"/>
        <v>2.1</v>
      </c>
      <c r="AL10" s="27">
        <f t="shared" si="10"/>
        <v>133.063</v>
      </c>
      <c r="AM10" s="27">
        <f t="shared" si="11"/>
        <v>81.158</v>
      </c>
      <c r="AN10" s="27">
        <f t="shared" si="12"/>
        <v>326.229482</v>
      </c>
      <c r="AO10" s="27">
        <f t="shared" si="13"/>
        <v>335.195518</v>
      </c>
      <c r="AP10" s="27">
        <f t="shared" si="14"/>
        <v>177.488031</v>
      </c>
      <c r="AQ10" s="27">
        <f t="shared" si="15"/>
        <v>126865.915849</v>
      </c>
      <c r="AR10" s="27">
        <f t="shared" si="16"/>
        <v>1701936.059916</v>
      </c>
      <c r="AS10" s="27">
        <f t="shared" si="17"/>
        <v>6306.565929</v>
      </c>
      <c r="AT10" s="27">
        <f t="shared" si="18"/>
        <v>81.672764</v>
      </c>
      <c r="AU10" s="38" t="s">
        <v>41</v>
      </c>
      <c r="AV10" s="12">
        <v>81.672764</v>
      </c>
      <c r="AW10" s="12">
        <v>135.767375</v>
      </c>
      <c r="AX10" s="12">
        <v>116.894501</v>
      </c>
      <c r="AY10" s="12">
        <v>82.1</v>
      </c>
      <c r="AZ10" s="12">
        <v>7.1</v>
      </c>
      <c r="BA10" s="12">
        <v>25.740856</v>
      </c>
      <c r="BB10" s="12">
        <v>5938.963197</v>
      </c>
      <c r="BC10" s="29">
        <f t="shared" si="29"/>
        <v>6306.565929</v>
      </c>
      <c r="BD10" s="12">
        <v>1647268.676132</v>
      </c>
      <c r="BE10" s="12">
        <v>54346.439037</v>
      </c>
      <c r="BF10" s="12">
        <v>320.944747</v>
      </c>
      <c r="BG10" s="29">
        <f t="shared" si="19"/>
        <v>1701936.059916</v>
      </c>
      <c r="BH10" s="12">
        <v>5832.209605</v>
      </c>
      <c r="BI10" s="12">
        <v>72783.570579</v>
      </c>
      <c r="BJ10" s="12">
        <v>44971.373687</v>
      </c>
      <c r="BK10" s="12">
        <v>3278.761978</v>
      </c>
      <c r="BL10" s="29">
        <f t="shared" si="20"/>
        <v>126865.915849</v>
      </c>
      <c r="BM10" s="12">
        <v>157.588031</v>
      </c>
      <c r="BN10" s="12">
        <v>6.3</v>
      </c>
      <c r="BO10" s="12">
        <v>4.5</v>
      </c>
      <c r="BP10" s="12">
        <v>9.1</v>
      </c>
      <c r="BQ10" s="29">
        <f t="shared" si="21"/>
        <v>177.488031</v>
      </c>
      <c r="BR10" s="12">
        <v>219.745064</v>
      </c>
      <c r="BS10" s="12">
        <v>115.450454</v>
      </c>
      <c r="BT10" s="29">
        <f t="shared" si="22"/>
        <v>335.195518</v>
      </c>
      <c r="BU10" s="12">
        <v>11.9</v>
      </c>
      <c r="BV10" s="12">
        <v>223.329482</v>
      </c>
      <c r="BW10" s="12">
        <v>87.8</v>
      </c>
      <c r="BX10" s="12">
        <v>3.2</v>
      </c>
      <c r="BY10" s="29">
        <f t="shared" si="23"/>
        <v>326.229482</v>
      </c>
      <c r="BZ10" s="12">
        <v>8</v>
      </c>
      <c r="CA10" s="12">
        <v>68.658</v>
      </c>
      <c r="CB10" s="12">
        <v>94.563</v>
      </c>
      <c r="CC10" s="12">
        <v>38.5</v>
      </c>
      <c r="CD10" s="12">
        <v>1.6</v>
      </c>
      <c r="CE10" s="12">
        <v>2.9</v>
      </c>
      <c r="CF10" s="29">
        <f t="shared" si="30"/>
        <v>81.158</v>
      </c>
      <c r="CG10" s="29">
        <f t="shared" si="31"/>
        <v>133.063</v>
      </c>
      <c r="CH10" s="12">
        <v>0.8</v>
      </c>
      <c r="CI10" s="12">
        <v>1.3</v>
      </c>
      <c r="CJ10" s="29">
        <f t="shared" si="24"/>
        <v>2.1</v>
      </c>
      <c r="CK10" s="12">
        <v>11.2</v>
      </c>
      <c r="CL10" s="12">
        <v>18</v>
      </c>
      <c r="CM10" s="12">
        <v>6.8</v>
      </c>
      <c r="CN10" s="29">
        <f t="shared" si="25"/>
        <v>36</v>
      </c>
      <c r="CO10" s="12">
        <v>4.669415</v>
      </c>
      <c r="CP10" s="12">
        <v>2.8</v>
      </c>
      <c r="CQ10" s="12">
        <v>1.7</v>
      </c>
      <c r="CR10" s="12">
        <v>0.1</v>
      </c>
      <c r="CS10" s="29">
        <f t="shared" si="26"/>
        <v>9.269414999999999</v>
      </c>
      <c r="CT10" s="12">
        <v>6.2</v>
      </c>
      <c r="CU10" s="12">
        <v>0.6</v>
      </c>
      <c r="CV10" s="12">
        <v>0.4</v>
      </c>
      <c r="CW10" s="12">
        <v>0.1</v>
      </c>
      <c r="CX10" s="12">
        <v>0.8</v>
      </c>
      <c r="CY10" s="12">
        <v>0</v>
      </c>
      <c r="CZ10" s="12">
        <v>0</v>
      </c>
      <c r="DA10" s="12">
        <v>0</v>
      </c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</row>
    <row r="11" spans="2:118" s="8" customFormat="1" ht="18" customHeight="1">
      <c r="B11" s="48" t="s">
        <v>161</v>
      </c>
      <c r="C11" s="8">
        <f aca="true" t="shared" si="36" ref="C11:C55">SUM(D11:W11)</f>
        <v>441398.20646099997</v>
      </c>
      <c r="D11" s="49">
        <f t="shared" si="34"/>
        <v>702.06722</v>
      </c>
      <c r="E11" s="49">
        <f t="shared" si="34"/>
        <v>64183.386105</v>
      </c>
      <c r="F11" s="49">
        <f t="shared" si="34"/>
        <v>369832.547875</v>
      </c>
      <c r="G11" s="49">
        <f t="shared" si="34"/>
        <v>5061.763382</v>
      </c>
      <c r="H11" s="49">
        <f t="shared" si="34"/>
        <v>595.81383</v>
      </c>
      <c r="I11" s="49">
        <f t="shared" si="34"/>
        <v>497.186611</v>
      </c>
      <c r="J11" s="49">
        <f t="shared" si="34"/>
        <v>90.958296</v>
      </c>
      <c r="K11" s="49">
        <f t="shared" si="34"/>
        <v>0</v>
      </c>
      <c r="L11" s="49">
        <f t="shared" si="34"/>
        <v>7.6000000000000005</v>
      </c>
      <c r="M11" s="49">
        <f t="shared" si="34"/>
        <v>113.28814200000001</v>
      </c>
      <c r="N11" s="49">
        <f t="shared" si="35"/>
        <v>3</v>
      </c>
      <c r="O11" s="49">
        <f t="shared" si="35"/>
        <v>102.704</v>
      </c>
      <c r="P11" s="49">
        <f t="shared" si="35"/>
        <v>31.799999999999997</v>
      </c>
      <c r="Q11" s="49">
        <f t="shared" si="35"/>
        <v>34.113</v>
      </c>
      <c r="R11" s="49">
        <f t="shared" si="35"/>
        <v>1.5999999999999999</v>
      </c>
      <c r="S11" s="49">
        <f t="shared" si="35"/>
        <v>3</v>
      </c>
      <c r="T11" s="49">
        <f t="shared" si="35"/>
        <v>135.778</v>
      </c>
      <c r="U11" s="49">
        <f t="shared" si="35"/>
        <v>1.4000000000000001</v>
      </c>
      <c r="V11" s="49">
        <f t="shared" si="35"/>
        <v>0.2</v>
      </c>
      <c r="W11" s="49">
        <f t="shared" si="35"/>
        <v>0</v>
      </c>
      <c r="X11" s="46">
        <v>3</v>
      </c>
      <c r="Y11" s="37" t="s">
        <v>42</v>
      </c>
      <c r="Z11" s="26">
        <f t="shared" si="27"/>
        <v>1216680.3908030002</v>
      </c>
      <c r="AA11" s="27">
        <f t="shared" si="28"/>
        <v>0.6</v>
      </c>
      <c r="AB11" s="27">
        <f t="shared" si="0"/>
        <v>6.1</v>
      </c>
      <c r="AC11" s="27">
        <f t="shared" si="1"/>
        <v>0.7</v>
      </c>
      <c r="AD11" s="27">
        <f t="shared" si="2"/>
        <v>0.3</v>
      </c>
      <c r="AE11" s="27">
        <f t="shared" si="3"/>
        <v>0.2</v>
      </c>
      <c r="AF11" s="27">
        <f t="shared" si="4"/>
        <v>0</v>
      </c>
      <c r="AG11" s="27">
        <f t="shared" si="5"/>
        <v>0</v>
      </c>
      <c r="AH11" s="27">
        <f t="shared" si="6"/>
        <v>0</v>
      </c>
      <c r="AI11" s="27">
        <f t="shared" si="7"/>
        <v>4.4</v>
      </c>
      <c r="AJ11" s="27">
        <f t="shared" si="8"/>
        <v>34.1</v>
      </c>
      <c r="AK11" s="27">
        <f t="shared" si="9"/>
        <v>1.6</v>
      </c>
      <c r="AL11" s="27">
        <f t="shared" si="10"/>
        <v>140.293</v>
      </c>
      <c r="AM11" s="27">
        <f t="shared" si="11"/>
        <v>87.086</v>
      </c>
      <c r="AN11" s="27">
        <f t="shared" si="12"/>
        <v>237.39819</v>
      </c>
      <c r="AO11" s="27">
        <f t="shared" si="13"/>
        <v>53.9</v>
      </c>
      <c r="AP11" s="27">
        <f t="shared" si="14"/>
        <v>139.908478</v>
      </c>
      <c r="AQ11" s="27">
        <f t="shared" si="15"/>
        <v>33580.681864</v>
      </c>
      <c r="AR11" s="27">
        <f t="shared" si="16"/>
        <v>1176103.0540220002</v>
      </c>
      <c r="AS11" s="27">
        <f t="shared" si="17"/>
        <v>6280.569249</v>
      </c>
      <c r="AT11" s="27">
        <f t="shared" si="18"/>
        <v>9.5</v>
      </c>
      <c r="AU11" s="38" t="s">
        <v>42</v>
      </c>
      <c r="AV11" s="12">
        <v>9.5</v>
      </c>
      <c r="AW11" s="12">
        <v>29.7</v>
      </c>
      <c r="AX11" s="12">
        <v>59.6</v>
      </c>
      <c r="AY11" s="12">
        <v>1417.318344</v>
      </c>
      <c r="AZ11" s="12">
        <v>15.3</v>
      </c>
      <c r="BA11" s="12">
        <v>333.401109</v>
      </c>
      <c r="BB11" s="12">
        <v>4425.249796</v>
      </c>
      <c r="BC11" s="29">
        <f t="shared" si="29"/>
        <v>6280.569249</v>
      </c>
      <c r="BD11" s="12">
        <v>54311.508974</v>
      </c>
      <c r="BE11" s="12">
        <v>1085201.445902</v>
      </c>
      <c r="BF11" s="12">
        <v>36590.099146</v>
      </c>
      <c r="BG11" s="29">
        <f t="shared" si="19"/>
        <v>1176103.0540220002</v>
      </c>
      <c r="BH11" s="12">
        <v>11890.840274</v>
      </c>
      <c r="BI11" s="12">
        <v>2869.72324</v>
      </c>
      <c r="BJ11" s="12">
        <v>17671.138594</v>
      </c>
      <c r="BK11" s="12">
        <v>1148.979756</v>
      </c>
      <c r="BL11" s="29">
        <f t="shared" si="20"/>
        <v>33580.681864</v>
      </c>
      <c r="BM11" s="12">
        <v>117.508478</v>
      </c>
      <c r="BN11" s="12">
        <v>10.5</v>
      </c>
      <c r="BO11" s="12">
        <v>7.4</v>
      </c>
      <c r="BP11" s="12">
        <v>4.5</v>
      </c>
      <c r="BQ11" s="29">
        <f t="shared" si="21"/>
        <v>139.908478</v>
      </c>
      <c r="BR11" s="12">
        <v>10.9</v>
      </c>
      <c r="BS11" s="12">
        <v>43</v>
      </c>
      <c r="BT11" s="29">
        <f t="shared" si="22"/>
        <v>53.9</v>
      </c>
      <c r="BU11" s="12">
        <v>20.395585</v>
      </c>
      <c r="BV11" s="12">
        <v>99.502605</v>
      </c>
      <c r="BW11" s="12">
        <v>113.1</v>
      </c>
      <c r="BX11" s="12">
        <v>4.4</v>
      </c>
      <c r="BY11" s="29">
        <f t="shared" si="23"/>
        <v>237.39819</v>
      </c>
      <c r="BZ11" s="12">
        <v>7.6</v>
      </c>
      <c r="CA11" s="12">
        <v>74.986</v>
      </c>
      <c r="CB11" s="12">
        <v>103.893</v>
      </c>
      <c r="CC11" s="12">
        <v>36.4</v>
      </c>
      <c r="CD11" s="12">
        <v>1.4</v>
      </c>
      <c r="CE11" s="12">
        <v>3.1</v>
      </c>
      <c r="CF11" s="29">
        <f t="shared" si="30"/>
        <v>87.086</v>
      </c>
      <c r="CG11" s="29">
        <f t="shared" si="31"/>
        <v>140.293</v>
      </c>
      <c r="CH11" s="12">
        <v>0.7</v>
      </c>
      <c r="CI11" s="12">
        <v>0.9</v>
      </c>
      <c r="CJ11" s="29">
        <f t="shared" si="24"/>
        <v>1.6</v>
      </c>
      <c r="CK11" s="12">
        <v>10.3</v>
      </c>
      <c r="CL11" s="12">
        <v>19.3</v>
      </c>
      <c r="CM11" s="12">
        <v>4.5</v>
      </c>
      <c r="CN11" s="29">
        <f t="shared" si="25"/>
        <v>34.1</v>
      </c>
      <c r="CO11" s="12">
        <v>0</v>
      </c>
      <c r="CP11" s="12">
        <v>2.4</v>
      </c>
      <c r="CQ11" s="12">
        <v>1.8</v>
      </c>
      <c r="CR11" s="12">
        <v>0.2</v>
      </c>
      <c r="CS11" s="29">
        <f t="shared" si="26"/>
        <v>4.4</v>
      </c>
      <c r="CT11" s="12">
        <v>6.1</v>
      </c>
      <c r="CU11" s="12">
        <v>0.7</v>
      </c>
      <c r="CV11" s="12">
        <v>0.3</v>
      </c>
      <c r="CW11" s="12">
        <v>0.2</v>
      </c>
      <c r="CX11" s="12">
        <v>0.6</v>
      </c>
      <c r="CY11" s="12">
        <v>0</v>
      </c>
      <c r="CZ11" s="12">
        <v>0</v>
      </c>
      <c r="DA11" s="12">
        <v>0</v>
      </c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</row>
    <row r="12" spans="2:118" s="8" customFormat="1" ht="18" customHeight="1">
      <c r="B12" s="48" t="s">
        <v>162</v>
      </c>
      <c r="C12" s="8">
        <f t="shared" si="36"/>
        <v>876223.5975999996</v>
      </c>
      <c r="D12" s="49">
        <f t="shared" si="34"/>
        <v>198.913999</v>
      </c>
      <c r="E12" s="49">
        <f t="shared" si="34"/>
        <v>10504.563767</v>
      </c>
      <c r="F12" s="49">
        <f t="shared" si="34"/>
        <v>5787.266345</v>
      </c>
      <c r="G12" s="49">
        <f t="shared" si="34"/>
        <v>856800.400871</v>
      </c>
      <c r="H12" s="49">
        <f t="shared" si="34"/>
        <v>880.339694</v>
      </c>
      <c r="I12" s="49">
        <f t="shared" si="34"/>
        <v>311.633921</v>
      </c>
      <c r="J12" s="49">
        <f t="shared" si="34"/>
        <v>57.607778</v>
      </c>
      <c r="K12" s="49">
        <f t="shared" si="34"/>
        <v>28.196</v>
      </c>
      <c r="L12" s="49">
        <f t="shared" si="34"/>
        <v>17.164614999999998</v>
      </c>
      <c r="M12" s="49">
        <f t="shared" si="34"/>
        <v>247.85361</v>
      </c>
      <c r="N12" s="49">
        <f t="shared" si="35"/>
        <v>5.2</v>
      </c>
      <c r="O12" s="49">
        <f t="shared" si="35"/>
        <v>411.573</v>
      </c>
      <c r="P12" s="49">
        <f t="shared" si="35"/>
        <v>46.907000000000004</v>
      </c>
      <c r="Q12" s="49">
        <f t="shared" si="35"/>
        <v>140.90400000000002</v>
      </c>
      <c r="R12" s="49">
        <f t="shared" si="35"/>
        <v>1.2</v>
      </c>
      <c r="S12" s="49">
        <f t="shared" si="35"/>
        <v>4.1</v>
      </c>
      <c r="T12" s="49">
        <f t="shared" si="35"/>
        <v>779.073</v>
      </c>
      <c r="U12" s="49">
        <f t="shared" si="35"/>
        <v>0.6</v>
      </c>
      <c r="V12" s="49">
        <f t="shared" si="35"/>
        <v>0.1</v>
      </c>
      <c r="W12" s="49">
        <f t="shared" si="35"/>
        <v>0</v>
      </c>
      <c r="X12" s="46">
        <v>4</v>
      </c>
      <c r="Y12" s="37" t="s">
        <v>43</v>
      </c>
      <c r="Z12" s="26">
        <f t="shared" si="27"/>
        <v>1513966.423014</v>
      </c>
      <c r="AA12" s="27">
        <f t="shared" si="28"/>
        <v>1.4</v>
      </c>
      <c r="AB12" s="27">
        <f t="shared" si="0"/>
        <v>3.7</v>
      </c>
      <c r="AC12" s="27">
        <f t="shared" si="1"/>
        <v>0.1</v>
      </c>
      <c r="AD12" s="27">
        <f t="shared" si="2"/>
        <v>0</v>
      </c>
      <c r="AE12" s="27">
        <f t="shared" si="3"/>
        <v>0</v>
      </c>
      <c r="AF12" s="27">
        <f t="shared" si="4"/>
        <v>0</v>
      </c>
      <c r="AG12" s="27">
        <f t="shared" si="5"/>
        <v>0</v>
      </c>
      <c r="AH12" s="27">
        <f t="shared" si="6"/>
        <v>0</v>
      </c>
      <c r="AI12" s="27">
        <f t="shared" si="7"/>
        <v>2.4</v>
      </c>
      <c r="AJ12" s="27">
        <f t="shared" si="8"/>
        <v>19.6</v>
      </c>
      <c r="AK12" s="27">
        <f t="shared" si="9"/>
        <v>0.5</v>
      </c>
      <c r="AL12" s="27">
        <f t="shared" si="10"/>
        <v>148.277154</v>
      </c>
      <c r="AM12" s="27">
        <f t="shared" si="11"/>
        <v>71.801</v>
      </c>
      <c r="AN12" s="27">
        <f t="shared" si="12"/>
        <v>368.20498100000003</v>
      </c>
      <c r="AO12" s="27">
        <f t="shared" si="13"/>
        <v>11575.611798</v>
      </c>
      <c r="AP12" s="27">
        <f t="shared" si="14"/>
        <v>1399.7033139999999</v>
      </c>
      <c r="AQ12" s="27">
        <f t="shared" si="15"/>
        <v>76785.42424800001</v>
      </c>
      <c r="AR12" s="27">
        <f t="shared" si="16"/>
        <v>1423395.9163</v>
      </c>
      <c r="AS12" s="27">
        <f t="shared" si="17"/>
        <v>193.084219</v>
      </c>
      <c r="AT12" s="27">
        <f t="shared" si="18"/>
        <v>0.7</v>
      </c>
      <c r="AU12" s="38" t="s">
        <v>43</v>
      </c>
      <c r="AV12" s="12">
        <v>0.7</v>
      </c>
      <c r="AW12" s="12">
        <v>8.1</v>
      </c>
      <c r="AX12" s="12">
        <v>13.2</v>
      </c>
      <c r="AY12" s="12">
        <v>46.567</v>
      </c>
      <c r="AZ12" s="12">
        <v>6.4</v>
      </c>
      <c r="BA12" s="12">
        <v>81.64379</v>
      </c>
      <c r="BB12" s="12">
        <v>37.173429</v>
      </c>
      <c r="BC12" s="29">
        <f t="shared" si="29"/>
        <v>193.084219</v>
      </c>
      <c r="BD12" s="12">
        <v>296.767486</v>
      </c>
      <c r="BE12" s="12">
        <v>36185.478817</v>
      </c>
      <c r="BF12" s="12">
        <v>1386913.669997</v>
      </c>
      <c r="BG12" s="29">
        <f t="shared" si="19"/>
        <v>1423395.9163</v>
      </c>
      <c r="BH12" s="12">
        <v>59902.102311</v>
      </c>
      <c r="BI12" s="12">
        <v>1175.303069</v>
      </c>
      <c r="BJ12" s="12">
        <v>13650.040711</v>
      </c>
      <c r="BK12" s="12">
        <v>2057.978157</v>
      </c>
      <c r="BL12" s="29">
        <f t="shared" si="20"/>
        <v>76785.42424800001</v>
      </c>
      <c r="BM12" s="12">
        <v>1255.338735</v>
      </c>
      <c r="BN12" s="12">
        <v>105.275874</v>
      </c>
      <c r="BO12" s="12">
        <v>34.588705</v>
      </c>
      <c r="BP12" s="12">
        <v>4.5</v>
      </c>
      <c r="BQ12" s="29">
        <f t="shared" si="21"/>
        <v>1399.7033139999999</v>
      </c>
      <c r="BR12" s="12">
        <v>415.720012</v>
      </c>
      <c r="BS12" s="12">
        <v>11159.891786</v>
      </c>
      <c r="BT12" s="29">
        <f t="shared" si="22"/>
        <v>11575.611798</v>
      </c>
      <c r="BU12" s="12">
        <v>80.205521</v>
      </c>
      <c r="BV12" s="12">
        <v>132.207352</v>
      </c>
      <c r="BW12" s="12">
        <v>70.673439</v>
      </c>
      <c r="BX12" s="12">
        <v>85.118669</v>
      </c>
      <c r="BY12" s="29">
        <f t="shared" si="23"/>
        <v>368.20498100000003</v>
      </c>
      <c r="BZ12" s="12">
        <v>3.4</v>
      </c>
      <c r="CA12" s="12">
        <v>64.253</v>
      </c>
      <c r="CB12" s="12">
        <v>127.777154</v>
      </c>
      <c r="CC12" s="12">
        <v>20.5</v>
      </c>
      <c r="CD12" s="12">
        <v>2.148</v>
      </c>
      <c r="CE12" s="12">
        <v>2</v>
      </c>
      <c r="CF12" s="29">
        <f t="shared" si="30"/>
        <v>71.801</v>
      </c>
      <c r="CG12" s="29">
        <f t="shared" si="31"/>
        <v>148.277154</v>
      </c>
      <c r="CH12" s="12">
        <v>0.1</v>
      </c>
      <c r="CI12" s="12">
        <v>0.4</v>
      </c>
      <c r="CJ12" s="29">
        <f t="shared" si="24"/>
        <v>0.5</v>
      </c>
      <c r="CK12" s="12">
        <v>6.8</v>
      </c>
      <c r="CL12" s="12">
        <v>10.5</v>
      </c>
      <c r="CM12" s="12">
        <v>2.3</v>
      </c>
      <c r="CN12" s="29">
        <f t="shared" si="25"/>
        <v>19.6</v>
      </c>
      <c r="CO12" s="12">
        <v>0</v>
      </c>
      <c r="CP12" s="12">
        <v>1.4</v>
      </c>
      <c r="CQ12" s="12">
        <v>1</v>
      </c>
      <c r="CR12" s="12">
        <v>0</v>
      </c>
      <c r="CS12" s="29">
        <f t="shared" si="26"/>
        <v>2.4</v>
      </c>
      <c r="CT12" s="12">
        <v>3.7</v>
      </c>
      <c r="CU12" s="12">
        <v>0.1</v>
      </c>
      <c r="CV12" s="12">
        <v>0</v>
      </c>
      <c r="CW12" s="12">
        <v>0</v>
      </c>
      <c r="CX12" s="12">
        <v>1.4</v>
      </c>
      <c r="CY12" s="12">
        <v>0</v>
      </c>
      <c r="CZ12" s="12">
        <v>0</v>
      </c>
      <c r="DA12" s="12">
        <v>0</v>
      </c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</row>
    <row r="13" spans="2:118" s="8" customFormat="1" ht="20.25" customHeight="1">
      <c r="B13" s="48" t="s">
        <v>163</v>
      </c>
      <c r="C13" s="8">
        <f t="shared" si="36"/>
        <v>1106194.704257</v>
      </c>
      <c r="D13" s="49">
        <f t="shared" si="34"/>
        <v>848.937953</v>
      </c>
      <c r="E13" s="49">
        <f t="shared" si="34"/>
        <v>25625.967341</v>
      </c>
      <c r="F13" s="49">
        <f t="shared" si="34"/>
        <v>965.674937</v>
      </c>
      <c r="G13" s="49">
        <f t="shared" si="34"/>
        <v>1164.05856</v>
      </c>
      <c r="H13" s="49">
        <f t="shared" si="34"/>
        <v>1073032.742548</v>
      </c>
      <c r="I13" s="49">
        <f t="shared" si="34"/>
        <v>1171.16329</v>
      </c>
      <c r="J13" s="49">
        <f t="shared" si="34"/>
        <v>1305.651557</v>
      </c>
      <c r="K13" s="49">
        <f t="shared" si="34"/>
        <v>50.83</v>
      </c>
      <c r="L13" s="49">
        <f t="shared" si="34"/>
        <v>15.716999999999999</v>
      </c>
      <c r="M13" s="49">
        <f t="shared" si="34"/>
        <v>338.801071</v>
      </c>
      <c r="N13" s="49">
        <f t="shared" si="35"/>
        <v>4.6</v>
      </c>
      <c r="O13" s="49">
        <f t="shared" si="35"/>
        <v>463.90299999999996</v>
      </c>
      <c r="P13" s="49">
        <f t="shared" si="35"/>
        <v>47.025000000000006</v>
      </c>
      <c r="Q13" s="49">
        <f t="shared" si="35"/>
        <v>185.677</v>
      </c>
      <c r="R13" s="49">
        <f t="shared" si="35"/>
        <v>1.5</v>
      </c>
      <c r="S13" s="49">
        <f t="shared" si="35"/>
        <v>4.1</v>
      </c>
      <c r="T13" s="49">
        <f t="shared" si="35"/>
        <v>968.155</v>
      </c>
      <c r="U13" s="49">
        <f t="shared" si="35"/>
        <v>0.2</v>
      </c>
      <c r="V13" s="49">
        <f t="shared" si="35"/>
        <v>0</v>
      </c>
      <c r="W13" s="49">
        <f t="shared" si="35"/>
        <v>0</v>
      </c>
      <c r="X13" s="46">
        <v>5</v>
      </c>
      <c r="Y13" s="37" t="s">
        <v>44</v>
      </c>
      <c r="Z13" s="26">
        <f t="shared" si="27"/>
        <v>4593202.9625079995</v>
      </c>
      <c r="AA13" s="27">
        <f t="shared" si="28"/>
        <v>2.1</v>
      </c>
      <c r="AB13" s="27">
        <f t="shared" si="0"/>
        <v>15.5</v>
      </c>
      <c r="AC13" s="27">
        <f t="shared" si="1"/>
        <v>1.5</v>
      </c>
      <c r="AD13" s="27">
        <f t="shared" si="2"/>
        <v>1.4</v>
      </c>
      <c r="AE13" s="27">
        <f t="shared" si="3"/>
        <v>1.5</v>
      </c>
      <c r="AF13" s="27">
        <f t="shared" si="4"/>
        <v>0.1</v>
      </c>
      <c r="AG13" s="27">
        <f t="shared" si="5"/>
        <v>0.5</v>
      </c>
      <c r="AH13" s="27">
        <f t="shared" si="6"/>
        <v>0</v>
      </c>
      <c r="AI13" s="27">
        <f t="shared" si="7"/>
        <v>12.9</v>
      </c>
      <c r="AJ13" s="27">
        <f t="shared" si="8"/>
        <v>78.2</v>
      </c>
      <c r="AK13" s="27">
        <f t="shared" si="9"/>
        <v>3.8</v>
      </c>
      <c r="AL13" s="27">
        <f t="shared" si="10"/>
        <v>279.182</v>
      </c>
      <c r="AM13" s="27">
        <f t="shared" si="11"/>
        <v>141.41100000000003</v>
      </c>
      <c r="AN13" s="27">
        <f t="shared" si="12"/>
        <v>6137.073103000001</v>
      </c>
      <c r="AO13" s="27">
        <f t="shared" si="13"/>
        <v>1563.936716</v>
      </c>
      <c r="AP13" s="27">
        <f t="shared" si="14"/>
        <v>1032.7431510000001</v>
      </c>
      <c r="AQ13" s="27">
        <f t="shared" si="15"/>
        <v>4504237.625755999</v>
      </c>
      <c r="AR13" s="27">
        <f t="shared" si="16"/>
        <v>77244.994631</v>
      </c>
      <c r="AS13" s="27">
        <f t="shared" si="17"/>
        <v>2407.596151</v>
      </c>
      <c r="AT13" s="27">
        <f t="shared" si="18"/>
        <v>40.9</v>
      </c>
      <c r="AU13" s="38" t="s">
        <v>44</v>
      </c>
      <c r="AV13" s="12">
        <v>40.9</v>
      </c>
      <c r="AW13" s="12">
        <v>137.4</v>
      </c>
      <c r="AX13" s="12">
        <v>247.888</v>
      </c>
      <c r="AY13" s="12">
        <v>600.636143</v>
      </c>
      <c r="AZ13" s="12">
        <v>106.381</v>
      </c>
      <c r="BA13" s="12">
        <v>228.513889</v>
      </c>
      <c r="BB13" s="12">
        <v>1086.777119</v>
      </c>
      <c r="BC13" s="29">
        <f t="shared" si="29"/>
        <v>2407.596151</v>
      </c>
      <c r="BD13" s="12">
        <v>5806.562271</v>
      </c>
      <c r="BE13" s="12">
        <v>11739.003609</v>
      </c>
      <c r="BF13" s="12">
        <v>59699.428751</v>
      </c>
      <c r="BG13" s="29">
        <f t="shared" si="19"/>
        <v>77244.994631</v>
      </c>
      <c r="BH13" s="12">
        <v>3738871.4</v>
      </c>
      <c r="BI13" s="12">
        <v>66661.875499</v>
      </c>
      <c r="BJ13" s="12">
        <v>682932.251818</v>
      </c>
      <c r="BK13" s="12">
        <v>15772.098439</v>
      </c>
      <c r="BL13" s="29">
        <f t="shared" si="20"/>
        <v>4504237.625755999</v>
      </c>
      <c r="BM13" s="12">
        <v>880.503151</v>
      </c>
      <c r="BN13" s="12">
        <v>60.821</v>
      </c>
      <c r="BO13" s="12">
        <v>80.719</v>
      </c>
      <c r="BP13" s="12">
        <v>10.7</v>
      </c>
      <c r="BQ13" s="29">
        <f t="shared" si="21"/>
        <v>1032.7431510000001</v>
      </c>
      <c r="BR13" s="12">
        <v>437.23</v>
      </c>
      <c r="BS13" s="12">
        <v>1126.706716</v>
      </c>
      <c r="BT13" s="29">
        <f t="shared" si="22"/>
        <v>1563.936716</v>
      </c>
      <c r="BU13" s="12">
        <v>46.676488</v>
      </c>
      <c r="BV13" s="12">
        <v>5828.103549</v>
      </c>
      <c r="BW13" s="12">
        <v>244.798</v>
      </c>
      <c r="BX13" s="12">
        <v>17.495066</v>
      </c>
      <c r="BY13" s="29">
        <f t="shared" si="23"/>
        <v>6137.073103000001</v>
      </c>
      <c r="BZ13" s="12">
        <v>17.097</v>
      </c>
      <c r="CA13" s="12">
        <v>115.161</v>
      </c>
      <c r="CB13" s="12">
        <v>193.967</v>
      </c>
      <c r="CC13" s="12">
        <v>85.215</v>
      </c>
      <c r="CD13" s="12">
        <v>2.8</v>
      </c>
      <c r="CE13" s="12">
        <v>6.353</v>
      </c>
      <c r="CF13" s="29">
        <f t="shared" si="30"/>
        <v>141.41100000000003</v>
      </c>
      <c r="CG13" s="29">
        <f t="shared" si="31"/>
        <v>279.182</v>
      </c>
      <c r="CH13" s="12">
        <v>1.8</v>
      </c>
      <c r="CI13" s="12">
        <v>2</v>
      </c>
      <c r="CJ13" s="29">
        <f t="shared" si="24"/>
        <v>3.8</v>
      </c>
      <c r="CK13" s="12">
        <v>25.2</v>
      </c>
      <c r="CL13" s="12">
        <v>41.1</v>
      </c>
      <c r="CM13" s="12">
        <v>11.9</v>
      </c>
      <c r="CN13" s="29">
        <f t="shared" si="25"/>
        <v>78.2</v>
      </c>
      <c r="CO13" s="12">
        <v>0.7</v>
      </c>
      <c r="CP13" s="12">
        <v>6.9</v>
      </c>
      <c r="CQ13" s="12">
        <v>4.3</v>
      </c>
      <c r="CR13" s="12">
        <v>1</v>
      </c>
      <c r="CS13" s="29">
        <f t="shared" si="26"/>
        <v>12.9</v>
      </c>
      <c r="CT13" s="12">
        <v>15.5</v>
      </c>
      <c r="CU13" s="12">
        <v>1.5</v>
      </c>
      <c r="CV13" s="12">
        <v>1.4</v>
      </c>
      <c r="CW13" s="12">
        <v>1.5</v>
      </c>
      <c r="CX13" s="12">
        <v>2.1</v>
      </c>
      <c r="CY13" s="12">
        <v>0.1</v>
      </c>
      <c r="CZ13" s="12">
        <v>0.5</v>
      </c>
      <c r="DA13" s="12">
        <v>0</v>
      </c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</row>
    <row r="14" spans="2:118" s="8" customFormat="1" ht="20.25" customHeight="1">
      <c r="B14" s="48" t="s">
        <v>164</v>
      </c>
      <c r="C14" s="8">
        <f t="shared" si="36"/>
        <v>855100.960769</v>
      </c>
      <c r="D14" s="49">
        <f aca="true" t="shared" si="37" ref="D14:S16">AA47</f>
        <v>320.400172</v>
      </c>
      <c r="E14" s="49">
        <f t="shared" si="37"/>
        <v>1808.448706</v>
      </c>
      <c r="F14" s="49">
        <f t="shared" si="37"/>
        <v>497.186611</v>
      </c>
      <c r="G14" s="49">
        <f t="shared" si="37"/>
        <v>311.418921</v>
      </c>
      <c r="H14" s="49">
        <f t="shared" si="37"/>
        <v>1194.199086</v>
      </c>
      <c r="I14" s="49">
        <f t="shared" si="37"/>
        <v>837979.223306</v>
      </c>
      <c r="J14" s="49">
        <f t="shared" si="37"/>
        <v>11658.366089</v>
      </c>
      <c r="K14" s="49">
        <f t="shared" si="37"/>
        <v>33.172</v>
      </c>
      <c r="L14" s="49">
        <f t="shared" si="37"/>
        <v>4.764615</v>
      </c>
      <c r="M14" s="49">
        <f t="shared" si="37"/>
        <v>31.572969999999998</v>
      </c>
      <c r="N14" s="49">
        <f t="shared" si="37"/>
        <v>0.7</v>
      </c>
      <c r="O14" s="49">
        <f t="shared" si="37"/>
        <v>420.16929300000004</v>
      </c>
      <c r="P14" s="49">
        <f t="shared" si="37"/>
        <v>5.5</v>
      </c>
      <c r="Q14" s="49">
        <f t="shared" si="37"/>
        <v>110.36</v>
      </c>
      <c r="R14" s="49">
        <f t="shared" si="37"/>
        <v>0</v>
      </c>
      <c r="S14" s="49">
        <f t="shared" si="37"/>
        <v>0</v>
      </c>
      <c r="T14" s="49">
        <f aca="true" t="shared" si="38" ref="N14:W16">AQ47</f>
        <v>725.479</v>
      </c>
      <c r="U14" s="49">
        <f t="shared" si="38"/>
        <v>0</v>
      </c>
      <c r="V14" s="49">
        <f t="shared" si="38"/>
        <v>0</v>
      </c>
      <c r="W14" s="49">
        <f t="shared" si="38"/>
        <v>0</v>
      </c>
      <c r="X14" s="46">
        <v>6</v>
      </c>
      <c r="Y14" s="37" t="s">
        <v>45</v>
      </c>
      <c r="Z14" s="26">
        <f t="shared" si="27"/>
        <v>4490276.150382</v>
      </c>
      <c r="AA14" s="27">
        <f t="shared" si="28"/>
        <v>3</v>
      </c>
      <c r="AB14" s="27">
        <f t="shared" si="0"/>
        <v>130.213</v>
      </c>
      <c r="AC14" s="27">
        <f t="shared" si="1"/>
        <v>1.6</v>
      </c>
      <c r="AD14" s="27">
        <f t="shared" si="2"/>
        <v>1.8</v>
      </c>
      <c r="AE14" s="27">
        <f t="shared" si="3"/>
        <v>1.8</v>
      </c>
      <c r="AF14" s="27">
        <f t="shared" si="4"/>
        <v>0</v>
      </c>
      <c r="AG14" s="27">
        <f t="shared" si="5"/>
        <v>1.2</v>
      </c>
      <c r="AH14" s="27">
        <f t="shared" si="6"/>
        <v>51.189</v>
      </c>
      <c r="AI14" s="27">
        <f t="shared" si="7"/>
        <v>22</v>
      </c>
      <c r="AJ14" s="27">
        <f t="shared" si="8"/>
        <v>170.885</v>
      </c>
      <c r="AK14" s="27">
        <f t="shared" si="9"/>
        <v>5.6</v>
      </c>
      <c r="AL14" s="27">
        <f t="shared" si="10"/>
        <v>852.431388</v>
      </c>
      <c r="AM14" s="27">
        <f t="shared" si="11"/>
        <v>305.64700000000005</v>
      </c>
      <c r="AN14" s="27">
        <f t="shared" si="12"/>
        <v>4037.246033</v>
      </c>
      <c r="AO14" s="27">
        <f t="shared" si="13"/>
        <v>1441.619217</v>
      </c>
      <c r="AP14" s="27">
        <f t="shared" si="14"/>
        <v>966.2920499999999</v>
      </c>
      <c r="AQ14" s="27">
        <f t="shared" si="15"/>
        <v>4404570.070506999</v>
      </c>
      <c r="AR14" s="27">
        <f t="shared" si="16"/>
        <v>76230.219812</v>
      </c>
      <c r="AS14" s="27">
        <f t="shared" si="17"/>
        <v>1366.731375</v>
      </c>
      <c r="AT14" s="27">
        <f t="shared" si="18"/>
        <v>116.606</v>
      </c>
      <c r="AU14" s="38" t="s">
        <v>45</v>
      </c>
      <c r="AV14" s="12">
        <v>116.606</v>
      </c>
      <c r="AW14" s="12">
        <v>87.1</v>
      </c>
      <c r="AX14" s="12">
        <v>123</v>
      </c>
      <c r="AY14" s="12">
        <v>378.009686</v>
      </c>
      <c r="AZ14" s="12">
        <v>43.790244</v>
      </c>
      <c r="BA14" s="12">
        <v>181.767796</v>
      </c>
      <c r="BB14" s="12">
        <v>553.063649</v>
      </c>
      <c r="BC14" s="29">
        <f t="shared" si="29"/>
        <v>1366.731375</v>
      </c>
      <c r="BD14" s="12">
        <v>72379.929582</v>
      </c>
      <c r="BE14" s="12">
        <v>2927.275083</v>
      </c>
      <c r="BF14" s="12">
        <v>923.015147</v>
      </c>
      <c r="BG14" s="29">
        <f t="shared" si="19"/>
        <v>76230.219812</v>
      </c>
      <c r="BH14" s="12">
        <v>66610.583572</v>
      </c>
      <c r="BI14" s="12">
        <v>3834705.16705</v>
      </c>
      <c r="BJ14" s="12">
        <v>481154.552044</v>
      </c>
      <c r="BK14" s="12">
        <v>22099.767841</v>
      </c>
      <c r="BL14" s="29">
        <f t="shared" si="20"/>
        <v>4404570.070506999</v>
      </c>
      <c r="BM14" s="12">
        <v>763.117571</v>
      </c>
      <c r="BN14" s="12">
        <v>68.718909</v>
      </c>
      <c r="BO14" s="12">
        <v>114.95557</v>
      </c>
      <c r="BP14" s="12">
        <v>19.5</v>
      </c>
      <c r="BQ14" s="29">
        <f t="shared" si="21"/>
        <v>966.2920499999999</v>
      </c>
      <c r="BR14" s="12">
        <v>610.301266</v>
      </c>
      <c r="BS14" s="12">
        <v>831.317951</v>
      </c>
      <c r="BT14" s="29">
        <f t="shared" si="22"/>
        <v>1441.619217</v>
      </c>
      <c r="BU14" s="12">
        <v>73.881506</v>
      </c>
      <c r="BV14" s="12">
        <v>1015.618235</v>
      </c>
      <c r="BW14" s="12">
        <v>2936.046292</v>
      </c>
      <c r="BX14" s="12">
        <v>11.7</v>
      </c>
      <c r="BY14" s="29">
        <f t="shared" si="23"/>
        <v>4037.246033</v>
      </c>
      <c r="BZ14" s="12">
        <v>33.2</v>
      </c>
      <c r="CA14" s="12">
        <v>251.429</v>
      </c>
      <c r="CB14" s="12">
        <v>690.007388</v>
      </c>
      <c r="CC14" s="12">
        <v>162.424</v>
      </c>
      <c r="CD14" s="12">
        <v>8.3</v>
      </c>
      <c r="CE14" s="12">
        <v>12.718</v>
      </c>
      <c r="CF14" s="29">
        <f t="shared" si="30"/>
        <v>305.64700000000005</v>
      </c>
      <c r="CG14" s="29">
        <f t="shared" si="31"/>
        <v>852.431388</v>
      </c>
      <c r="CH14" s="12">
        <v>2.8</v>
      </c>
      <c r="CI14" s="12">
        <v>2.8</v>
      </c>
      <c r="CJ14" s="29">
        <f t="shared" si="24"/>
        <v>5.6</v>
      </c>
      <c r="CK14" s="12">
        <v>51.3</v>
      </c>
      <c r="CL14" s="12">
        <v>93.285</v>
      </c>
      <c r="CM14" s="12">
        <v>26.3</v>
      </c>
      <c r="CN14" s="29">
        <f t="shared" si="25"/>
        <v>170.885</v>
      </c>
      <c r="CO14" s="12">
        <v>1.1</v>
      </c>
      <c r="CP14" s="12">
        <v>11.7</v>
      </c>
      <c r="CQ14" s="12">
        <v>7.6</v>
      </c>
      <c r="CR14" s="12">
        <v>1.6</v>
      </c>
      <c r="CS14" s="29">
        <f t="shared" si="26"/>
        <v>22</v>
      </c>
      <c r="CT14" s="12">
        <v>130.213</v>
      </c>
      <c r="CU14" s="12">
        <v>1.6</v>
      </c>
      <c r="CV14" s="12">
        <v>1.8</v>
      </c>
      <c r="CW14" s="12">
        <v>1.8</v>
      </c>
      <c r="CX14" s="12">
        <v>3</v>
      </c>
      <c r="CY14" s="12">
        <v>0</v>
      </c>
      <c r="CZ14" s="12">
        <v>1.2</v>
      </c>
      <c r="DA14" s="12">
        <v>51.189</v>
      </c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</row>
    <row r="15" spans="2:118" s="8" customFormat="1" ht="20.25" customHeight="1">
      <c r="B15" s="48" t="s">
        <v>165</v>
      </c>
      <c r="C15" s="8">
        <f t="shared" si="36"/>
        <v>1182765.5921119999</v>
      </c>
      <c r="D15" s="49">
        <f t="shared" si="37"/>
        <v>1705.18221</v>
      </c>
      <c r="E15" s="49">
        <f t="shared" si="37"/>
        <v>1157.008108</v>
      </c>
      <c r="F15" s="49">
        <f t="shared" si="37"/>
        <v>25.5</v>
      </c>
      <c r="G15" s="49">
        <f t="shared" si="37"/>
        <v>80.462398</v>
      </c>
      <c r="H15" s="49">
        <f t="shared" si="37"/>
        <v>1441.243857</v>
      </c>
      <c r="I15" s="49">
        <f t="shared" si="37"/>
        <v>11696.394941</v>
      </c>
      <c r="J15" s="49">
        <f t="shared" si="37"/>
        <v>1163241.257787</v>
      </c>
      <c r="K15" s="49">
        <f t="shared" si="37"/>
        <v>144.62277</v>
      </c>
      <c r="L15" s="49">
        <f t="shared" si="37"/>
        <v>47.969874999999995</v>
      </c>
      <c r="M15" s="49">
        <f t="shared" si="37"/>
        <v>1006.7330730000001</v>
      </c>
      <c r="N15" s="49">
        <f t="shared" si="38"/>
        <v>2.5999999999999996</v>
      </c>
      <c r="O15" s="49">
        <f t="shared" si="38"/>
        <v>751.115231</v>
      </c>
      <c r="P15" s="49">
        <f t="shared" si="38"/>
        <v>13.299999999999999</v>
      </c>
      <c r="Q15" s="49">
        <f t="shared" si="38"/>
        <v>254.766</v>
      </c>
      <c r="R15" s="49">
        <f t="shared" si="38"/>
        <v>0.2</v>
      </c>
      <c r="S15" s="49">
        <f t="shared" si="38"/>
        <v>2.2</v>
      </c>
      <c r="T15" s="49">
        <f t="shared" si="38"/>
        <v>1178.064862</v>
      </c>
      <c r="U15" s="49">
        <f t="shared" si="38"/>
        <v>0</v>
      </c>
      <c r="V15" s="49">
        <f t="shared" si="38"/>
        <v>0</v>
      </c>
      <c r="W15" s="49">
        <f t="shared" si="38"/>
        <v>16.971</v>
      </c>
      <c r="X15" s="46">
        <v>7</v>
      </c>
      <c r="Y15" s="37" t="s">
        <v>46</v>
      </c>
      <c r="Z15" s="26">
        <f t="shared" si="27"/>
        <v>13201960.767738</v>
      </c>
      <c r="AA15" s="27">
        <f t="shared" si="28"/>
        <v>666.033</v>
      </c>
      <c r="AB15" s="27">
        <f t="shared" si="0"/>
        <v>4914.197049</v>
      </c>
      <c r="AC15" s="27">
        <f t="shared" si="1"/>
        <v>120.867</v>
      </c>
      <c r="AD15" s="27">
        <f t="shared" si="2"/>
        <v>761.83</v>
      </c>
      <c r="AE15" s="27">
        <f t="shared" si="3"/>
        <v>959.662</v>
      </c>
      <c r="AF15" s="27">
        <f t="shared" si="4"/>
        <v>716.349</v>
      </c>
      <c r="AG15" s="27">
        <f t="shared" si="5"/>
        <v>1176.115322</v>
      </c>
      <c r="AH15" s="27">
        <f t="shared" si="6"/>
        <v>2803.559769</v>
      </c>
      <c r="AI15" s="27">
        <f t="shared" si="7"/>
        <v>2481.4080590000003</v>
      </c>
      <c r="AJ15" s="27">
        <f t="shared" si="8"/>
        <v>4166.319</v>
      </c>
      <c r="AK15" s="27">
        <f t="shared" si="9"/>
        <v>766.5740000000001</v>
      </c>
      <c r="AL15" s="27">
        <f t="shared" si="10"/>
        <v>15468.244369</v>
      </c>
      <c r="AM15" s="27">
        <f t="shared" si="11"/>
        <v>6050.279074000001</v>
      </c>
      <c r="AN15" s="27">
        <f t="shared" si="12"/>
        <v>23261.82924</v>
      </c>
      <c r="AO15" s="27">
        <f t="shared" si="13"/>
        <v>32612.448699</v>
      </c>
      <c r="AP15" s="27">
        <f t="shared" si="14"/>
        <v>6847.411425000001</v>
      </c>
      <c r="AQ15" s="27">
        <f t="shared" si="15"/>
        <v>13003623.002674</v>
      </c>
      <c r="AR15" s="27">
        <f t="shared" si="16"/>
        <v>74888.61525999999</v>
      </c>
      <c r="AS15" s="27">
        <f t="shared" si="17"/>
        <v>12660.940798</v>
      </c>
      <c r="AT15" s="27">
        <f t="shared" si="18"/>
        <v>7015.082</v>
      </c>
      <c r="AU15" s="38" t="s">
        <v>46</v>
      </c>
      <c r="AV15" s="12">
        <v>7015.082</v>
      </c>
      <c r="AW15" s="12">
        <v>1407.141</v>
      </c>
      <c r="AX15" s="12">
        <v>1520.373</v>
      </c>
      <c r="AY15" s="12">
        <v>3594.310874</v>
      </c>
      <c r="AZ15" s="12">
        <v>1092.682</v>
      </c>
      <c r="BA15" s="12">
        <v>1409.739925</v>
      </c>
      <c r="BB15" s="12">
        <v>3636.693999</v>
      </c>
      <c r="BC15" s="29">
        <f t="shared" si="29"/>
        <v>12660.940798</v>
      </c>
      <c r="BD15" s="12">
        <v>44372.369575</v>
      </c>
      <c r="BE15" s="12">
        <v>17318.912673</v>
      </c>
      <c r="BF15" s="12">
        <v>13197.333012</v>
      </c>
      <c r="BG15" s="29">
        <f t="shared" si="19"/>
        <v>74888.61525999999</v>
      </c>
      <c r="BH15" s="12">
        <v>685829.194223</v>
      </c>
      <c r="BI15" s="12">
        <v>484237.609804</v>
      </c>
      <c r="BJ15" s="12">
        <v>11008980.606887</v>
      </c>
      <c r="BK15" s="12">
        <v>824575.59176</v>
      </c>
      <c r="BL15" s="29">
        <f t="shared" si="20"/>
        <v>13003623.002674</v>
      </c>
      <c r="BM15" s="12">
        <v>3923.777755</v>
      </c>
      <c r="BN15" s="12">
        <v>1036.584636</v>
      </c>
      <c r="BO15" s="12">
        <v>1537.748034</v>
      </c>
      <c r="BP15" s="12">
        <v>349.301</v>
      </c>
      <c r="BQ15" s="29">
        <f t="shared" si="21"/>
        <v>6847.411425000001</v>
      </c>
      <c r="BR15" s="12">
        <v>12823.743185</v>
      </c>
      <c r="BS15" s="12">
        <v>19788.705514</v>
      </c>
      <c r="BT15" s="29">
        <f t="shared" si="22"/>
        <v>32612.448699</v>
      </c>
      <c r="BU15" s="12">
        <v>1795.503771</v>
      </c>
      <c r="BV15" s="12">
        <v>11405.557263</v>
      </c>
      <c r="BW15" s="12">
        <v>9854.33277</v>
      </c>
      <c r="BX15" s="12">
        <v>206.435436</v>
      </c>
      <c r="BY15" s="29">
        <f t="shared" si="23"/>
        <v>23261.82924</v>
      </c>
      <c r="BZ15" s="12">
        <v>362.814</v>
      </c>
      <c r="CA15" s="12">
        <v>5402.33683</v>
      </c>
      <c r="CB15" s="12">
        <v>12909.027427</v>
      </c>
      <c r="CC15" s="12">
        <v>2559.216942</v>
      </c>
      <c r="CD15" s="12">
        <v>82.913244</v>
      </c>
      <c r="CE15" s="12">
        <v>202.215</v>
      </c>
      <c r="CF15" s="29">
        <f t="shared" si="30"/>
        <v>6050.279074000001</v>
      </c>
      <c r="CG15" s="29">
        <f t="shared" si="31"/>
        <v>15468.244369</v>
      </c>
      <c r="CH15" s="12">
        <v>422.413</v>
      </c>
      <c r="CI15" s="12">
        <v>344.161</v>
      </c>
      <c r="CJ15" s="29">
        <f t="shared" si="24"/>
        <v>766.5740000000001</v>
      </c>
      <c r="CK15" s="12">
        <v>1206.909</v>
      </c>
      <c r="CL15" s="12">
        <v>2293.523</v>
      </c>
      <c r="CM15" s="12">
        <v>665.887</v>
      </c>
      <c r="CN15" s="29">
        <f t="shared" si="25"/>
        <v>4166.319</v>
      </c>
      <c r="CO15" s="12">
        <v>406.184059</v>
      </c>
      <c r="CP15" s="12">
        <v>801.65</v>
      </c>
      <c r="CQ15" s="12">
        <v>823.379</v>
      </c>
      <c r="CR15" s="12">
        <v>450.195</v>
      </c>
      <c r="CS15" s="29">
        <f t="shared" si="26"/>
        <v>2481.4080590000003</v>
      </c>
      <c r="CT15" s="12">
        <v>4914.197049</v>
      </c>
      <c r="CU15" s="12">
        <v>120.867</v>
      </c>
      <c r="CV15" s="12">
        <v>761.83</v>
      </c>
      <c r="CW15" s="12">
        <v>959.662</v>
      </c>
      <c r="CX15" s="12">
        <v>666.033</v>
      </c>
      <c r="CY15" s="12">
        <v>716.349</v>
      </c>
      <c r="CZ15" s="12">
        <v>1176.115322</v>
      </c>
      <c r="DA15" s="12">
        <v>2803.559769</v>
      </c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</row>
    <row r="16" spans="2:118" s="8" customFormat="1" ht="20.25" customHeight="1">
      <c r="B16" s="50" t="s">
        <v>166</v>
      </c>
      <c r="C16" s="8">
        <f t="shared" si="36"/>
        <v>1013838.956781</v>
      </c>
      <c r="D16" s="49">
        <f t="shared" si="37"/>
        <v>8.261</v>
      </c>
      <c r="E16" s="49">
        <f t="shared" si="37"/>
        <v>712.469</v>
      </c>
      <c r="F16" s="49">
        <f t="shared" si="37"/>
        <v>0</v>
      </c>
      <c r="G16" s="49">
        <f t="shared" si="37"/>
        <v>28.473</v>
      </c>
      <c r="H16" s="49">
        <f t="shared" si="37"/>
        <v>52.214</v>
      </c>
      <c r="I16" s="49">
        <f t="shared" si="37"/>
        <v>33.73</v>
      </c>
      <c r="J16" s="49">
        <f t="shared" si="37"/>
        <v>143.122612</v>
      </c>
      <c r="K16" s="49">
        <f t="shared" si="37"/>
        <v>1007862.966824</v>
      </c>
      <c r="L16" s="49">
        <f t="shared" si="37"/>
        <v>80.162</v>
      </c>
      <c r="M16" s="49">
        <f t="shared" si="37"/>
        <v>134.018</v>
      </c>
      <c r="N16" s="49">
        <f t="shared" si="38"/>
        <v>0</v>
      </c>
      <c r="O16" s="49">
        <f t="shared" si="38"/>
        <v>1170.353661</v>
      </c>
      <c r="P16" s="49">
        <f t="shared" si="38"/>
        <v>0</v>
      </c>
      <c r="Q16" s="49">
        <f t="shared" si="38"/>
        <v>555.068</v>
      </c>
      <c r="R16" s="49">
        <f t="shared" si="38"/>
        <v>0</v>
      </c>
      <c r="S16" s="49">
        <f t="shared" si="38"/>
        <v>68.251</v>
      </c>
      <c r="T16" s="49">
        <f t="shared" si="38"/>
        <v>2848.792684</v>
      </c>
      <c r="U16" s="49">
        <f t="shared" si="38"/>
        <v>0</v>
      </c>
      <c r="V16" s="49">
        <f t="shared" si="38"/>
        <v>110.483</v>
      </c>
      <c r="W16" s="49">
        <f t="shared" si="38"/>
        <v>30.592</v>
      </c>
      <c r="X16" s="46">
        <v>8</v>
      </c>
      <c r="Y16" s="37" t="s">
        <v>47</v>
      </c>
      <c r="Z16" s="26">
        <f t="shared" si="27"/>
        <v>6193277.850475001</v>
      </c>
      <c r="AA16" s="27">
        <f t="shared" si="28"/>
        <v>11.2</v>
      </c>
      <c r="AB16" s="27">
        <f t="shared" si="0"/>
        <v>104.7</v>
      </c>
      <c r="AC16" s="27">
        <f t="shared" si="1"/>
        <v>6</v>
      </c>
      <c r="AD16" s="27">
        <f t="shared" si="2"/>
        <v>7.9</v>
      </c>
      <c r="AE16" s="27">
        <f t="shared" si="3"/>
        <v>6.7</v>
      </c>
      <c r="AF16" s="27">
        <f t="shared" si="4"/>
        <v>1</v>
      </c>
      <c r="AG16" s="27">
        <f t="shared" si="5"/>
        <v>3.7</v>
      </c>
      <c r="AH16" s="27">
        <f t="shared" si="6"/>
        <v>0</v>
      </c>
      <c r="AI16" s="27">
        <f t="shared" si="7"/>
        <v>75.086</v>
      </c>
      <c r="AJ16" s="27">
        <f t="shared" si="8"/>
        <v>528.702</v>
      </c>
      <c r="AK16" s="27">
        <f t="shared" si="9"/>
        <v>20.5</v>
      </c>
      <c r="AL16" s="27">
        <f t="shared" si="10"/>
        <v>2255.744615</v>
      </c>
      <c r="AM16" s="27">
        <f t="shared" si="11"/>
        <v>1332.689</v>
      </c>
      <c r="AN16" s="27">
        <f t="shared" si="12"/>
        <v>38866.619442999996</v>
      </c>
      <c r="AO16" s="27">
        <f t="shared" si="13"/>
        <v>14581.595194000001</v>
      </c>
      <c r="AP16" s="27">
        <f t="shared" si="14"/>
        <v>2398.4476029999996</v>
      </c>
      <c r="AQ16" s="27">
        <f t="shared" si="15"/>
        <v>6122246.9403800005</v>
      </c>
      <c r="AR16" s="27">
        <f t="shared" si="16"/>
        <v>6319.562356</v>
      </c>
      <c r="AS16" s="27">
        <f t="shared" si="17"/>
        <v>4503.563884</v>
      </c>
      <c r="AT16" s="27">
        <f t="shared" si="18"/>
        <v>7.2</v>
      </c>
      <c r="AU16" s="38" t="s">
        <v>47</v>
      </c>
      <c r="AV16" s="12">
        <v>7.2</v>
      </c>
      <c r="AW16" s="12">
        <v>88.876</v>
      </c>
      <c r="AX16" s="12">
        <v>131.299</v>
      </c>
      <c r="AY16" s="12">
        <v>404.903601</v>
      </c>
      <c r="AZ16" s="12">
        <v>48.978</v>
      </c>
      <c r="BA16" s="12">
        <v>3309.961975</v>
      </c>
      <c r="BB16" s="12">
        <v>519.545308</v>
      </c>
      <c r="BC16" s="29">
        <f t="shared" si="29"/>
        <v>4503.563884</v>
      </c>
      <c r="BD16" s="12">
        <v>3307.777892</v>
      </c>
      <c r="BE16" s="12">
        <v>961.562729</v>
      </c>
      <c r="BF16" s="12">
        <v>2050.221735</v>
      </c>
      <c r="BG16" s="29">
        <f t="shared" si="19"/>
        <v>6319.562356</v>
      </c>
      <c r="BH16" s="12">
        <v>15596.966989</v>
      </c>
      <c r="BI16" s="12">
        <v>22575.100722</v>
      </c>
      <c r="BJ16" s="12">
        <v>823208.972669</v>
      </c>
      <c r="BK16" s="12">
        <v>5260865.9</v>
      </c>
      <c r="BL16" s="29">
        <f t="shared" si="20"/>
        <v>6122246.9403800005</v>
      </c>
      <c r="BM16" s="12">
        <v>435.574777</v>
      </c>
      <c r="BN16" s="12">
        <v>1851.639826</v>
      </c>
      <c r="BO16" s="12">
        <v>43.033</v>
      </c>
      <c r="BP16" s="12">
        <v>68.2</v>
      </c>
      <c r="BQ16" s="29">
        <f t="shared" si="21"/>
        <v>2398.4476029999996</v>
      </c>
      <c r="BR16" s="12">
        <v>9171.248367</v>
      </c>
      <c r="BS16" s="12">
        <v>5410.346827</v>
      </c>
      <c r="BT16" s="29">
        <f t="shared" si="22"/>
        <v>14581.595194000001</v>
      </c>
      <c r="BU16" s="12">
        <v>157.2</v>
      </c>
      <c r="BV16" s="12">
        <v>36324.044906</v>
      </c>
      <c r="BW16" s="12">
        <v>2307.703399</v>
      </c>
      <c r="BX16" s="12">
        <v>77.671138</v>
      </c>
      <c r="BY16" s="29">
        <f t="shared" si="23"/>
        <v>38866.619442999996</v>
      </c>
      <c r="BZ16" s="12">
        <v>116.092</v>
      </c>
      <c r="CA16" s="12">
        <v>1163.622</v>
      </c>
      <c r="CB16" s="12">
        <v>1784.844615</v>
      </c>
      <c r="CC16" s="12">
        <v>470.9</v>
      </c>
      <c r="CD16" s="12">
        <v>17.783</v>
      </c>
      <c r="CE16" s="12">
        <v>35.192</v>
      </c>
      <c r="CF16" s="29">
        <f t="shared" si="30"/>
        <v>1332.689</v>
      </c>
      <c r="CG16" s="29">
        <f t="shared" si="31"/>
        <v>2255.744615</v>
      </c>
      <c r="CH16" s="12">
        <v>10.4</v>
      </c>
      <c r="CI16" s="12">
        <v>10.1</v>
      </c>
      <c r="CJ16" s="29">
        <f t="shared" si="24"/>
        <v>20.5</v>
      </c>
      <c r="CK16" s="12">
        <v>169.002</v>
      </c>
      <c r="CL16" s="12">
        <v>284.5</v>
      </c>
      <c r="CM16" s="12">
        <v>75.2</v>
      </c>
      <c r="CN16" s="29">
        <f t="shared" si="25"/>
        <v>528.702</v>
      </c>
      <c r="CO16" s="12">
        <v>2.7</v>
      </c>
      <c r="CP16" s="12">
        <v>44.286</v>
      </c>
      <c r="CQ16" s="12">
        <v>22.8</v>
      </c>
      <c r="CR16" s="12">
        <v>5.3</v>
      </c>
      <c r="CS16" s="29">
        <f t="shared" si="26"/>
        <v>75.086</v>
      </c>
      <c r="CT16" s="12">
        <v>104.7</v>
      </c>
      <c r="CU16" s="12">
        <v>6</v>
      </c>
      <c r="CV16" s="12">
        <v>7.9</v>
      </c>
      <c r="CW16" s="12">
        <v>6.7</v>
      </c>
      <c r="CX16" s="12">
        <v>11.2</v>
      </c>
      <c r="CY16" s="12">
        <v>1</v>
      </c>
      <c r="CZ16" s="12">
        <v>3.7</v>
      </c>
      <c r="DA16" s="12">
        <v>0</v>
      </c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</row>
    <row r="17" spans="1:118" s="8" customFormat="1" ht="20.25" customHeight="1">
      <c r="A17" s="51"/>
      <c r="B17" s="52" t="s">
        <v>167</v>
      </c>
      <c r="C17" s="8">
        <f t="shared" si="36"/>
        <v>460108.69303300005</v>
      </c>
      <c r="D17" s="49">
        <f aca="true" t="shared" si="39" ref="D17:S20">AA38</f>
        <v>1.8</v>
      </c>
      <c r="E17" s="49">
        <f t="shared" si="39"/>
        <v>35.997629</v>
      </c>
      <c r="F17" s="49">
        <f t="shared" si="39"/>
        <v>1.3</v>
      </c>
      <c r="G17" s="49">
        <f t="shared" si="39"/>
        <v>1.9</v>
      </c>
      <c r="H17" s="49">
        <f t="shared" si="39"/>
        <v>1.4</v>
      </c>
      <c r="I17" s="49">
        <f t="shared" si="39"/>
        <v>0</v>
      </c>
      <c r="J17" s="49">
        <f t="shared" si="39"/>
        <v>0.7</v>
      </c>
      <c r="K17" s="49">
        <f t="shared" si="39"/>
        <v>0</v>
      </c>
      <c r="L17" s="49">
        <f t="shared" si="39"/>
        <v>451081.05643</v>
      </c>
      <c r="M17" s="49">
        <f t="shared" si="39"/>
        <v>448.697986</v>
      </c>
      <c r="N17" s="49">
        <f t="shared" si="39"/>
        <v>28.984206</v>
      </c>
      <c r="O17" s="49">
        <f t="shared" si="39"/>
        <v>1312.82697</v>
      </c>
      <c r="P17" s="49">
        <f t="shared" si="39"/>
        <v>6668.939999</v>
      </c>
      <c r="Q17" s="49">
        <f t="shared" si="39"/>
        <v>104.094746</v>
      </c>
      <c r="R17" s="49">
        <f t="shared" si="39"/>
        <v>5.727134</v>
      </c>
      <c r="S17" s="49">
        <f t="shared" si="39"/>
        <v>0</v>
      </c>
      <c r="T17" s="49">
        <f aca="true" t="shared" si="40" ref="N17:W20">AQ38</f>
        <v>407.24651800000004</v>
      </c>
      <c r="U17" s="49">
        <f t="shared" si="40"/>
        <v>4.669415</v>
      </c>
      <c r="V17" s="49">
        <f t="shared" si="40"/>
        <v>0</v>
      </c>
      <c r="W17" s="49">
        <f t="shared" si="40"/>
        <v>3.352</v>
      </c>
      <c r="X17" s="46">
        <v>9</v>
      </c>
      <c r="Y17" s="37" t="s">
        <v>48</v>
      </c>
      <c r="Z17" s="26">
        <f t="shared" si="27"/>
        <v>1442053.6180069998</v>
      </c>
      <c r="AA17" s="27">
        <f t="shared" si="28"/>
        <v>0.2</v>
      </c>
      <c r="AB17" s="27">
        <f t="shared" si="0"/>
        <v>70.419</v>
      </c>
      <c r="AC17" s="27">
        <f t="shared" si="1"/>
        <v>0.1</v>
      </c>
      <c r="AD17" s="27">
        <f t="shared" si="2"/>
        <v>0.2</v>
      </c>
      <c r="AE17" s="27">
        <f t="shared" si="3"/>
        <v>0.1</v>
      </c>
      <c r="AF17" s="27">
        <f t="shared" si="4"/>
        <v>0</v>
      </c>
      <c r="AG17" s="27">
        <f t="shared" si="5"/>
        <v>0.1</v>
      </c>
      <c r="AH17" s="27">
        <f t="shared" si="6"/>
        <v>23.685</v>
      </c>
      <c r="AI17" s="27">
        <f t="shared" si="7"/>
        <v>3.8000000000000003</v>
      </c>
      <c r="AJ17" s="27">
        <f t="shared" si="8"/>
        <v>26.2</v>
      </c>
      <c r="AK17" s="27">
        <f t="shared" si="9"/>
        <v>1.9</v>
      </c>
      <c r="AL17" s="27">
        <f t="shared" si="10"/>
        <v>338.73</v>
      </c>
      <c r="AM17" s="27">
        <f t="shared" si="11"/>
        <v>78.07600000000001</v>
      </c>
      <c r="AN17" s="27">
        <f t="shared" si="12"/>
        <v>411.893752</v>
      </c>
      <c r="AO17" s="27">
        <f t="shared" si="13"/>
        <v>8470.002357000001</v>
      </c>
      <c r="AP17" s="27">
        <f t="shared" si="14"/>
        <v>1420900.5037029998</v>
      </c>
      <c r="AQ17" s="27">
        <f t="shared" si="15"/>
        <v>6019.663767</v>
      </c>
      <c r="AR17" s="27">
        <f t="shared" si="16"/>
        <v>1436.5258039999999</v>
      </c>
      <c r="AS17" s="27">
        <f t="shared" si="17"/>
        <v>4158.599048</v>
      </c>
      <c r="AT17" s="27">
        <f t="shared" si="18"/>
        <v>112.919576</v>
      </c>
      <c r="AU17" s="38" t="s">
        <v>48</v>
      </c>
      <c r="AV17" s="12">
        <v>112.919576</v>
      </c>
      <c r="AW17" s="12">
        <v>14.3</v>
      </c>
      <c r="AX17" s="12">
        <v>65.300681</v>
      </c>
      <c r="AY17" s="12">
        <v>169.623398</v>
      </c>
      <c r="AZ17" s="12">
        <v>36.62155</v>
      </c>
      <c r="BA17" s="12">
        <v>2779.251814</v>
      </c>
      <c r="BB17" s="12">
        <v>1093.501605</v>
      </c>
      <c r="BC17" s="29">
        <f t="shared" si="29"/>
        <v>4158.599048</v>
      </c>
      <c r="BD17" s="12">
        <v>155.488031</v>
      </c>
      <c r="BE17" s="12">
        <v>114.408478</v>
      </c>
      <c r="BF17" s="12">
        <v>1166.629295</v>
      </c>
      <c r="BG17" s="29">
        <f t="shared" si="19"/>
        <v>1436.5258039999999</v>
      </c>
      <c r="BH17" s="12">
        <v>1025.149506</v>
      </c>
      <c r="BI17" s="12">
        <v>686.624468</v>
      </c>
      <c r="BJ17" s="12">
        <v>4003.507788</v>
      </c>
      <c r="BK17" s="12">
        <v>304.382005</v>
      </c>
      <c r="BL17" s="29">
        <f t="shared" si="20"/>
        <v>6019.663767</v>
      </c>
      <c r="BM17" s="12">
        <v>1418013.4</v>
      </c>
      <c r="BN17" s="12">
        <v>2291.67909</v>
      </c>
      <c r="BO17" s="12">
        <v>127.867711</v>
      </c>
      <c r="BP17" s="12">
        <v>467.556902</v>
      </c>
      <c r="BQ17" s="29">
        <f t="shared" si="21"/>
        <v>1420900.5037029998</v>
      </c>
      <c r="BR17" s="12">
        <v>9.6</v>
      </c>
      <c r="BS17" s="12">
        <v>8460.402357</v>
      </c>
      <c r="BT17" s="29">
        <f t="shared" si="22"/>
        <v>8470.002357000001</v>
      </c>
      <c r="BU17" s="12">
        <v>9.9</v>
      </c>
      <c r="BV17" s="12">
        <v>119.347477</v>
      </c>
      <c r="BW17" s="12">
        <v>280.646275</v>
      </c>
      <c r="BX17" s="12">
        <v>2</v>
      </c>
      <c r="BY17" s="29">
        <f t="shared" si="23"/>
        <v>411.893752</v>
      </c>
      <c r="BZ17" s="12">
        <v>6</v>
      </c>
      <c r="CA17" s="12">
        <v>69.376</v>
      </c>
      <c r="CB17" s="12">
        <v>318.892</v>
      </c>
      <c r="CC17" s="12">
        <v>19.838</v>
      </c>
      <c r="CD17" s="12">
        <v>1.2</v>
      </c>
      <c r="CE17" s="12">
        <v>1.5</v>
      </c>
      <c r="CF17" s="29">
        <f t="shared" si="30"/>
        <v>78.07600000000001</v>
      </c>
      <c r="CG17" s="29">
        <f t="shared" si="31"/>
        <v>338.73</v>
      </c>
      <c r="CH17" s="12">
        <v>1</v>
      </c>
      <c r="CI17" s="12">
        <v>0.9</v>
      </c>
      <c r="CJ17" s="29">
        <f t="shared" si="24"/>
        <v>1.9</v>
      </c>
      <c r="CK17" s="12">
        <v>8.1</v>
      </c>
      <c r="CL17" s="12">
        <v>14.9</v>
      </c>
      <c r="CM17" s="12">
        <v>3.2</v>
      </c>
      <c r="CN17" s="29">
        <f t="shared" si="25"/>
        <v>26.2</v>
      </c>
      <c r="CO17" s="12">
        <v>0</v>
      </c>
      <c r="CP17" s="12">
        <v>2.4</v>
      </c>
      <c r="CQ17" s="12">
        <v>1.3</v>
      </c>
      <c r="CR17" s="12">
        <v>0.1</v>
      </c>
      <c r="CS17" s="29">
        <f t="shared" si="26"/>
        <v>3.8000000000000003</v>
      </c>
      <c r="CT17" s="12">
        <v>70.419</v>
      </c>
      <c r="CU17" s="12">
        <v>0.1</v>
      </c>
      <c r="CV17" s="12">
        <v>0.2</v>
      </c>
      <c r="CW17" s="12">
        <v>0.1</v>
      </c>
      <c r="CX17" s="12">
        <v>0.2</v>
      </c>
      <c r="CY17" s="12">
        <v>0</v>
      </c>
      <c r="CZ17" s="12">
        <v>0.1</v>
      </c>
      <c r="DA17" s="12">
        <v>23.685</v>
      </c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</row>
    <row r="18" spans="1:118" s="8" customFormat="1" ht="20.25" customHeight="1">
      <c r="A18" s="34" t="s">
        <v>96</v>
      </c>
      <c r="B18" s="53" t="s">
        <v>97</v>
      </c>
      <c r="C18" s="8">
        <f t="shared" si="36"/>
        <v>683620.2668369999</v>
      </c>
      <c r="D18" s="49">
        <f t="shared" si="39"/>
        <v>49.507031</v>
      </c>
      <c r="E18" s="49">
        <f t="shared" si="39"/>
        <v>92.145</v>
      </c>
      <c r="F18" s="49">
        <f t="shared" si="39"/>
        <v>4.8</v>
      </c>
      <c r="G18" s="49">
        <f t="shared" si="39"/>
        <v>8.4</v>
      </c>
      <c r="H18" s="49">
        <f t="shared" si="39"/>
        <v>7.2</v>
      </c>
      <c r="I18" s="49">
        <f t="shared" si="39"/>
        <v>1.2</v>
      </c>
      <c r="J18" s="49">
        <f t="shared" si="39"/>
        <v>10.705</v>
      </c>
      <c r="K18" s="49">
        <f t="shared" si="39"/>
        <v>46.385</v>
      </c>
      <c r="L18" s="49">
        <f t="shared" si="39"/>
        <v>672833.962277</v>
      </c>
      <c r="M18" s="49">
        <f t="shared" si="39"/>
        <v>3313.412522</v>
      </c>
      <c r="N18" s="49">
        <f t="shared" si="40"/>
        <v>202.498383</v>
      </c>
      <c r="O18" s="49">
        <f t="shared" si="40"/>
        <v>5553.948458</v>
      </c>
      <c r="P18" s="49">
        <f t="shared" si="40"/>
        <v>394.511634</v>
      </c>
      <c r="Q18" s="49">
        <f t="shared" si="40"/>
        <v>164.190587</v>
      </c>
      <c r="R18" s="49">
        <f t="shared" si="40"/>
        <v>35.773945000000005</v>
      </c>
      <c r="S18" s="49">
        <f t="shared" si="40"/>
        <v>19.4</v>
      </c>
      <c r="T18" s="49">
        <f t="shared" si="40"/>
        <v>856.445</v>
      </c>
      <c r="U18" s="49">
        <f t="shared" si="40"/>
        <v>6.6</v>
      </c>
      <c r="V18" s="49">
        <f t="shared" si="40"/>
        <v>6.6</v>
      </c>
      <c r="W18" s="49">
        <f t="shared" si="40"/>
        <v>12.582</v>
      </c>
      <c r="X18" s="46">
        <v>10</v>
      </c>
      <c r="Y18" s="37" t="s">
        <v>49</v>
      </c>
      <c r="Z18" s="26">
        <f t="shared" si="27"/>
        <v>807420.3025580001</v>
      </c>
      <c r="AA18" s="27">
        <f t="shared" si="28"/>
        <v>1.2</v>
      </c>
      <c r="AB18" s="27">
        <f t="shared" si="0"/>
        <v>26.917</v>
      </c>
      <c r="AC18" s="27">
        <f t="shared" si="1"/>
        <v>0.6</v>
      </c>
      <c r="AD18" s="27">
        <f t="shared" si="2"/>
        <v>1.1</v>
      </c>
      <c r="AE18" s="27">
        <f t="shared" si="3"/>
        <v>1.3</v>
      </c>
      <c r="AF18" s="27">
        <f t="shared" si="4"/>
        <v>0</v>
      </c>
      <c r="AG18" s="27">
        <f t="shared" si="5"/>
        <v>0.1</v>
      </c>
      <c r="AH18" s="27">
        <f t="shared" si="6"/>
        <v>0</v>
      </c>
      <c r="AI18" s="27">
        <f t="shared" si="7"/>
        <v>8.6</v>
      </c>
      <c r="AJ18" s="27">
        <f t="shared" si="8"/>
        <v>122.251654</v>
      </c>
      <c r="AK18" s="27">
        <f t="shared" si="9"/>
        <v>3</v>
      </c>
      <c r="AL18" s="27">
        <f t="shared" si="10"/>
        <v>4318.868694</v>
      </c>
      <c r="AM18" s="27">
        <f t="shared" si="11"/>
        <v>327.18059500000004</v>
      </c>
      <c r="AN18" s="27">
        <f t="shared" si="12"/>
        <v>7841.31324</v>
      </c>
      <c r="AO18" s="27">
        <f t="shared" si="13"/>
        <v>982.3492699999999</v>
      </c>
      <c r="AP18" s="27">
        <f t="shared" si="14"/>
        <v>790414.132925</v>
      </c>
      <c r="AQ18" s="27">
        <f t="shared" si="15"/>
        <v>3121.486002</v>
      </c>
      <c r="AR18" s="27">
        <f t="shared" si="16"/>
        <v>122.47087400000001</v>
      </c>
      <c r="AS18" s="27">
        <f t="shared" si="17"/>
        <v>74.55230399999999</v>
      </c>
      <c r="AT18" s="27">
        <f t="shared" si="18"/>
        <v>52.88</v>
      </c>
      <c r="AU18" s="38" t="s">
        <v>49</v>
      </c>
      <c r="AV18" s="12">
        <v>52.88</v>
      </c>
      <c r="AW18" s="12">
        <v>4.9</v>
      </c>
      <c r="AX18" s="12">
        <v>4.3</v>
      </c>
      <c r="AY18" s="12">
        <v>9.9</v>
      </c>
      <c r="AZ18" s="12">
        <v>3.3</v>
      </c>
      <c r="BA18" s="12">
        <v>3.7</v>
      </c>
      <c r="BB18" s="12">
        <v>48.452304</v>
      </c>
      <c r="BC18" s="29">
        <f t="shared" si="29"/>
        <v>74.55230399999999</v>
      </c>
      <c r="BD18" s="12">
        <v>6.2</v>
      </c>
      <c r="BE18" s="12">
        <v>10.7</v>
      </c>
      <c r="BF18" s="12">
        <v>105.570874</v>
      </c>
      <c r="BG18" s="29">
        <f t="shared" si="19"/>
        <v>122.47087400000001</v>
      </c>
      <c r="BH18" s="12">
        <v>65.631</v>
      </c>
      <c r="BI18" s="12">
        <v>66.518909</v>
      </c>
      <c r="BJ18" s="12">
        <v>1065.302955</v>
      </c>
      <c r="BK18" s="12">
        <v>1924.033138</v>
      </c>
      <c r="BL18" s="29">
        <f t="shared" si="20"/>
        <v>3121.486002</v>
      </c>
      <c r="BM18" s="12">
        <v>2248.353686</v>
      </c>
      <c r="BN18" s="12">
        <v>773857.995062</v>
      </c>
      <c r="BO18" s="12">
        <v>11797.685741</v>
      </c>
      <c r="BP18" s="12">
        <v>2510.098436</v>
      </c>
      <c r="BQ18" s="29">
        <f t="shared" si="21"/>
        <v>790414.132925</v>
      </c>
      <c r="BR18" s="12">
        <v>1.9</v>
      </c>
      <c r="BS18" s="12">
        <v>980.44927</v>
      </c>
      <c r="BT18" s="29">
        <f t="shared" si="22"/>
        <v>982.3492699999999</v>
      </c>
      <c r="BU18" s="12">
        <v>7025.903941</v>
      </c>
      <c r="BV18" s="12">
        <v>394.966234</v>
      </c>
      <c r="BW18" s="12">
        <v>271.803606</v>
      </c>
      <c r="BX18" s="12">
        <v>148.639459</v>
      </c>
      <c r="BY18" s="29">
        <f t="shared" si="23"/>
        <v>7841.31324</v>
      </c>
      <c r="BZ18" s="12">
        <v>20.5</v>
      </c>
      <c r="CA18" s="12">
        <v>300.580595</v>
      </c>
      <c r="CB18" s="12">
        <v>4279.968694</v>
      </c>
      <c r="CC18" s="12">
        <v>38.9</v>
      </c>
      <c r="CD18" s="12">
        <v>2.8</v>
      </c>
      <c r="CE18" s="12">
        <v>3.3</v>
      </c>
      <c r="CF18" s="29">
        <f t="shared" si="30"/>
        <v>327.18059500000004</v>
      </c>
      <c r="CG18" s="29">
        <f t="shared" si="31"/>
        <v>4318.868694</v>
      </c>
      <c r="CH18" s="12">
        <v>1.6</v>
      </c>
      <c r="CI18" s="12">
        <v>1.4</v>
      </c>
      <c r="CJ18" s="29">
        <f t="shared" si="24"/>
        <v>3</v>
      </c>
      <c r="CK18" s="12">
        <v>72.273212</v>
      </c>
      <c r="CL18" s="12">
        <v>43.378442</v>
      </c>
      <c r="CM18" s="12">
        <v>6.6</v>
      </c>
      <c r="CN18" s="29">
        <f t="shared" si="25"/>
        <v>122.251654</v>
      </c>
      <c r="CO18" s="12">
        <v>0</v>
      </c>
      <c r="CP18" s="12">
        <v>5.1</v>
      </c>
      <c r="CQ18" s="12">
        <v>2.4</v>
      </c>
      <c r="CR18" s="12">
        <v>1.1</v>
      </c>
      <c r="CS18" s="29">
        <f t="shared" si="26"/>
        <v>8.6</v>
      </c>
      <c r="CT18" s="12">
        <v>26.917</v>
      </c>
      <c r="CU18" s="12">
        <v>0.6</v>
      </c>
      <c r="CV18" s="12">
        <v>1.1</v>
      </c>
      <c r="CW18" s="12">
        <v>1.3</v>
      </c>
      <c r="CX18" s="12">
        <v>1.2</v>
      </c>
      <c r="CY18" s="12">
        <v>0</v>
      </c>
      <c r="CZ18" s="12">
        <v>0.1</v>
      </c>
      <c r="DA18" s="12">
        <v>0</v>
      </c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</row>
    <row r="19" spans="1:118" s="8" customFormat="1" ht="20.25" customHeight="1">
      <c r="A19" s="34" t="s">
        <v>98</v>
      </c>
      <c r="B19" s="53" t="s">
        <v>99</v>
      </c>
      <c r="C19" s="8">
        <f t="shared" si="36"/>
        <v>818861.6284510001</v>
      </c>
      <c r="D19" s="49">
        <f t="shared" si="39"/>
        <v>479.084517</v>
      </c>
      <c r="E19" s="49">
        <f t="shared" si="39"/>
        <v>172.638538</v>
      </c>
      <c r="F19" s="49">
        <f t="shared" si="39"/>
        <v>1.2</v>
      </c>
      <c r="G19" s="49">
        <f t="shared" si="39"/>
        <v>5.964615</v>
      </c>
      <c r="H19" s="49">
        <f t="shared" si="39"/>
        <v>5.588</v>
      </c>
      <c r="I19" s="49">
        <f t="shared" si="39"/>
        <v>3.564615</v>
      </c>
      <c r="J19" s="49">
        <f t="shared" si="39"/>
        <v>9.449</v>
      </c>
      <c r="K19" s="49">
        <f t="shared" si="39"/>
        <v>20.784</v>
      </c>
      <c r="L19" s="49">
        <f t="shared" si="39"/>
        <v>812873.606976</v>
      </c>
      <c r="M19" s="49">
        <f t="shared" si="39"/>
        <v>3026.8024339999997</v>
      </c>
      <c r="N19" s="49">
        <f t="shared" si="40"/>
        <v>9.072561</v>
      </c>
      <c r="O19" s="49">
        <f t="shared" si="40"/>
        <v>1058.8879319999999</v>
      </c>
      <c r="P19" s="49">
        <f t="shared" si="40"/>
        <v>146.562725</v>
      </c>
      <c r="Q19" s="49">
        <f t="shared" si="40"/>
        <v>138.861538</v>
      </c>
      <c r="R19" s="49">
        <f t="shared" si="40"/>
        <v>3.8</v>
      </c>
      <c r="S19" s="49">
        <f t="shared" si="40"/>
        <v>8.8</v>
      </c>
      <c r="T19" s="49">
        <f t="shared" si="40"/>
        <v>870.6009999999999</v>
      </c>
      <c r="U19" s="49">
        <f t="shared" si="40"/>
        <v>4.2</v>
      </c>
      <c r="V19" s="49">
        <f t="shared" si="40"/>
        <v>3.4</v>
      </c>
      <c r="W19" s="49">
        <f t="shared" si="40"/>
        <v>18.76</v>
      </c>
      <c r="X19" s="46">
        <v>11</v>
      </c>
      <c r="Y19" s="37" t="s">
        <v>50</v>
      </c>
      <c r="Z19" s="26">
        <f t="shared" si="27"/>
        <v>775497.4335759999</v>
      </c>
      <c r="AA19" s="27">
        <f t="shared" si="28"/>
        <v>2.1</v>
      </c>
      <c r="AB19" s="27">
        <f t="shared" si="0"/>
        <v>101.518</v>
      </c>
      <c r="AC19" s="27">
        <f t="shared" si="1"/>
        <v>1.1</v>
      </c>
      <c r="AD19" s="27">
        <f t="shared" si="2"/>
        <v>1.3</v>
      </c>
      <c r="AE19" s="27">
        <f t="shared" si="3"/>
        <v>1.3</v>
      </c>
      <c r="AF19" s="27">
        <f t="shared" si="4"/>
        <v>0</v>
      </c>
      <c r="AG19" s="27">
        <f t="shared" si="5"/>
        <v>0.8</v>
      </c>
      <c r="AH19" s="27">
        <f t="shared" si="6"/>
        <v>42.851</v>
      </c>
      <c r="AI19" s="27">
        <f t="shared" si="7"/>
        <v>12.4</v>
      </c>
      <c r="AJ19" s="27">
        <f t="shared" si="8"/>
        <v>64.8</v>
      </c>
      <c r="AK19" s="27">
        <f t="shared" si="9"/>
        <v>5.1</v>
      </c>
      <c r="AL19" s="27">
        <f t="shared" si="10"/>
        <v>1160.074075</v>
      </c>
      <c r="AM19" s="27">
        <f t="shared" si="11"/>
        <v>536.448122</v>
      </c>
      <c r="AN19" s="27">
        <f t="shared" si="12"/>
        <v>980.558724</v>
      </c>
      <c r="AO19" s="27">
        <f t="shared" si="13"/>
        <v>130.633612</v>
      </c>
      <c r="AP19" s="27">
        <f t="shared" si="14"/>
        <v>770380.9423700001</v>
      </c>
      <c r="AQ19" s="27">
        <f t="shared" si="15"/>
        <v>1795.287276</v>
      </c>
      <c r="AR19" s="27">
        <f t="shared" si="16"/>
        <v>172.918397</v>
      </c>
      <c r="AS19" s="27">
        <f t="shared" si="17"/>
        <v>52.793</v>
      </c>
      <c r="AT19" s="27">
        <f t="shared" si="18"/>
        <v>54.509</v>
      </c>
      <c r="AU19" s="38" t="s">
        <v>50</v>
      </c>
      <c r="AV19" s="12">
        <v>54.509</v>
      </c>
      <c r="AW19" s="12">
        <v>5.2</v>
      </c>
      <c r="AX19" s="12">
        <v>2.6</v>
      </c>
      <c r="AY19" s="12">
        <v>34.393</v>
      </c>
      <c r="AZ19" s="12">
        <v>4.1</v>
      </c>
      <c r="BA19" s="12">
        <v>2.9</v>
      </c>
      <c r="BB19" s="12">
        <v>3.6</v>
      </c>
      <c r="BC19" s="29">
        <f t="shared" si="29"/>
        <v>52.793</v>
      </c>
      <c r="BD19" s="12">
        <v>4.3</v>
      </c>
      <c r="BE19" s="12">
        <v>7.2</v>
      </c>
      <c r="BF19" s="12">
        <v>161.418397</v>
      </c>
      <c r="BG19" s="29">
        <f t="shared" si="19"/>
        <v>172.918397</v>
      </c>
      <c r="BH19" s="12">
        <v>83.85</v>
      </c>
      <c r="BI19" s="12">
        <v>114.39657</v>
      </c>
      <c r="BJ19" s="12">
        <v>1553.055706</v>
      </c>
      <c r="BK19" s="12">
        <v>43.985</v>
      </c>
      <c r="BL19" s="29">
        <f t="shared" si="20"/>
        <v>1795.287276</v>
      </c>
      <c r="BM19" s="12">
        <v>141.523711</v>
      </c>
      <c r="BN19" s="12">
        <v>11634.831647</v>
      </c>
      <c r="BO19" s="12">
        <v>746688.082958</v>
      </c>
      <c r="BP19" s="12">
        <v>11916.504054</v>
      </c>
      <c r="BQ19" s="29">
        <f t="shared" si="21"/>
        <v>770380.9423700001</v>
      </c>
      <c r="BR19" s="12">
        <v>21.491037</v>
      </c>
      <c r="BS19" s="12">
        <v>109.142575</v>
      </c>
      <c r="BT19" s="29">
        <f t="shared" si="22"/>
        <v>130.633612</v>
      </c>
      <c r="BU19" s="12">
        <v>145.414539</v>
      </c>
      <c r="BV19" s="12">
        <v>187.27995</v>
      </c>
      <c r="BW19" s="12">
        <v>644.964235</v>
      </c>
      <c r="BX19" s="12">
        <v>2.9</v>
      </c>
      <c r="BY19" s="29">
        <f t="shared" si="23"/>
        <v>980.558724</v>
      </c>
      <c r="BZ19" s="12">
        <v>55.7</v>
      </c>
      <c r="CA19" s="12">
        <v>436.116037</v>
      </c>
      <c r="CB19" s="12">
        <v>1010.501823</v>
      </c>
      <c r="CC19" s="12">
        <v>149.572252</v>
      </c>
      <c r="CD19" s="12">
        <v>3.7</v>
      </c>
      <c r="CE19" s="12">
        <v>40.932085</v>
      </c>
      <c r="CF19" s="29">
        <f t="shared" si="30"/>
        <v>536.448122</v>
      </c>
      <c r="CG19" s="29">
        <f t="shared" si="31"/>
        <v>1160.074075</v>
      </c>
      <c r="CH19" s="12">
        <v>3</v>
      </c>
      <c r="CI19" s="12">
        <v>2.1</v>
      </c>
      <c r="CJ19" s="29">
        <f t="shared" si="24"/>
        <v>5.1</v>
      </c>
      <c r="CK19" s="12">
        <v>21.3</v>
      </c>
      <c r="CL19" s="12">
        <v>34.8</v>
      </c>
      <c r="CM19" s="12">
        <v>8.7</v>
      </c>
      <c r="CN19" s="29">
        <f t="shared" si="25"/>
        <v>64.8</v>
      </c>
      <c r="CO19" s="12">
        <v>0</v>
      </c>
      <c r="CP19" s="12">
        <v>7.8</v>
      </c>
      <c r="CQ19" s="12">
        <v>3.3</v>
      </c>
      <c r="CR19" s="12">
        <v>1.3</v>
      </c>
      <c r="CS19" s="29">
        <f t="shared" si="26"/>
        <v>12.4</v>
      </c>
      <c r="CT19" s="12">
        <v>101.518</v>
      </c>
      <c r="CU19" s="12">
        <v>1.1</v>
      </c>
      <c r="CV19" s="12">
        <v>1.3</v>
      </c>
      <c r="CW19" s="12">
        <v>1.3</v>
      </c>
      <c r="CX19" s="12">
        <v>2.1</v>
      </c>
      <c r="CY19" s="12">
        <v>0</v>
      </c>
      <c r="CZ19" s="12">
        <v>0.8</v>
      </c>
      <c r="DA19" s="12">
        <v>42.851</v>
      </c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</row>
    <row r="20" spans="1:118" s="8" customFormat="1" ht="20.25" customHeight="1">
      <c r="A20" s="54"/>
      <c r="B20" s="55" t="s">
        <v>100</v>
      </c>
      <c r="C20" s="8">
        <f t="shared" si="36"/>
        <v>427647.59021800006</v>
      </c>
      <c r="D20" s="49">
        <f t="shared" si="39"/>
        <v>29.045772</v>
      </c>
      <c r="E20" s="49">
        <f t="shared" si="39"/>
        <v>45.646</v>
      </c>
      <c r="F20" s="49">
        <f t="shared" si="39"/>
        <v>0.3</v>
      </c>
      <c r="G20" s="49">
        <f t="shared" si="39"/>
        <v>1.1</v>
      </c>
      <c r="H20" s="49">
        <f t="shared" si="39"/>
        <v>1</v>
      </c>
      <c r="I20" s="49">
        <f t="shared" si="39"/>
        <v>0</v>
      </c>
      <c r="J20" s="49">
        <f t="shared" si="39"/>
        <v>0.5</v>
      </c>
      <c r="K20" s="49">
        <f t="shared" si="39"/>
        <v>11.785</v>
      </c>
      <c r="L20" s="49">
        <f t="shared" si="39"/>
        <v>425893.90144700004</v>
      </c>
      <c r="M20" s="49">
        <f t="shared" si="39"/>
        <v>144.105409</v>
      </c>
      <c r="N20" s="49">
        <f t="shared" si="40"/>
        <v>197.62561300000002</v>
      </c>
      <c r="O20" s="49">
        <f t="shared" si="40"/>
        <v>658.162072</v>
      </c>
      <c r="P20" s="49">
        <f t="shared" si="40"/>
        <v>144.91732000000002</v>
      </c>
      <c r="Q20" s="49">
        <f t="shared" si="40"/>
        <v>58.495585000000005</v>
      </c>
      <c r="R20" s="49">
        <f t="shared" si="40"/>
        <v>1</v>
      </c>
      <c r="S20" s="49">
        <f t="shared" si="40"/>
        <v>3.4000000000000004</v>
      </c>
      <c r="T20" s="49">
        <f t="shared" si="40"/>
        <v>455.806</v>
      </c>
      <c r="U20" s="49">
        <f t="shared" si="40"/>
        <v>0.2</v>
      </c>
      <c r="V20" s="49">
        <f t="shared" si="40"/>
        <v>0.6000000000000001</v>
      </c>
      <c r="W20" s="49">
        <f t="shared" si="40"/>
        <v>0</v>
      </c>
      <c r="X20" s="46">
        <v>12</v>
      </c>
      <c r="Y20" s="37" t="s">
        <v>51</v>
      </c>
      <c r="Z20" s="26">
        <f t="shared" si="27"/>
        <v>638437.820216</v>
      </c>
      <c r="AA20" s="27">
        <f t="shared" si="28"/>
        <v>2.3</v>
      </c>
      <c r="AB20" s="27">
        <f t="shared" si="0"/>
        <v>23.7</v>
      </c>
      <c r="AC20" s="27">
        <f t="shared" si="1"/>
        <v>1.3</v>
      </c>
      <c r="AD20" s="27">
        <f t="shared" si="2"/>
        <v>1.5</v>
      </c>
      <c r="AE20" s="27">
        <f t="shared" si="3"/>
        <v>1.5</v>
      </c>
      <c r="AF20" s="27">
        <f t="shared" si="4"/>
        <v>0</v>
      </c>
      <c r="AG20" s="27">
        <f t="shared" si="5"/>
        <v>0.5</v>
      </c>
      <c r="AH20" s="27">
        <f t="shared" si="6"/>
        <v>0</v>
      </c>
      <c r="AI20" s="27">
        <f t="shared" si="7"/>
        <v>7.4</v>
      </c>
      <c r="AJ20" s="27">
        <f t="shared" si="8"/>
        <v>170.413978</v>
      </c>
      <c r="AK20" s="27">
        <f t="shared" si="9"/>
        <v>3.4</v>
      </c>
      <c r="AL20" s="27">
        <f t="shared" si="10"/>
        <v>1131.765465</v>
      </c>
      <c r="AM20" s="27">
        <f t="shared" si="11"/>
        <v>13981.478347</v>
      </c>
      <c r="AN20" s="27">
        <f t="shared" si="12"/>
        <v>6404.216043</v>
      </c>
      <c r="AO20" s="27">
        <f t="shared" si="13"/>
        <v>278.352152</v>
      </c>
      <c r="AP20" s="27">
        <f t="shared" si="14"/>
        <v>615855.637098</v>
      </c>
      <c r="AQ20" s="27">
        <f t="shared" si="15"/>
        <v>525.790626</v>
      </c>
      <c r="AR20" s="27">
        <f t="shared" si="16"/>
        <v>18.1</v>
      </c>
      <c r="AS20" s="27">
        <f t="shared" si="17"/>
        <v>22.776427999999996</v>
      </c>
      <c r="AT20" s="27">
        <f t="shared" si="18"/>
        <v>7.690079</v>
      </c>
      <c r="AU20" s="38" t="s">
        <v>51</v>
      </c>
      <c r="AV20" s="12">
        <v>7.690079</v>
      </c>
      <c r="AW20" s="12">
        <v>4</v>
      </c>
      <c r="AX20" s="12">
        <v>1.8</v>
      </c>
      <c r="AY20" s="12">
        <v>2.9</v>
      </c>
      <c r="AZ20" s="12">
        <v>9.276428</v>
      </c>
      <c r="BA20" s="12">
        <v>1.4</v>
      </c>
      <c r="BB20" s="12">
        <v>3.4</v>
      </c>
      <c r="BC20" s="29">
        <f t="shared" si="29"/>
        <v>22.776427999999996</v>
      </c>
      <c r="BD20" s="12">
        <v>9</v>
      </c>
      <c r="BE20" s="12">
        <v>4.4</v>
      </c>
      <c r="BF20" s="12">
        <v>4.7</v>
      </c>
      <c r="BG20" s="29">
        <f t="shared" si="19"/>
        <v>18.1</v>
      </c>
      <c r="BH20" s="12">
        <v>10.1</v>
      </c>
      <c r="BI20" s="12">
        <v>18.7</v>
      </c>
      <c r="BJ20" s="12">
        <v>423.790626</v>
      </c>
      <c r="BK20" s="12">
        <v>73.2</v>
      </c>
      <c r="BL20" s="29">
        <f t="shared" si="20"/>
        <v>525.790626</v>
      </c>
      <c r="BM20" s="12">
        <v>429.399001</v>
      </c>
      <c r="BN20" s="12">
        <v>2510.398436</v>
      </c>
      <c r="BO20" s="12">
        <v>11362.610952</v>
      </c>
      <c r="BP20" s="12">
        <v>601553.228709</v>
      </c>
      <c r="BQ20" s="29">
        <f t="shared" si="21"/>
        <v>615855.637098</v>
      </c>
      <c r="BR20" s="12">
        <v>135.846789</v>
      </c>
      <c r="BS20" s="12">
        <v>142.505363</v>
      </c>
      <c r="BT20" s="29">
        <f t="shared" si="22"/>
        <v>278.352152</v>
      </c>
      <c r="BU20" s="12">
        <v>106.495737</v>
      </c>
      <c r="BV20" s="12">
        <v>33</v>
      </c>
      <c r="BW20" s="12">
        <v>5837.659923</v>
      </c>
      <c r="BX20" s="12">
        <v>427.060383</v>
      </c>
      <c r="BY20" s="29">
        <f t="shared" si="23"/>
        <v>6404.216043</v>
      </c>
      <c r="BZ20" s="12">
        <v>7092.940582</v>
      </c>
      <c r="CA20" s="12">
        <v>6808.133752</v>
      </c>
      <c r="CB20" s="12">
        <v>826.657784</v>
      </c>
      <c r="CC20" s="12">
        <v>305.107681</v>
      </c>
      <c r="CD20" s="12">
        <v>75.504013</v>
      </c>
      <c r="CE20" s="12">
        <v>4.9</v>
      </c>
      <c r="CF20" s="29">
        <f t="shared" si="30"/>
        <v>13981.478347</v>
      </c>
      <c r="CG20" s="29">
        <f t="shared" si="31"/>
        <v>1131.765465</v>
      </c>
      <c r="CH20" s="12">
        <v>1.9</v>
      </c>
      <c r="CI20" s="12">
        <v>1.5</v>
      </c>
      <c r="CJ20" s="29">
        <f t="shared" si="24"/>
        <v>3.4</v>
      </c>
      <c r="CK20" s="12">
        <v>144.913978</v>
      </c>
      <c r="CL20" s="12">
        <v>18.7</v>
      </c>
      <c r="CM20" s="12">
        <v>6.8</v>
      </c>
      <c r="CN20" s="29">
        <f t="shared" si="25"/>
        <v>170.413978</v>
      </c>
      <c r="CO20" s="12">
        <v>0</v>
      </c>
      <c r="CP20" s="12">
        <v>4.2</v>
      </c>
      <c r="CQ20" s="12">
        <v>2.2</v>
      </c>
      <c r="CR20" s="12">
        <v>1</v>
      </c>
      <c r="CS20" s="29">
        <f t="shared" si="26"/>
        <v>7.4</v>
      </c>
      <c r="CT20" s="12">
        <v>23.7</v>
      </c>
      <c r="CU20" s="12">
        <v>1.3</v>
      </c>
      <c r="CV20" s="12">
        <v>1.5</v>
      </c>
      <c r="CW20" s="12">
        <v>1.5</v>
      </c>
      <c r="CX20" s="12">
        <v>2.3</v>
      </c>
      <c r="CY20" s="12">
        <v>0</v>
      </c>
      <c r="CZ20" s="12">
        <v>0.5</v>
      </c>
      <c r="DA20" s="12">
        <v>0</v>
      </c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</row>
    <row r="21" spans="1:118" s="8" customFormat="1" ht="20.25" customHeight="1">
      <c r="A21" s="51" t="s">
        <v>101</v>
      </c>
      <c r="B21" s="56" t="s">
        <v>102</v>
      </c>
      <c r="C21" s="8">
        <f t="shared" si="36"/>
        <v>1297354.5732419998</v>
      </c>
      <c r="D21" s="49">
        <f aca="true" t="shared" si="41" ref="D21:S23">AA35</f>
        <v>28</v>
      </c>
      <c r="E21" s="49">
        <f t="shared" si="41"/>
        <v>325.995</v>
      </c>
      <c r="F21" s="49">
        <f t="shared" si="41"/>
        <v>13.4</v>
      </c>
      <c r="G21" s="49">
        <f t="shared" si="41"/>
        <v>19.9</v>
      </c>
      <c r="H21" s="49">
        <f t="shared" si="41"/>
        <v>21</v>
      </c>
      <c r="I21" s="49">
        <f t="shared" si="41"/>
        <v>5</v>
      </c>
      <c r="J21" s="49">
        <f t="shared" si="41"/>
        <v>27.121</v>
      </c>
      <c r="K21" s="49">
        <f t="shared" si="41"/>
        <v>48.663</v>
      </c>
      <c r="L21" s="49">
        <f t="shared" si="41"/>
        <v>3612.5669439999997</v>
      </c>
      <c r="M21" s="49">
        <f t="shared" si="41"/>
        <v>1282956.889516</v>
      </c>
      <c r="N21" s="49">
        <f t="shared" si="41"/>
        <v>1062.317433</v>
      </c>
      <c r="O21" s="49">
        <f t="shared" si="41"/>
        <v>6529.137898</v>
      </c>
      <c r="P21" s="49">
        <f t="shared" si="41"/>
        <v>522.675925</v>
      </c>
      <c r="Q21" s="49">
        <f t="shared" si="41"/>
        <v>475.972314</v>
      </c>
      <c r="R21" s="49">
        <f t="shared" si="41"/>
        <v>20.4</v>
      </c>
      <c r="S21" s="49">
        <f t="shared" si="41"/>
        <v>117.07321199999998</v>
      </c>
      <c r="T21" s="49">
        <f aca="true" t="shared" si="42" ref="N21:W23">AQ35</f>
        <v>1459.714</v>
      </c>
      <c r="U21" s="49">
        <f t="shared" si="42"/>
        <v>27.4</v>
      </c>
      <c r="V21" s="49">
        <f t="shared" si="42"/>
        <v>22.3</v>
      </c>
      <c r="W21" s="49">
        <f t="shared" si="42"/>
        <v>59.047</v>
      </c>
      <c r="X21" s="46">
        <v>13</v>
      </c>
      <c r="Y21" s="37" t="s">
        <v>52</v>
      </c>
      <c r="Z21" s="26">
        <f t="shared" si="27"/>
        <v>711336.841073</v>
      </c>
      <c r="AA21" s="27">
        <f t="shared" si="28"/>
        <v>0</v>
      </c>
      <c r="AB21" s="27">
        <f t="shared" si="0"/>
        <v>2.8</v>
      </c>
      <c r="AC21" s="27">
        <f t="shared" si="1"/>
        <v>0.1</v>
      </c>
      <c r="AD21" s="27">
        <f t="shared" si="2"/>
        <v>0</v>
      </c>
      <c r="AE21" s="27">
        <f t="shared" si="3"/>
        <v>0</v>
      </c>
      <c r="AF21" s="27">
        <f t="shared" si="4"/>
        <v>0</v>
      </c>
      <c r="AG21" s="27">
        <f t="shared" si="5"/>
        <v>0</v>
      </c>
      <c r="AH21" s="27">
        <f t="shared" si="6"/>
        <v>0</v>
      </c>
      <c r="AI21" s="27">
        <f t="shared" si="7"/>
        <v>7.827134000000001</v>
      </c>
      <c r="AJ21" s="27">
        <f t="shared" si="8"/>
        <v>11.9</v>
      </c>
      <c r="AK21" s="27">
        <f t="shared" si="9"/>
        <v>0.2</v>
      </c>
      <c r="AL21" s="27">
        <f t="shared" si="10"/>
        <v>72.226621</v>
      </c>
      <c r="AM21" s="27">
        <f t="shared" si="11"/>
        <v>36.005</v>
      </c>
      <c r="AN21" s="27">
        <f t="shared" si="12"/>
        <v>9974.020388</v>
      </c>
      <c r="AO21" s="27">
        <f t="shared" si="13"/>
        <v>677410.620843</v>
      </c>
      <c r="AP21" s="27">
        <f t="shared" si="14"/>
        <v>170.13782600000002</v>
      </c>
      <c r="AQ21" s="27">
        <f t="shared" si="15"/>
        <v>22862.744253999997</v>
      </c>
      <c r="AR21" s="27">
        <f t="shared" si="16"/>
        <v>643.340076</v>
      </c>
      <c r="AS21" s="27">
        <f t="shared" si="17"/>
        <v>144.91893100000004</v>
      </c>
      <c r="AT21" s="27">
        <f t="shared" si="18"/>
        <v>0</v>
      </c>
      <c r="AU21" s="38" t="s">
        <v>52</v>
      </c>
      <c r="AV21" s="12">
        <v>0</v>
      </c>
      <c r="AW21" s="12">
        <v>2.2</v>
      </c>
      <c r="AX21" s="12">
        <v>117.918931</v>
      </c>
      <c r="AY21" s="12">
        <v>12.8</v>
      </c>
      <c r="AZ21" s="12">
        <v>1.3</v>
      </c>
      <c r="BA21" s="12">
        <v>3.4</v>
      </c>
      <c r="BB21" s="12">
        <v>7.3</v>
      </c>
      <c r="BC21" s="29">
        <f t="shared" si="29"/>
        <v>144.91893100000004</v>
      </c>
      <c r="BD21" s="12">
        <v>218.345064</v>
      </c>
      <c r="BE21" s="12">
        <v>9.6</v>
      </c>
      <c r="BF21" s="12">
        <v>415.395012</v>
      </c>
      <c r="BG21" s="29">
        <f t="shared" si="19"/>
        <v>643.340076</v>
      </c>
      <c r="BH21" s="12">
        <v>248.332594</v>
      </c>
      <c r="BI21" s="12">
        <v>676.272373</v>
      </c>
      <c r="BJ21" s="12">
        <v>12761.81063</v>
      </c>
      <c r="BK21" s="12">
        <v>9176.328657</v>
      </c>
      <c r="BL21" s="29">
        <f t="shared" si="20"/>
        <v>22862.744253999997</v>
      </c>
      <c r="BM21" s="12">
        <v>10.7</v>
      </c>
      <c r="BN21" s="12">
        <v>2</v>
      </c>
      <c r="BO21" s="12">
        <v>21.291037</v>
      </c>
      <c r="BP21" s="12">
        <v>136.146789</v>
      </c>
      <c r="BQ21" s="29">
        <f t="shared" si="21"/>
        <v>170.13782600000002</v>
      </c>
      <c r="BR21" s="12">
        <v>674530.948068</v>
      </c>
      <c r="BS21" s="12">
        <v>2879.672775</v>
      </c>
      <c r="BT21" s="29">
        <f t="shared" si="22"/>
        <v>677410.620843</v>
      </c>
      <c r="BU21" s="12">
        <v>57.86274</v>
      </c>
      <c r="BV21" s="12">
        <v>9806.073884</v>
      </c>
      <c r="BW21" s="12">
        <v>108.883764</v>
      </c>
      <c r="BX21" s="12">
        <v>1.2</v>
      </c>
      <c r="BY21" s="29">
        <f t="shared" si="23"/>
        <v>9974.020388</v>
      </c>
      <c r="BZ21" s="12">
        <v>2.1</v>
      </c>
      <c r="CA21" s="12">
        <v>32.605</v>
      </c>
      <c r="CB21" s="12">
        <v>60.026621</v>
      </c>
      <c r="CC21" s="12">
        <v>12.2</v>
      </c>
      <c r="CD21" s="12">
        <v>0.1</v>
      </c>
      <c r="CE21" s="12">
        <v>1.2</v>
      </c>
      <c r="CF21" s="29">
        <f t="shared" si="30"/>
        <v>36.005</v>
      </c>
      <c r="CG21" s="29">
        <f t="shared" si="31"/>
        <v>72.226621</v>
      </c>
      <c r="CH21" s="12">
        <v>0.1</v>
      </c>
      <c r="CI21" s="12">
        <v>0.1</v>
      </c>
      <c r="CJ21" s="29">
        <f t="shared" si="24"/>
        <v>0.2</v>
      </c>
      <c r="CK21" s="12">
        <v>4.1</v>
      </c>
      <c r="CL21" s="12">
        <v>6</v>
      </c>
      <c r="CM21" s="12">
        <v>1.8</v>
      </c>
      <c r="CN21" s="29">
        <f t="shared" si="25"/>
        <v>11.9</v>
      </c>
      <c r="CO21" s="12">
        <v>5.727134</v>
      </c>
      <c r="CP21" s="12">
        <v>1.2</v>
      </c>
      <c r="CQ21" s="12">
        <v>0.9</v>
      </c>
      <c r="CR21" s="12">
        <v>0</v>
      </c>
      <c r="CS21" s="29">
        <f t="shared" si="26"/>
        <v>7.827134000000001</v>
      </c>
      <c r="CT21" s="12">
        <v>2.8</v>
      </c>
      <c r="CU21" s="12">
        <v>0.1</v>
      </c>
      <c r="CV21" s="12">
        <v>0</v>
      </c>
      <c r="CW21" s="12">
        <v>0</v>
      </c>
      <c r="CX21" s="12">
        <v>0</v>
      </c>
      <c r="CY21" s="12">
        <v>0</v>
      </c>
      <c r="CZ21" s="12">
        <v>0</v>
      </c>
      <c r="DA21" s="12">
        <v>0</v>
      </c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</row>
    <row r="22" spans="1:118" s="8" customFormat="1" ht="20.25" customHeight="1">
      <c r="A22" s="34" t="s">
        <v>103</v>
      </c>
      <c r="B22" s="53" t="s">
        <v>104</v>
      </c>
      <c r="C22" s="8">
        <f t="shared" si="36"/>
        <v>1829184.8140489997</v>
      </c>
      <c r="D22" s="49">
        <f t="shared" si="41"/>
        <v>74.157</v>
      </c>
      <c r="E22" s="49">
        <f t="shared" si="41"/>
        <v>1236.530624</v>
      </c>
      <c r="F22" s="49">
        <f t="shared" si="41"/>
        <v>84.188142</v>
      </c>
      <c r="G22" s="49">
        <f t="shared" si="41"/>
        <v>194.965669</v>
      </c>
      <c r="H22" s="49">
        <f t="shared" si="41"/>
        <v>84.1579</v>
      </c>
      <c r="I22" s="49">
        <f t="shared" si="41"/>
        <v>16.456</v>
      </c>
      <c r="J22" s="49">
        <f t="shared" si="41"/>
        <v>898.590069</v>
      </c>
      <c r="K22" s="49">
        <f t="shared" si="41"/>
        <v>84.636</v>
      </c>
      <c r="L22" s="49">
        <f t="shared" si="41"/>
        <v>2944.998781</v>
      </c>
      <c r="M22" s="49">
        <f t="shared" si="41"/>
        <v>1800963.747306</v>
      </c>
      <c r="N22" s="49">
        <f t="shared" si="42"/>
        <v>9384.258039</v>
      </c>
      <c r="O22" s="49">
        <f t="shared" si="42"/>
        <v>4886.506029</v>
      </c>
      <c r="P22" s="49">
        <f t="shared" si="42"/>
        <v>4279.385996999999</v>
      </c>
      <c r="Q22" s="49">
        <f t="shared" si="42"/>
        <v>786.693081</v>
      </c>
      <c r="R22" s="49">
        <f t="shared" si="42"/>
        <v>30.7</v>
      </c>
      <c r="S22" s="49">
        <f t="shared" si="42"/>
        <v>237.69242</v>
      </c>
      <c r="T22" s="49">
        <f t="shared" si="42"/>
        <v>2771.3959919999998</v>
      </c>
      <c r="U22" s="49">
        <f t="shared" si="42"/>
        <v>45.5</v>
      </c>
      <c r="V22" s="49">
        <f t="shared" si="42"/>
        <v>67.43900000000001</v>
      </c>
      <c r="W22" s="49">
        <f t="shared" si="42"/>
        <v>112.816</v>
      </c>
      <c r="X22" s="46">
        <v>14</v>
      </c>
      <c r="Y22" s="37" t="s">
        <v>53</v>
      </c>
      <c r="Z22" s="26">
        <f t="shared" si="27"/>
        <v>1477140.2089590002</v>
      </c>
      <c r="AA22" s="27">
        <f t="shared" si="28"/>
        <v>1.8</v>
      </c>
      <c r="AB22" s="27">
        <f t="shared" si="0"/>
        <v>29.573</v>
      </c>
      <c r="AC22" s="27">
        <f t="shared" si="1"/>
        <v>1.4</v>
      </c>
      <c r="AD22" s="27">
        <f t="shared" si="2"/>
        <v>1.3</v>
      </c>
      <c r="AE22" s="27">
        <f t="shared" si="3"/>
        <v>1.4</v>
      </c>
      <c r="AF22" s="27">
        <f t="shared" si="4"/>
        <v>0</v>
      </c>
      <c r="AG22" s="27">
        <f t="shared" si="5"/>
        <v>0.4</v>
      </c>
      <c r="AH22" s="27">
        <f t="shared" si="6"/>
        <v>0</v>
      </c>
      <c r="AI22" s="27">
        <f t="shared" si="7"/>
        <v>10</v>
      </c>
      <c r="AJ22" s="27">
        <f t="shared" si="8"/>
        <v>53.5</v>
      </c>
      <c r="AK22" s="27">
        <f t="shared" si="9"/>
        <v>7.1000000000000005</v>
      </c>
      <c r="AL22" s="27">
        <f t="shared" si="10"/>
        <v>511.74570600000004</v>
      </c>
      <c r="AM22" s="27">
        <f t="shared" si="11"/>
        <v>458.869246</v>
      </c>
      <c r="AN22" s="27">
        <f t="shared" si="12"/>
        <v>9380.591539000001</v>
      </c>
      <c r="AO22" s="27">
        <f t="shared" si="13"/>
        <v>1417772.2387650001</v>
      </c>
      <c r="AP22" s="27">
        <f t="shared" si="14"/>
        <v>9773.660984</v>
      </c>
      <c r="AQ22" s="27">
        <f t="shared" si="15"/>
        <v>26424.51575</v>
      </c>
      <c r="AR22" s="27">
        <f t="shared" si="16"/>
        <v>11281.663574999999</v>
      </c>
      <c r="AS22" s="27">
        <f t="shared" si="17"/>
        <v>1408.3333939999998</v>
      </c>
      <c r="AT22" s="27">
        <f t="shared" si="18"/>
        <v>22.117</v>
      </c>
      <c r="AU22" s="38" t="s">
        <v>53</v>
      </c>
      <c r="AV22" s="12">
        <v>22.117</v>
      </c>
      <c r="AW22" s="12">
        <v>8.8</v>
      </c>
      <c r="AX22" s="12">
        <v>16.4</v>
      </c>
      <c r="AY22" s="12">
        <v>83.109186</v>
      </c>
      <c r="AZ22" s="12">
        <v>6.3</v>
      </c>
      <c r="BA22" s="12">
        <v>1265.424208</v>
      </c>
      <c r="BB22" s="12">
        <v>28.3</v>
      </c>
      <c r="BC22" s="29">
        <f t="shared" si="29"/>
        <v>1408.3333939999998</v>
      </c>
      <c r="BD22" s="12">
        <v>73.606381</v>
      </c>
      <c r="BE22" s="12">
        <v>40.9</v>
      </c>
      <c r="BF22" s="12">
        <v>11167.157194</v>
      </c>
      <c r="BG22" s="29">
        <f t="shared" si="19"/>
        <v>11281.663574999999</v>
      </c>
      <c r="BH22" s="12">
        <v>1113.456934</v>
      </c>
      <c r="BI22" s="12">
        <v>777.129473</v>
      </c>
      <c r="BJ22" s="12">
        <v>19306.217589</v>
      </c>
      <c r="BK22" s="12">
        <v>5227.711754</v>
      </c>
      <c r="BL22" s="29">
        <f t="shared" si="20"/>
        <v>26424.51575</v>
      </c>
      <c r="BM22" s="12">
        <v>8440.153016</v>
      </c>
      <c r="BN22" s="12">
        <v>1028.270006</v>
      </c>
      <c r="BO22" s="12">
        <v>24.853</v>
      </c>
      <c r="BP22" s="12">
        <v>280.384962</v>
      </c>
      <c r="BQ22" s="29">
        <f t="shared" si="21"/>
        <v>9773.660984</v>
      </c>
      <c r="BR22" s="12">
        <v>3432.875649</v>
      </c>
      <c r="BS22" s="12">
        <v>1414339.363116</v>
      </c>
      <c r="BT22" s="29">
        <f t="shared" si="22"/>
        <v>1417772.2387650001</v>
      </c>
      <c r="BU22" s="12">
        <v>1030.809492</v>
      </c>
      <c r="BV22" s="12">
        <v>938.1024</v>
      </c>
      <c r="BW22" s="12">
        <v>7261.782197</v>
      </c>
      <c r="BX22" s="12">
        <v>149.89745</v>
      </c>
      <c r="BY22" s="29">
        <f t="shared" si="23"/>
        <v>9380.591539000001</v>
      </c>
      <c r="BZ22" s="12">
        <v>263.63387</v>
      </c>
      <c r="CA22" s="12">
        <v>181.517622</v>
      </c>
      <c r="CB22" s="12">
        <v>392.514585</v>
      </c>
      <c r="CC22" s="12">
        <v>119.231121</v>
      </c>
      <c r="CD22" s="12">
        <v>9.117754</v>
      </c>
      <c r="CE22" s="12">
        <v>4.6</v>
      </c>
      <c r="CF22" s="29">
        <f t="shared" si="30"/>
        <v>458.869246</v>
      </c>
      <c r="CG22" s="29">
        <f t="shared" si="31"/>
        <v>511.74570600000004</v>
      </c>
      <c r="CH22" s="12">
        <v>5.4</v>
      </c>
      <c r="CI22" s="12">
        <v>1.7</v>
      </c>
      <c r="CJ22" s="29">
        <f t="shared" si="24"/>
        <v>7.1000000000000005</v>
      </c>
      <c r="CK22" s="12">
        <v>17</v>
      </c>
      <c r="CL22" s="12">
        <v>28.7</v>
      </c>
      <c r="CM22" s="12">
        <v>7.8</v>
      </c>
      <c r="CN22" s="29">
        <f t="shared" si="25"/>
        <v>53.5</v>
      </c>
      <c r="CO22" s="12">
        <v>0.1</v>
      </c>
      <c r="CP22" s="12">
        <v>5.6</v>
      </c>
      <c r="CQ22" s="12">
        <v>3</v>
      </c>
      <c r="CR22" s="12">
        <v>1.3</v>
      </c>
      <c r="CS22" s="29">
        <f t="shared" si="26"/>
        <v>10</v>
      </c>
      <c r="CT22" s="12">
        <v>29.573</v>
      </c>
      <c r="CU22" s="12">
        <v>1.4</v>
      </c>
      <c r="CV22" s="12">
        <v>1.3</v>
      </c>
      <c r="CW22" s="12">
        <v>1.4</v>
      </c>
      <c r="CX22" s="12">
        <v>1.8</v>
      </c>
      <c r="CY22" s="12">
        <v>0</v>
      </c>
      <c r="CZ22" s="12">
        <v>0.4</v>
      </c>
      <c r="DA22" s="12">
        <v>0</v>
      </c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</row>
    <row r="23" spans="1:118" s="8" customFormat="1" ht="20.25" customHeight="1">
      <c r="A23" s="54"/>
      <c r="B23" s="55" t="s">
        <v>105</v>
      </c>
      <c r="C23" s="8">
        <f t="shared" si="36"/>
        <v>916756.956898</v>
      </c>
      <c r="D23" s="49">
        <f t="shared" si="41"/>
        <v>194.276234</v>
      </c>
      <c r="E23" s="49">
        <f t="shared" si="41"/>
        <v>21545.134325</v>
      </c>
      <c r="F23" s="49">
        <f t="shared" si="41"/>
        <v>16</v>
      </c>
      <c r="G23" s="49">
        <f t="shared" si="41"/>
        <v>34.687941</v>
      </c>
      <c r="H23" s="49">
        <f t="shared" si="41"/>
        <v>233.443171</v>
      </c>
      <c r="I23" s="49">
        <f t="shared" si="41"/>
        <v>10.59397</v>
      </c>
      <c r="J23" s="49">
        <f t="shared" si="41"/>
        <v>16.4</v>
      </c>
      <c r="K23" s="49">
        <f t="shared" si="41"/>
        <v>0</v>
      </c>
      <c r="L23" s="49">
        <f t="shared" si="41"/>
        <v>506.293167</v>
      </c>
      <c r="M23" s="49">
        <f t="shared" si="41"/>
        <v>887088.899912</v>
      </c>
      <c r="N23" s="49">
        <f t="shared" si="42"/>
        <v>5031.603064</v>
      </c>
      <c r="O23" s="49">
        <f t="shared" si="42"/>
        <v>702.315463</v>
      </c>
      <c r="P23" s="49">
        <f t="shared" si="42"/>
        <v>259.120893</v>
      </c>
      <c r="Q23" s="49">
        <f t="shared" si="42"/>
        <v>272.416758</v>
      </c>
      <c r="R23" s="49">
        <f t="shared" si="42"/>
        <v>9.6</v>
      </c>
      <c r="S23" s="49">
        <f t="shared" si="42"/>
        <v>25.9</v>
      </c>
      <c r="T23" s="49">
        <f t="shared" si="42"/>
        <v>787.472</v>
      </c>
      <c r="U23" s="49">
        <f t="shared" si="42"/>
        <v>13.5</v>
      </c>
      <c r="V23" s="49">
        <f t="shared" si="42"/>
        <v>9.2</v>
      </c>
      <c r="W23" s="49">
        <f t="shared" si="42"/>
        <v>0.1</v>
      </c>
      <c r="X23" s="46">
        <v>15</v>
      </c>
      <c r="Y23" s="37" t="s">
        <v>54</v>
      </c>
      <c r="Z23" s="26">
        <f t="shared" si="27"/>
        <v>1551348.639624</v>
      </c>
      <c r="AA23" s="27">
        <f t="shared" si="28"/>
        <v>3.8</v>
      </c>
      <c r="AB23" s="27">
        <f t="shared" si="0"/>
        <v>33.5</v>
      </c>
      <c r="AC23" s="27">
        <f t="shared" si="1"/>
        <v>2.7</v>
      </c>
      <c r="AD23" s="27">
        <f t="shared" si="2"/>
        <v>2.76</v>
      </c>
      <c r="AE23" s="27">
        <f t="shared" si="3"/>
        <v>3.552</v>
      </c>
      <c r="AF23" s="27">
        <f t="shared" si="4"/>
        <v>0.2</v>
      </c>
      <c r="AG23" s="27">
        <f t="shared" si="5"/>
        <v>1.5</v>
      </c>
      <c r="AH23" s="27">
        <f t="shared" si="6"/>
        <v>0</v>
      </c>
      <c r="AI23" s="27">
        <f t="shared" si="7"/>
        <v>61.24086100000001</v>
      </c>
      <c r="AJ23" s="27">
        <f t="shared" si="8"/>
        <v>160.246314</v>
      </c>
      <c r="AK23" s="27">
        <f t="shared" si="9"/>
        <v>58.943995</v>
      </c>
      <c r="AL23" s="27">
        <f t="shared" si="10"/>
        <v>3605.997081</v>
      </c>
      <c r="AM23" s="27">
        <f t="shared" si="11"/>
        <v>4723.311334</v>
      </c>
      <c r="AN23" s="27">
        <f t="shared" si="12"/>
        <v>1531531.6901550002</v>
      </c>
      <c r="AO23" s="27">
        <f t="shared" si="13"/>
        <v>1260.479256</v>
      </c>
      <c r="AP23" s="27">
        <f t="shared" si="14"/>
        <v>7424.808049</v>
      </c>
      <c r="AQ23" s="27">
        <f t="shared" si="15"/>
        <v>2140.617496</v>
      </c>
      <c r="AR23" s="27">
        <f t="shared" si="16"/>
        <v>290.58234</v>
      </c>
      <c r="AS23" s="27">
        <f t="shared" si="17"/>
        <v>42.710742999999994</v>
      </c>
      <c r="AT23" s="27">
        <f t="shared" si="18"/>
        <v>0</v>
      </c>
      <c r="AU23" s="38" t="s">
        <v>54</v>
      </c>
      <c r="AV23" s="12">
        <v>0</v>
      </c>
      <c r="AW23" s="12">
        <v>2.7</v>
      </c>
      <c r="AX23" s="12">
        <v>5.1</v>
      </c>
      <c r="AY23" s="12">
        <v>8.4</v>
      </c>
      <c r="AZ23" s="12">
        <v>1.4</v>
      </c>
      <c r="BA23" s="12">
        <v>3</v>
      </c>
      <c r="BB23" s="12">
        <v>22.110743</v>
      </c>
      <c r="BC23" s="29">
        <f t="shared" si="29"/>
        <v>42.710742999999994</v>
      </c>
      <c r="BD23" s="12">
        <v>11.3</v>
      </c>
      <c r="BE23" s="12">
        <v>20.895585</v>
      </c>
      <c r="BF23" s="12">
        <v>258.386755</v>
      </c>
      <c r="BG23" s="29">
        <f t="shared" si="19"/>
        <v>290.58234</v>
      </c>
      <c r="BH23" s="12">
        <v>45.376488</v>
      </c>
      <c r="BI23" s="12">
        <v>69.381506</v>
      </c>
      <c r="BJ23" s="12">
        <v>1793.191331</v>
      </c>
      <c r="BK23" s="12">
        <v>232.668171</v>
      </c>
      <c r="BL23" s="29">
        <f t="shared" si="20"/>
        <v>2140.617496</v>
      </c>
      <c r="BM23" s="12">
        <v>134.864903</v>
      </c>
      <c r="BN23" s="12">
        <v>6829.057147</v>
      </c>
      <c r="BO23" s="12">
        <v>353.090262</v>
      </c>
      <c r="BP23" s="12">
        <v>107.795737</v>
      </c>
      <c r="BQ23" s="29">
        <f t="shared" si="21"/>
        <v>7424.808049</v>
      </c>
      <c r="BR23" s="12">
        <v>53.522081</v>
      </c>
      <c r="BS23" s="12">
        <v>1206.957175</v>
      </c>
      <c r="BT23" s="29">
        <f t="shared" si="22"/>
        <v>1260.479256</v>
      </c>
      <c r="BU23" s="12">
        <v>1421340.812257</v>
      </c>
      <c r="BV23" s="12">
        <v>200.654211</v>
      </c>
      <c r="BW23" s="12">
        <v>106670.126481</v>
      </c>
      <c r="BX23" s="12">
        <v>3320.097206</v>
      </c>
      <c r="BY23" s="29">
        <f t="shared" si="23"/>
        <v>1531531.6901550002</v>
      </c>
      <c r="BZ23" s="12">
        <v>2227.374924</v>
      </c>
      <c r="CA23" s="12">
        <v>638.362967</v>
      </c>
      <c r="CB23" s="12">
        <v>3423.232192</v>
      </c>
      <c r="CC23" s="12">
        <v>182.764889</v>
      </c>
      <c r="CD23" s="12">
        <v>4.163001</v>
      </c>
      <c r="CE23" s="12">
        <v>1853.410442</v>
      </c>
      <c r="CF23" s="29">
        <f t="shared" si="30"/>
        <v>4723.311334</v>
      </c>
      <c r="CG23" s="29">
        <f t="shared" si="31"/>
        <v>3605.997081</v>
      </c>
      <c r="CH23" s="12">
        <v>56.343995</v>
      </c>
      <c r="CI23" s="12">
        <v>2.6</v>
      </c>
      <c r="CJ23" s="29">
        <f t="shared" si="24"/>
        <v>58.943995</v>
      </c>
      <c r="CK23" s="12">
        <v>98.446314</v>
      </c>
      <c r="CL23" s="12">
        <v>47.5</v>
      </c>
      <c r="CM23" s="12">
        <v>14.3</v>
      </c>
      <c r="CN23" s="29">
        <f t="shared" si="25"/>
        <v>160.246314</v>
      </c>
      <c r="CO23" s="12">
        <v>6.327134</v>
      </c>
      <c r="CP23" s="12">
        <v>38.918142</v>
      </c>
      <c r="CQ23" s="12">
        <v>5.2</v>
      </c>
      <c r="CR23" s="12">
        <v>10.795585</v>
      </c>
      <c r="CS23" s="29">
        <f t="shared" si="26"/>
        <v>61.24086100000001</v>
      </c>
      <c r="CT23" s="12">
        <v>33.5</v>
      </c>
      <c r="CU23" s="12">
        <v>2.7</v>
      </c>
      <c r="CV23" s="12">
        <v>2.76</v>
      </c>
      <c r="CW23" s="12">
        <v>3.552</v>
      </c>
      <c r="CX23" s="12">
        <v>3.8</v>
      </c>
      <c r="CY23" s="12">
        <v>0.2</v>
      </c>
      <c r="CZ23" s="12">
        <v>1.5</v>
      </c>
      <c r="DA23" s="12">
        <v>0</v>
      </c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</row>
    <row r="24" spans="1:118" s="8" customFormat="1" ht="20.25" customHeight="1">
      <c r="A24" s="51" t="s">
        <v>101</v>
      </c>
      <c r="B24" s="56" t="s">
        <v>106</v>
      </c>
      <c r="C24" s="8">
        <f t="shared" si="36"/>
        <v>313434.657225</v>
      </c>
      <c r="D24" s="49">
        <f aca="true" t="shared" si="43" ref="D24:S25">AA33</f>
        <v>2.4</v>
      </c>
      <c r="E24" s="49">
        <f t="shared" si="43"/>
        <v>31.641</v>
      </c>
      <c r="F24" s="49">
        <f t="shared" si="43"/>
        <v>1.4</v>
      </c>
      <c r="G24" s="49">
        <f t="shared" si="43"/>
        <v>2.4</v>
      </c>
      <c r="H24" s="49">
        <f t="shared" si="43"/>
        <v>2.6</v>
      </c>
      <c r="I24" s="49">
        <f t="shared" si="43"/>
        <v>0.1</v>
      </c>
      <c r="J24" s="49">
        <f t="shared" si="43"/>
        <v>1.2</v>
      </c>
      <c r="K24" s="49">
        <f t="shared" si="43"/>
        <v>0</v>
      </c>
      <c r="L24" s="49">
        <f t="shared" si="43"/>
        <v>332.386033</v>
      </c>
      <c r="M24" s="49">
        <f t="shared" si="43"/>
        <v>1637.2794519999998</v>
      </c>
      <c r="N24" s="49">
        <f t="shared" si="43"/>
        <v>307433.416629</v>
      </c>
      <c r="O24" s="49">
        <f t="shared" si="43"/>
        <v>3329.065908</v>
      </c>
      <c r="P24" s="49">
        <f t="shared" si="43"/>
        <v>97.21920800000001</v>
      </c>
      <c r="Q24" s="49">
        <f t="shared" si="43"/>
        <v>114.58599500000001</v>
      </c>
      <c r="R24" s="49">
        <f t="shared" si="43"/>
        <v>5.3999999999999995</v>
      </c>
      <c r="S24" s="49">
        <f t="shared" si="43"/>
        <v>7.3999999999999995</v>
      </c>
      <c r="T24" s="49">
        <f aca="true" t="shared" si="44" ref="N24:W25">AQ33</f>
        <v>433.363</v>
      </c>
      <c r="U24" s="49">
        <f t="shared" si="44"/>
        <v>2.1</v>
      </c>
      <c r="V24" s="49">
        <f t="shared" si="44"/>
        <v>0.7</v>
      </c>
      <c r="W24" s="49">
        <f t="shared" si="44"/>
        <v>0</v>
      </c>
      <c r="X24" s="46">
        <v>16</v>
      </c>
      <c r="Y24" s="37" t="s">
        <v>55</v>
      </c>
      <c r="Z24" s="26">
        <f t="shared" si="27"/>
        <v>2526330.057127</v>
      </c>
      <c r="AA24" s="27">
        <f t="shared" si="28"/>
        <v>13.4</v>
      </c>
      <c r="AB24" s="27">
        <f t="shared" si="0"/>
        <v>125.3</v>
      </c>
      <c r="AC24" s="27">
        <f t="shared" si="1"/>
        <v>10</v>
      </c>
      <c r="AD24" s="27">
        <f t="shared" si="2"/>
        <v>8.4</v>
      </c>
      <c r="AE24" s="27">
        <f t="shared" si="3"/>
        <v>10.5</v>
      </c>
      <c r="AF24" s="27">
        <f t="shared" si="4"/>
        <v>1.6</v>
      </c>
      <c r="AG24" s="27">
        <f t="shared" si="5"/>
        <v>4.3</v>
      </c>
      <c r="AH24" s="27">
        <f t="shared" si="6"/>
        <v>0</v>
      </c>
      <c r="AI24" s="27">
        <f t="shared" si="7"/>
        <v>50.8</v>
      </c>
      <c r="AJ24" s="27">
        <f t="shared" si="8"/>
        <v>301.819846</v>
      </c>
      <c r="AK24" s="27">
        <f t="shared" si="9"/>
        <v>18.8</v>
      </c>
      <c r="AL24" s="27">
        <f t="shared" si="10"/>
        <v>1282.71168</v>
      </c>
      <c r="AM24" s="27">
        <f t="shared" si="11"/>
        <v>862.1881239999999</v>
      </c>
      <c r="AN24" s="27">
        <f t="shared" si="12"/>
        <v>2456924.281581</v>
      </c>
      <c r="AO24" s="27">
        <f t="shared" si="13"/>
        <v>10962.180393999999</v>
      </c>
      <c r="AP24" s="27">
        <f t="shared" si="14"/>
        <v>694.395882</v>
      </c>
      <c r="AQ24" s="27">
        <f t="shared" si="15"/>
        <v>54180.469904</v>
      </c>
      <c r="AR24" s="27">
        <f t="shared" si="16"/>
        <v>373.677748</v>
      </c>
      <c r="AS24" s="27">
        <f t="shared" si="17"/>
        <v>502.631968</v>
      </c>
      <c r="AT24" s="27">
        <f t="shared" si="18"/>
        <v>2.6</v>
      </c>
      <c r="AU24" s="38" t="s">
        <v>55</v>
      </c>
      <c r="AV24" s="12">
        <v>2.6</v>
      </c>
      <c r="AW24" s="12">
        <v>17.4</v>
      </c>
      <c r="AX24" s="12">
        <v>43.438392</v>
      </c>
      <c r="AY24" s="12">
        <v>71</v>
      </c>
      <c r="AZ24" s="12">
        <v>14</v>
      </c>
      <c r="BA24" s="12">
        <v>71.384059</v>
      </c>
      <c r="BB24" s="12">
        <v>285.409517</v>
      </c>
      <c r="BC24" s="29">
        <f t="shared" si="29"/>
        <v>502.631968</v>
      </c>
      <c r="BD24" s="12">
        <v>215.729482</v>
      </c>
      <c r="BE24" s="12">
        <v>96.102605</v>
      </c>
      <c r="BF24" s="12">
        <v>61.845661</v>
      </c>
      <c r="BG24" s="29">
        <f t="shared" si="19"/>
        <v>373.677748</v>
      </c>
      <c r="BH24" s="12">
        <v>5672.283355</v>
      </c>
      <c r="BI24" s="12">
        <v>951.692759</v>
      </c>
      <c r="BJ24" s="12">
        <v>11387.807617</v>
      </c>
      <c r="BK24" s="12">
        <v>36168.686173</v>
      </c>
      <c r="BL24" s="29">
        <f t="shared" si="20"/>
        <v>54180.469904</v>
      </c>
      <c r="BM24" s="12">
        <v>164.982741</v>
      </c>
      <c r="BN24" s="12">
        <v>395.066234</v>
      </c>
      <c r="BO24" s="12">
        <v>102.246907</v>
      </c>
      <c r="BP24" s="12">
        <v>32.1</v>
      </c>
      <c r="BQ24" s="29">
        <f t="shared" si="21"/>
        <v>694.395882</v>
      </c>
      <c r="BR24" s="12">
        <v>9904.063612</v>
      </c>
      <c r="BS24" s="12">
        <v>1058.116782</v>
      </c>
      <c r="BT24" s="29">
        <f t="shared" si="22"/>
        <v>10962.180393999999</v>
      </c>
      <c r="BU24" s="12">
        <v>189.454211</v>
      </c>
      <c r="BV24" s="12">
        <v>2428353.260859</v>
      </c>
      <c r="BW24" s="12">
        <v>28252.336392</v>
      </c>
      <c r="BX24" s="12">
        <v>129.230119</v>
      </c>
      <c r="BY24" s="29">
        <f t="shared" si="23"/>
        <v>2456924.281581</v>
      </c>
      <c r="BZ24" s="12">
        <v>147.568048</v>
      </c>
      <c r="CA24" s="12">
        <v>629.914806</v>
      </c>
      <c r="CB24" s="12">
        <v>1010.013891</v>
      </c>
      <c r="CC24" s="12">
        <v>272.697789</v>
      </c>
      <c r="CD24" s="12">
        <v>30.000059</v>
      </c>
      <c r="CE24" s="12">
        <v>54.705211</v>
      </c>
      <c r="CF24" s="29">
        <f t="shared" si="30"/>
        <v>862.1881239999999</v>
      </c>
      <c r="CG24" s="29">
        <f t="shared" si="31"/>
        <v>1282.71168</v>
      </c>
      <c r="CH24" s="12">
        <v>9.3</v>
      </c>
      <c r="CI24" s="12">
        <v>9.5</v>
      </c>
      <c r="CJ24" s="29">
        <f t="shared" si="24"/>
        <v>18.8</v>
      </c>
      <c r="CK24" s="12">
        <v>80.6</v>
      </c>
      <c r="CL24" s="12">
        <v>116.4</v>
      </c>
      <c r="CM24" s="12">
        <v>104.819846</v>
      </c>
      <c r="CN24" s="29">
        <f t="shared" si="25"/>
        <v>301.819846</v>
      </c>
      <c r="CO24" s="12">
        <v>1.9</v>
      </c>
      <c r="CP24" s="12">
        <v>26.3</v>
      </c>
      <c r="CQ24" s="12">
        <v>16.1</v>
      </c>
      <c r="CR24" s="12">
        <v>6.5</v>
      </c>
      <c r="CS24" s="29">
        <f t="shared" si="26"/>
        <v>50.8</v>
      </c>
      <c r="CT24" s="12">
        <v>125.3</v>
      </c>
      <c r="CU24" s="12">
        <v>10</v>
      </c>
      <c r="CV24" s="12">
        <v>8.4</v>
      </c>
      <c r="CW24" s="12">
        <v>10.5</v>
      </c>
      <c r="CX24" s="12">
        <v>13.4</v>
      </c>
      <c r="CY24" s="12">
        <v>1.6</v>
      </c>
      <c r="CZ24" s="12">
        <v>4.3</v>
      </c>
      <c r="DA24" s="12">
        <v>0</v>
      </c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</row>
    <row r="25" spans="1:118" s="8" customFormat="1" ht="20.25" customHeight="1">
      <c r="A25" s="54" t="s">
        <v>107</v>
      </c>
      <c r="B25" s="55" t="s">
        <v>108</v>
      </c>
      <c r="C25" s="8">
        <f t="shared" si="36"/>
        <v>448254.53532</v>
      </c>
      <c r="D25" s="49">
        <f t="shared" si="43"/>
        <v>3.3</v>
      </c>
      <c r="E25" s="49">
        <f t="shared" si="43"/>
        <v>112.684158</v>
      </c>
      <c r="F25" s="49">
        <f t="shared" si="43"/>
        <v>1.5</v>
      </c>
      <c r="G25" s="49">
        <f t="shared" si="43"/>
        <v>2.8</v>
      </c>
      <c r="H25" s="49">
        <f t="shared" si="43"/>
        <v>2.4</v>
      </c>
      <c r="I25" s="49">
        <f t="shared" si="43"/>
        <v>0.6</v>
      </c>
      <c r="J25" s="49">
        <f t="shared" si="43"/>
        <v>1.4</v>
      </c>
      <c r="K25" s="49">
        <f t="shared" si="43"/>
        <v>0</v>
      </c>
      <c r="L25" s="49">
        <f t="shared" si="43"/>
        <v>15.472560999999999</v>
      </c>
      <c r="M25" s="49">
        <f t="shared" si="43"/>
        <v>13793.305515999999</v>
      </c>
      <c r="N25" s="49">
        <f t="shared" si="44"/>
        <v>433462.977661</v>
      </c>
      <c r="O25" s="49">
        <f t="shared" si="44"/>
        <v>367.62100000000004</v>
      </c>
      <c r="P25" s="49">
        <f t="shared" si="44"/>
        <v>41.191</v>
      </c>
      <c r="Q25" s="49">
        <f t="shared" si="44"/>
        <v>88.402424</v>
      </c>
      <c r="R25" s="49">
        <f t="shared" si="44"/>
        <v>1.6</v>
      </c>
      <c r="S25" s="49">
        <f t="shared" si="44"/>
        <v>5.9</v>
      </c>
      <c r="T25" s="49">
        <f t="shared" si="44"/>
        <v>347.241</v>
      </c>
      <c r="U25" s="49">
        <f t="shared" si="44"/>
        <v>2.4</v>
      </c>
      <c r="V25" s="49">
        <f t="shared" si="44"/>
        <v>1.4000000000000001</v>
      </c>
      <c r="W25" s="49">
        <f t="shared" si="44"/>
        <v>2.34</v>
      </c>
      <c r="X25" s="46">
        <v>17</v>
      </c>
      <c r="Y25" s="37" t="s">
        <v>56</v>
      </c>
      <c r="Z25" s="26">
        <f t="shared" si="27"/>
        <v>5659433.668184999</v>
      </c>
      <c r="AA25" s="27">
        <f t="shared" si="28"/>
        <v>100.642</v>
      </c>
      <c r="AB25" s="27">
        <f t="shared" si="0"/>
        <v>1096.371</v>
      </c>
      <c r="AC25" s="27">
        <f t="shared" si="1"/>
        <v>20.912</v>
      </c>
      <c r="AD25" s="27">
        <f t="shared" si="2"/>
        <v>126.519</v>
      </c>
      <c r="AE25" s="27">
        <f t="shared" si="3"/>
        <v>169.611</v>
      </c>
      <c r="AF25" s="27">
        <f t="shared" si="4"/>
        <v>108.945</v>
      </c>
      <c r="AG25" s="27">
        <f t="shared" si="5"/>
        <v>245.96</v>
      </c>
      <c r="AH25" s="27">
        <f t="shared" si="6"/>
        <v>543.384</v>
      </c>
      <c r="AI25" s="27">
        <f t="shared" si="7"/>
        <v>278.940538</v>
      </c>
      <c r="AJ25" s="27">
        <f t="shared" si="8"/>
        <v>919.3130610000001</v>
      </c>
      <c r="AK25" s="27">
        <f t="shared" si="9"/>
        <v>124.086424</v>
      </c>
      <c r="AL25" s="27">
        <f t="shared" si="10"/>
        <v>5532.22825</v>
      </c>
      <c r="AM25" s="27">
        <f t="shared" si="11"/>
        <v>4030.1159829999997</v>
      </c>
      <c r="AN25" s="27">
        <f t="shared" si="12"/>
        <v>5614264.44163</v>
      </c>
      <c r="AO25" s="27">
        <f t="shared" si="13"/>
        <v>7473.397884999999</v>
      </c>
      <c r="AP25" s="27">
        <f t="shared" si="14"/>
        <v>7115.607588999999</v>
      </c>
      <c r="AQ25" s="27">
        <f t="shared" si="15"/>
        <v>15126.868982999998</v>
      </c>
      <c r="AR25" s="27">
        <f t="shared" si="16"/>
        <v>743.747768</v>
      </c>
      <c r="AS25" s="27">
        <f t="shared" si="17"/>
        <v>599.2827900000001</v>
      </c>
      <c r="AT25" s="27">
        <f t="shared" si="18"/>
        <v>813.293284</v>
      </c>
      <c r="AU25" s="38" t="s">
        <v>56</v>
      </c>
      <c r="AV25" s="12">
        <v>813.293284</v>
      </c>
      <c r="AW25" s="12">
        <v>75.97</v>
      </c>
      <c r="AX25" s="12">
        <v>87.436</v>
      </c>
      <c r="AY25" s="12">
        <v>270.93579</v>
      </c>
      <c r="AZ25" s="12">
        <v>55.831</v>
      </c>
      <c r="BA25" s="12">
        <v>38.088</v>
      </c>
      <c r="BB25" s="12">
        <v>71.022</v>
      </c>
      <c r="BC25" s="29">
        <f t="shared" si="29"/>
        <v>599.2827900000001</v>
      </c>
      <c r="BD25" s="12">
        <v>77.2</v>
      </c>
      <c r="BE25" s="12">
        <v>596.890329</v>
      </c>
      <c r="BF25" s="12">
        <v>69.657439</v>
      </c>
      <c r="BG25" s="29">
        <f t="shared" si="19"/>
        <v>743.747768</v>
      </c>
      <c r="BH25" s="12">
        <v>202.544</v>
      </c>
      <c r="BI25" s="12">
        <v>2853.242244</v>
      </c>
      <c r="BJ25" s="12">
        <v>9790.818215</v>
      </c>
      <c r="BK25" s="12">
        <v>2280.264524</v>
      </c>
      <c r="BL25" s="29">
        <f t="shared" si="20"/>
        <v>15126.868982999998</v>
      </c>
      <c r="BM25" s="12">
        <v>141.65</v>
      </c>
      <c r="BN25" s="12">
        <v>298.706997</v>
      </c>
      <c r="BO25" s="12">
        <v>444.546541</v>
      </c>
      <c r="BP25" s="12">
        <v>6230.704051</v>
      </c>
      <c r="BQ25" s="29">
        <f t="shared" si="21"/>
        <v>7115.607588999999</v>
      </c>
      <c r="BR25" s="12">
        <v>92.118688</v>
      </c>
      <c r="BS25" s="12">
        <v>7381.279197</v>
      </c>
      <c r="BT25" s="29">
        <f t="shared" si="22"/>
        <v>7473.397884999999</v>
      </c>
      <c r="BU25" s="12">
        <v>106807.905558</v>
      </c>
      <c r="BV25" s="12">
        <v>28611.71225</v>
      </c>
      <c r="BW25" s="12">
        <v>5436644.9</v>
      </c>
      <c r="BX25" s="12">
        <v>42199.923822</v>
      </c>
      <c r="BY25" s="29">
        <f t="shared" si="23"/>
        <v>5614264.44163</v>
      </c>
      <c r="BZ25" s="12">
        <v>1493.655948</v>
      </c>
      <c r="CA25" s="12">
        <v>2003.345601</v>
      </c>
      <c r="CB25" s="12">
        <v>4589.718396</v>
      </c>
      <c r="CC25" s="12">
        <v>942.509854</v>
      </c>
      <c r="CD25" s="12">
        <v>239.867473</v>
      </c>
      <c r="CE25" s="12">
        <v>293.246961</v>
      </c>
      <c r="CF25" s="29">
        <f t="shared" si="30"/>
        <v>4030.1159829999997</v>
      </c>
      <c r="CG25" s="29">
        <f t="shared" si="31"/>
        <v>5532.22825</v>
      </c>
      <c r="CH25" s="12">
        <v>48.546</v>
      </c>
      <c r="CI25" s="12">
        <v>75.540424</v>
      </c>
      <c r="CJ25" s="29">
        <f t="shared" si="24"/>
        <v>124.086424</v>
      </c>
      <c r="CK25" s="12">
        <v>294.797</v>
      </c>
      <c r="CL25" s="12">
        <v>476.619149</v>
      </c>
      <c r="CM25" s="12">
        <v>147.896912</v>
      </c>
      <c r="CN25" s="29">
        <f t="shared" si="25"/>
        <v>919.3130610000001</v>
      </c>
      <c r="CO25" s="12">
        <v>31.515</v>
      </c>
      <c r="CP25" s="12">
        <v>90.664</v>
      </c>
      <c r="CQ25" s="12">
        <v>116.161538</v>
      </c>
      <c r="CR25" s="12">
        <v>40.6</v>
      </c>
      <c r="CS25" s="29">
        <f t="shared" si="26"/>
        <v>278.940538</v>
      </c>
      <c r="CT25" s="12">
        <v>1096.371</v>
      </c>
      <c r="CU25" s="12">
        <v>20.912</v>
      </c>
      <c r="CV25" s="12">
        <v>126.519</v>
      </c>
      <c r="CW25" s="12">
        <v>169.611</v>
      </c>
      <c r="CX25" s="12">
        <v>100.642</v>
      </c>
      <c r="CY25" s="12">
        <v>108.945</v>
      </c>
      <c r="CZ25" s="12">
        <v>245.96</v>
      </c>
      <c r="DA25" s="12">
        <v>543.384</v>
      </c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</row>
    <row r="26" spans="1:118" s="8" customFormat="1" ht="20.25" customHeight="1">
      <c r="A26" s="51" t="s">
        <v>109</v>
      </c>
      <c r="B26" s="56" t="s">
        <v>110</v>
      </c>
      <c r="C26" s="8">
        <f t="shared" si="36"/>
        <v>5707337.801192</v>
      </c>
      <c r="D26" s="49">
        <f aca="true" t="shared" si="45" ref="D26:S27">AA29</f>
        <v>346.3</v>
      </c>
      <c r="E26" s="49">
        <f t="shared" si="45"/>
        <v>2707.211935</v>
      </c>
      <c r="F26" s="49">
        <f t="shared" si="45"/>
        <v>78.876</v>
      </c>
      <c r="G26" s="49">
        <f t="shared" si="45"/>
        <v>360.807</v>
      </c>
      <c r="H26" s="49">
        <f t="shared" si="45"/>
        <v>421.323</v>
      </c>
      <c r="I26" s="49">
        <f t="shared" si="45"/>
        <v>412.597835</v>
      </c>
      <c r="J26" s="49">
        <f t="shared" si="45"/>
        <v>687.088858</v>
      </c>
      <c r="K26" s="49">
        <f t="shared" si="45"/>
        <v>846.518389</v>
      </c>
      <c r="L26" s="49">
        <f t="shared" si="45"/>
        <v>7011.179067</v>
      </c>
      <c r="M26" s="49">
        <f t="shared" si="45"/>
        <v>7625.168608</v>
      </c>
      <c r="N26" s="49">
        <f t="shared" si="45"/>
        <v>821.6980570000001</v>
      </c>
      <c r="O26" s="49">
        <f t="shared" si="45"/>
        <v>5317208.9197350005</v>
      </c>
      <c r="P26" s="49">
        <f t="shared" si="45"/>
        <v>321456.540088</v>
      </c>
      <c r="Q26" s="49">
        <f t="shared" si="45"/>
        <v>22710.152602000002</v>
      </c>
      <c r="R26" s="49">
        <f t="shared" si="45"/>
        <v>441.157261</v>
      </c>
      <c r="S26" s="49">
        <f t="shared" si="45"/>
        <v>6493.5984659999995</v>
      </c>
      <c r="T26" s="49">
        <f aca="true" t="shared" si="46" ref="N26:W27">AQ29</f>
        <v>15061.680527</v>
      </c>
      <c r="U26" s="49">
        <f t="shared" si="46"/>
        <v>285.5197</v>
      </c>
      <c r="V26" s="49">
        <f t="shared" si="46"/>
        <v>1132.08</v>
      </c>
      <c r="W26" s="49">
        <f t="shared" si="46"/>
        <v>1229.384064</v>
      </c>
      <c r="X26" s="46">
        <v>18</v>
      </c>
      <c r="Y26" s="37" t="s">
        <v>57</v>
      </c>
      <c r="Z26" s="26">
        <f t="shared" si="27"/>
        <v>1357962.988807</v>
      </c>
      <c r="AA26" s="27">
        <f t="shared" si="28"/>
        <v>1</v>
      </c>
      <c r="AB26" s="27">
        <f t="shared" si="0"/>
        <v>5.4</v>
      </c>
      <c r="AC26" s="27">
        <f t="shared" si="1"/>
        <v>0.6</v>
      </c>
      <c r="AD26" s="27">
        <f t="shared" si="2"/>
        <v>0.3</v>
      </c>
      <c r="AE26" s="27">
        <f t="shared" si="3"/>
        <v>0.6</v>
      </c>
      <c r="AF26" s="27">
        <f t="shared" si="4"/>
        <v>0</v>
      </c>
      <c r="AG26" s="27">
        <f t="shared" si="5"/>
        <v>0</v>
      </c>
      <c r="AH26" s="27">
        <f t="shared" si="6"/>
        <v>0</v>
      </c>
      <c r="AI26" s="27">
        <f t="shared" si="7"/>
        <v>9.272445</v>
      </c>
      <c r="AJ26" s="27">
        <f t="shared" si="8"/>
        <v>75.790486</v>
      </c>
      <c r="AK26" s="27">
        <f t="shared" si="9"/>
        <v>0.5</v>
      </c>
      <c r="AL26" s="27">
        <f t="shared" si="10"/>
        <v>16383.053035</v>
      </c>
      <c r="AM26" s="27">
        <f t="shared" si="11"/>
        <v>26714.069377</v>
      </c>
      <c r="AN26" s="27">
        <f t="shared" si="12"/>
        <v>1313961.084867</v>
      </c>
      <c r="AO26" s="27">
        <f t="shared" si="13"/>
        <v>334.66367099999997</v>
      </c>
      <c r="AP26" s="27">
        <f t="shared" si="14"/>
        <v>94.819913</v>
      </c>
      <c r="AQ26" s="27">
        <f t="shared" si="15"/>
        <v>279.81634399999996</v>
      </c>
      <c r="AR26" s="27">
        <f t="shared" si="16"/>
        <v>93.11866900000001</v>
      </c>
      <c r="AS26" s="27">
        <f t="shared" si="17"/>
        <v>8.899999999999999</v>
      </c>
      <c r="AT26" s="27">
        <f t="shared" si="18"/>
        <v>0</v>
      </c>
      <c r="AU26" s="38" t="s">
        <v>57</v>
      </c>
      <c r="AV26" s="12">
        <v>0</v>
      </c>
      <c r="AW26" s="12">
        <v>0.8</v>
      </c>
      <c r="AX26" s="12">
        <v>1.5</v>
      </c>
      <c r="AY26" s="12">
        <v>1.9</v>
      </c>
      <c r="AZ26" s="12">
        <v>0.2</v>
      </c>
      <c r="BA26" s="12">
        <v>1.2</v>
      </c>
      <c r="BB26" s="12">
        <v>3.3</v>
      </c>
      <c r="BC26" s="29">
        <f t="shared" si="29"/>
        <v>8.899999999999999</v>
      </c>
      <c r="BD26" s="12">
        <v>3.2</v>
      </c>
      <c r="BE26" s="12">
        <v>4.7</v>
      </c>
      <c r="BF26" s="12">
        <v>85.218669</v>
      </c>
      <c r="BG26" s="29">
        <f t="shared" si="19"/>
        <v>93.11866900000001</v>
      </c>
      <c r="BH26" s="12">
        <v>17.098066</v>
      </c>
      <c r="BI26" s="12">
        <v>11</v>
      </c>
      <c r="BJ26" s="12">
        <v>173.74714</v>
      </c>
      <c r="BK26" s="12">
        <v>77.971138</v>
      </c>
      <c r="BL26" s="29">
        <f t="shared" si="20"/>
        <v>279.81634399999996</v>
      </c>
      <c r="BM26" s="12">
        <v>2.2</v>
      </c>
      <c r="BN26" s="12">
        <v>69.274935</v>
      </c>
      <c r="BO26" s="12">
        <v>3</v>
      </c>
      <c r="BP26" s="12">
        <v>20.344978</v>
      </c>
      <c r="BQ26" s="29">
        <f t="shared" si="21"/>
        <v>94.819913</v>
      </c>
      <c r="BR26" s="12">
        <v>1.2</v>
      </c>
      <c r="BS26" s="12">
        <v>333.463671</v>
      </c>
      <c r="BT26" s="29">
        <f t="shared" si="22"/>
        <v>334.66367099999997</v>
      </c>
      <c r="BU26" s="12">
        <v>3031.231184</v>
      </c>
      <c r="BV26" s="12">
        <v>71.823031</v>
      </c>
      <c r="BW26" s="12">
        <v>42356.57098</v>
      </c>
      <c r="BX26" s="12">
        <v>1268501.459672</v>
      </c>
      <c r="BY26" s="29">
        <f t="shared" si="23"/>
        <v>1313961.084867</v>
      </c>
      <c r="BZ26" s="12">
        <v>1678.088847</v>
      </c>
      <c r="CA26" s="12">
        <v>8308.504506</v>
      </c>
      <c r="CB26" s="12">
        <v>13881.338325</v>
      </c>
      <c r="CC26" s="12">
        <v>2501.71471</v>
      </c>
      <c r="CD26" s="12">
        <v>10638.760603</v>
      </c>
      <c r="CE26" s="12">
        <v>6088.715421</v>
      </c>
      <c r="CF26" s="29">
        <f t="shared" si="30"/>
        <v>26714.069377</v>
      </c>
      <c r="CG26" s="29">
        <f t="shared" si="31"/>
        <v>16383.053035</v>
      </c>
      <c r="CH26" s="12">
        <v>0.3</v>
      </c>
      <c r="CI26" s="12">
        <v>0.2</v>
      </c>
      <c r="CJ26" s="29">
        <f t="shared" si="24"/>
        <v>0.5</v>
      </c>
      <c r="CK26" s="12">
        <v>4</v>
      </c>
      <c r="CL26" s="12">
        <v>68.990486</v>
      </c>
      <c r="CM26" s="12">
        <v>2.8</v>
      </c>
      <c r="CN26" s="29">
        <f t="shared" si="25"/>
        <v>75.790486</v>
      </c>
      <c r="CO26" s="12">
        <v>0</v>
      </c>
      <c r="CP26" s="12">
        <v>8.072445</v>
      </c>
      <c r="CQ26" s="12">
        <v>1.2</v>
      </c>
      <c r="CR26" s="12">
        <v>0</v>
      </c>
      <c r="CS26" s="29">
        <f t="shared" si="26"/>
        <v>9.272445</v>
      </c>
      <c r="CT26" s="12">
        <v>5.4</v>
      </c>
      <c r="CU26" s="12">
        <v>0.6</v>
      </c>
      <c r="CV26" s="12">
        <v>0.3</v>
      </c>
      <c r="CW26" s="12">
        <v>0.6</v>
      </c>
      <c r="CX26" s="12">
        <v>1</v>
      </c>
      <c r="CY26" s="12">
        <v>0</v>
      </c>
      <c r="CZ26" s="12">
        <v>0</v>
      </c>
      <c r="DA26" s="12">
        <v>0</v>
      </c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</row>
    <row r="27" spans="1:118" s="8" customFormat="1" ht="20.25" customHeight="1">
      <c r="A27" s="34" t="s">
        <v>111</v>
      </c>
      <c r="B27" s="53" t="s">
        <v>112</v>
      </c>
      <c r="C27" s="8">
        <f t="shared" si="36"/>
        <v>3701326.511703001</v>
      </c>
      <c r="D27" s="49">
        <f t="shared" si="45"/>
        <v>76.350681</v>
      </c>
      <c r="E27" s="49">
        <f t="shared" si="45"/>
        <v>504.84371</v>
      </c>
      <c r="F27" s="49">
        <f t="shared" si="45"/>
        <v>21.723</v>
      </c>
      <c r="G27" s="49">
        <f t="shared" si="45"/>
        <v>52.265</v>
      </c>
      <c r="H27" s="49">
        <f t="shared" si="45"/>
        <v>40.31</v>
      </c>
      <c r="I27" s="49">
        <f t="shared" si="45"/>
        <v>4.6</v>
      </c>
      <c r="J27" s="49">
        <f t="shared" si="45"/>
        <v>74.187222</v>
      </c>
      <c r="K27" s="49">
        <f t="shared" si="45"/>
        <v>325.625168</v>
      </c>
      <c r="L27" s="49">
        <f t="shared" si="45"/>
        <v>1793.185215</v>
      </c>
      <c r="M27" s="49">
        <f t="shared" si="45"/>
        <v>4433.469228</v>
      </c>
      <c r="N27" s="49">
        <f t="shared" si="46"/>
        <v>3203.034639</v>
      </c>
      <c r="O27" s="49">
        <f t="shared" si="46"/>
        <v>3654352.410285</v>
      </c>
      <c r="P27" s="49">
        <f t="shared" si="46"/>
        <v>27990.258468</v>
      </c>
      <c r="Q27" s="49">
        <f t="shared" si="46"/>
        <v>4075.8515700000003</v>
      </c>
      <c r="R27" s="49">
        <f t="shared" si="46"/>
        <v>130.53112099999998</v>
      </c>
      <c r="S27" s="49">
        <f t="shared" si="46"/>
        <v>427.02123900000004</v>
      </c>
      <c r="T27" s="49">
        <f t="shared" si="46"/>
        <v>3325.436286</v>
      </c>
      <c r="U27" s="49">
        <f t="shared" si="46"/>
        <v>122.157871</v>
      </c>
      <c r="V27" s="49">
        <f t="shared" si="46"/>
        <v>72.7</v>
      </c>
      <c r="W27" s="49">
        <f t="shared" si="46"/>
        <v>300.551</v>
      </c>
      <c r="X27" s="46">
        <v>19</v>
      </c>
      <c r="Y27" s="37" t="s">
        <v>58</v>
      </c>
      <c r="Z27" s="26">
        <f t="shared" si="27"/>
        <v>1010608.044185</v>
      </c>
      <c r="AA27" s="27">
        <f t="shared" si="28"/>
        <v>6.7</v>
      </c>
      <c r="AB27" s="27">
        <f t="shared" si="0"/>
        <v>60</v>
      </c>
      <c r="AC27" s="27">
        <f t="shared" si="1"/>
        <v>4.9</v>
      </c>
      <c r="AD27" s="27">
        <f t="shared" si="2"/>
        <v>3.6</v>
      </c>
      <c r="AE27" s="27">
        <f t="shared" si="3"/>
        <v>4.3</v>
      </c>
      <c r="AF27" s="27">
        <f t="shared" si="4"/>
        <v>0.4</v>
      </c>
      <c r="AG27" s="27">
        <f t="shared" si="5"/>
        <v>1.6</v>
      </c>
      <c r="AH27" s="27">
        <f t="shared" si="6"/>
        <v>0</v>
      </c>
      <c r="AI27" s="27">
        <f t="shared" si="7"/>
        <v>6392.406368</v>
      </c>
      <c r="AJ27" s="27">
        <f t="shared" si="8"/>
        <v>354.006546</v>
      </c>
      <c r="AK27" s="27">
        <f t="shared" si="9"/>
        <v>8.1</v>
      </c>
      <c r="AL27" s="27">
        <f t="shared" si="10"/>
        <v>15086.595115</v>
      </c>
      <c r="AM27" s="27">
        <f t="shared" si="11"/>
        <v>973922.168448</v>
      </c>
      <c r="AN27" s="27">
        <f t="shared" si="12"/>
        <v>6491.356186</v>
      </c>
      <c r="AO27" s="27">
        <f t="shared" si="13"/>
        <v>90.702978</v>
      </c>
      <c r="AP27" s="27">
        <f t="shared" si="14"/>
        <v>7437.254414999999</v>
      </c>
      <c r="AQ27" s="27">
        <f t="shared" si="15"/>
        <v>525.279</v>
      </c>
      <c r="AR27" s="27">
        <f t="shared" si="16"/>
        <v>175.070597</v>
      </c>
      <c r="AS27" s="27">
        <f t="shared" si="17"/>
        <v>43.604532</v>
      </c>
      <c r="AT27" s="27">
        <f t="shared" si="18"/>
        <v>0</v>
      </c>
      <c r="AU27" s="38" t="s">
        <v>58</v>
      </c>
      <c r="AV27" s="12">
        <v>0</v>
      </c>
      <c r="AW27" s="12">
        <v>1.5</v>
      </c>
      <c r="AX27" s="12">
        <v>1.8</v>
      </c>
      <c r="AY27" s="12">
        <v>33.204532</v>
      </c>
      <c r="AZ27" s="12">
        <v>1.2</v>
      </c>
      <c r="BA27" s="12">
        <v>1.5</v>
      </c>
      <c r="BB27" s="12">
        <v>4.4</v>
      </c>
      <c r="BC27" s="29">
        <f t="shared" si="29"/>
        <v>43.604532</v>
      </c>
      <c r="BD27" s="12">
        <v>7.4</v>
      </c>
      <c r="BE27" s="12">
        <v>164.570597</v>
      </c>
      <c r="BF27" s="12">
        <v>3.1</v>
      </c>
      <c r="BG27" s="29">
        <f t="shared" si="19"/>
        <v>175.070597</v>
      </c>
      <c r="BH27" s="12">
        <v>15.071</v>
      </c>
      <c r="BI27" s="12">
        <v>30</v>
      </c>
      <c r="BJ27" s="12">
        <v>363.644</v>
      </c>
      <c r="BK27" s="12">
        <v>116.564</v>
      </c>
      <c r="BL27" s="29">
        <f t="shared" si="20"/>
        <v>525.279</v>
      </c>
      <c r="BM27" s="12">
        <v>61.5</v>
      </c>
      <c r="BN27" s="12">
        <v>21.4</v>
      </c>
      <c r="BO27" s="12">
        <v>55.3</v>
      </c>
      <c r="BP27" s="12">
        <v>7299.054415</v>
      </c>
      <c r="BQ27" s="29">
        <f t="shared" si="21"/>
        <v>7437.254414999999</v>
      </c>
      <c r="BR27" s="12">
        <v>2.4</v>
      </c>
      <c r="BS27" s="12">
        <v>88.302978</v>
      </c>
      <c r="BT27" s="29">
        <f t="shared" si="22"/>
        <v>90.702978</v>
      </c>
      <c r="BU27" s="12">
        <v>2397.414637</v>
      </c>
      <c r="BV27" s="12">
        <v>91.258858</v>
      </c>
      <c r="BW27" s="12">
        <v>1391.734728</v>
      </c>
      <c r="BX27" s="12">
        <v>2610.947963</v>
      </c>
      <c r="BY27" s="29">
        <f t="shared" si="23"/>
        <v>6491.356186</v>
      </c>
      <c r="BZ27" s="12">
        <v>906663.1</v>
      </c>
      <c r="CA27" s="12">
        <v>65937.32865</v>
      </c>
      <c r="CB27" s="12">
        <v>11689.745947</v>
      </c>
      <c r="CC27" s="12">
        <v>3396.849168</v>
      </c>
      <c r="CD27" s="12">
        <v>1197.139798</v>
      </c>
      <c r="CE27" s="12">
        <v>124.6</v>
      </c>
      <c r="CF27" s="29">
        <f t="shared" si="30"/>
        <v>973922.168448</v>
      </c>
      <c r="CG27" s="29">
        <f t="shared" si="31"/>
        <v>15086.595115</v>
      </c>
      <c r="CH27" s="12">
        <v>5.2</v>
      </c>
      <c r="CI27" s="12">
        <v>2.9</v>
      </c>
      <c r="CJ27" s="29">
        <f t="shared" si="24"/>
        <v>8.1</v>
      </c>
      <c r="CK27" s="12">
        <v>187.910615</v>
      </c>
      <c r="CL27" s="12">
        <v>107.407911</v>
      </c>
      <c r="CM27" s="12">
        <v>58.68802</v>
      </c>
      <c r="CN27" s="29">
        <f t="shared" si="25"/>
        <v>354.006546</v>
      </c>
      <c r="CO27" s="12">
        <v>6337.108519</v>
      </c>
      <c r="CP27" s="12">
        <v>11.5</v>
      </c>
      <c r="CQ27" s="12">
        <v>41.597849</v>
      </c>
      <c r="CR27" s="12">
        <v>2.2</v>
      </c>
      <c r="CS27" s="29">
        <f t="shared" si="26"/>
        <v>6392.406368</v>
      </c>
      <c r="CT27" s="12">
        <v>60</v>
      </c>
      <c r="CU27" s="12">
        <v>4.9</v>
      </c>
      <c r="CV27" s="12">
        <v>3.6</v>
      </c>
      <c r="CW27" s="12">
        <v>4.3</v>
      </c>
      <c r="CX27" s="12">
        <v>6.7</v>
      </c>
      <c r="CY27" s="12">
        <v>0.4</v>
      </c>
      <c r="CZ27" s="12">
        <v>1.6</v>
      </c>
      <c r="DA27" s="12">
        <v>0</v>
      </c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</row>
    <row r="28" spans="1:118" s="8" customFormat="1" ht="20.25" customHeight="1">
      <c r="A28" s="51"/>
      <c r="B28" s="56" t="s">
        <v>113</v>
      </c>
      <c r="C28" s="8">
        <f t="shared" si="36"/>
        <v>1010608.044185</v>
      </c>
      <c r="D28" s="49">
        <f aca="true" t="shared" si="47" ref="D28:S29">AA27</f>
        <v>6.7</v>
      </c>
      <c r="E28" s="49">
        <f t="shared" si="47"/>
        <v>60</v>
      </c>
      <c r="F28" s="49">
        <f t="shared" si="47"/>
        <v>4.9</v>
      </c>
      <c r="G28" s="49">
        <f t="shared" si="47"/>
        <v>3.6</v>
      </c>
      <c r="H28" s="49">
        <f t="shared" si="47"/>
        <v>4.3</v>
      </c>
      <c r="I28" s="49">
        <f t="shared" si="47"/>
        <v>0.4</v>
      </c>
      <c r="J28" s="49">
        <f t="shared" si="47"/>
        <v>1.6</v>
      </c>
      <c r="K28" s="49">
        <f t="shared" si="47"/>
        <v>0</v>
      </c>
      <c r="L28" s="49">
        <f t="shared" si="47"/>
        <v>6392.406368</v>
      </c>
      <c r="M28" s="49">
        <f t="shared" si="47"/>
        <v>354.006546</v>
      </c>
      <c r="N28" s="49">
        <f t="shared" si="47"/>
        <v>8.1</v>
      </c>
      <c r="O28" s="49">
        <f t="shared" si="47"/>
        <v>15086.595115</v>
      </c>
      <c r="P28" s="49">
        <f t="shared" si="47"/>
        <v>973922.168448</v>
      </c>
      <c r="Q28" s="49">
        <f t="shared" si="47"/>
        <v>6491.356186</v>
      </c>
      <c r="R28" s="49">
        <f t="shared" si="47"/>
        <v>90.702978</v>
      </c>
      <c r="S28" s="49">
        <f t="shared" si="47"/>
        <v>7437.254414999999</v>
      </c>
      <c r="T28" s="49">
        <f aca="true" t="shared" si="48" ref="N28:W29">AQ27</f>
        <v>525.279</v>
      </c>
      <c r="U28" s="49">
        <f t="shared" si="48"/>
        <v>175.070597</v>
      </c>
      <c r="V28" s="49">
        <f t="shared" si="48"/>
        <v>43.604532</v>
      </c>
      <c r="W28" s="49">
        <f t="shared" si="48"/>
        <v>0</v>
      </c>
      <c r="X28" s="46">
        <v>20</v>
      </c>
      <c r="Y28" s="37" t="s">
        <v>59</v>
      </c>
      <c r="Z28" s="26">
        <f t="shared" si="27"/>
        <v>1739353.3875109996</v>
      </c>
      <c r="AA28" s="27">
        <f t="shared" si="28"/>
        <v>51.6</v>
      </c>
      <c r="AB28" s="27">
        <f t="shared" si="0"/>
        <v>463.937</v>
      </c>
      <c r="AC28" s="27">
        <f t="shared" si="1"/>
        <v>25</v>
      </c>
      <c r="AD28" s="27">
        <f t="shared" si="2"/>
        <v>41.852</v>
      </c>
      <c r="AE28" s="27">
        <f t="shared" si="3"/>
        <v>40.557</v>
      </c>
      <c r="AF28" s="27">
        <f t="shared" si="4"/>
        <v>4.1</v>
      </c>
      <c r="AG28" s="27">
        <f t="shared" si="5"/>
        <v>11.1</v>
      </c>
      <c r="AH28" s="27">
        <f t="shared" si="6"/>
        <v>0</v>
      </c>
      <c r="AI28" s="27">
        <f t="shared" si="7"/>
        <v>545.912764</v>
      </c>
      <c r="AJ28" s="27">
        <f t="shared" si="8"/>
        <v>1690.089959</v>
      </c>
      <c r="AK28" s="27">
        <f t="shared" si="9"/>
        <v>127.646208</v>
      </c>
      <c r="AL28" s="27">
        <f t="shared" si="10"/>
        <v>171073.573205</v>
      </c>
      <c r="AM28" s="27">
        <f t="shared" si="11"/>
        <v>1539630.0829389999</v>
      </c>
      <c r="AN28" s="27">
        <f t="shared" si="12"/>
        <v>11344.738836</v>
      </c>
      <c r="AO28" s="27">
        <f t="shared" si="13"/>
        <v>265.354236</v>
      </c>
      <c r="AP28" s="27">
        <f t="shared" si="14"/>
        <v>7466.440367</v>
      </c>
      <c r="AQ28" s="27">
        <f t="shared" si="15"/>
        <v>6227.284853</v>
      </c>
      <c r="AR28" s="27">
        <f t="shared" si="16"/>
        <v>181.004</v>
      </c>
      <c r="AS28" s="27">
        <f t="shared" si="17"/>
        <v>141.95100000000002</v>
      </c>
      <c r="AT28" s="27">
        <f t="shared" si="18"/>
        <v>21.163144</v>
      </c>
      <c r="AU28" s="38" t="s">
        <v>59</v>
      </c>
      <c r="AV28" s="12">
        <v>21.163144</v>
      </c>
      <c r="AW28" s="12">
        <v>13.3</v>
      </c>
      <c r="AX28" s="12">
        <v>19.1</v>
      </c>
      <c r="AY28" s="12">
        <v>35.24</v>
      </c>
      <c r="AZ28" s="12">
        <v>11</v>
      </c>
      <c r="BA28" s="12">
        <v>19.06</v>
      </c>
      <c r="BB28" s="12">
        <v>44.251</v>
      </c>
      <c r="BC28" s="29">
        <f t="shared" si="29"/>
        <v>141.95100000000002</v>
      </c>
      <c r="BD28" s="12">
        <v>52.695</v>
      </c>
      <c r="BE28" s="12">
        <v>67.186</v>
      </c>
      <c r="BF28" s="12">
        <v>61.123</v>
      </c>
      <c r="BG28" s="29">
        <f t="shared" si="19"/>
        <v>181.004</v>
      </c>
      <c r="BH28" s="12">
        <v>102.284</v>
      </c>
      <c r="BI28" s="12">
        <v>215.945</v>
      </c>
      <c r="BJ28" s="12">
        <v>4690.119853</v>
      </c>
      <c r="BK28" s="12">
        <v>1218.936</v>
      </c>
      <c r="BL28" s="29">
        <f t="shared" si="20"/>
        <v>6227.284853</v>
      </c>
      <c r="BM28" s="12">
        <v>68.764</v>
      </c>
      <c r="BN28" s="12">
        <v>188.887</v>
      </c>
      <c r="BO28" s="12">
        <v>401.778615</v>
      </c>
      <c r="BP28" s="12">
        <v>6807.010752</v>
      </c>
      <c r="BQ28" s="29">
        <f t="shared" si="21"/>
        <v>7466.440367</v>
      </c>
      <c r="BR28" s="12">
        <v>31.762</v>
      </c>
      <c r="BS28" s="12">
        <v>233.592236</v>
      </c>
      <c r="BT28" s="29">
        <f t="shared" si="22"/>
        <v>265.354236</v>
      </c>
      <c r="BU28" s="12">
        <v>550.007327</v>
      </c>
      <c r="BV28" s="12">
        <v>571.579926</v>
      </c>
      <c r="BW28" s="12">
        <v>1969.32357</v>
      </c>
      <c r="BX28" s="12">
        <v>8253.828013</v>
      </c>
      <c r="BY28" s="29">
        <f t="shared" si="23"/>
        <v>11344.738836</v>
      </c>
      <c r="BZ28" s="12">
        <v>66588.386895</v>
      </c>
      <c r="CA28" s="12">
        <v>1432160.335239</v>
      </c>
      <c r="CB28" s="12">
        <v>149357.466063</v>
      </c>
      <c r="CC28" s="12">
        <v>21716.107142</v>
      </c>
      <c r="CD28" s="12">
        <v>37823.82547</v>
      </c>
      <c r="CE28" s="12">
        <v>3057.535335</v>
      </c>
      <c r="CF28" s="29">
        <f t="shared" si="30"/>
        <v>1539630.0829389999</v>
      </c>
      <c r="CG28" s="29">
        <f t="shared" si="31"/>
        <v>171073.573205</v>
      </c>
      <c r="CH28" s="12">
        <v>90.918208</v>
      </c>
      <c r="CI28" s="12">
        <v>36.728</v>
      </c>
      <c r="CJ28" s="29">
        <f t="shared" si="24"/>
        <v>127.646208</v>
      </c>
      <c r="CK28" s="12">
        <v>330.692603</v>
      </c>
      <c r="CL28" s="12">
        <v>1246.167356</v>
      </c>
      <c r="CM28" s="12">
        <v>113.23</v>
      </c>
      <c r="CN28" s="29">
        <f t="shared" si="25"/>
        <v>1690.089959</v>
      </c>
      <c r="CO28" s="12">
        <v>69.706</v>
      </c>
      <c r="CP28" s="12">
        <v>400.116764</v>
      </c>
      <c r="CQ28" s="12">
        <v>49.845</v>
      </c>
      <c r="CR28" s="12">
        <v>26.245</v>
      </c>
      <c r="CS28" s="29">
        <f t="shared" si="26"/>
        <v>545.912764</v>
      </c>
      <c r="CT28" s="12">
        <v>463.937</v>
      </c>
      <c r="CU28" s="12">
        <v>25</v>
      </c>
      <c r="CV28" s="12">
        <v>41.852</v>
      </c>
      <c r="CW28" s="12">
        <v>40.557</v>
      </c>
      <c r="CX28" s="12">
        <v>51.6</v>
      </c>
      <c r="CY28" s="12">
        <v>4.1</v>
      </c>
      <c r="CZ28" s="12">
        <v>11.1</v>
      </c>
      <c r="DA28" s="12">
        <v>0</v>
      </c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</row>
    <row r="29" spans="1:118" s="8" customFormat="1" ht="20.25" customHeight="1">
      <c r="A29" s="34" t="s">
        <v>114</v>
      </c>
      <c r="B29" s="53" t="s">
        <v>115</v>
      </c>
      <c r="C29" s="8">
        <f t="shared" si="36"/>
        <v>1739353.3875109996</v>
      </c>
      <c r="D29" s="49">
        <f t="shared" si="47"/>
        <v>51.6</v>
      </c>
      <c r="E29" s="49">
        <f t="shared" si="47"/>
        <v>463.937</v>
      </c>
      <c r="F29" s="49">
        <f t="shared" si="47"/>
        <v>25</v>
      </c>
      <c r="G29" s="49">
        <f t="shared" si="47"/>
        <v>41.852</v>
      </c>
      <c r="H29" s="49">
        <f t="shared" si="47"/>
        <v>40.557</v>
      </c>
      <c r="I29" s="49">
        <f t="shared" si="47"/>
        <v>4.1</v>
      </c>
      <c r="J29" s="49">
        <f t="shared" si="47"/>
        <v>11.1</v>
      </c>
      <c r="K29" s="49">
        <f t="shared" si="47"/>
        <v>0</v>
      </c>
      <c r="L29" s="49">
        <f t="shared" si="47"/>
        <v>545.912764</v>
      </c>
      <c r="M29" s="49">
        <f t="shared" si="47"/>
        <v>1690.089959</v>
      </c>
      <c r="N29" s="49">
        <f t="shared" si="48"/>
        <v>127.646208</v>
      </c>
      <c r="O29" s="49">
        <f t="shared" si="48"/>
        <v>171073.573205</v>
      </c>
      <c r="P29" s="49">
        <f t="shared" si="48"/>
        <v>1539630.0829389999</v>
      </c>
      <c r="Q29" s="49">
        <f t="shared" si="48"/>
        <v>11344.738836</v>
      </c>
      <c r="R29" s="49">
        <f t="shared" si="48"/>
        <v>265.354236</v>
      </c>
      <c r="S29" s="49">
        <f t="shared" si="48"/>
        <v>7466.440367</v>
      </c>
      <c r="T29" s="49">
        <f t="shared" si="48"/>
        <v>6227.284853</v>
      </c>
      <c r="U29" s="49">
        <f t="shared" si="48"/>
        <v>181.004</v>
      </c>
      <c r="V29" s="49">
        <f t="shared" si="48"/>
        <v>141.95100000000002</v>
      </c>
      <c r="W29" s="49">
        <f t="shared" si="48"/>
        <v>21.163144</v>
      </c>
      <c r="X29" s="46">
        <v>21</v>
      </c>
      <c r="Y29" s="37" t="s">
        <v>60</v>
      </c>
      <c r="Z29" s="26">
        <f t="shared" si="27"/>
        <v>5707337.801192</v>
      </c>
      <c r="AA29" s="27">
        <f t="shared" si="28"/>
        <v>346.3</v>
      </c>
      <c r="AB29" s="27">
        <f t="shared" si="0"/>
        <v>2707.211935</v>
      </c>
      <c r="AC29" s="27">
        <f t="shared" si="1"/>
        <v>78.876</v>
      </c>
      <c r="AD29" s="27">
        <f t="shared" si="2"/>
        <v>360.807</v>
      </c>
      <c r="AE29" s="27">
        <f t="shared" si="3"/>
        <v>421.323</v>
      </c>
      <c r="AF29" s="27">
        <f t="shared" si="4"/>
        <v>412.597835</v>
      </c>
      <c r="AG29" s="27">
        <f t="shared" si="5"/>
        <v>687.088858</v>
      </c>
      <c r="AH29" s="27">
        <f t="shared" si="6"/>
        <v>846.518389</v>
      </c>
      <c r="AI29" s="27">
        <f t="shared" si="7"/>
        <v>7011.179067</v>
      </c>
      <c r="AJ29" s="27">
        <f t="shared" si="8"/>
        <v>7625.168608</v>
      </c>
      <c r="AK29" s="27">
        <f t="shared" si="9"/>
        <v>821.6980570000001</v>
      </c>
      <c r="AL29" s="27">
        <f t="shared" si="10"/>
        <v>5317208.9197350005</v>
      </c>
      <c r="AM29" s="27">
        <f t="shared" si="11"/>
        <v>321456.540088</v>
      </c>
      <c r="AN29" s="27">
        <f t="shared" si="12"/>
        <v>22710.152602000002</v>
      </c>
      <c r="AO29" s="27">
        <f t="shared" si="13"/>
        <v>441.157261</v>
      </c>
      <c r="AP29" s="27">
        <f t="shared" si="14"/>
        <v>6493.5984659999995</v>
      </c>
      <c r="AQ29" s="27">
        <f t="shared" si="15"/>
        <v>15061.680527</v>
      </c>
      <c r="AR29" s="27">
        <f t="shared" si="16"/>
        <v>285.5197</v>
      </c>
      <c r="AS29" s="27">
        <f t="shared" si="17"/>
        <v>1132.08</v>
      </c>
      <c r="AT29" s="27">
        <f t="shared" si="18"/>
        <v>1229.384064</v>
      </c>
      <c r="AU29" s="38" t="s">
        <v>60</v>
      </c>
      <c r="AV29" s="12">
        <v>1229.384064</v>
      </c>
      <c r="AW29" s="12">
        <v>124.078</v>
      </c>
      <c r="AX29" s="12">
        <v>95.656</v>
      </c>
      <c r="AY29" s="12">
        <v>584.893</v>
      </c>
      <c r="AZ29" s="12">
        <v>102.088</v>
      </c>
      <c r="BA29" s="12">
        <v>70.678</v>
      </c>
      <c r="BB29" s="12">
        <v>154.687</v>
      </c>
      <c r="BC29" s="29">
        <f t="shared" si="29"/>
        <v>1132.08</v>
      </c>
      <c r="BD29" s="12">
        <v>85.192</v>
      </c>
      <c r="BE29" s="12">
        <v>136.637791</v>
      </c>
      <c r="BF29" s="12">
        <v>63.689909</v>
      </c>
      <c r="BG29" s="29">
        <f t="shared" si="19"/>
        <v>285.5197</v>
      </c>
      <c r="BH29" s="12">
        <v>154.188</v>
      </c>
      <c r="BI29" s="12">
        <v>656.359816</v>
      </c>
      <c r="BJ29" s="12">
        <v>12493.359751</v>
      </c>
      <c r="BK29" s="12">
        <v>1757.77296</v>
      </c>
      <c r="BL29" s="29">
        <f t="shared" si="20"/>
        <v>15061.680527</v>
      </c>
      <c r="BM29" s="12">
        <v>323.871</v>
      </c>
      <c r="BN29" s="12">
        <v>4445.726361</v>
      </c>
      <c r="BO29" s="12">
        <v>858.376496</v>
      </c>
      <c r="BP29" s="12">
        <v>865.624609</v>
      </c>
      <c r="BQ29" s="29">
        <f t="shared" si="21"/>
        <v>6493.5984659999995</v>
      </c>
      <c r="BR29" s="12">
        <v>45.647</v>
      </c>
      <c r="BS29" s="12">
        <v>395.510261</v>
      </c>
      <c r="BT29" s="29">
        <f t="shared" si="22"/>
        <v>441.157261</v>
      </c>
      <c r="BU29" s="12">
        <v>3338.457489</v>
      </c>
      <c r="BV29" s="12">
        <v>919.449758</v>
      </c>
      <c r="BW29" s="12">
        <v>4634.1838</v>
      </c>
      <c r="BX29" s="12">
        <v>13818.061555</v>
      </c>
      <c r="BY29" s="29">
        <f t="shared" si="23"/>
        <v>22710.152602000002</v>
      </c>
      <c r="BZ29" s="12">
        <v>11231.529655</v>
      </c>
      <c r="CA29" s="12">
        <v>149782.777285</v>
      </c>
      <c r="CB29" s="12">
        <v>4968721.4</v>
      </c>
      <c r="CC29" s="12">
        <v>348487.519735</v>
      </c>
      <c r="CD29" s="12">
        <v>117007.655648</v>
      </c>
      <c r="CE29" s="12">
        <v>43434.5775</v>
      </c>
      <c r="CF29" s="29">
        <f t="shared" si="30"/>
        <v>321456.540088</v>
      </c>
      <c r="CG29" s="29">
        <f t="shared" si="31"/>
        <v>5317208.9197350005</v>
      </c>
      <c r="CH29" s="12">
        <v>466.943914</v>
      </c>
      <c r="CI29" s="12">
        <v>354.754143</v>
      </c>
      <c r="CJ29" s="29">
        <f t="shared" si="24"/>
        <v>821.6980570000001</v>
      </c>
      <c r="CK29" s="12">
        <v>3044.876332</v>
      </c>
      <c r="CL29" s="12">
        <v>4066.261499</v>
      </c>
      <c r="CM29" s="12">
        <v>514.030777</v>
      </c>
      <c r="CN29" s="29">
        <f t="shared" si="25"/>
        <v>7625.168608</v>
      </c>
      <c r="CO29" s="12">
        <v>915.604799</v>
      </c>
      <c r="CP29" s="12">
        <v>4890.107493</v>
      </c>
      <c r="CQ29" s="12">
        <v>790.616795</v>
      </c>
      <c r="CR29" s="12">
        <v>414.84998</v>
      </c>
      <c r="CS29" s="29">
        <f t="shared" si="26"/>
        <v>7011.179067</v>
      </c>
      <c r="CT29" s="12">
        <v>2707.211935</v>
      </c>
      <c r="CU29" s="12">
        <v>78.876</v>
      </c>
      <c r="CV29" s="12">
        <v>360.807</v>
      </c>
      <c r="CW29" s="12">
        <v>421.323</v>
      </c>
      <c r="CX29" s="12">
        <v>346.3</v>
      </c>
      <c r="CY29" s="12">
        <v>412.597835</v>
      </c>
      <c r="CZ29" s="12">
        <v>687.088858</v>
      </c>
      <c r="DA29" s="12">
        <v>846.518389</v>
      </c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</row>
    <row r="30" spans="1:118" s="8" customFormat="1" ht="20.25" customHeight="1">
      <c r="A30" s="34" t="s">
        <v>116</v>
      </c>
      <c r="B30" s="53" t="s">
        <v>117</v>
      </c>
      <c r="C30" s="8">
        <f t="shared" si="36"/>
        <v>914825.523666</v>
      </c>
      <c r="D30" s="49">
        <f aca="true" t="shared" si="49" ref="D30:S31">AA31</f>
        <v>1</v>
      </c>
      <c r="E30" s="49">
        <f t="shared" si="49"/>
        <v>20.1</v>
      </c>
      <c r="F30" s="49">
        <f t="shared" si="49"/>
        <v>1.2</v>
      </c>
      <c r="G30" s="49">
        <f t="shared" si="49"/>
        <v>1.2</v>
      </c>
      <c r="H30" s="49">
        <f t="shared" si="49"/>
        <v>1.1</v>
      </c>
      <c r="I30" s="49">
        <f t="shared" si="49"/>
        <v>0</v>
      </c>
      <c r="J30" s="49">
        <f t="shared" si="49"/>
        <v>0</v>
      </c>
      <c r="K30" s="49">
        <f t="shared" si="49"/>
        <v>0</v>
      </c>
      <c r="L30" s="49">
        <f t="shared" si="49"/>
        <v>36.061555999999996</v>
      </c>
      <c r="M30" s="49">
        <f t="shared" si="49"/>
        <v>2062.308169</v>
      </c>
      <c r="N30" s="49">
        <f t="shared" si="49"/>
        <v>1.7999999999999998</v>
      </c>
      <c r="O30" s="49">
        <f t="shared" si="49"/>
        <v>116475.700313</v>
      </c>
      <c r="P30" s="49">
        <f t="shared" si="49"/>
        <v>784852.185207</v>
      </c>
      <c r="Q30" s="49">
        <f t="shared" si="49"/>
        <v>10891.380807</v>
      </c>
      <c r="R30" s="49">
        <f t="shared" si="49"/>
        <v>10.617754000000001</v>
      </c>
      <c r="S30" s="49">
        <f t="shared" si="49"/>
        <v>254.431616</v>
      </c>
      <c r="T30" s="49">
        <f aca="true" t="shared" si="50" ref="N30:W31">AQ31</f>
        <v>197.24524399999999</v>
      </c>
      <c r="U30" s="49">
        <f t="shared" si="50"/>
        <v>9.793</v>
      </c>
      <c r="V30" s="49">
        <f t="shared" si="50"/>
        <v>9.4</v>
      </c>
      <c r="W30" s="49">
        <f t="shared" si="50"/>
        <v>0</v>
      </c>
      <c r="X30" s="46">
        <v>22</v>
      </c>
      <c r="Y30" s="37" t="s">
        <v>61</v>
      </c>
      <c r="Z30" s="26">
        <f t="shared" si="27"/>
        <v>3701326.511703001</v>
      </c>
      <c r="AA30" s="27">
        <f t="shared" si="28"/>
        <v>76.350681</v>
      </c>
      <c r="AB30" s="27">
        <f t="shared" si="0"/>
        <v>504.84371</v>
      </c>
      <c r="AC30" s="27">
        <f t="shared" si="1"/>
        <v>21.723</v>
      </c>
      <c r="AD30" s="27">
        <f t="shared" si="2"/>
        <v>52.265</v>
      </c>
      <c r="AE30" s="27">
        <f t="shared" si="3"/>
        <v>40.31</v>
      </c>
      <c r="AF30" s="27">
        <f t="shared" si="4"/>
        <v>4.6</v>
      </c>
      <c r="AG30" s="27">
        <f t="shared" si="5"/>
        <v>74.187222</v>
      </c>
      <c r="AH30" s="27">
        <f t="shared" si="6"/>
        <v>325.625168</v>
      </c>
      <c r="AI30" s="27">
        <f t="shared" si="7"/>
        <v>1793.185215</v>
      </c>
      <c r="AJ30" s="27">
        <f t="shared" si="8"/>
        <v>4433.469228</v>
      </c>
      <c r="AK30" s="27">
        <f t="shared" si="9"/>
        <v>3203.034639</v>
      </c>
      <c r="AL30" s="27">
        <f t="shared" si="10"/>
        <v>3654352.410285</v>
      </c>
      <c r="AM30" s="27">
        <f t="shared" si="11"/>
        <v>27990.258468</v>
      </c>
      <c r="AN30" s="27">
        <f t="shared" si="12"/>
        <v>4075.8515700000003</v>
      </c>
      <c r="AO30" s="27">
        <f t="shared" si="13"/>
        <v>130.53112099999998</v>
      </c>
      <c r="AP30" s="27">
        <f t="shared" si="14"/>
        <v>427.02123900000004</v>
      </c>
      <c r="AQ30" s="27">
        <f t="shared" si="15"/>
        <v>3325.436286</v>
      </c>
      <c r="AR30" s="27">
        <f t="shared" si="16"/>
        <v>122.157871</v>
      </c>
      <c r="AS30" s="27">
        <f t="shared" si="17"/>
        <v>72.7</v>
      </c>
      <c r="AT30" s="27">
        <f t="shared" si="18"/>
        <v>300.551</v>
      </c>
      <c r="AU30" s="38" t="s">
        <v>61</v>
      </c>
      <c r="AV30" s="12">
        <v>300.551</v>
      </c>
      <c r="AW30" s="12">
        <v>4.1</v>
      </c>
      <c r="AX30" s="12">
        <v>6</v>
      </c>
      <c r="AY30" s="12">
        <v>37.7</v>
      </c>
      <c r="AZ30" s="12">
        <v>2.5</v>
      </c>
      <c r="BA30" s="12">
        <v>4.6</v>
      </c>
      <c r="BB30" s="12">
        <v>17.8</v>
      </c>
      <c r="BC30" s="29">
        <f t="shared" si="29"/>
        <v>72.7</v>
      </c>
      <c r="BD30" s="12">
        <v>37.3</v>
      </c>
      <c r="BE30" s="12">
        <v>36.5</v>
      </c>
      <c r="BF30" s="12">
        <v>48.357871</v>
      </c>
      <c r="BG30" s="29">
        <f t="shared" si="19"/>
        <v>122.157871</v>
      </c>
      <c r="BH30" s="12">
        <v>80.12</v>
      </c>
      <c r="BI30" s="12">
        <v>156.258</v>
      </c>
      <c r="BJ30" s="12">
        <v>2589.358286</v>
      </c>
      <c r="BK30" s="12">
        <v>499.7</v>
      </c>
      <c r="BL30" s="29">
        <f t="shared" si="20"/>
        <v>3325.436286</v>
      </c>
      <c r="BM30" s="12">
        <v>19.689</v>
      </c>
      <c r="BN30" s="12">
        <v>102.279318</v>
      </c>
      <c r="BO30" s="12">
        <v>152.05608</v>
      </c>
      <c r="BP30" s="12">
        <v>152.996841</v>
      </c>
      <c r="BQ30" s="29">
        <f t="shared" si="21"/>
        <v>427.02123900000004</v>
      </c>
      <c r="BR30" s="12">
        <v>11.9</v>
      </c>
      <c r="BS30" s="12">
        <v>118.631121</v>
      </c>
      <c r="BT30" s="29">
        <f t="shared" si="22"/>
        <v>130.53112099999998</v>
      </c>
      <c r="BU30" s="12">
        <v>226.957355</v>
      </c>
      <c r="BV30" s="12">
        <v>315.024345</v>
      </c>
      <c r="BW30" s="12">
        <v>984.930821</v>
      </c>
      <c r="BX30" s="12">
        <v>2548.939049</v>
      </c>
      <c r="BY30" s="29">
        <f t="shared" si="23"/>
        <v>4075.8515700000003</v>
      </c>
      <c r="BZ30" s="12">
        <v>3109.607462</v>
      </c>
      <c r="CA30" s="12">
        <v>21527.899161</v>
      </c>
      <c r="CB30" s="12">
        <v>346484.490718</v>
      </c>
      <c r="CC30" s="12">
        <v>3307867.919567</v>
      </c>
      <c r="CD30" s="12">
        <v>906.80505</v>
      </c>
      <c r="CE30" s="12">
        <v>2445.946795</v>
      </c>
      <c r="CF30" s="29">
        <f t="shared" si="30"/>
        <v>27990.258468</v>
      </c>
      <c r="CG30" s="29">
        <f t="shared" si="31"/>
        <v>3654352.410285</v>
      </c>
      <c r="CH30" s="12">
        <v>3047.983355</v>
      </c>
      <c r="CI30" s="12">
        <v>155.051284</v>
      </c>
      <c r="CJ30" s="29">
        <f t="shared" si="24"/>
        <v>3203.034639</v>
      </c>
      <c r="CK30" s="12">
        <v>3419.903989</v>
      </c>
      <c r="CL30" s="12">
        <v>840.460239</v>
      </c>
      <c r="CM30" s="12">
        <v>173.105</v>
      </c>
      <c r="CN30" s="29">
        <f t="shared" si="25"/>
        <v>4433.469228</v>
      </c>
      <c r="CO30" s="12">
        <v>696.308494</v>
      </c>
      <c r="CP30" s="12">
        <v>622.261702</v>
      </c>
      <c r="CQ30" s="12">
        <v>228.211695</v>
      </c>
      <c r="CR30" s="12">
        <v>246.403324</v>
      </c>
      <c r="CS30" s="29">
        <f t="shared" si="26"/>
        <v>1793.185215</v>
      </c>
      <c r="CT30" s="12">
        <v>504.84371</v>
      </c>
      <c r="CU30" s="12">
        <v>21.723</v>
      </c>
      <c r="CV30" s="12">
        <v>52.265</v>
      </c>
      <c r="CW30" s="12">
        <v>40.31</v>
      </c>
      <c r="CX30" s="12">
        <v>76.350681</v>
      </c>
      <c r="CY30" s="12">
        <v>4.6</v>
      </c>
      <c r="CZ30" s="12">
        <v>74.187222</v>
      </c>
      <c r="DA30" s="12">
        <v>325.625168</v>
      </c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</row>
    <row r="31" spans="1:118" s="8" customFormat="1" ht="20.25" customHeight="1">
      <c r="A31" s="54"/>
      <c r="B31" s="55" t="s">
        <v>118</v>
      </c>
      <c r="C31" s="8">
        <f t="shared" si="36"/>
        <v>626025.630087</v>
      </c>
      <c r="D31" s="49">
        <f t="shared" si="49"/>
        <v>1.7</v>
      </c>
      <c r="E31" s="49">
        <f t="shared" si="49"/>
        <v>15.1</v>
      </c>
      <c r="F31" s="49">
        <f t="shared" si="49"/>
        <v>1.2</v>
      </c>
      <c r="G31" s="49">
        <f t="shared" si="49"/>
        <v>1.1</v>
      </c>
      <c r="H31" s="49">
        <f t="shared" si="49"/>
        <v>1.2</v>
      </c>
      <c r="I31" s="49">
        <f t="shared" si="49"/>
        <v>0</v>
      </c>
      <c r="J31" s="49">
        <f t="shared" si="49"/>
        <v>0</v>
      </c>
      <c r="K31" s="49">
        <f t="shared" si="49"/>
        <v>0</v>
      </c>
      <c r="L31" s="49">
        <f t="shared" si="49"/>
        <v>341.64061300000003</v>
      </c>
      <c r="M31" s="49">
        <f t="shared" si="49"/>
        <v>1065.3394859999999</v>
      </c>
      <c r="N31" s="49">
        <f t="shared" si="50"/>
        <v>96.49817300000001</v>
      </c>
      <c r="O31" s="49">
        <f t="shared" si="50"/>
        <v>45747.153334</v>
      </c>
      <c r="P31" s="49">
        <f t="shared" si="50"/>
        <v>569939.4484229999</v>
      </c>
      <c r="Q31" s="49">
        <f t="shared" si="50"/>
        <v>8483.800973</v>
      </c>
      <c r="R31" s="49">
        <f t="shared" si="50"/>
        <v>5.4</v>
      </c>
      <c r="S31" s="49">
        <f t="shared" si="50"/>
        <v>50.932085</v>
      </c>
      <c r="T31" s="49">
        <f t="shared" si="50"/>
        <v>264.41700000000003</v>
      </c>
      <c r="U31" s="49">
        <f t="shared" si="50"/>
        <v>7.500000000000001</v>
      </c>
      <c r="V31" s="49">
        <f t="shared" si="50"/>
        <v>3.2</v>
      </c>
      <c r="W31" s="49">
        <f t="shared" si="50"/>
        <v>0</v>
      </c>
      <c r="X31" s="46">
        <v>23</v>
      </c>
      <c r="Y31" s="37" t="s">
        <v>62</v>
      </c>
      <c r="Z31" s="26">
        <f t="shared" si="27"/>
        <v>914825.523666</v>
      </c>
      <c r="AA31" s="27">
        <f t="shared" si="28"/>
        <v>1</v>
      </c>
      <c r="AB31" s="27">
        <f t="shared" si="0"/>
        <v>20.1</v>
      </c>
      <c r="AC31" s="27">
        <f t="shared" si="1"/>
        <v>1.2</v>
      </c>
      <c r="AD31" s="27">
        <f t="shared" si="2"/>
        <v>1.2</v>
      </c>
      <c r="AE31" s="27">
        <f t="shared" si="3"/>
        <v>1.1</v>
      </c>
      <c r="AF31" s="27">
        <f t="shared" si="4"/>
        <v>0</v>
      </c>
      <c r="AG31" s="27">
        <f t="shared" si="5"/>
        <v>0</v>
      </c>
      <c r="AH31" s="27">
        <f t="shared" si="6"/>
        <v>0</v>
      </c>
      <c r="AI31" s="27">
        <f t="shared" si="7"/>
        <v>36.061555999999996</v>
      </c>
      <c r="AJ31" s="27">
        <f t="shared" si="8"/>
        <v>2062.308169</v>
      </c>
      <c r="AK31" s="27">
        <f t="shared" si="9"/>
        <v>1.7999999999999998</v>
      </c>
      <c r="AL31" s="27">
        <f t="shared" si="10"/>
        <v>116475.700313</v>
      </c>
      <c r="AM31" s="27">
        <f t="shared" si="11"/>
        <v>784852.185207</v>
      </c>
      <c r="AN31" s="27">
        <f t="shared" si="12"/>
        <v>10891.380807</v>
      </c>
      <c r="AO31" s="27">
        <f t="shared" si="13"/>
        <v>10.617754000000001</v>
      </c>
      <c r="AP31" s="27">
        <f t="shared" si="14"/>
        <v>254.431616</v>
      </c>
      <c r="AQ31" s="27">
        <f t="shared" si="15"/>
        <v>197.24524399999999</v>
      </c>
      <c r="AR31" s="27">
        <f t="shared" si="16"/>
        <v>9.793</v>
      </c>
      <c r="AS31" s="27">
        <f t="shared" si="17"/>
        <v>9.4</v>
      </c>
      <c r="AT31" s="27">
        <f t="shared" si="18"/>
        <v>0</v>
      </c>
      <c r="AU31" s="38" t="s">
        <v>62</v>
      </c>
      <c r="AV31" s="12">
        <v>0</v>
      </c>
      <c r="AW31" s="12">
        <v>1.8</v>
      </c>
      <c r="AX31" s="12">
        <v>1.4</v>
      </c>
      <c r="AY31" s="12">
        <v>1.9</v>
      </c>
      <c r="AZ31" s="12">
        <v>1.3</v>
      </c>
      <c r="BA31" s="12">
        <v>0.9</v>
      </c>
      <c r="BB31" s="12">
        <v>2.1</v>
      </c>
      <c r="BC31" s="29">
        <f t="shared" si="29"/>
        <v>9.4</v>
      </c>
      <c r="BD31" s="12">
        <v>2.9</v>
      </c>
      <c r="BE31" s="12">
        <v>3.6</v>
      </c>
      <c r="BF31" s="12">
        <v>3.293</v>
      </c>
      <c r="BG31" s="29">
        <f t="shared" si="19"/>
        <v>9.793</v>
      </c>
      <c r="BH31" s="12">
        <v>4.8</v>
      </c>
      <c r="BI31" s="12">
        <v>8.371</v>
      </c>
      <c r="BJ31" s="12">
        <v>150.991244</v>
      </c>
      <c r="BK31" s="12">
        <v>33.083</v>
      </c>
      <c r="BL31" s="29">
        <f t="shared" si="20"/>
        <v>197.24524399999999</v>
      </c>
      <c r="BM31" s="12">
        <v>168.327603</v>
      </c>
      <c r="BN31" s="12">
        <v>3.7</v>
      </c>
      <c r="BO31" s="12">
        <v>5.6</v>
      </c>
      <c r="BP31" s="12">
        <v>76.804013</v>
      </c>
      <c r="BQ31" s="29">
        <f t="shared" si="21"/>
        <v>254.431616</v>
      </c>
      <c r="BR31" s="12">
        <v>0.8</v>
      </c>
      <c r="BS31" s="12">
        <v>9.817754</v>
      </c>
      <c r="BT31" s="29">
        <f t="shared" si="22"/>
        <v>10.617754000000001</v>
      </c>
      <c r="BU31" s="12">
        <v>54.520703</v>
      </c>
      <c r="BV31" s="12">
        <v>38.200059</v>
      </c>
      <c r="BW31" s="12">
        <v>199.696377</v>
      </c>
      <c r="BX31" s="12">
        <v>10598.963668</v>
      </c>
      <c r="BY31" s="29">
        <f t="shared" si="23"/>
        <v>10891.380807</v>
      </c>
      <c r="BZ31" s="12">
        <v>1729.547295</v>
      </c>
      <c r="CA31" s="12">
        <v>37810.067888</v>
      </c>
      <c r="CB31" s="12">
        <v>115584.341101</v>
      </c>
      <c r="CC31" s="12">
        <v>891.359212</v>
      </c>
      <c r="CD31" s="12">
        <v>739076.632582</v>
      </c>
      <c r="CE31" s="12">
        <v>6235.937442</v>
      </c>
      <c r="CF31" s="29">
        <f t="shared" si="30"/>
        <v>784852.185207</v>
      </c>
      <c r="CG31" s="29">
        <f t="shared" si="31"/>
        <v>116475.700313</v>
      </c>
      <c r="CH31" s="12">
        <v>1.2</v>
      </c>
      <c r="CI31" s="12">
        <v>0.6</v>
      </c>
      <c r="CJ31" s="29">
        <f t="shared" si="24"/>
        <v>1.7999999999999998</v>
      </c>
      <c r="CK31" s="12">
        <v>157.865925</v>
      </c>
      <c r="CL31" s="12">
        <v>1896.642244</v>
      </c>
      <c r="CM31" s="12">
        <v>7.8</v>
      </c>
      <c r="CN31" s="29">
        <f t="shared" si="25"/>
        <v>2062.308169</v>
      </c>
      <c r="CO31" s="12">
        <v>25.357031</v>
      </c>
      <c r="CP31" s="12">
        <v>9.204525</v>
      </c>
      <c r="CQ31" s="12">
        <v>1.3</v>
      </c>
      <c r="CR31" s="12">
        <v>0.2</v>
      </c>
      <c r="CS31" s="29">
        <f t="shared" si="26"/>
        <v>36.061555999999996</v>
      </c>
      <c r="CT31" s="12">
        <v>20.1</v>
      </c>
      <c r="CU31" s="12">
        <v>1.2</v>
      </c>
      <c r="CV31" s="12">
        <v>1.2</v>
      </c>
      <c r="CW31" s="12">
        <v>1.1</v>
      </c>
      <c r="CX31" s="12">
        <v>1</v>
      </c>
      <c r="CY31" s="12">
        <v>0</v>
      </c>
      <c r="CZ31" s="12">
        <v>0</v>
      </c>
      <c r="DA31" s="12">
        <v>0</v>
      </c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</row>
    <row r="32" spans="1:118" s="8" customFormat="1" ht="20.25" customHeight="1">
      <c r="A32" s="51"/>
      <c r="B32" s="56" t="s">
        <v>119</v>
      </c>
      <c r="C32" s="8">
        <f t="shared" si="36"/>
        <v>1551348.639624</v>
      </c>
      <c r="D32" s="49">
        <f aca="true" t="shared" si="51" ref="D32:S35">AA23</f>
        <v>3.8</v>
      </c>
      <c r="E32" s="49">
        <f t="shared" si="51"/>
        <v>33.5</v>
      </c>
      <c r="F32" s="49">
        <f t="shared" si="51"/>
        <v>2.7</v>
      </c>
      <c r="G32" s="49">
        <f t="shared" si="51"/>
        <v>2.76</v>
      </c>
      <c r="H32" s="49">
        <f t="shared" si="51"/>
        <v>3.552</v>
      </c>
      <c r="I32" s="49">
        <f t="shared" si="51"/>
        <v>0.2</v>
      </c>
      <c r="J32" s="49">
        <f t="shared" si="51"/>
        <v>1.5</v>
      </c>
      <c r="K32" s="49">
        <f t="shared" si="51"/>
        <v>0</v>
      </c>
      <c r="L32" s="49">
        <f t="shared" si="51"/>
        <v>61.24086100000001</v>
      </c>
      <c r="M32" s="49">
        <f t="shared" si="51"/>
        <v>160.246314</v>
      </c>
      <c r="N32" s="49">
        <f t="shared" si="51"/>
        <v>58.943995</v>
      </c>
      <c r="O32" s="49">
        <f t="shared" si="51"/>
        <v>3605.997081</v>
      </c>
      <c r="P32" s="49">
        <f t="shared" si="51"/>
        <v>4723.311334</v>
      </c>
      <c r="Q32" s="49">
        <f t="shared" si="51"/>
        <v>1531531.6901550002</v>
      </c>
      <c r="R32" s="49">
        <f t="shared" si="51"/>
        <v>1260.479256</v>
      </c>
      <c r="S32" s="49">
        <f t="shared" si="51"/>
        <v>7424.808049</v>
      </c>
      <c r="T32" s="49">
        <f aca="true" t="shared" si="52" ref="N32:W35">AQ23</f>
        <v>2140.617496</v>
      </c>
      <c r="U32" s="49">
        <f t="shared" si="52"/>
        <v>290.58234</v>
      </c>
      <c r="V32" s="49">
        <f t="shared" si="52"/>
        <v>42.710742999999994</v>
      </c>
      <c r="W32" s="49">
        <f t="shared" si="52"/>
        <v>0</v>
      </c>
      <c r="X32" s="46">
        <v>24</v>
      </c>
      <c r="Y32" s="37" t="s">
        <v>63</v>
      </c>
      <c r="Z32" s="26">
        <f t="shared" si="27"/>
        <v>626025.630087</v>
      </c>
      <c r="AA32" s="27">
        <f t="shared" si="28"/>
        <v>1.7</v>
      </c>
      <c r="AB32" s="27">
        <f t="shared" si="0"/>
        <v>15.1</v>
      </c>
      <c r="AC32" s="27">
        <f t="shared" si="1"/>
        <v>1.2</v>
      </c>
      <c r="AD32" s="27">
        <f t="shared" si="2"/>
        <v>1.1</v>
      </c>
      <c r="AE32" s="27">
        <f t="shared" si="3"/>
        <v>1.2</v>
      </c>
      <c r="AF32" s="27">
        <f t="shared" si="4"/>
        <v>0</v>
      </c>
      <c r="AG32" s="27">
        <f t="shared" si="5"/>
        <v>0</v>
      </c>
      <c r="AH32" s="27">
        <f t="shared" si="6"/>
        <v>0</v>
      </c>
      <c r="AI32" s="27">
        <f t="shared" si="7"/>
        <v>341.64061300000003</v>
      </c>
      <c r="AJ32" s="27">
        <f t="shared" si="8"/>
        <v>1065.3394859999999</v>
      </c>
      <c r="AK32" s="27">
        <f t="shared" si="9"/>
        <v>96.49817300000001</v>
      </c>
      <c r="AL32" s="27">
        <f t="shared" si="10"/>
        <v>45747.153334</v>
      </c>
      <c r="AM32" s="27">
        <f t="shared" si="11"/>
        <v>569939.4484229999</v>
      </c>
      <c r="AN32" s="27">
        <f t="shared" si="12"/>
        <v>8483.800973</v>
      </c>
      <c r="AO32" s="27">
        <f t="shared" si="13"/>
        <v>5.4</v>
      </c>
      <c r="AP32" s="27">
        <f t="shared" si="14"/>
        <v>50.932085</v>
      </c>
      <c r="AQ32" s="27">
        <f t="shared" si="15"/>
        <v>264.41700000000003</v>
      </c>
      <c r="AR32" s="27">
        <f t="shared" si="16"/>
        <v>7.500000000000001</v>
      </c>
      <c r="AS32" s="27">
        <f t="shared" si="17"/>
        <v>3.2</v>
      </c>
      <c r="AT32" s="27">
        <f t="shared" si="18"/>
        <v>0</v>
      </c>
      <c r="AU32" s="38" t="s">
        <v>63</v>
      </c>
      <c r="AV32" s="12">
        <v>0</v>
      </c>
      <c r="AW32" s="12">
        <v>0.3</v>
      </c>
      <c r="AX32" s="12">
        <v>0.3</v>
      </c>
      <c r="AY32" s="12">
        <v>1.2</v>
      </c>
      <c r="AZ32" s="12">
        <v>0.1</v>
      </c>
      <c r="BA32" s="12">
        <v>0.1</v>
      </c>
      <c r="BB32" s="12">
        <v>1.2</v>
      </c>
      <c r="BC32" s="29">
        <f t="shared" si="29"/>
        <v>3.2</v>
      </c>
      <c r="BD32" s="12">
        <v>2.7</v>
      </c>
      <c r="BE32" s="12">
        <v>3.1</v>
      </c>
      <c r="BF32" s="12">
        <v>1.7</v>
      </c>
      <c r="BG32" s="29">
        <f t="shared" si="19"/>
        <v>7.500000000000001</v>
      </c>
      <c r="BH32" s="12">
        <v>6.366</v>
      </c>
      <c r="BI32" s="12">
        <v>14.791</v>
      </c>
      <c r="BJ32" s="12">
        <v>206.014</v>
      </c>
      <c r="BK32" s="12">
        <v>37.246</v>
      </c>
      <c r="BL32" s="29">
        <f t="shared" si="20"/>
        <v>264.41700000000003</v>
      </c>
      <c r="BM32" s="12">
        <v>1.4</v>
      </c>
      <c r="BN32" s="12">
        <v>3.4</v>
      </c>
      <c r="BO32" s="12">
        <v>41.032085</v>
      </c>
      <c r="BP32" s="12">
        <v>5.1</v>
      </c>
      <c r="BQ32" s="29">
        <f t="shared" si="21"/>
        <v>50.932085</v>
      </c>
      <c r="BR32" s="12">
        <v>1.1</v>
      </c>
      <c r="BS32" s="12">
        <v>4.3</v>
      </c>
      <c r="BT32" s="29">
        <f t="shared" si="22"/>
        <v>5.4</v>
      </c>
      <c r="BU32" s="12">
        <v>1853.310442</v>
      </c>
      <c r="BV32" s="12">
        <v>55.405211</v>
      </c>
      <c r="BW32" s="12">
        <v>345.729741</v>
      </c>
      <c r="BX32" s="12">
        <v>6229.355579</v>
      </c>
      <c r="BY32" s="29">
        <f t="shared" si="23"/>
        <v>8483.800973</v>
      </c>
      <c r="BZ32" s="12">
        <v>119.690315</v>
      </c>
      <c r="CA32" s="12">
        <v>3115.99415</v>
      </c>
      <c r="CB32" s="12">
        <v>43361.057427</v>
      </c>
      <c r="CC32" s="12">
        <v>2386.095907</v>
      </c>
      <c r="CD32" s="12">
        <v>6205.670639</v>
      </c>
      <c r="CE32" s="12">
        <v>560498.093319</v>
      </c>
      <c r="CF32" s="29">
        <f t="shared" si="30"/>
        <v>569939.4484229999</v>
      </c>
      <c r="CG32" s="29">
        <f t="shared" si="31"/>
        <v>45747.153334</v>
      </c>
      <c r="CH32" s="12">
        <v>95.298173</v>
      </c>
      <c r="CI32" s="12">
        <v>1.2</v>
      </c>
      <c r="CJ32" s="29">
        <f t="shared" si="24"/>
        <v>96.49817300000001</v>
      </c>
      <c r="CK32" s="12">
        <v>14.2</v>
      </c>
      <c r="CL32" s="12">
        <v>1044.539486</v>
      </c>
      <c r="CM32" s="12">
        <v>6.6</v>
      </c>
      <c r="CN32" s="29">
        <f t="shared" si="25"/>
        <v>1065.3394859999999</v>
      </c>
      <c r="CO32" s="12">
        <v>221.436293</v>
      </c>
      <c r="CP32" s="12">
        <v>2.8</v>
      </c>
      <c r="CQ32" s="12">
        <v>1.4</v>
      </c>
      <c r="CR32" s="12">
        <v>116.00432</v>
      </c>
      <c r="CS32" s="29">
        <f t="shared" si="26"/>
        <v>341.64061300000003</v>
      </c>
      <c r="CT32" s="12">
        <v>15.1</v>
      </c>
      <c r="CU32" s="12">
        <v>1.2</v>
      </c>
      <c r="CV32" s="12">
        <v>1.1</v>
      </c>
      <c r="CW32" s="12">
        <v>1.2</v>
      </c>
      <c r="CX32" s="12">
        <v>1.7</v>
      </c>
      <c r="CY32" s="12">
        <v>0</v>
      </c>
      <c r="CZ32" s="12">
        <v>0</v>
      </c>
      <c r="DA32" s="12">
        <v>0</v>
      </c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</row>
    <row r="33" spans="1:118" s="8" customFormat="1" ht="20.25" customHeight="1">
      <c r="A33" s="34" t="s">
        <v>120</v>
      </c>
      <c r="B33" s="53" t="s">
        <v>121</v>
      </c>
      <c r="C33" s="8">
        <f t="shared" si="36"/>
        <v>2526330.057127</v>
      </c>
      <c r="D33" s="49">
        <f t="shared" si="51"/>
        <v>13.4</v>
      </c>
      <c r="E33" s="49">
        <f t="shared" si="51"/>
        <v>125.3</v>
      </c>
      <c r="F33" s="49">
        <f t="shared" si="51"/>
        <v>10</v>
      </c>
      <c r="G33" s="49">
        <f t="shared" si="51"/>
        <v>8.4</v>
      </c>
      <c r="H33" s="49">
        <f t="shared" si="51"/>
        <v>10.5</v>
      </c>
      <c r="I33" s="49">
        <f t="shared" si="51"/>
        <v>1.6</v>
      </c>
      <c r="J33" s="49">
        <f t="shared" si="51"/>
        <v>4.3</v>
      </c>
      <c r="K33" s="49">
        <f t="shared" si="51"/>
        <v>0</v>
      </c>
      <c r="L33" s="49">
        <f t="shared" si="51"/>
        <v>50.8</v>
      </c>
      <c r="M33" s="49">
        <f t="shared" si="51"/>
        <v>301.819846</v>
      </c>
      <c r="N33" s="49">
        <f t="shared" si="52"/>
        <v>18.8</v>
      </c>
      <c r="O33" s="49">
        <f t="shared" si="52"/>
        <v>1282.71168</v>
      </c>
      <c r="P33" s="49">
        <f t="shared" si="52"/>
        <v>862.1881239999999</v>
      </c>
      <c r="Q33" s="49">
        <f t="shared" si="52"/>
        <v>2456924.281581</v>
      </c>
      <c r="R33" s="49">
        <f t="shared" si="52"/>
        <v>10962.180393999999</v>
      </c>
      <c r="S33" s="49">
        <f t="shared" si="52"/>
        <v>694.395882</v>
      </c>
      <c r="T33" s="49">
        <f t="shared" si="52"/>
        <v>54180.469904</v>
      </c>
      <c r="U33" s="49">
        <f t="shared" si="52"/>
        <v>373.677748</v>
      </c>
      <c r="V33" s="49">
        <f t="shared" si="52"/>
        <v>502.631968</v>
      </c>
      <c r="W33" s="49">
        <f t="shared" si="52"/>
        <v>2.6</v>
      </c>
      <c r="X33" s="46">
        <v>25</v>
      </c>
      <c r="Y33" s="37" t="s">
        <v>64</v>
      </c>
      <c r="Z33" s="26">
        <f t="shared" si="27"/>
        <v>313434.657225</v>
      </c>
      <c r="AA33" s="27">
        <f t="shared" si="28"/>
        <v>2.4</v>
      </c>
      <c r="AB33" s="27">
        <f t="shared" si="0"/>
        <v>31.641</v>
      </c>
      <c r="AC33" s="27">
        <f t="shared" si="1"/>
        <v>1.4</v>
      </c>
      <c r="AD33" s="27">
        <f t="shared" si="2"/>
        <v>2.4</v>
      </c>
      <c r="AE33" s="27">
        <f t="shared" si="3"/>
        <v>2.6</v>
      </c>
      <c r="AF33" s="27">
        <f t="shared" si="4"/>
        <v>0.1</v>
      </c>
      <c r="AG33" s="27">
        <f t="shared" si="5"/>
        <v>1.2</v>
      </c>
      <c r="AH33" s="27">
        <f t="shared" si="6"/>
        <v>0</v>
      </c>
      <c r="AI33" s="27">
        <f t="shared" si="7"/>
        <v>332.386033</v>
      </c>
      <c r="AJ33" s="27">
        <f t="shared" si="8"/>
        <v>1637.2794519999998</v>
      </c>
      <c r="AK33" s="27">
        <f t="shared" si="9"/>
        <v>307433.416629</v>
      </c>
      <c r="AL33" s="27">
        <f t="shared" si="10"/>
        <v>3329.065908</v>
      </c>
      <c r="AM33" s="27">
        <f t="shared" si="11"/>
        <v>97.21920800000001</v>
      </c>
      <c r="AN33" s="27">
        <f t="shared" si="12"/>
        <v>114.58599500000001</v>
      </c>
      <c r="AO33" s="27">
        <f t="shared" si="13"/>
        <v>5.3999999999999995</v>
      </c>
      <c r="AP33" s="27">
        <f t="shared" si="14"/>
        <v>7.3999999999999995</v>
      </c>
      <c r="AQ33" s="27">
        <f t="shared" si="15"/>
        <v>433.363</v>
      </c>
      <c r="AR33" s="27">
        <f t="shared" si="16"/>
        <v>2.1</v>
      </c>
      <c r="AS33" s="27">
        <f t="shared" si="17"/>
        <v>0.7</v>
      </c>
      <c r="AT33" s="27">
        <f t="shared" si="18"/>
        <v>0</v>
      </c>
      <c r="AU33" s="38" t="s">
        <v>64</v>
      </c>
      <c r="AV33" s="12">
        <v>0</v>
      </c>
      <c r="AW33" s="12">
        <v>0.1</v>
      </c>
      <c r="AX33" s="12">
        <v>0</v>
      </c>
      <c r="AY33" s="12">
        <v>0.4</v>
      </c>
      <c r="AZ33" s="12">
        <v>0.1</v>
      </c>
      <c r="BA33" s="12">
        <v>0</v>
      </c>
      <c r="BB33" s="12">
        <v>0.1</v>
      </c>
      <c r="BC33" s="29">
        <f t="shared" si="29"/>
        <v>0.7</v>
      </c>
      <c r="BD33" s="12">
        <v>1.1</v>
      </c>
      <c r="BE33" s="12">
        <v>0.6</v>
      </c>
      <c r="BF33" s="12">
        <v>0.4</v>
      </c>
      <c r="BG33" s="29">
        <f t="shared" si="19"/>
        <v>2.1</v>
      </c>
      <c r="BH33" s="12">
        <v>1.8</v>
      </c>
      <c r="BI33" s="12">
        <v>2.6</v>
      </c>
      <c r="BJ33" s="12">
        <v>417.463</v>
      </c>
      <c r="BK33" s="12">
        <v>11.5</v>
      </c>
      <c r="BL33" s="29">
        <f t="shared" si="20"/>
        <v>433.363</v>
      </c>
      <c r="BM33" s="12">
        <v>1.1</v>
      </c>
      <c r="BN33" s="12">
        <v>1.4</v>
      </c>
      <c r="BO33" s="12">
        <v>3.1</v>
      </c>
      <c r="BP33" s="12">
        <v>1.8</v>
      </c>
      <c r="BQ33" s="29">
        <f t="shared" si="21"/>
        <v>7.3999999999999995</v>
      </c>
      <c r="BR33" s="12">
        <v>0.1</v>
      </c>
      <c r="BS33" s="12">
        <v>5.3</v>
      </c>
      <c r="BT33" s="29">
        <f t="shared" si="22"/>
        <v>5.3999999999999995</v>
      </c>
      <c r="BU33" s="12">
        <v>56.443995</v>
      </c>
      <c r="BV33" s="12">
        <v>9.4</v>
      </c>
      <c r="BW33" s="12">
        <v>48.442</v>
      </c>
      <c r="BX33" s="12">
        <v>0.3</v>
      </c>
      <c r="BY33" s="29">
        <f t="shared" si="23"/>
        <v>114.58599500000001</v>
      </c>
      <c r="BZ33" s="12">
        <v>4.6</v>
      </c>
      <c r="CA33" s="12">
        <v>90.019208</v>
      </c>
      <c r="CB33" s="12">
        <v>436.074071</v>
      </c>
      <c r="CC33" s="12">
        <v>2892.991837</v>
      </c>
      <c r="CD33" s="12">
        <v>1.2</v>
      </c>
      <c r="CE33" s="12">
        <v>1.4</v>
      </c>
      <c r="CF33" s="29">
        <f t="shared" si="30"/>
        <v>97.21920800000001</v>
      </c>
      <c r="CG33" s="29">
        <f t="shared" si="31"/>
        <v>3329.065908</v>
      </c>
      <c r="CH33" s="12">
        <v>294833.532925</v>
      </c>
      <c r="CI33" s="12">
        <v>12599.883704</v>
      </c>
      <c r="CJ33" s="29">
        <f t="shared" si="24"/>
        <v>307433.416629</v>
      </c>
      <c r="CK33" s="12">
        <v>668.085121</v>
      </c>
      <c r="CL33" s="12">
        <v>953.520839</v>
      </c>
      <c r="CM33" s="12">
        <v>15.673492</v>
      </c>
      <c r="CN33" s="29">
        <f t="shared" si="25"/>
        <v>1637.2794519999998</v>
      </c>
      <c r="CO33" s="12">
        <v>2.4</v>
      </c>
      <c r="CP33" s="12">
        <v>195.798383</v>
      </c>
      <c r="CQ33" s="12">
        <v>35.324843</v>
      </c>
      <c r="CR33" s="12">
        <v>98.862807</v>
      </c>
      <c r="CS33" s="29">
        <f t="shared" si="26"/>
        <v>332.386033</v>
      </c>
      <c r="CT33" s="12">
        <v>31.641</v>
      </c>
      <c r="CU33" s="12">
        <v>1.4</v>
      </c>
      <c r="CV33" s="12">
        <v>2.4</v>
      </c>
      <c r="CW33" s="12">
        <v>2.6</v>
      </c>
      <c r="CX33" s="12">
        <v>2.4</v>
      </c>
      <c r="CY33" s="12">
        <v>0.1</v>
      </c>
      <c r="CZ33" s="12">
        <v>1.2</v>
      </c>
      <c r="DA33" s="12">
        <v>0</v>
      </c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</row>
    <row r="34" spans="1:118" s="8" customFormat="1" ht="20.25" customHeight="1">
      <c r="A34" s="34" t="s">
        <v>122</v>
      </c>
      <c r="B34" s="53" t="s">
        <v>123</v>
      </c>
      <c r="C34" s="8">
        <f t="shared" si="36"/>
        <v>5659433.668184999</v>
      </c>
      <c r="D34" s="49">
        <f t="shared" si="51"/>
        <v>100.642</v>
      </c>
      <c r="E34" s="49">
        <f t="shared" si="51"/>
        <v>1096.371</v>
      </c>
      <c r="F34" s="49">
        <f t="shared" si="51"/>
        <v>20.912</v>
      </c>
      <c r="G34" s="49">
        <f t="shared" si="51"/>
        <v>126.519</v>
      </c>
      <c r="H34" s="49">
        <f t="shared" si="51"/>
        <v>169.611</v>
      </c>
      <c r="I34" s="49">
        <f t="shared" si="51"/>
        <v>108.945</v>
      </c>
      <c r="J34" s="49">
        <f t="shared" si="51"/>
        <v>245.96</v>
      </c>
      <c r="K34" s="49">
        <f t="shared" si="51"/>
        <v>543.384</v>
      </c>
      <c r="L34" s="49">
        <f t="shared" si="51"/>
        <v>278.940538</v>
      </c>
      <c r="M34" s="49">
        <f t="shared" si="51"/>
        <v>919.3130610000001</v>
      </c>
      <c r="N34" s="49">
        <f t="shared" si="52"/>
        <v>124.086424</v>
      </c>
      <c r="O34" s="49">
        <f t="shared" si="52"/>
        <v>5532.22825</v>
      </c>
      <c r="P34" s="49">
        <f t="shared" si="52"/>
        <v>4030.1159829999997</v>
      </c>
      <c r="Q34" s="49">
        <f t="shared" si="52"/>
        <v>5614264.44163</v>
      </c>
      <c r="R34" s="49">
        <f t="shared" si="52"/>
        <v>7473.397884999999</v>
      </c>
      <c r="S34" s="49">
        <f t="shared" si="52"/>
        <v>7115.607588999999</v>
      </c>
      <c r="T34" s="49">
        <f t="shared" si="52"/>
        <v>15126.868982999998</v>
      </c>
      <c r="U34" s="49">
        <f t="shared" si="52"/>
        <v>743.747768</v>
      </c>
      <c r="V34" s="49">
        <f t="shared" si="52"/>
        <v>599.2827900000001</v>
      </c>
      <c r="W34" s="49">
        <f t="shared" si="52"/>
        <v>813.293284</v>
      </c>
      <c r="X34" s="46">
        <v>26</v>
      </c>
      <c r="Y34" s="37" t="s">
        <v>65</v>
      </c>
      <c r="Z34" s="26">
        <f t="shared" si="27"/>
        <v>448254.53532</v>
      </c>
      <c r="AA34" s="27">
        <f t="shared" si="28"/>
        <v>3.3</v>
      </c>
      <c r="AB34" s="27">
        <f t="shared" si="0"/>
        <v>112.684158</v>
      </c>
      <c r="AC34" s="27">
        <f t="shared" si="1"/>
        <v>1.5</v>
      </c>
      <c r="AD34" s="27">
        <f t="shared" si="2"/>
        <v>2.8</v>
      </c>
      <c r="AE34" s="27">
        <f t="shared" si="3"/>
        <v>2.4</v>
      </c>
      <c r="AF34" s="27">
        <f t="shared" si="4"/>
        <v>0.6</v>
      </c>
      <c r="AG34" s="27">
        <f t="shared" si="5"/>
        <v>1.4</v>
      </c>
      <c r="AH34" s="27">
        <f t="shared" si="6"/>
        <v>0</v>
      </c>
      <c r="AI34" s="27">
        <f t="shared" si="7"/>
        <v>15.472560999999999</v>
      </c>
      <c r="AJ34" s="27">
        <f t="shared" si="8"/>
        <v>13793.305515999999</v>
      </c>
      <c r="AK34" s="27">
        <f t="shared" si="9"/>
        <v>433462.977661</v>
      </c>
      <c r="AL34" s="27">
        <f t="shared" si="10"/>
        <v>367.62100000000004</v>
      </c>
      <c r="AM34" s="27">
        <f t="shared" si="11"/>
        <v>41.191</v>
      </c>
      <c r="AN34" s="27">
        <f t="shared" si="12"/>
        <v>88.402424</v>
      </c>
      <c r="AO34" s="27">
        <f t="shared" si="13"/>
        <v>1.6</v>
      </c>
      <c r="AP34" s="27">
        <f t="shared" si="14"/>
        <v>5.9</v>
      </c>
      <c r="AQ34" s="27">
        <f t="shared" si="15"/>
        <v>347.241</v>
      </c>
      <c r="AR34" s="27">
        <f t="shared" si="16"/>
        <v>2.4</v>
      </c>
      <c r="AS34" s="27">
        <f t="shared" si="17"/>
        <v>1.4000000000000001</v>
      </c>
      <c r="AT34" s="27">
        <f t="shared" si="18"/>
        <v>2.34</v>
      </c>
      <c r="AU34" s="38" t="s">
        <v>65</v>
      </c>
      <c r="AV34" s="12">
        <v>2.34</v>
      </c>
      <c r="AW34" s="12">
        <v>0.2</v>
      </c>
      <c r="AX34" s="12">
        <v>0.2</v>
      </c>
      <c r="AY34" s="12">
        <v>0.5</v>
      </c>
      <c r="AZ34" s="12">
        <v>0</v>
      </c>
      <c r="BA34" s="12">
        <v>0.2</v>
      </c>
      <c r="BB34" s="12">
        <v>0.3</v>
      </c>
      <c r="BC34" s="29">
        <f t="shared" si="29"/>
        <v>1.4000000000000001</v>
      </c>
      <c r="BD34" s="12">
        <v>1.4</v>
      </c>
      <c r="BE34" s="12">
        <v>0.6</v>
      </c>
      <c r="BF34" s="12">
        <v>0.4</v>
      </c>
      <c r="BG34" s="29">
        <f t="shared" si="19"/>
        <v>2.4</v>
      </c>
      <c r="BH34" s="12">
        <v>1.9</v>
      </c>
      <c r="BI34" s="12">
        <v>2.5</v>
      </c>
      <c r="BJ34" s="12">
        <v>332.541</v>
      </c>
      <c r="BK34" s="12">
        <v>10.3</v>
      </c>
      <c r="BL34" s="29">
        <f t="shared" si="20"/>
        <v>347.241</v>
      </c>
      <c r="BM34" s="12">
        <v>0.8</v>
      </c>
      <c r="BN34" s="12">
        <v>1.4</v>
      </c>
      <c r="BO34" s="12">
        <v>2.1</v>
      </c>
      <c r="BP34" s="12">
        <v>1.6</v>
      </c>
      <c r="BQ34" s="29">
        <f t="shared" si="21"/>
        <v>5.9</v>
      </c>
      <c r="BR34" s="12">
        <v>0</v>
      </c>
      <c r="BS34" s="12">
        <v>1.6</v>
      </c>
      <c r="BT34" s="29">
        <f t="shared" si="22"/>
        <v>1.6</v>
      </c>
      <c r="BU34" s="12">
        <v>2.6</v>
      </c>
      <c r="BV34" s="12">
        <v>9.1</v>
      </c>
      <c r="BW34" s="12">
        <v>76.202424</v>
      </c>
      <c r="BX34" s="12">
        <v>0.5</v>
      </c>
      <c r="BY34" s="29">
        <f t="shared" si="23"/>
        <v>88.402424</v>
      </c>
      <c r="BZ34" s="12">
        <v>2.8</v>
      </c>
      <c r="CA34" s="12">
        <v>37.091</v>
      </c>
      <c r="CB34" s="12">
        <v>321.398</v>
      </c>
      <c r="CC34" s="12">
        <v>46.223</v>
      </c>
      <c r="CD34" s="12">
        <v>0.1</v>
      </c>
      <c r="CE34" s="12">
        <v>1.2</v>
      </c>
      <c r="CF34" s="29">
        <f t="shared" si="30"/>
        <v>41.191</v>
      </c>
      <c r="CG34" s="29">
        <f t="shared" si="31"/>
        <v>367.62100000000004</v>
      </c>
      <c r="CH34" s="12">
        <v>12581.073718</v>
      </c>
      <c r="CI34" s="12">
        <v>420881.903943</v>
      </c>
      <c r="CJ34" s="29">
        <f t="shared" si="24"/>
        <v>433462.977661</v>
      </c>
      <c r="CK34" s="12">
        <v>191.249525</v>
      </c>
      <c r="CL34" s="12">
        <v>8623.6035</v>
      </c>
      <c r="CM34" s="12">
        <v>4978.452491</v>
      </c>
      <c r="CN34" s="29">
        <f t="shared" si="25"/>
        <v>13793.305515999999</v>
      </c>
      <c r="CO34" s="12">
        <v>2.6</v>
      </c>
      <c r="CP34" s="12">
        <v>6.4</v>
      </c>
      <c r="CQ34" s="12">
        <v>5.272561</v>
      </c>
      <c r="CR34" s="12">
        <v>1.2</v>
      </c>
      <c r="CS34" s="29">
        <f t="shared" si="26"/>
        <v>15.472560999999999</v>
      </c>
      <c r="CT34" s="12">
        <v>112.684158</v>
      </c>
      <c r="CU34" s="12">
        <v>1.5</v>
      </c>
      <c r="CV34" s="12">
        <v>2.8</v>
      </c>
      <c r="CW34" s="12">
        <v>2.4</v>
      </c>
      <c r="CX34" s="12">
        <v>3.3</v>
      </c>
      <c r="CY34" s="12">
        <v>0.6</v>
      </c>
      <c r="CZ34" s="12">
        <v>1.4</v>
      </c>
      <c r="DA34" s="12">
        <v>0</v>
      </c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</row>
    <row r="35" spans="1:118" s="8" customFormat="1" ht="20.25" customHeight="1">
      <c r="A35" s="54"/>
      <c r="B35" s="55" t="s">
        <v>124</v>
      </c>
      <c r="C35" s="8">
        <f t="shared" si="36"/>
        <v>1357962.988807</v>
      </c>
      <c r="D35" s="49">
        <f t="shared" si="51"/>
        <v>1</v>
      </c>
      <c r="E35" s="49">
        <f t="shared" si="51"/>
        <v>5.4</v>
      </c>
      <c r="F35" s="49">
        <f t="shared" si="51"/>
        <v>0.6</v>
      </c>
      <c r="G35" s="49">
        <f t="shared" si="51"/>
        <v>0.3</v>
      </c>
      <c r="H35" s="49">
        <f t="shared" si="51"/>
        <v>0.6</v>
      </c>
      <c r="I35" s="49">
        <f t="shared" si="51"/>
        <v>0</v>
      </c>
      <c r="J35" s="49">
        <f t="shared" si="51"/>
        <v>0</v>
      </c>
      <c r="K35" s="49">
        <f t="shared" si="51"/>
        <v>0</v>
      </c>
      <c r="L35" s="49">
        <f t="shared" si="51"/>
        <v>9.272445</v>
      </c>
      <c r="M35" s="49">
        <f t="shared" si="51"/>
        <v>75.790486</v>
      </c>
      <c r="N35" s="49">
        <f t="shared" si="52"/>
        <v>0.5</v>
      </c>
      <c r="O35" s="49">
        <f t="shared" si="52"/>
        <v>16383.053035</v>
      </c>
      <c r="P35" s="49">
        <f t="shared" si="52"/>
        <v>26714.069377</v>
      </c>
      <c r="Q35" s="49">
        <f t="shared" si="52"/>
        <v>1313961.084867</v>
      </c>
      <c r="R35" s="49">
        <f t="shared" si="52"/>
        <v>334.66367099999997</v>
      </c>
      <c r="S35" s="49">
        <f t="shared" si="52"/>
        <v>94.819913</v>
      </c>
      <c r="T35" s="49">
        <f t="shared" si="52"/>
        <v>279.81634399999996</v>
      </c>
      <c r="U35" s="49">
        <f t="shared" si="52"/>
        <v>93.11866900000001</v>
      </c>
      <c r="V35" s="49">
        <f t="shared" si="52"/>
        <v>8.899999999999999</v>
      </c>
      <c r="W35" s="49">
        <f t="shared" si="52"/>
        <v>0</v>
      </c>
      <c r="X35" s="46">
        <v>27</v>
      </c>
      <c r="Y35" s="37" t="s">
        <v>66</v>
      </c>
      <c r="Z35" s="26">
        <f t="shared" si="27"/>
        <v>1297354.5732419998</v>
      </c>
      <c r="AA35" s="27">
        <f t="shared" si="28"/>
        <v>28</v>
      </c>
      <c r="AB35" s="27">
        <f t="shared" si="0"/>
        <v>325.995</v>
      </c>
      <c r="AC35" s="27">
        <f t="shared" si="1"/>
        <v>13.4</v>
      </c>
      <c r="AD35" s="27">
        <f t="shared" si="2"/>
        <v>19.9</v>
      </c>
      <c r="AE35" s="27">
        <f t="shared" si="3"/>
        <v>21</v>
      </c>
      <c r="AF35" s="27">
        <f t="shared" si="4"/>
        <v>5</v>
      </c>
      <c r="AG35" s="27">
        <f t="shared" si="5"/>
        <v>27.121</v>
      </c>
      <c r="AH35" s="27">
        <f t="shared" si="6"/>
        <v>48.663</v>
      </c>
      <c r="AI35" s="27">
        <f t="shared" si="7"/>
        <v>3612.5669439999997</v>
      </c>
      <c r="AJ35" s="27">
        <f t="shared" si="8"/>
        <v>1282956.889516</v>
      </c>
      <c r="AK35" s="27">
        <f t="shared" si="9"/>
        <v>1062.317433</v>
      </c>
      <c r="AL35" s="27">
        <f t="shared" si="10"/>
        <v>6529.137898</v>
      </c>
      <c r="AM35" s="27">
        <f t="shared" si="11"/>
        <v>522.675925</v>
      </c>
      <c r="AN35" s="27">
        <f t="shared" si="12"/>
        <v>475.972314</v>
      </c>
      <c r="AO35" s="27">
        <f t="shared" si="13"/>
        <v>20.4</v>
      </c>
      <c r="AP35" s="27">
        <f t="shared" si="14"/>
        <v>117.07321199999998</v>
      </c>
      <c r="AQ35" s="27">
        <f t="shared" si="15"/>
        <v>1459.714</v>
      </c>
      <c r="AR35" s="27">
        <f t="shared" si="16"/>
        <v>27.4</v>
      </c>
      <c r="AS35" s="27">
        <f t="shared" si="17"/>
        <v>22.3</v>
      </c>
      <c r="AT35" s="27">
        <f t="shared" si="18"/>
        <v>59.047</v>
      </c>
      <c r="AU35" s="38" t="s">
        <v>66</v>
      </c>
      <c r="AV35" s="12">
        <v>59.047</v>
      </c>
      <c r="AW35" s="12">
        <v>1.8</v>
      </c>
      <c r="AX35" s="12">
        <v>3.5</v>
      </c>
      <c r="AY35" s="12">
        <v>6.5</v>
      </c>
      <c r="AZ35" s="12">
        <v>1.5</v>
      </c>
      <c r="BA35" s="12">
        <v>2.3</v>
      </c>
      <c r="BB35" s="12">
        <v>6.7</v>
      </c>
      <c r="BC35" s="29">
        <f t="shared" si="29"/>
        <v>22.3</v>
      </c>
      <c r="BD35" s="12">
        <v>10.6</v>
      </c>
      <c r="BE35" s="12">
        <v>10.1</v>
      </c>
      <c r="BF35" s="12">
        <v>6.7</v>
      </c>
      <c r="BG35" s="29">
        <f t="shared" si="19"/>
        <v>27.4</v>
      </c>
      <c r="BH35" s="12">
        <v>23.2</v>
      </c>
      <c r="BI35" s="12">
        <v>49.9</v>
      </c>
      <c r="BJ35" s="12">
        <v>1211.311</v>
      </c>
      <c r="BK35" s="12">
        <v>175.303</v>
      </c>
      <c r="BL35" s="29">
        <f t="shared" si="20"/>
        <v>1459.714</v>
      </c>
      <c r="BM35" s="12">
        <v>8.5</v>
      </c>
      <c r="BN35" s="12">
        <v>72.873212</v>
      </c>
      <c r="BO35" s="12">
        <v>21.1</v>
      </c>
      <c r="BP35" s="12">
        <v>14.6</v>
      </c>
      <c r="BQ35" s="29">
        <f t="shared" si="21"/>
        <v>117.07321199999998</v>
      </c>
      <c r="BR35" s="12">
        <v>4.2</v>
      </c>
      <c r="BS35" s="12">
        <v>16.2</v>
      </c>
      <c r="BT35" s="29">
        <f t="shared" si="22"/>
        <v>20.4</v>
      </c>
      <c r="BU35" s="12">
        <v>97.246314</v>
      </c>
      <c r="BV35" s="12">
        <v>75.5</v>
      </c>
      <c r="BW35" s="12">
        <v>299.226</v>
      </c>
      <c r="BX35" s="12">
        <v>4</v>
      </c>
      <c r="BY35" s="29">
        <f t="shared" si="23"/>
        <v>475.972314</v>
      </c>
      <c r="BZ35" s="12">
        <v>36.6</v>
      </c>
      <c r="CA35" s="12">
        <v>317.61</v>
      </c>
      <c r="CB35" s="12">
        <v>2995.724647</v>
      </c>
      <c r="CC35" s="12">
        <v>3533.413251</v>
      </c>
      <c r="CD35" s="12">
        <v>154.465925</v>
      </c>
      <c r="CE35" s="12">
        <v>14</v>
      </c>
      <c r="CF35" s="29">
        <f t="shared" si="30"/>
        <v>522.675925</v>
      </c>
      <c r="CG35" s="29">
        <f t="shared" si="31"/>
        <v>6529.137898</v>
      </c>
      <c r="CH35" s="12">
        <v>803.695246</v>
      </c>
      <c r="CI35" s="12">
        <v>258.622187</v>
      </c>
      <c r="CJ35" s="29">
        <f t="shared" si="24"/>
        <v>1062.317433</v>
      </c>
      <c r="CK35" s="12">
        <v>1262484.41486</v>
      </c>
      <c r="CL35" s="12">
        <v>18285.725214</v>
      </c>
      <c r="CM35" s="12">
        <v>2186.749442</v>
      </c>
      <c r="CN35" s="29">
        <f t="shared" si="25"/>
        <v>1282956.889516</v>
      </c>
      <c r="CO35" s="12">
        <v>104.764495</v>
      </c>
      <c r="CP35" s="12">
        <v>3154.692559</v>
      </c>
      <c r="CQ35" s="12">
        <v>248.605882</v>
      </c>
      <c r="CR35" s="12">
        <v>104.504008</v>
      </c>
      <c r="CS35" s="29">
        <f t="shared" si="26"/>
        <v>3612.5669439999997</v>
      </c>
      <c r="CT35" s="12">
        <v>325.995</v>
      </c>
      <c r="CU35" s="12">
        <v>13.4</v>
      </c>
      <c r="CV35" s="12">
        <v>19.9</v>
      </c>
      <c r="CW35" s="12">
        <v>21</v>
      </c>
      <c r="CX35" s="12">
        <v>28</v>
      </c>
      <c r="CY35" s="12">
        <v>5</v>
      </c>
      <c r="CZ35" s="12">
        <v>27.121</v>
      </c>
      <c r="DA35" s="12">
        <v>48.663</v>
      </c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</row>
    <row r="36" spans="1:118" s="8" customFormat="1" ht="20.25" customHeight="1">
      <c r="A36" s="51" t="s">
        <v>125</v>
      </c>
      <c r="B36" s="56" t="s">
        <v>126</v>
      </c>
      <c r="C36" s="8">
        <f t="shared" si="36"/>
        <v>711336.841073</v>
      </c>
      <c r="D36" s="49">
        <f aca="true" t="shared" si="53" ref="D36:S37">AA21</f>
        <v>0</v>
      </c>
      <c r="E36" s="49">
        <f t="shared" si="53"/>
        <v>2.8</v>
      </c>
      <c r="F36" s="49">
        <f t="shared" si="53"/>
        <v>0.1</v>
      </c>
      <c r="G36" s="49">
        <f t="shared" si="53"/>
        <v>0</v>
      </c>
      <c r="H36" s="49">
        <f t="shared" si="53"/>
        <v>0</v>
      </c>
      <c r="I36" s="49">
        <f t="shared" si="53"/>
        <v>0</v>
      </c>
      <c r="J36" s="49">
        <f t="shared" si="53"/>
        <v>0</v>
      </c>
      <c r="K36" s="49">
        <f t="shared" si="53"/>
        <v>0</v>
      </c>
      <c r="L36" s="49">
        <f t="shared" si="53"/>
        <v>7.827134000000001</v>
      </c>
      <c r="M36" s="49">
        <f t="shared" si="53"/>
        <v>11.9</v>
      </c>
      <c r="N36" s="49">
        <f t="shared" si="53"/>
        <v>0.2</v>
      </c>
      <c r="O36" s="49">
        <f t="shared" si="53"/>
        <v>72.226621</v>
      </c>
      <c r="P36" s="49">
        <f t="shared" si="53"/>
        <v>36.005</v>
      </c>
      <c r="Q36" s="49">
        <f t="shared" si="53"/>
        <v>9974.020388</v>
      </c>
      <c r="R36" s="49">
        <f t="shared" si="53"/>
        <v>677410.620843</v>
      </c>
      <c r="S36" s="49">
        <f t="shared" si="53"/>
        <v>170.13782600000002</v>
      </c>
      <c r="T36" s="49">
        <f aca="true" t="shared" si="54" ref="N36:W37">AQ21</f>
        <v>22862.744253999997</v>
      </c>
      <c r="U36" s="49">
        <f t="shared" si="54"/>
        <v>643.340076</v>
      </c>
      <c r="V36" s="49">
        <f t="shared" si="54"/>
        <v>144.91893100000004</v>
      </c>
      <c r="W36" s="49">
        <f t="shared" si="54"/>
        <v>0</v>
      </c>
      <c r="X36" s="46">
        <v>28</v>
      </c>
      <c r="Y36" s="37" t="s">
        <v>67</v>
      </c>
      <c r="Z36" s="26">
        <f t="shared" si="27"/>
        <v>1829184.8140489997</v>
      </c>
      <c r="AA36" s="27">
        <f t="shared" si="28"/>
        <v>74.157</v>
      </c>
      <c r="AB36" s="27">
        <f t="shared" si="0"/>
        <v>1236.530624</v>
      </c>
      <c r="AC36" s="27">
        <f t="shared" si="1"/>
        <v>84.188142</v>
      </c>
      <c r="AD36" s="27">
        <f t="shared" si="2"/>
        <v>194.965669</v>
      </c>
      <c r="AE36" s="27">
        <f t="shared" si="3"/>
        <v>84.1579</v>
      </c>
      <c r="AF36" s="27">
        <f t="shared" si="4"/>
        <v>16.456</v>
      </c>
      <c r="AG36" s="27">
        <f t="shared" si="5"/>
        <v>898.590069</v>
      </c>
      <c r="AH36" s="27">
        <f t="shared" si="6"/>
        <v>84.636</v>
      </c>
      <c r="AI36" s="27">
        <f t="shared" si="7"/>
        <v>2944.998781</v>
      </c>
      <c r="AJ36" s="27">
        <f t="shared" si="8"/>
        <v>1800963.747306</v>
      </c>
      <c r="AK36" s="27">
        <f t="shared" si="9"/>
        <v>9384.258039</v>
      </c>
      <c r="AL36" s="27">
        <f t="shared" si="10"/>
        <v>4886.506029</v>
      </c>
      <c r="AM36" s="27">
        <f t="shared" si="11"/>
        <v>4279.385996999999</v>
      </c>
      <c r="AN36" s="27">
        <f t="shared" si="12"/>
        <v>786.693081</v>
      </c>
      <c r="AO36" s="27">
        <f t="shared" si="13"/>
        <v>30.7</v>
      </c>
      <c r="AP36" s="27">
        <f t="shared" si="14"/>
        <v>237.69242</v>
      </c>
      <c r="AQ36" s="27">
        <f t="shared" si="15"/>
        <v>2771.3959919999998</v>
      </c>
      <c r="AR36" s="27">
        <f t="shared" si="16"/>
        <v>45.5</v>
      </c>
      <c r="AS36" s="27">
        <f t="shared" si="17"/>
        <v>67.43900000000001</v>
      </c>
      <c r="AT36" s="27">
        <f t="shared" si="18"/>
        <v>112.816</v>
      </c>
      <c r="AU36" s="38" t="s">
        <v>67</v>
      </c>
      <c r="AV36" s="12">
        <v>112.816</v>
      </c>
      <c r="AW36" s="12">
        <v>3.6</v>
      </c>
      <c r="AX36" s="12">
        <v>5.7</v>
      </c>
      <c r="AY36" s="12">
        <v>41.539</v>
      </c>
      <c r="AZ36" s="12">
        <v>2.2</v>
      </c>
      <c r="BA36" s="12">
        <v>3</v>
      </c>
      <c r="BB36" s="12">
        <v>11.4</v>
      </c>
      <c r="BC36" s="29">
        <f t="shared" si="29"/>
        <v>67.43900000000001</v>
      </c>
      <c r="BD36" s="12">
        <v>17.2</v>
      </c>
      <c r="BE36" s="12">
        <v>18.6</v>
      </c>
      <c r="BF36" s="12">
        <v>9.7</v>
      </c>
      <c r="BG36" s="29">
        <f t="shared" si="19"/>
        <v>45.5</v>
      </c>
      <c r="BH36" s="12">
        <v>37.5</v>
      </c>
      <c r="BI36" s="12">
        <v>166.410992</v>
      </c>
      <c r="BJ36" s="12">
        <v>2272.785</v>
      </c>
      <c r="BK36" s="12">
        <v>294.7</v>
      </c>
      <c r="BL36" s="29">
        <f t="shared" si="20"/>
        <v>2771.3959919999998</v>
      </c>
      <c r="BM36" s="12">
        <v>13.9</v>
      </c>
      <c r="BN36" s="12">
        <v>42.978442</v>
      </c>
      <c r="BO36" s="12">
        <v>31.6</v>
      </c>
      <c r="BP36" s="12">
        <v>149.213978</v>
      </c>
      <c r="BQ36" s="29">
        <f t="shared" si="21"/>
        <v>237.69242</v>
      </c>
      <c r="BR36" s="12">
        <v>5.8</v>
      </c>
      <c r="BS36" s="12">
        <v>24.9</v>
      </c>
      <c r="BT36" s="29">
        <f t="shared" si="22"/>
        <v>30.7</v>
      </c>
      <c r="BU36" s="12">
        <v>43.2</v>
      </c>
      <c r="BV36" s="12">
        <v>119.4</v>
      </c>
      <c r="BW36" s="12">
        <v>466.888149</v>
      </c>
      <c r="BX36" s="12">
        <v>157.204932</v>
      </c>
      <c r="BY36" s="29">
        <f t="shared" si="23"/>
        <v>786.693081</v>
      </c>
      <c r="BZ36" s="12">
        <v>102.707911</v>
      </c>
      <c r="CA36" s="12">
        <v>1244.996356</v>
      </c>
      <c r="CB36" s="12">
        <v>4005.041172</v>
      </c>
      <c r="CC36" s="12">
        <v>881.464857</v>
      </c>
      <c r="CD36" s="12">
        <v>1887.442244</v>
      </c>
      <c r="CE36" s="12">
        <v>1044.239486</v>
      </c>
      <c r="CF36" s="29">
        <f t="shared" si="30"/>
        <v>4279.385996999999</v>
      </c>
      <c r="CG36" s="29">
        <f t="shared" si="31"/>
        <v>4886.506029</v>
      </c>
      <c r="CH36" s="12">
        <v>726.77596</v>
      </c>
      <c r="CI36" s="12">
        <v>8657.482079</v>
      </c>
      <c r="CJ36" s="29">
        <f t="shared" si="24"/>
        <v>9384.258039</v>
      </c>
      <c r="CK36" s="12">
        <v>17979.624611</v>
      </c>
      <c r="CL36" s="12">
        <v>1766305.5</v>
      </c>
      <c r="CM36" s="12">
        <v>16678.622695</v>
      </c>
      <c r="CN36" s="29">
        <f t="shared" si="25"/>
        <v>1800963.747306</v>
      </c>
      <c r="CO36" s="12">
        <v>38.301</v>
      </c>
      <c r="CP36" s="12">
        <v>286.502384</v>
      </c>
      <c r="CQ36" s="12">
        <v>2581.434996</v>
      </c>
      <c r="CR36" s="12">
        <v>38.760401</v>
      </c>
      <c r="CS36" s="29">
        <f t="shared" si="26"/>
        <v>2944.998781</v>
      </c>
      <c r="CT36" s="12">
        <v>1236.530624</v>
      </c>
      <c r="CU36" s="12">
        <v>84.188142</v>
      </c>
      <c r="CV36" s="12">
        <v>194.965669</v>
      </c>
      <c r="CW36" s="12">
        <v>84.1579</v>
      </c>
      <c r="CX36" s="12">
        <v>74.157</v>
      </c>
      <c r="CY36" s="12">
        <v>16.456</v>
      </c>
      <c r="CZ36" s="12">
        <v>898.590069</v>
      </c>
      <c r="DA36" s="12">
        <v>84.636</v>
      </c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</row>
    <row r="37" spans="1:118" s="8" customFormat="1" ht="20.25" customHeight="1">
      <c r="A37" s="54" t="s">
        <v>127</v>
      </c>
      <c r="B37" s="55" t="s">
        <v>128</v>
      </c>
      <c r="C37" s="8">
        <f t="shared" si="36"/>
        <v>1477140.2089590002</v>
      </c>
      <c r="D37" s="49">
        <f t="shared" si="53"/>
        <v>1.8</v>
      </c>
      <c r="E37" s="49">
        <f t="shared" si="53"/>
        <v>29.573</v>
      </c>
      <c r="F37" s="49">
        <f t="shared" si="53"/>
        <v>1.4</v>
      </c>
      <c r="G37" s="49">
        <f t="shared" si="53"/>
        <v>1.3</v>
      </c>
      <c r="H37" s="49">
        <f t="shared" si="53"/>
        <v>1.4</v>
      </c>
      <c r="I37" s="49">
        <f t="shared" si="53"/>
        <v>0</v>
      </c>
      <c r="J37" s="49">
        <f t="shared" si="53"/>
        <v>0.4</v>
      </c>
      <c r="K37" s="49">
        <f t="shared" si="53"/>
        <v>0</v>
      </c>
      <c r="L37" s="49">
        <f t="shared" si="53"/>
        <v>10</v>
      </c>
      <c r="M37" s="49">
        <f t="shared" si="53"/>
        <v>53.5</v>
      </c>
      <c r="N37" s="49">
        <f t="shared" si="54"/>
        <v>7.1000000000000005</v>
      </c>
      <c r="O37" s="49">
        <f t="shared" si="54"/>
        <v>511.74570600000004</v>
      </c>
      <c r="P37" s="49">
        <f t="shared" si="54"/>
        <v>458.869246</v>
      </c>
      <c r="Q37" s="49">
        <f t="shared" si="54"/>
        <v>9380.591539000001</v>
      </c>
      <c r="R37" s="49">
        <f t="shared" si="54"/>
        <v>1417772.2387650001</v>
      </c>
      <c r="S37" s="49">
        <f t="shared" si="54"/>
        <v>9773.660984</v>
      </c>
      <c r="T37" s="49">
        <f t="shared" si="54"/>
        <v>26424.51575</v>
      </c>
      <c r="U37" s="49">
        <f t="shared" si="54"/>
        <v>11281.663574999999</v>
      </c>
      <c r="V37" s="49">
        <f t="shared" si="54"/>
        <v>1408.3333939999998</v>
      </c>
      <c r="W37" s="49">
        <f t="shared" si="54"/>
        <v>22.117</v>
      </c>
      <c r="X37" s="46">
        <v>29</v>
      </c>
      <c r="Y37" s="37" t="s">
        <v>68</v>
      </c>
      <c r="Z37" s="26">
        <f t="shared" si="27"/>
        <v>916756.956898</v>
      </c>
      <c r="AA37" s="27">
        <f t="shared" si="28"/>
        <v>194.276234</v>
      </c>
      <c r="AB37" s="27">
        <f t="shared" si="0"/>
        <v>21545.134325</v>
      </c>
      <c r="AC37" s="27">
        <f t="shared" si="1"/>
        <v>16</v>
      </c>
      <c r="AD37" s="27">
        <f t="shared" si="2"/>
        <v>34.687941</v>
      </c>
      <c r="AE37" s="27">
        <f t="shared" si="3"/>
        <v>233.443171</v>
      </c>
      <c r="AF37" s="27">
        <f t="shared" si="4"/>
        <v>10.59397</v>
      </c>
      <c r="AG37" s="27">
        <f t="shared" si="5"/>
        <v>16.4</v>
      </c>
      <c r="AH37" s="27">
        <f t="shared" si="6"/>
        <v>0</v>
      </c>
      <c r="AI37" s="27">
        <f t="shared" si="7"/>
        <v>506.293167</v>
      </c>
      <c r="AJ37" s="27">
        <f t="shared" si="8"/>
        <v>887088.899912</v>
      </c>
      <c r="AK37" s="27">
        <f t="shared" si="9"/>
        <v>5031.603064</v>
      </c>
      <c r="AL37" s="27">
        <f t="shared" si="10"/>
        <v>702.315463</v>
      </c>
      <c r="AM37" s="27">
        <f t="shared" si="11"/>
        <v>259.120893</v>
      </c>
      <c r="AN37" s="27">
        <f t="shared" si="12"/>
        <v>272.416758</v>
      </c>
      <c r="AO37" s="27">
        <f t="shared" si="13"/>
        <v>9.6</v>
      </c>
      <c r="AP37" s="27">
        <f t="shared" si="14"/>
        <v>25.9</v>
      </c>
      <c r="AQ37" s="27">
        <f t="shared" si="15"/>
        <v>787.472</v>
      </c>
      <c r="AR37" s="27">
        <f t="shared" si="16"/>
        <v>13.5</v>
      </c>
      <c r="AS37" s="27">
        <f t="shared" si="17"/>
        <v>9.2</v>
      </c>
      <c r="AT37" s="27">
        <f t="shared" si="18"/>
        <v>0.1</v>
      </c>
      <c r="AU37" s="38" t="s">
        <v>68</v>
      </c>
      <c r="AV37" s="12">
        <v>0.1</v>
      </c>
      <c r="AW37" s="12">
        <v>1</v>
      </c>
      <c r="AX37" s="12">
        <v>1.4</v>
      </c>
      <c r="AY37" s="12">
        <v>2.5</v>
      </c>
      <c r="AZ37" s="12">
        <v>0.6</v>
      </c>
      <c r="BA37" s="12">
        <v>1.2</v>
      </c>
      <c r="BB37" s="12">
        <v>2.5</v>
      </c>
      <c r="BC37" s="29">
        <f t="shared" si="29"/>
        <v>9.2</v>
      </c>
      <c r="BD37" s="12">
        <v>6.6</v>
      </c>
      <c r="BE37" s="12">
        <v>4.6</v>
      </c>
      <c r="BF37" s="12">
        <v>2.3</v>
      </c>
      <c r="BG37" s="29">
        <f t="shared" si="19"/>
        <v>13.5</v>
      </c>
      <c r="BH37" s="12">
        <v>11</v>
      </c>
      <c r="BI37" s="12">
        <v>25.8</v>
      </c>
      <c r="BJ37" s="12">
        <v>670.972</v>
      </c>
      <c r="BK37" s="12">
        <v>79.7</v>
      </c>
      <c r="BL37" s="29">
        <f t="shared" si="20"/>
        <v>787.472</v>
      </c>
      <c r="BM37" s="12">
        <v>3.3</v>
      </c>
      <c r="BN37" s="12">
        <v>7.3</v>
      </c>
      <c r="BO37" s="12">
        <v>9.1</v>
      </c>
      <c r="BP37" s="12">
        <v>6.2</v>
      </c>
      <c r="BQ37" s="29">
        <f t="shared" si="21"/>
        <v>25.9</v>
      </c>
      <c r="BR37" s="12">
        <v>1.7</v>
      </c>
      <c r="BS37" s="12">
        <v>7.9</v>
      </c>
      <c r="BT37" s="29">
        <f t="shared" si="22"/>
        <v>9.6</v>
      </c>
      <c r="BU37" s="12">
        <v>14.2</v>
      </c>
      <c r="BV37" s="12">
        <v>104.419846</v>
      </c>
      <c r="BW37" s="12">
        <v>151.096912</v>
      </c>
      <c r="BX37" s="12">
        <v>2.7</v>
      </c>
      <c r="BY37" s="29">
        <f t="shared" si="23"/>
        <v>272.416758</v>
      </c>
      <c r="BZ37" s="12">
        <v>131.658893</v>
      </c>
      <c r="CA37" s="12">
        <v>117.562</v>
      </c>
      <c r="CB37" s="12">
        <v>520.499777</v>
      </c>
      <c r="CC37" s="12">
        <v>181.815686</v>
      </c>
      <c r="CD37" s="12">
        <v>3.3</v>
      </c>
      <c r="CE37" s="12">
        <v>6.6</v>
      </c>
      <c r="CF37" s="29">
        <f t="shared" si="30"/>
        <v>259.120893</v>
      </c>
      <c r="CG37" s="29">
        <f t="shared" si="31"/>
        <v>702.315463</v>
      </c>
      <c r="CH37" s="12">
        <v>15.973492</v>
      </c>
      <c r="CI37" s="12">
        <v>5015.629572</v>
      </c>
      <c r="CJ37" s="29">
        <f t="shared" si="24"/>
        <v>5031.603064</v>
      </c>
      <c r="CK37" s="12">
        <v>2297.039642</v>
      </c>
      <c r="CL37" s="12">
        <v>16716.46027</v>
      </c>
      <c r="CM37" s="12">
        <v>868075.4</v>
      </c>
      <c r="CN37" s="29">
        <f t="shared" si="25"/>
        <v>887088.899912</v>
      </c>
      <c r="CO37" s="12">
        <v>285.250566</v>
      </c>
      <c r="CP37" s="12">
        <v>39.942601</v>
      </c>
      <c r="CQ37" s="12">
        <v>176.7</v>
      </c>
      <c r="CR37" s="12">
        <v>4.4</v>
      </c>
      <c r="CS37" s="29">
        <f t="shared" si="26"/>
        <v>506.293167</v>
      </c>
      <c r="CT37" s="12">
        <v>21545.134325</v>
      </c>
      <c r="CU37" s="12">
        <v>16</v>
      </c>
      <c r="CV37" s="12">
        <v>34.687941</v>
      </c>
      <c r="CW37" s="12">
        <v>233.443171</v>
      </c>
      <c r="CX37" s="12">
        <v>194.276234</v>
      </c>
      <c r="CY37" s="12">
        <v>10.59397</v>
      </c>
      <c r="CZ37" s="12">
        <v>16.4</v>
      </c>
      <c r="DA37" s="12">
        <v>0</v>
      </c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</row>
    <row r="38" spans="1:118" s="8" customFormat="1" ht="20.25" customHeight="1">
      <c r="A38" s="51"/>
      <c r="B38" s="56" t="s">
        <v>129</v>
      </c>
      <c r="C38" s="8">
        <f t="shared" si="36"/>
        <v>1442053.6180069998</v>
      </c>
      <c r="D38" s="49">
        <f aca="true" t="shared" si="55" ref="D38:S41">AA17</f>
        <v>0.2</v>
      </c>
      <c r="E38" s="49">
        <f t="shared" si="55"/>
        <v>70.419</v>
      </c>
      <c r="F38" s="49">
        <f t="shared" si="55"/>
        <v>0.1</v>
      </c>
      <c r="G38" s="49">
        <f t="shared" si="55"/>
        <v>0.2</v>
      </c>
      <c r="H38" s="49">
        <f t="shared" si="55"/>
        <v>0.1</v>
      </c>
      <c r="I38" s="49">
        <f t="shared" si="55"/>
        <v>0</v>
      </c>
      <c r="J38" s="49">
        <f t="shared" si="55"/>
        <v>0.1</v>
      </c>
      <c r="K38" s="49">
        <f t="shared" si="55"/>
        <v>23.685</v>
      </c>
      <c r="L38" s="49">
        <f t="shared" si="55"/>
        <v>3.8000000000000003</v>
      </c>
      <c r="M38" s="49">
        <f t="shared" si="55"/>
        <v>26.2</v>
      </c>
      <c r="N38" s="49">
        <f t="shared" si="55"/>
        <v>1.9</v>
      </c>
      <c r="O38" s="49">
        <f t="shared" si="55"/>
        <v>338.73</v>
      </c>
      <c r="P38" s="49">
        <f t="shared" si="55"/>
        <v>78.07600000000001</v>
      </c>
      <c r="Q38" s="49">
        <f t="shared" si="55"/>
        <v>411.893752</v>
      </c>
      <c r="R38" s="49">
        <f t="shared" si="55"/>
        <v>8470.002357000001</v>
      </c>
      <c r="S38" s="49">
        <f t="shared" si="55"/>
        <v>1420900.5037029998</v>
      </c>
      <c r="T38" s="49">
        <f aca="true" t="shared" si="56" ref="N38:W41">AQ17</f>
        <v>6019.663767</v>
      </c>
      <c r="U38" s="49">
        <f t="shared" si="56"/>
        <v>1436.5258039999999</v>
      </c>
      <c r="V38" s="49">
        <f t="shared" si="56"/>
        <v>4158.599048</v>
      </c>
      <c r="W38" s="49">
        <f t="shared" si="56"/>
        <v>112.919576</v>
      </c>
      <c r="X38" s="46">
        <v>30</v>
      </c>
      <c r="Y38" s="37" t="s">
        <v>69</v>
      </c>
      <c r="Z38" s="26">
        <f t="shared" si="27"/>
        <v>460108.69303300005</v>
      </c>
      <c r="AA38" s="27">
        <f t="shared" si="28"/>
        <v>1.8</v>
      </c>
      <c r="AB38" s="27">
        <f t="shared" si="0"/>
        <v>35.997629</v>
      </c>
      <c r="AC38" s="27">
        <f t="shared" si="1"/>
        <v>1.3</v>
      </c>
      <c r="AD38" s="27">
        <f t="shared" si="2"/>
        <v>1.9</v>
      </c>
      <c r="AE38" s="27">
        <f t="shared" si="3"/>
        <v>1.4</v>
      </c>
      <c r="AF38" s="27">
        <f t="shared" si="4"/>
        <v>0</v>
      </c>
      <c r="AG38" s="27">
        <f t="shared" si="5"/>
        <v>0.7</v>
      </c>
      <c r="AH38" s="27">
        <f t="shared" si="6"/>
        <v>0</v>
      </c>
      <c r="AI38" s="27">
        <f t="shared" si="7"/>
        <v>451081.05643</v>
      </c>
      <c r="AJ38" s="27">
        <f t="shared" si="8"/>
        <v>448.697986</v>
      </c>
      <c r="AK38" s="27">
        <f t="shared" si="9"/>
        <v>28.984206</v>
      </c>
      <c r="AL38" s="27">
        <f t="shared" si="10"/>
        <v>1312.82697</v>
      </c>
      <c r="AM38" s="27">
        <f t="shared" si="11"/>
        <v>6668.939999</v>
      </c>
      <c r="AN38" s="27">
        <f t="shared" si="12"/>
        <v>104.094746</v>
      </c>
      <c r="AO38" s="27">
        <f t="shared" si="13"/>
        <v>5.727134</v>
      </c>
      <c r="AP38" s="27">
        <f t="shared" si="14"/>
        <v>0</v>
      </c>
      <c r="AQ38" s="27">
        <f t="shared" si="15"/>
        <v>407.24651800000004</v>
      </c>
      <c r="AR38" s="27">
        <f t="shared" si="16"/>
        <v>4.669415</v>
      </c>
      <c r="AS38" s="27">
        <f t="shared" si="17"/>
        <v>0</v>
      </c>
      <c r="AT38" s="27">
        <f t="shared" si="18"/>
        <v>3.352</v>
      </c>
      <c r="AU38" s="38" t="s">
        <v>69</v>
      </c>
      <c r="AV38" s="12">
        <v>3.352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29">
        <f t="shared" si="29"/>
        <v>0</v>
      </c>
      <c r="BD38" s="12">
        <v>4.669415</v>
      </c>
      <c r="BE38" s="12">
        <v>0</v>
      </c>
      <c r="BF38" s="12">
        <v>0</v>
      </c>
      <c r="BG38" s="29">
        <f t="shared" si="19"/>
        <v>4.669415</v>
      </c>
      <c r="BH38" s="12">
        <v>0.6</v>
      </c>
      <c r="BI38" s="12">
        <v>0.9</v>
      </c>
      <c r="BJ38" s="12">
        <v>403.146518</v>
      </c>
      <c r="BK38" s="12">
        <v>2.6</v>
      </c>
      <c r="BL38" s="29">
        <f t="shared" si="20"/>
        <v>407.24651800000004</v>
      </c>
      <c r="BM38" s="12">
        <v>0</v>
      </c>
      <c r="BN38" s="12">
        <v>0</v>
      </c>
      <c r="BO38" s="12">
        <v>0</v>
      </c>
      <c r="BP38" s="12">
        <v>0</v>
      </c>
      <c r="BQ38" s="29">
        <f t="shared" si="21"/>
        <v>0</v>
      </c>
      <c r="BR38" s="12">
        <v>5.727134</v>
      </c>
      <c r="BS38" s="12">
        <v>0</v>
      </c>
      <c r="BT38" s="29">
        <f t="shared" si="22"/>
        <v>5.727134</v>
      </c>
      <c r="BU38" s="12">
        <v>6.127134</v>
      </c>
      <c r="BV38" s="12">
        <v>1.9</v>
      </c>
      <c r="BW38" s="12">
        <v>96.067612</v>
      </c>
      <c r="BX38" s="12">
        <v>0</v>
      </c>
      <c r="BY38" s="29">
        <f t="shared" si="23"/>
        <v>104.094746</v>
      </c>
      <c r="BZ38" s="12">
        <v>6337.008519</v>
      </c>
      <c r="CA38" s="12">
        <v>68.491</v>
      </c>
      <c r="CB38" s="12">
        <v>706.246845</v>
      </c>
      <c r="CC38" s="12">
        <v>606.580125</v>
      </c>
      <c r="CD38" s="12">
        <v>25.382031</v>
      </c>
      <c r="CE38" s="12">
        <v>238.058449</v>
      </c>
      <c r="CF38" s="29">
        <f t="shared" si="30"/>
        <v>6668.939999</v>
      </c>
      <c r="CG38" s="29">
        <f t="shared" si="31"/>
        <v>1312.82697</v>
      </c>
      <c r="CH38" s="12">
        <v>2.1</v>
      </c>
      <c r="CI38" s="12">
        <v>26.884206</v>
      </c>
      <c r="CJ38" s="29">
        <f t="shared" si="24"/>
        <v>28.984206</v>
      </c>
      <c r="CK38" s="12">
        <v>125.15142</v>
      </c>
      <c r="CL38" s="12">
        <v>38.296</v>
      </c>
      <c r="CM38" s="12">
        <v>285.250566</v>
      </c>
      <c r="CN38" s="29">
        <f t="shared" si="25"/>
        <v>448.697986</v>
      </c>
      <c r="CO38" s="12">
        <v>442334.93848</v>
      </c>
      <c r="CP38" s="12">
        <v>6785.257248</v>
      </c>
      <c r="CQ38" s="12">
        <v>310.38297</v>
      </c>
      <c r="CR38" s="12">
        <v>1650.477732</v>
      </c>
      <c r="CS38" s="29">
        <f t="shared" si="26"/>
        <v>451081.05643</v>
      </c>
      <c r="CT38" s="12">
        <v>35.997629</v>
      </c>
      <c r="CU38" s="12">
        <v>1.3</v>
      </c>
      <c r="CV38" s="12">
        <v>1.9</v>
      </c>
      <c r="CW38" s="12">
        <v>1.4</v>
      </c>
      <c r="CX38" s="12">
        <v>1.8</v>
      </c>
      <c r="CY38" s="12">
        <v>0</v>
      </c>
      <c r="CZ38" s="12">
        <v>0.7</v>
      </c>
      <c r="DA38" s="12">
        <v>0</v>
      </c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</row>
    <row r="39" spans="1:118" s="8" customFormat="1" ht="20.25" customHeight="1">
      <c r="A39" s="34" t="s">
        <v>130</v>
      </c>
      <c r="B39" s="53" t="s">
        <v>131</v>
      </c>
      <c r="C39" s="8">
        <f t="shared" si="36"/>
        <v>807420.3025580001</v>
      </c>
      <c r="D39" s="49">
        <f t="shared" si="55"/>
        <v>1.2</v>
      </c>
      <c r="E39" s="49">
        <f t="shared" si="55"/>
        <v>26.917</v>
      </c>
      <c r="F39" s="49">
        <f t="shared" si="55"/>
        <v>0.6</v>
      </c>
      <c r="G39" s="49">
        <f t="shared" si="55"/>
        <v>1.1</v>
      </c>
      <c r="H39" s="49">
        <f t="shared" si="55"/>
        <v>1.3</v>
      </c>
      <c r="I39" s="49">
        <f t="shared" si="55"/>
        <v>0</v>
      </c>
      <c r="J39" s="49">
        <f t="shared" si="55"/>
        <v>0.1</v>
      </c>
      <c r="K39" s="49">
        <f t="shared" si="55"/>
        <v>0</v>
      </c>
      <c r="L39" s="49">
        <f t="shared" si="55"/>
        <v>8.6</v>
      </c>
      <c r="M39" s="49">
        <f t="shared" si="55"/>
        <v>122.251654</v>
      </c>
      <c r="N39" s="49">
        <f t="shared" si="56"/>
        <v>3</v>
      </c>
      <c r="O39" s="49">
        <f t="shared" si="56"/>
        <v>4318.868694</v>
      </c>
      <c r="P39" s="49">
        <f t="shared" si="56"/>
        <v>327.18059500000004</v>
      </c>
      <c r="Q39" s="49">
        <f t="shared" si="56"/>
        <v>7841.31324</v>
      </c>
      <c r="R39" s="49">
        <f t="shared" si="56"/>
        <v>982.3492699999999</v>
      </c>
      <c r="S39" s="49">
        <f t="shared" si="56"/>
        <v>790414.132925</v>
      </c>
      <c r="T39" s="49">
        <f t="shared" si="56"/>
        <v>3121.486002</v>
      </c>
      <c r="U39" s="49">
        <f t="shared" si="56"/>
        <v>122.47087400000001</v>
      </c>
      <c r="V39" s="49">
        <f t="shared" si="56"/>
        <v>74.55230399999999</v>
      </c>
      <c r="W39" s="49">
        <f t="shared" si="56"/>
        <v>52.88</v>
      </c>
      <c r="X39" s="46">
        <v>31</v>
      </c>
      <c r="Y39" s="37" t="s">
        <v>70</v>
      </c>
      <c r="Z39" s="26">
        <f t="shared" si="27"/>
        <v>683620.2668369999</v>
      </c>
      <c r="AA39" s="27">
        <f t="shared" si="28"/>
        <v>49.507031</v>
      </c>
      <c r="AB39" s="27">
        <f t="shared" si="0"/>
        <v>92.145</v>
      </c>
      <c r="AC39" s="27">
        <f t="shared" si="1"/>
        <v>4.8</v>
      </c>
      <c r="AD39" s="27">
        <f t="shared" si="2"/>
        <v>8.4</v>
      </c>
      <c r="AE39" s="27">
        <f t="shared" si="3"/>
        <v>7.2</v>
      </c>
      <c r="AF39" s="27">
        <f t="shared" si="4"/>
        <v>1.2</v>
      </c>
      <c r="AG39" s="27">
        <f t="shared" si="5"/>
        <v>10.705</v>
      </c>
      <c r="AH39" s="27">
        <f t="shared" si="6"/>
        <v>46.385</v>
      </c>
      <c r="AI39" s="27">
        <f t="shared" si="7"/>
        <v>672833.962277</v>
      </c>
      <c r="AJ39" s="27">
        <f t="shared" si="8"/>
        <v>3313.412522</v>
      </c>
      <c r="AK39" s="27">
        <f t="shared" si="9"/>
        <v>202.498383</v>
      </c>
      <c r="AL39" s="27">
        <f t="shared" si="10"/>
        <v>5553.948458</v>
      </c>
      <c r="AM39" s="27">
        <f t="shared" si="11"/>
        <v>394.511634</v>
      </c>
      <c r="AN39" s="27">
        <f t="shared" si="12"/>
        <v>164.190587</v>
      </c>
      <c r="AO39" s="27">
        <f t="shared" si="13"/>
        <v>35.773945000000005</v>
      </c>
      <c r="AP39" s="27">
        <f t="shared" si="14"/>
        <v>19.4</v>
      </c>
      <c r="AQ39" s="27">
        <f t="shared" si="15"/>
        <v>856.445</v>
      </c>
      <c r="AR39" s="27">
        <f t="shared" si="16"/>
        <v>6.6</v>
      </c>
      <c r="AS39" s="27">
        <f t="shared" si="17"/>
        <v>6.6</v>
      </c>
      <c r="AT39" s="27">
        <f t="shared" si="18"/>
        <v>12.582</v>
      </c>
      <c r="AU39" s="38" t="s">
        <v>70</v>
      </c>
      <c r="AV39" s="12">
        <v>12.582</v>
      </c>
      <c r="AW39" s="12">
        <v>0.4</v>
      </c>
      <c r="AX39" s="12">
        <v>1</v>
      </c>
      <c r="AY39" s="12">
        <v>2.2</v>
      </c>
      <c r="AZ39" s="12">
        <v>0.1</v>
      </c>
      <c r="BA39" s="12">
        <v>0.3</v>
      </c>
      <c r="BB39" s="12">
        <v>2.6</v>
      </c>
      <c r="BC39" s="29">
        <f t="shared" si="29"/>
        <v>6.6</v>
      </c>
      <c r="BD39" s="12">
        <v>2.9</v>
      </c>
      <c r="BE39" s="12">
        <v>2.3</v>
      </c>
      <c r="BF39" s="12">
        <v>1.4</v>
      </c>
      <c r="BG39" s="29">
        <f t="shared" si="19"/>
        <v>6.6</v>
      </c>
      <c r="BH39" s="12">
        <v>6.3</v>
      </c>
      <c r="BI39" s="12">
        <v>10.6</v>
      </c>
      <c r="BJ39" s="12">
        <v>793.325</v>
      </c>
      <c r="BK39" s="12">
        <v>46.22</v>
      </c>
      <c r="BL39" s="29">
        <f t="shared" si="20"/>
        <v>856.445</v>
      </c>
      <c r="BM39" s="12">
        <v>2.3</v>
      </c>
      <c r="BN39" s="12">
        <v>5.1</v>
      </c>
      <c r="BO39" s="12">
        <v>7.9</v>
      </c>
      <c r="BP39" s="12">
        <v>4.1</v>
      </c>
      <c r="BQ39" s="29">
        <f t="shared" si="21"/>
        <v>19.4</v>
      </c>
      <c r="BR39" s="12">
        <v>1.2</v>
      </c>
      <c r="BS39" s="12">
        <v>34.573945</v>
      </c>
      <c r="BT39" s="29">
        <f t="shared" si="22"/>
        <v>35.773945000000005</v>
      </c>
      <c r="BU39" s="12">
        <v>39.218142</v>
      </c>
      <c r="BV39" s="12">
        <v>26.2</v>
      </c>
      <c r="BW39" s="12">
        <v>90.7</v>
      </c>
      <c r="BX39" s="12">
        <v>8.072445</v>
      </c>
      <c r="BY39" s="29">
        <f t="shared" si="23"/>
        <v>164.190587</v>
      </c>
      <c r="BZ39" s="12">
        <v>10.8</v>
      </c>
      <c r="CA39" s="12">
        <v>379.211634</v>
      </c>
      <c r="CB39" s="12">
        <v>4962.659192</v>
      </c>
      <c r="CC39" s="12">
        <v>591.289266</v>
      </c>
      <c r="CD39" s="12">
        <v>1.7</v>
      </c>
      <c r="CE39" s="12">
        <v>2.8</v>
      </c>
      <c r="CF39" s="29">
        <f t="shared" si="30"/>
        <v>394.511634</v>
      </c>
      <c r="CG39" s="29">
        <f t="shared" si="31"/>
        <v>5553.948458</v>
      </c>
      <c r="CH39" s="12">
        <v>195.998383</v>
      </c>
      <c r="CI39" s="12">
        <v>6.5</v>
      </c>
      <c r="CJ39" s="29">
        <f t="shared" si="24"/>
        <v>202.498383</v>
      </c>
      <c r="CK39" s="12">
        <v>2946.80856</v>
      </c>
      <c r="CL39" s="12">
        <v>296.550583</v>
      </c>
      <c r="CM39" s="12">
        <v>70.053379</v>
      </c>
      <c r="CN39" s="29">
        <f t="shared" si="25"/>
        <v>3313.412522</v>
      </c>
      <c r="CO39" s="12">
        <v>7241.416152</v>
      </c>
      <c r="CP39" s="12">
        <v>659474.354608</v>
      </c>
      <c r="CQ39" s="12">
        <v>5739.172896</v>
      </c>
      <c r="CR39" s="12">
        <v>379.018621</v>
      </c>
      <c r="CS39" s="29">
        <f t="shared" si="26"/>
        <v>672833.962277</v>
      </c>
      <c r="CT39" s="12">
        <v>92.145</v>
      </c>
      <c r="CU39" s="12">
        <v>4.8</v>
      </c>
      <c r="CV39" s="12">
        <v>8.4</v>
      </c>
      <c r="CW39" s="12">
        <v>7.2</v>
      </c>
      <c r="CX39" s="12">
        <v>49.507031</v>
      </c>
      <c r="CY39" s="12">
        <v>1.2</v>
      </c>
      <c r="CZ39" s="12">
        <v>10.705</v>
      </c>
      <c r="DA39" s="12">
        <v>46.385</v>
      </c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</row>
    <row r="40" spans="1:118" s="8" customFormat="1" ht="20.25" customHeight="1">
      <c r="A40" s="34" t="s">
        <v>132</v>
      </c>
      <c r="B40" s="53" t="s">
        <v>133</v>
      </c>
      <c r="C40" s="8">
        <f t="shared" si="36"/>
        <v>775497.4335759999</v>
      </c>
      <c r="D40" s="49">
        <f t="shared" si="55"/>
        <v>2.1</v>
      </c>
      <c r="E40" s="49">
        <f t="shared" si="55"/>
        <v>101.518</v>
      </c>
      <c r="F40" s="49">
        <f t="shared" si="55"/>
        <v>1.1</v>
      </c>
      <c r="G40" s="49">
        <f t="shared" si="55"/>
        <v>1.3</v>
      </c>
      <c r="H40" s="49">
        <f t="shared" si="55"/>
        <v>1.3</v>
      </c>
      <c r="I40" s="49">
        <f t="shared" si="55"/>
        <v>0</v>
      </c>
      <c r="J40" s="49">
        <f t="shared" si="55"/>
        <v>0.8</v>
      </c>
      <c r="K40" s="49">
        <f t="shared" si="55"/>
        <v>42.851</v>
      </c>
      <c r="L40" s="49">
        <f t="shared" si="55"/>
        <v>12.4</v>
      </c>
      <c r="M40" s="49">
        <f t="shared" si="55"/>
        <v>64.8</v>
      </c>
      <c r="N40" s="49">
        <f t="shared" si="56"/>
        <v>5.1</v>
      </c>
      <c r="O40" s="49">
        <f t="shared" si="56"/>
        <v>1160.074075</v>
      </c>
      <c r="P40" s="49">
        <f t="shared" si="56"/>
        <v>536.448122</v>
      </c>
      <c r="Q40" s="49">
        <f t="shared" si="56"/>
        <v>980.558724</v>
      </c>
      <c r="R40" s="49">
        <f t="shared" si="56"/>
        <v>130.633612</v>
      </c>
      <c r="S40" s="49">
        <f t="shared" si="56"/>
        <v>770380.9423700001</v>
      </c>
      <c r="T40" s="49">
        <f t="shared" si="56"/>
        <v>1795.287276</v>
      </c>
      <c r="U40" s="49">
        <f t="shared" si="56"/>
        <v>172.918397</v>
      </c>
      <c r="V40" s="49">
        <f t="shared" si="56"/>
        <v>52.793</v>
      </c>
      <c r="W40" s="49">
        <f t="shared" si="56"/>
        <v>54.509</v>
      </c>
      <c r="X40" s="46">
        <v>32</v>
      </c>
      <c r="Y40" s="37" t="s">
        <v>71</v>
      </c>
      <c r="Z40" s="26">
        <f t="shared" si="27"/>
        <v>818861.6284510001</v>
      </c>
      <c r="AA40" s="27">
        <f t="shared" si="28"/>
        <v>479.084517</v>
      </c>
      <c r="AB40" s="27">
        <f t="shared" si="0"/>
        <v>172.638538</v>
      </c>
      <c r="AC40" s="27">
        <f t="shared" si="1"/>
        <v>1.2</v>
      </c>
      <c r="AD40" s="27">
        <f t="shared" si="2"/>
        <v>5.964615</v>
      </c>
      <c r="AE40" s="27">
        <f t="shared" si="3"/>
        <v>5.588</v>
      </c>
      <c r="AF40" s="27">
        <f t="shared" si="4"/>
        <v>3.564615</v>
      </c>
      <c r="AG40" s="27">
        <f t="shared" si="5"/>
        <v>9.449</v>
      </c>
      <c r="AH40" s="27">
        <f t="shared" si="6"/>
        <v>20.784</v>
      </c>
      <c r="AI40" s="27">
        <f t="shared" si="7"/>
        <v>812873.606976</v>
      </c>
      <c r="AJ40" s="27">
        <f t="shared" si="8"/>
        <v>3026.8024339999997</v>
      </c>
      <c r="AK40" s="27">
        <f t="shared" si="9"/>
        <v>9.072561</v>
      </c>
      <c r="AL40" s="27">
        <f t="shared" si="10"/>
        <v>1058.8879319999999</v>
      </c>
      <c r="AM40" s="27">
        <f t="shared" si="11"/>
        <v>146.562725</v>
      </c>
      <c r="AN40" s="27">
        <f t="shared" si="12"/>
        <v>138.861538</v>
      </c>
      <c r="AO40" s="27">
        <f t="shared" si="13"/>
        <v>3.8</v>
      </c>
      <c r="AP40" s="27">
        <f t="shared" si="14"/>
        <v>8.8</v>
      </c>
      <c r="AQ40" s="27">
        <f t="shared" si="15"/>
        <v>870.6009999999999</v>
      </c>
      <c r="AR40" s="27">
        <f t="shared" si="16"/>
        <v>4.2</v>
      </c>
      <c r="AS40" s="27">
        <f t="shared" si="17"/>
        <v>3.4</v>
      </c>
      <c r="AT40" s="27">
        <f t="shared" si="18"/>
        <v>18.76</v>
      </c>
      <c r="AU40" s="38" t="s">
        <v>71</v>
      </c>
      <c r="AV40" s="12">
        <v>18.76</v>
      </c>
      <c r="AW40" s="12">
        <v>0.5</v>
      </c>
      <c r="AX40" s="12">
        <v>0.3</v>
      </c>
      <c r="AY40" s="12">
        <v>1.2</v>
      </c>
      <c r="AZ40" s="12">
        <v>0</v>
      </c>
      <c r="BA40" s="12">
        <v>0</v>
      </c>
      <c r="BB40" s="12">
        <v>1.4</v>
      </c>
      <c r="BC40" s="29">
        <f t="shared" si="29"/>
        <v>3.4</v>
      </c>
      <c r="BD40" s="12">
        <v>1.6</v>
      </c>
      <c r="BE40" s="12">
        <v>1.6</v>
      </c>
      <c r="BF40" s="12">
        <v>1</v>
      </c>
      <c r="BG40" s="29">
        <f t="shared" si="19"/>
        <v>4.2</v>
      </c>
      <c r="BH40" s="12">
        <v>4.1</v>
      </c>
      <c r="BI40" s="12">
        <v>7.2</v>
      </c>
      <c r="BJ40" s="12">
        <v>835.001</v>
      </c>
      <c r="BK40" s="12">
        <v>24.3</v>
      </c>
      <c r="BL40" s="29">
        <f t="shared" si="20"/>
        <v>870.6009999999999</v>
      </c>
      <c r="BM40" s="12">
        <v>1.2</v>
      </c>
      <c r="BN40" s="12">
        <v>2.4</v>
      </c>
      <c r="BO40" s="12">
        <v>3</v>
      </c>
      <c r="BP40" s="12">
        <v>2.2</v>
      </c>
      <c r="BQ40" s="29">
        <f t="shared" si="21"/>
        <v>8.8</v>
      </c>
      <c r="BR40" s="12">
        <v>0.9</v>
      </c>
      <c r="BS40" s="12">
        <v>2.9</v>
      </c>
      <c r="BT40" s="29">
        <f t="shared" si="22"/>
        <v>3.8</v>
      </c>
      <c r="BU40" s="12">
        <v>4.9</v>
      </c>
      <c r="BV40" s="12">
        <v>16</v>
      </c>
      <c r="BW40" s="12">
        <v>116.861538</v>
      </c>
      <c r="BX40" s="12">
        <v>1.1</v>
      </c>
      <c r="BY40" s="29">
        <f t="shared" si="23"/>
        <v>138.861538</v>
      </c>
      <c r="BZ40" s="12">
        <v>56.831881</v>
      </c>
      <c r="CA40" s="12">
        <v>87.230844</v>
      </c>
      <c r="CB40" s="12">
        <v>813.356287</v>
      </c>
      <c r="CC40" s="12">
        <v>245.531645</v>
      </c>
      <c r="CD40" s="12">
        <v>1.2</v>
      </c>
      <c r="CE40" s="12">
        <v>1.3</v>
      </c>
      <c r="CF40" s="29">
        <f t="shared" si="30"/>
        <v>146.562725</v>
      </c>
      <c r="CG40" s="29">
        <f t="shared" si="31"/>
        <v>1058.8879319999999</v>
      </c>
      <c r="CH40" s="12">
        <v>3.8</v>
      </c>
      <c r="CI40" s="12">
        <v>5.272561</v>
      </c>
      <c r="CJ40" s="29">
        <f t="shared" si="24"/>
        <v>9.072561</v>
      </c>
      <c r="CK40" s="12">
        <v>206.202895</v>
      </c>
      <c r="CL40" s="12">
        <v>2699.899539</v>
      </c>
      <c r="CM40" s="12">
        <v>120.7</v>
      </c>
      <c r="CN40" s="29">
        <f t="shared" si="25"/>
        <v>3026.8024339999997</v>
      </c>
      <c r="CO40" s="12">
        <v>343.612926</v>
      </c>
      <c r="CP40" s="12">
        <v>5703.760996</v>
      </c>
      <c r="CQ40" s="12">
        <v>805335.6</v>
      </c>
      <c r="CR40" s="12">
        <v>1490.633054</v>
      </c>
      <c r="CS40" s="29">
        <f t="shared" si="26"/>
        <v>812873.606976</v>
      </c>
      <c r="CT40" s="12">
        <v>172.638538</v>
      </c>
      <c r="CU40" s="12">
        <v>1.2</v>
      </c>
      <c r="CV40" s="12">
        <v>5.964615</v>
      </c>
      <c r="CW40" s="12">
        <v>5.588</v>
      </c>
      <c r="CX40" s="12">
        <v>479.084517</v>
      </c>
      <c r="CY40" s="12">
        <v>3.564615</v>
      </c>
      <c r="CZ40" s="12">
        <v>9.449</v>
      </c>
      <c r="DA40" s="12">
        <v>20.784</v>
      </c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</row>
    <row r="41" spans="1:118" s="8" customFormat="1" ht="20.25" customHeight="1">
      <c r="A41" s="54"/>
      <c r="B41" s="55" t="s">
        <v>134</v>
      </c>
      <c r="C41" s="8">
        <f t="shared" si="36"/>
        <v>638437.820216</v>
      </c>
      <c r="D41" s="49">
        <f t="shared" si="55"/>
        <v>2.3</v>
      </c>
      <c r="E41" s="49">
        <f t="shared" si="55"/>
        <v>23.7</v>
      </c>
      <c r="F41" s="49">
        <f t="shared" si="55"/>
        <v>1.3</v>
      </c>
      <c r="G41" s="49">
        <f t="shared" si="55"/>
        <v>1.5</v>
      </c>
      <c r="H41" s="49">
        <f t="shared" si="55"/>
        <v>1.5</v>
      </c>
      <c r="I41" s="49">
        <f t="shared" si="55"/>
        <v>0</v>
      </c>
      <c r="J41" s="49">
        <f t="shared" si="55"/>
        <v>0.5</v>
      </c>
      <c r="K41" s="49">
        <f t="shared" si="55"/>
        <v>0</v>
      </c>
      <c r="L41" s="49">
        <f t="shared" si="55"/>
        <v>7.4</v>
      </c>
      <c r="M41" s="49">
        <f t="shared" si="55"/>
        <v>170.413978</v>
      </c>
      <c r="N41" s="49">
        <f t="shared" si="56"/>
        <v>3.4</v>
      </c>
      <c r="O41" s="49">
        <f t="shared" si="56"/>
        <v>1131.765465</v>
      </c>
      <c r="P41" s="49">
        <f t="shared" si="56"/>
        <v>13981.478347</v>
      </c>
      <c r="Q41" s="49">
        <f t="shared" si="56"/>
        <v>6404.216043</v>
      </c>
      <c r="R41" s="49">
        <f t="shared" si="56"/>
        <v>278.352152</v>
      </c>
      <c r="S41" s="49">
        <f t="shared" si="56"/>
        <v>615855.637098</v>
      </c>
      <c r="T41" s="49">
        <f t="shared" si="56"/>
        <v>525.790626</v>
      </c>
      <c r="U41" s="49">
        <f t="shared" si="56"/>
        <v>18.1</v>
      </c>
      <c r="V41" s="49">
        <f t="shared" si="56"/>
        <v>22.776427999999996</v>
      </c>
      <c r="W41" s="49">
        <f t="shared" si="56"/>
        <v>7.690079</v>
      </c>
      <c r="X41" s="46">
        <v>33</v>
      </c>
      <c r="Y41" s="37" t="s">
        <v>72</v>
      </c>
      <c r="Z41" s="26">
        <f t="shared" si="27"/>
        <v>427647.59021800006</v>
      </c>
      <c r="AA41" s="27">
        <f t="shared" si="28"/>
        <v>29.045772</v>
      </c>
      <c r="AB41" s="27">
        <f t="shared" si="0"/>
        <v>45.646</v>
      </c>
      <c r="AC41" s="27">
        <f t="shared" si="1"/>
        <v>0.3</v>
      </c>
      <c r="AD41" s="27">
        <f t="shared" si="2"/>
        <v>1.1</v>
      </c>
      <c r="AE41" s="27">
        <f t="shared" si="3"/>
        <v>1</v>
      </c>
      <c r="AF41" s="27">
        <f t="shared" si="4"/>
        <v>0</v>
      </c>
      <c r="AG41" s="27">
        <f t="shared" si="5"/>
        <v>0.5</v>
      </c>
      <c r="AH41" s="27">
        <f t="shared" si="6"/>
        <v>11.785</v>
      </c>
      <c r="AI41" s="27">
        <f t="shared" si="7"/>
        <v>425893.90144700004</v>
      </c>
      <c r="AJ41" s="27">
        <f t="shared" si="8"/>
        <v>144.105409</v>
      </c>
      <c r="AK41" s="27">
        <f t="shared" si="9"/>
        <v>197.62561300000002</v>
      </c>
      <c r="AL41" s="27">
        <f t="shared" si="10"/>
        <v>658.162072</v>
      </c>
      <c r="AM41" s="27">
        <f t="shared" si="11"/>
        <v>144.91732000000002</v>
      </c>
      <c r="AN41" s="27">
        <f t="shared" si="12"/>
        <v>58.495585000000005</v>
      </c>
      <c r="AO41" s="27">
        <f t="shared" si="13"/>
        <v>1</v>
      </c>
      <c r="AP41" s="27">
        <f t="shared" si="14"/>
        <v>3.4000000000000004</v>
      </c>
      <c r="AQ41" s="27">
        <f t="shared" si="15"/>
        <v>455.806</v>
      </c>
      <c r="AR41" s="27">
        <f t="shared" si="16"/>
        <v>0.2</v>
      </c>
      <c r="AS41" s="27">
        <f t="shared" si="17"/>
        <v>0.6000000000000001</v>
      </c>
      <c r="AT41" s="27">
        <f t="shared" si="18"/>
        <v>0</v>
      </c>
      <c r="AU41" s="38" t="s">
        <v>72</v>
      </c>
      <c r="AV41" s="12">
        <v>0</v>
      </c>
      <c r="AW41" s="12">
        <v>0.1</v>
      </c>
      <c r="AX41" s="12">
        <v>0.3</v>
      </c>
      <c r="AY41" s="12">
        <v>0.2</v>
      </c>
      <c r="AZ41" s="12">
        <v>0</v>
      </c>
      <c r="BA41" s="12">
        <v>0</v>
      </c>
      <c r="BB41" s="12">
        <v>0</v>
      </c>
      <c r="BC41" s="29">
        <f t="shared" si="29"/>
        <v>0.6000000000000001</v>
      </c>
      <c r="BD41" s="12">
        <v>0.1</v>
      </c>
      <c r="BE41" s="12">
        <v>0.1</v>
      </c>
      <c r="BF41" s="12">
        <v>0</v>
      </c>
      <c r="BG41" s="29">
        <f t="shared" si="19"/>
        <v>0.2</v>
      </c>
      <c r="BH41" s="12">
        <v>0.9</v>
      </c>
      <c r="BI41" s="12">
        <v>1.5</v>
      </c>
      <c r="BJ41" s="12">
        <v>447.706</v>
      </c>
      <c r="BK41" s="12">
        <v>5.7</v>
      </c>
      <c r="BL41" s="29">
        <f t="shared" si="20"/>
        <v>455.806</v>
      </c>
      <c r="BM41" s="12">
        <v>0.1</v>
      </c>
      <c r="BN41" s="12">
        <v>1.1</v>
      </c>
      <c r="BO41" s="12">
        <v>1.2</v>
      </c>
      <c r="BP41" s="12">
        <v>1</v>
      </c>
      <c r="BQ41" s="29">
        <f t="shared" si="21"/>
        <v>3.4000000000000004</v>
      </c>
      <c r="BR41" s="12">
        <v>0</v>
      </c>
      <c r="BS41" s="12">
        <v>1</v>
      </c>
      <c r="BT41" s="29">
        <f t="shared" si="22"/>
        <v>1</v>
      </c>
      <c r="BU41" s="12">
        <v>10.395585</v>
      </c>
      <c r="BV41" s="12">
        <v>6.5</v>
      </c>
      <c r="BW41" s="12">
        <v>41.6</v>
      </c>
      <c r="BX41" s="12">
        <v>0</v>
      </c>
      <c r="BY41" s="29">
        <f t="shared" si="23"/>
        <v>58.495585000000005</v>
      </c>
      <c r="BZ41" s="12">
        <v>2.1</v>
      </c>
      <c r="CA41" s="12">
        <v>26.813</v>
      </c>
      <c r="CB41" s="12">
        <v>410.546748</v>
      </c>
      <c r="CC41" s="12">
        <v>247.615324</v>
      </c>
      <c r="CD41" s="12">
        <v>0</v>
      </c>
      <c r="CE41" s="12">
        <v>116.00432</v>
      </c>
      <c r="CF41" s="29">
        <f t="shared" si="30"/>
        <v>144.91732000000002</v>
      </c>
      <c r="CG41" s="29">
        <f t="shared" si="31"/>
        <v>658.162072</v>
      </c>
      <c r="CH41" s="12">
        <v>196.325613</v>
      </c>
      <c r="CI41" s="12">
        <v>1.3</v>
      </c>
      <c r="CJ41" s="29">
        <f t="shared" si="24"/>
        <v>197.62561300000002</v>
      </c>
      <c r="CK41" s="12">
        <v>101.123008</v>
      </c>
      <c r="CL41" s="12">
        <v>38.482401</v>
      </c>
      <c r="CM41" s="12">
        <v>4.5</v>
      </c>
      <c r="CN41" s="29">
        <f t="shared" si="25"/>
        <v>144.105409</v>
      </c>
      <c r="CO41" s="12">
        <v>1654.986605</v>
      </c>
      <c r="CP41" s="12">
        <v>355.240529</v>
      </c>
      <c r="CQ41" s="12">
        <v>1441.774313</v>
      </c>
      <c r="CR41" s="12">
        <v>422441.9</v>
      </c>
      <c r="CS41" s="29">
        <f t="shared" si="26"/>
        <v>425893.90144700004</v>
      </c>
      <c r="CT41" s="12">
        <v>45.646</v>
      </c>
      <c r="CU41" s="12">
        <v>0.3</v>
      </c>
      <c r="CV41" s="12">
        <v>1.1</v>
      </c>
      <c r="CW41" s="12">
        <v>1</v>
      </c>
      <c r="CX41" s="12">
        <v>29.045772</v>
      </c>
      <c r="CY41" s="12">
        <v>0</v>
      </c>
      <c r="CZ41" s="12">
        <v>0.5</v>
      </c>
      <c r="DA41" s="12">
        <v>11.785</v>
      </c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</row>
    <row r="42" spans="1:118" s="8" customFormat="1" ht="20.25" customHeight="1">
      <c r="A42" s="51" t="s">
        <v>135</v>
      </c>
      <c r="B42" s="57" t="s">
        <v>136</v>
      </c>
      <c r="C42" s="8">
        <f t="shared" si="36"/>
        <v>4593202.9625079995</v>
      </c>
      <c r="D42" s="49">
        <f aca="true" t="shared" si="57" ref="D42:S45">AA13</f>
        <v>2.1</v>
      </c>
      <c r="E42" s="49">
        <f t="shared" si="57"/>
        <v>15.5</v>
      </c>
      <c r="F42" s="49">
        <f t="shared" si="57"/>
        <v>1.5</v>
      </c>
      <c r="G42" s="49">
        <f t="shared" si="57"/>
        <v>1.4</v>
      </c>
      <c r="H42" s="49">
        <f t="shared" si="57"/>
        <v>1.5</v>
      </c>
      <c r="I42" s="49">
        <f t="shared" si="57"/>
        <v>0.1</v>
      </c>
      <c r="J42" s="49">
        <f t="shared" si="57"/>
        <v>0.5</v>
      </c>
      <c r="K42" s="49">
        <f t="shared" si="57"/>
        <v>0</v>
      </c>
      <c r="L42" s="49">
        <f t="shared" si="57"/>
        <v>12.9</v>
      </c>
      <c r="M42" s="49">
        <f t="shared" si="57"/>
        <v>78.2</v>
      </c>
      <c r="N42" s="49">
        <f t="shared" si="57"/>
        <v>3.8</v>
      </c>
      <c r="O42" s="49">
        <f t="shared" si="57"/>
        <v>279.182</v>
      </c>
      <c r="P42" s="49">
        <f t="shared" si="57"/>
        <v>141.41100000000003</v>
      </c>
      <c r="Q42" s="49">
        <f t="shared" si="57"/>
        <v>6137.073103000001</v>
      </c>
      <c r="R42" s="49">
        <f t="shared" si="57"/>
        <v>1563.936716</v>
      </c>
      <c r="S42" s="49">
        <f t="shared" si="57"/>
        <v>1032.7431510000001</v>
      </c>
      <c r="T42" s="49">
        <f aca="true" t="shared" si="58" ref="N42:W45">AQ13</f>
        <v>4504237.625755999</v>
      </c>
      <c r="U42" s="49">
        <f t="shared" si="58"/>
        <v>77244.994631</v>
      </c>
      <c r="V42" s="49">
        <f t="shared" si="58"/>
        <v>2407.596151</v>
      </c>
      <c r="W42" s="49">
        <f t="shared" si="58"/>
        <v>40.9</v>
      </c>
      <c r="X42" s="46">
        <v>34</v>
      </c>
      <c r="Y42" s="37" t="s">
        <v>28</v>
      </c>
      <c r="Z42" s="26">
        <f t="shared" si="27"/>
        <v>3433124.504009</v>
      </c>
      <c r="AA42" s="27">
        <f t="shared" si="28"/>
        <v>35341.50532</v>
      </c>
      <c r="AB42" s="27">
        <f t="shared" si="0"/>
        <v>3258836.548848</v>
      </c>
      <c r="AC42" s="27">
        <f t="shared" si="1"/>
        <v>64448.468767</v>
      </c>
      <c r="AD42" s="27">
        <f t="shared" si="2"/>
        <v>10617.872605</v>
      </c>
      <c r="AE42" s="27">
        <f t="shared" si="3"/>
        <v>25555.926889</v>
      </c>
      <c r="AF42" s="27">
        <f t="shared" si="4"/>
        <v>1822.769338</v>
      </c>
      <c r="AG42" s="27">
        <f t="shared" si="5"/>
        <v>1155.736054</v>
      </c>
      <c r="AH42" s="27">
        <f t="shared" si="6"/>
        <v>712.875</v>
      </c>
      <c r="AI42" s="27">
        <f t="shared" si="7"/>
        <v>374.72878599999996</v>
      </c>
      <c r="AJ42" s="27">
        <f t="shared" si="8"/>
        <v>23118.878523</v>
      </c>
      <c r="AK42" s="27">
        <f t="shared" si="9"/>
        <v>133.789469</v>
      </c>
      <c r="AL42" s="27">
        <f t="shared" si="10"/>
        <v>3273.938665</v>
      </c>
      <c r="AM42" s="27">
        <f t="shared" si="11"/>
        <v>544.538</v>
      </c>
      <c r="AN42" s="27">
        <f t="shared" si="12"/>
        <v>1265.099</v>
      </c>
      <c r="AO42" s="27">
        <f t="shared" si="13"/>
        <v>32.313</v>
      </c>
      <c r="AP42" s="27">
        <f t="shared" si="14"/>
        <v>221.32399999999998</v>
      </c>
      <c r="AQ42" s="27">
        <f t="shared" si="15"/>
        <v>5208.887744999999</v>
      </c>
      <c r="AR42" s="27">
        <f t="shared" si="16"/>
        <v>15.4</v>
      </c>
      <c r="AS42" s="27">
        <f t="shared" si="17"/>
        <v>180.46400000000003</v>
      </c>
      <c r="AT42" s="27">
        <f t="shared" si="18"/>
        <v>263.44</v>
      </c>
      <c r="AU42" s="38" t="s">
        <v>28</v>
      </c>
      <c r="AV42" s="12">
        <v>263.44</v>
      </c>
      <c r="AW42" s="12">
        <v>10.591</v>
      </c>
      <c r="AX42" s="12">
        <v>7.43</v>
      </c>
      <c r="AY42" s="12">
        <v>157.543</v>
      </c>
      <c r="AZ42" s="12">
        <v>0.5</v>
      </c>
      <c r="BA42" s="12">
        <v>0.9</v>
      </c>
      <c r="BB42" s="12">
        <v>3.5</v>
      </c>
      <c r="BC42" s="29">
        <f t="shared" si="29"/>
        <v>180.46400000000003</v>
      </c>
      <c r="BD42" s="12">
        <v>5.9</v>
      </c>
      <c r="BE42" s="12">
        <v>5.9</v>
      </c>
      <c r="BF42" s="12">
        <v>3.6</v>
      </c>
      <c r="BG42" s="29">
        <f t="shared" si="19"/>
        <v>15.4</v>
      </c>
      <c r="BH42" s="12">
        <v>13.6</v>
      </c>
      <c r="BI42" s="12">
        <v>117.13</v>
      </c>
      <c r="BJ42" s="12">
        <v>4969.757745</v>
      </c>
      <c r="BK42" s="12">
        <v>108.4</v>
      </c>
      <c r="BL42" s="29">
        <f t="shared" si="20"/>
        <v>5208.887744999999</v>
      </c>
      <c r="BM42" s="12">
        <v>71.198</v>
      </c>
      <c r="BN42" s="12">
        <v>27.186</v>
      </c>
      <c r="BO42" s="12">
        <v>96.94</v>
      </c>
      <c r="BP42" s="12">
        <v>26</v>
      </c>
      <c r="BQ42" s="29">
        <f t="shared" si="21"/>
        <v>221.32399999999998</v>
      </c>
      <c r="BR42" s="12">
        <v>2.6</v>
      </c>
      <c r="BS42" s="12">
        <v>29.713</v>
      </c>
      <c r="BT42" s="29">
        <f t="shared" si="22"/>
        <v>32.313</v>
      </c>
      <c r="BU42" s="12">
        <v>31.4</v>
      </c>
      <c r="BV42" s="12">
        <v>123.6</v>
      </c>
      <c r="BW42" s="12">
        <v>1104.899</v>
      </c>
      <c r="BX42" s="12">
        <v>5.2</v>
      </c>
      <c r="BY42" s="29">
        <f t="shared" si="23"/>
        <v>1265.099</v>
      </c>
      <c r="BZ42" s="12">
        <v>56</v>
      </c>
      <c r="CA42" s="12">
        <v>469.038</v>
      </c>
      <c r="CB42" s="12">
        <v>2776.337403</v>
      </c>
      <c r="CC42" s="12">
        <v>497.601262</v>
      </c>
      <c r="CD42" s="12">
        <v>4.4</v>
      </c>
      <c r="CE42" s="12">
        <v>15.1</v>
      </c>
      <c r="CF42" s="29">
        <f t="shared" si="30"/>
        <v>544.538</v>
      </c>
      <c r="CG42" s="29">
        <f t="shared" si="31"/>
        <v>3273.938665</v>
      </c>
      <c r="CH42" s="12">
        <v>31.357</v>
      </c>
      <c r="CI42" s="12">
        <v>102.432469</v>
      </c>
      <c r="CJ42" s="29">
        <f t="shared" si="24"/>
        <v>133.789469</v>
      </c>
      <c r="CK42" s="12">
        <v>332.709</v>
      </c>
      <c r="CL42" s="12">
        <v>1270.810811</v>
      </c>
      <c r="CM42" s="12">
        <v>21515.358712</v>
      </c>
      <c r="CN42" s="29">
        <f t="shared" si="25"/>
        <v>23118.878523</v>
      </c>
      <c r="CO42" s="12">
        <v>37.365277</v>
      </c>
      <c r="CP42" s="12">
        <v>90.371</v>
      </c>
      <c r="CQ42" s="12">
        <v>201.465509</v>
      </c>
      <c r="CR42" s="12">
        <v>45.527</v>
      </c>
      <c r="CS42" s="29">
        <f t="shared" si="26"/>
        <v>374.72878599999996</v>
      </c>
      <c r="CT42" s="12">
        <v>3258836.548848</v>
      </c>
      <c r="CU42" s="12">
        <v>64448.468767</v>
      </c>
      <c r="CV42" s="12">
        <v>10617.872605</v>
      </c>
      <c r="CW42" s="12">
        <v>25555.926889</v>
      </c>
      <c r="CX42" s="12">
        <v>35341.50532</v>
      </c>
      <c r="CY42" s="12">
        <v>1822.769338</v>
      </c>
      <c r="CZ42" s="12">
        <v>1155.736054</v>
      </c>
      <c r="DA42" s="12">
        <v>712.875</v>
      </c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</row>
    <row r="43" spans="1:118" s="8" customFormat="1" ht="20.25" customHeight="1">
      <c r="A43" s="34" t="s">
        <v>137</v>
      </c>
      <c r="B43" s="53" t="s">
        <v>138</v>
      </c>
      <c r="C43" s="8">
        <f t="shared" si="36"/>
        <v>4490276.150382</v>
      </c>
      <c r="D43" s="49">
        <f t="shared" si="57"/>
        <v>3</v>
      </c>
      <c r="E43" s="49">
        <f t="shared" si="57"/>
        <v>130.213</v>
      </c>
      <c r="F43" s="49">
        <f t="shared" si="57"/>
        <v>1.6</v>
      </c>
      <c r="G43" s="49">
        <f t="shared" si="57"/>
        <v>1.8</v>
      </c>
      <c r="H43" s="49">
        <f t="shared" si="57"/>
        <v>1.8</v>
      </c>
      <c r="I43" s="49">
        <f t="shared" si="57"/>
        <v>0</v>
      </c>
      <c r="J43" s="49">
        <f t="shared" si="57"/>
        <v>1.2</v>
      </c>
      <c r="K43" s="49">
        <f t="shared" si="57"/>
        <v>51.189</v>
      </c>
      <c r="L43" s="49">
        <f t="shared" si="57"/>
        <v>22</v>
      </c>
      <c r="M43" s="49">
        <f t="shared" si="57"/>
        <v>170.885</v>
      </c>
      <c r="N43" s="49">
        <f t="shared" si="58"/>
        <v>5.6</v>
      </c>
      <c r="O43" s="49">
        <f t="shared" si="58"/>
        <v>852.431388</v>
      </c>
      <c r="P43" s="49">
        <f t="shared" si="58"/>
        <v>305.64700000000005</v>
      </c>
      <c r="Q43" s="49">
        <f t="shared" si="58"/>
        <v>4037.246033</v>
      </c>
      <c r="R43" s="49">
        <f t="shared" si="58"/>
        <v>1441.619217</v>
      </c>
      <c r="S43" s="49">
        <f t="shared" si="58"/>
        <v>966.2920499999999</v>
      </c>
      <c r="T43" s="49">
        <f t="shared" si="58"/>
        <v>4404570.070506999</v>
      </c>
      <c r="U43" s="49">
        <f t="shared" si="58"/>
        <v>76230.219812</v>
      </c>
      <c r="V43" s="49">
        <f t="shared" si="58"/>
        <v>1366.731375</v>
      </c>
      <c r="W43" s="49">
        <f t="shared" si="58"/>
        <v>116.606</v>
      </c>
      <c r="X43" s="46">
        <v>35</v>
      </c>
      <c r="Y43" s="37" t="s">
        <v>29</v>
      </c>
      <c r="Z43" s="26">
        <f t="shared" si="27"/>
        <v>441398.20646099997</v>
      </c>
      <c r="AA43" s="27">
        <f t="shared" si="28"/>
        <v>702.06722</v>
      </c>
      <c r="AB43" s="27">
        <f t="shared" si="0"/>
        <v>64183.386105</v>
      </c>
      <c r="AC43" s="27">
        <f t="shared" si="1"/>
        <v>369832.547875</v>
      </c>
      <c r="AD43" s="27">
        <f t="shared" si="2"/>
        <v>5061.763382</v>
      </c>
      <c r="AE43" s="27">
        <f t="shared" si="3"/>
        <v>595.81383</v>
      </c>
      <c r="AF43" s="27">
        <f t="shared" si="4"/>
        <v>497.186611</v>
      </c>
      <c r="AG43" s="27">
        <f t="shared" si="5"/>
        <v>90.958296</v>
      </c>
      <c r="AH43" s="27">
        <f t="shared" si="6"/>
        <v>0</v>
      </c>
      <c r="AI43" s="27">
        <f t="shared" si="7"/>
        <v>7.6000000000000005</v>
      </c>
      <c r="AJ43" s="27">
        <f t="shared" si="8"/>
        <v>113.28814200000001</v>
      </c>
      <c r="AK43" s="27">
        <f t="shared" si="9"/>
        <v>3</v>
      </c>
      <c r="AL43" s="27">
        <f t="shared" si="10"/>
        <v>102.704</v>
      </c>
      <c r="AM43" s="27">
        <f t="shared" si="11"/>
        <v>31.799999999999997</v>
      </c>
      <c r="AN43" s="27">
        <f t="shared" si="12"/>
        <v>34.113</v>
      </c>
      <c r="AO43" s="27">
        <f t="shared" si="13"/>
        <v>1.5999999999999999</v>
      </c>
      <c r="AP43" s="27">
        <f t="shared" si="14"/>
        <v>3</v>
      </c>
      <c r="AQ43" s="27">
        <f t="shared" si="15"/>
        <v>135.778</v>
      </c>
      <c r="AR43" s="27">
        <f t="shared" si="16"/>
        <v>1.4000000000000001</v>
      </c>
      <c r="AS43" s="27">
        <f t="shared" si="17"/>
        <v>0.2</v>
      </c>
      <c r="AT43" s="27">
        <f t="shared" si="18"/>
        <v>0</v>
      </c>
      <c r="AU43" s="38" t="s">
        <v>29</v>
      </c>
      <c r="AV43" s="12">
        <v>0</v>
      </c>
      <c r="AW43" s="12">
        <v>0.1</v>
      </c>
      <c r="AX43" s="12">
        <v>0</v>
      </c>
      <c r="AY43" s="12">
        <v>0</v>
      </c>
      <c r="AZ43" s="12">
        <v>0</v>
      </c>
      <c r="BA43" s="12">
        <v>0</v>
      </c>
      <c r="BB43" s="12">
        <v>0.1</v>
      </c>
      <c r="BC43" s="29">
        <f t="shared" si="29"/>
        <v>0.2</v>
      </c>
      <c r="BD43" s="12">
        <v>0.5</v>
      </c>
      <c r="BE43" s="12">
        <v>0.8</v>
      </c>
      <c r="BF43" s="12">
        <v>0.1</v>
      </c>
      <c r="BG43" s="29">
        <f t="shared" si="19"/>
        <v>1.4000000000000001</v>
      </c>
      <c r="BH43" s="12">
        <v>1.4</v>
      </c>
      <c r="BI43" s="12">
        <v>1.5</v>
      </c>
      <c r="BJ43" s="12">
        <v>126.678</v>
      </c>
      <c r="BK43" s="12">
        <v>6.2</v>
      </c>
      <c r="BL43" s="29">
        <f t="shared" si="20"/>
        <v>135.778</v>
      </c>
      <c r="BM43" s="12">
        <v>0</v>
      </c>
      <c r="BN43" s="12">
        <v>0.6</v>
      </c>
      <c r="BO43" s="12">
        <v>1</v>
      </c>
      <c r="BP43" s="12">
        <v>1.4</v>
      </c>
      <c r="BQ43" s="29">
        <f t="shared" si="21"/>
        <v>3</v>
      </c>
      <c r="BR43" s="12">
        <v>0.2</v>
      </c>
      <c r="BS43" s="12">
        <v>1.4</v>
      </c>
      <c r="BT43" s="29">
        <f t="shared" si="22"/>
        <v>1.5999999999999999</v>
      </c>
      <c r="BU43" s="12">
        <v>2.7</v>
      </c>
      <c r="BV43" s="12">
        <v>9.7</v>
      </c>
      <c r="BW43" s="12">
        <v>21.413</v>
      </c>
      <c r="BX43" s="12">
        <v>0.3</v>
      </c>
      <c r="BY43" s="29">
        <f t="shared" si="23"/>
        <v>34.113</v>
      </c>
      <c r="BZ43" s="12">
        <v>4.7</v>
      </c>
      <c r="CA43" s="12">
        <v>25.7</v>
      </c>
      <c r="CB43" s="12">
        <v>81.089</v>
      </c>
      <c r="CC43" s="12">
        <v>21.615</v>
      </c>
      <c r="CD43" s="12">
        <v>0.2</v>
      </c>
      <c r="CE43" s="12">
        <v>1.2</v>
      </c>
      <c r="CF43" s="29">
        <f t="shared" si="30"/>
        <v>31.799999999999997</v>
      </c>
      <c r="CG43" s="29">
        <f t="shared" si="31"/>
        <v>102.704</v>
      </c>
      <c r="CH43" s="12">
        <v>1.4</v>
      </c>
      <c r="CI43" s="12">
        <v>1.6</v>
      </c>
      <c r="CJ43" s="29">
        <f t="shared" si="24"/>
        <v>3</v>
      </c>
      <c r="CK43" s="12">
        <v>13.5</v>
      </c>
      <c r="CL43" s="12">
        <v>84.088142</v>
      </c>
      <c r="CM43" s="12">
        <v>15.7</v>
      </c>
      <c r="CN43" s="29">
        <f t="shared" si="25"/>
        <v>113.28814200000001</v>
      </c>
      <c r="CO43" s="12">
        <v>1.2</v>
      </c>
      <c r="CP43" s="12">
        <v>4.8</v>
      </c>
      <c r="CQ43" s="12">
        <v>1.2</v>
      </c>
      <c r="CR43" s="12">
        <v>0.4</v>
      </c>
      <c r="CS43" s="29">
        <f t="shared" si="26"/>
        <v>7.6000000000000005</v>
      </c>
      <c r="CT43" s="12">
        <v>64183.386105</v>
      </c>
      <c r="CU43" s="12">
        <v>369832.547875</v>
      </c>
      <c r="CV43" s="12">
        <v>5061.763382</v>
      </c>
      <c r="CW43" s="12">
        <v>595.81383</v>
      </c>
      <c r="CX43" s="12">
        <v>702.06722</v>
      </c>
      <c r="CY43" s="12">
        <v>497.186611</v>
      </c>
      <c r="CZ43" s="12">
        <v>90.958296</v>
      </c>
      <c r="DA43" s="12">
        <v>0</v>
      </c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</row>
    <row r="44" spans="1:118" s="8" customFormat="1" ht="20.25" customHeight="1">
      <c r="A44" s="34" t="s">
        <v>120</v>
      </c>
      <c r="B44" s="53" t="s">
        <v>139</v>
      </c>
      <c r="C44" s="8">
        <f t="shared" si="36"/>
        <v>13201960.767738</v>
      </c>
      <c r="D44" s="49">
        <f t="shared" si="57"/>
        <v>666.033</v>
      </c>
      <c r="E44" s="49">
        <f t="shared" si="57"/>
        <v>4914.197049</v>
      </c>
      <c r="F44" s="49">
        <f t="shared" si="57"/>
        <v>120.867</v>
      </c>
      <c r="G44" s="49">
        <f t="shared" si="57"/>
        <v>761.83</v>
      </c>
      <c r="H44" s="49">
        <f t="shared" si="57"/>
        <v>959.662</v>
      </c>
      <c r="I44" s="49">
        <f t="shared" si="57"/>
        <v>716.349</v>
      </c>
      <c r="J44" s="49">
        <f t="shared" si="57"/>
        <v>1176.115322</v>
      </c>
      <c r="K44" s="49">
        <f t="shared" si="57"/>
        <v>2803.559769</v>
      </c>
      <c r="L44" s="49">
        <f t="shared" si="57"/>
        <v>2481.4080590000003</v>
      </c>
      <c r="M44" s="49">
        <f t="shared" si="57"/>
        <v>4166.319</v>
      </c>
      <c r="N44" s="49">
        <f t="shared" si="58"/>
        <v>766.5740000000001</v>
      </c>
      <c r="O44" s="49">
        <f t="shared" si="58"/>
        <v>15468.244369</v>
      </c>
      <c r="P44" s="49">
        <f t="shared" si="58"/>
        <v>6050.279074000001</v>
      </c>
      <c r="Q44" s="49">
        <f t="shared" si="58"/>
        <v>23261.82924</v>
      </c>
      <c r="R44" s="49">
        <f t="shared" si="58"/>
        <v>32612.448699</v>
      </c>
      <c r="S44" s="49">
        <f t="shared" si="58"/>
        <v>6847.411425000001</v>
      </c>
      <c r="T44" s="49">
        <f t="shared" si="58"/>
        <v>13003623.002674</v>
      </c>
      <c r="U44" s="49">
        <f t="shared" si="58"/>
        <v>74888.61525999999</v>
      </c>
      <c r="V44" s="49">
        <f t="shared" si="58"/>
        <v>12660.940798</v>
      </c>
      <c r="W44" s="49">
        <f t="shared" si="58"/>
        <v>7015.082</v>
      </c>
      <c r="X44" s="46">
        <v>36</v>
      </c>
      <c r="Y44" s="37" t="s">
        <v>30</v>
      </c>
      <c r="Z44" s="26">
        <f t="shared" si="27"/>
        <v>876223.5975999996</v>
      </c>
      <c r="AA44" s="27">
        <f t="shared" si="28"/>
        <v>198.913999</v>
      </c>
      <c r="AB44" s="27">
        <f t="shared" si="0"/>
        <v>10504.563767</v>
      </c>
      <c r="AC44" s="27">
        <f t="shared" si="1"/>
        <v>5787.266345</v>
      </c>
      <c r="AD44" s="27">
        <f t="shared" si="2"/>
        <v>856800.400871</v>
      </c>
      <c r="AE44" s="27">
        <f t="shared" si="3"/>
        <v>880.339694</v>
      </c>
      <c r="AF44" s="27">
        <f t="shared" si="4"/>
        <v>311.633921</v>
      </c>
      <c r="AG44" s="27">
        <f t="shared" si="5"/>
        <v>57.607778</v>
      </c>
      <c r="AH44" s="27">
        <f t="shared" si="6"/>
        <v>28.196</v>
      </c>
      <c r="AI44" s="27">
        <f t="shared" si="7"/>
        <v>17.164614999999998</v>
      </c>
      <c r="AJ44" s="27">
        <f t="shared" si="8"/>
        <v>247.85361</v>
      </c>
      <c r="AK44" s="27">
        <f t="shared" si="9"/>
        <v>5.2</v>
      </c>
      <c r="AL44" s="27">
        <f t="shared" si="10"/>
        <v>411.573</v>
      </c>
      <c r="AM44" s="27">
        <f t="shared" si="11"/>
        <v>46.907000000000004</v>
      </c>
      <c r="AN44" s="27">
        <f t="shared" si="12"/>
        <v>140.90400000000002</v>
      </c>
      <c r="AO44" s="27">
        <f t="shared" si="13"/>
        <v>1.2</v>
      </c>
      <c r="AP44" s="27">
        <f t="shared" si="14"/>
        <v>4.1</v>
      </c>
      <c r="AQ44" s="27">
        <f t="shared" si="15"/>
        <v>779.073</v>
      </c>
      <c r="AR44" s="27">
        <f t="shared" si="16"/>
        <v>0.6</v>
      </c>
      <c r="AS44" s="27">
        <f t="shared" si="17"/>
        <v>0.1</v>
      </c>
      <c r="AT44" s="27">
        <f t="shared" si="18"/>
        <v>0</v>
      </c>
      <c r="AU44" s="38" t="s">
        <v>30</v>
      </c>
      <c r="AV44" s="12">
        <v>0</v>
      </c>
      <c r="AW44" s="12">
        <v>0.1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29">
        <f t="shared" si="29"/>
        <v>0.1</v>
      </c>
      <c r="BD44" s="12">
        <v>0.3</v>
      </c>
      <c r="BE44" s="12">
        <v>0.3</v>
      </c>
      <c r="BF44" s="12">
        <v>0</v>
      </c>
      <c r="BG44" s="29">
        <f t="shared" si="19"/>
        <v>0.6</v>
      </c>
      <c r="BH44" s="12">
        <v>1.4</v>
      </c>
      <c r="BI44" s="12">
        <v>1.6</v>
      </c>
      <c r="BJ44" s="12">
        <v>767.273</v>
      </c>
      <c r="BK44" s="12">
        <v>8.8</v>
      </c>
      <c r="BL44" s="29">
        <f t="shared" si="20"/>
        <v>779.073</v>
      </c>
      <c r="BM44" s="12">
        <v>0</v>
      </c>
      <c r="BN44" s="12">
        <v>1.1</v>
      </c>
      <c r="BO44" s="12">
        <v>1.4</v>
      </c>
      <c r="BP44" s="12">
        <v>1.6</v>
      </c>
      <c r="BQ44" s="29">
        <f t="shared" si="21"/>
        <v>4.1</v>
      </c>
      <c r="BR44" s="12">
        <v>0</v>
      </c>
      <c r="BS44" s="12">
        <v>1.2</v>
      </c>
      <c r="BT44" s="29">
        <f t="shared" si="22"/>
        <v>1.2</v>
      </c>
      <c r="BU44" s="12">
        <v>2.773</v>
      </c>
      <c r="BV44" s="12">
        <v>8.7</v>
      </c>
      <c r="BW44" s="12">
        <v>129.031</v>
      </c>
      <c r="BX44" s="12">
        <v>0.4</v>
      </c>
      <c r="BY44" s="29">
        <f t="shared" si="23"/>
        <v>140.90400000000002</v>
      </c>
      <c r="BZ44" s="12">
        <v>3.4</v>
      </c>
      <c r="CA44" s="12">
        <v>42.207</v>
      </c>
      <c r="CB44" s="12">
        <v>358.717</v>
      </c>
      <c r="CC44" s="12">
        <v>52.856</v>
      </c>
      <c r="CD44" s="12">
        <v>0.1</v>
      </c>
      <c r="CE44" s="12">
        <v>1.2</v>
      </c>
      <c r="CF44" s="29">
        <f t="shared" si="30"/>
        <v>46.907000000000004</v>
      </c>
      <c r="CG44" s="29">
        <f t="shared" si="31"/>
        <v>411.573</v>
      </c>
      <c r="CH44" s="12">
        <v>2.5</v>
      </c>
      <c r="CI44" s="12">
        <v>2.7</v>
      </c>
      <c r="CJ44" s="29">
        <f t="shared" si="24"/>
        <v>5.2</v>
      </c>
      <c r="CK44" s="12">
        <v>19</v>
      </c>
      <c r="CL44" s="12">
        <v>194.465669</v>
      </c>
      <c r="CM44" s="12">
        <v>34.387941</v>
      </c>
      <c r="CN44" s="29">
        <f t="shared" si="25"/>
        <v>247.85361</v>
      </c>
      <c r="CO44" s="12">
        <v>1.9</v>
      </c>
      <c r="CP44" s="12">
        <v>8.2</v>
      </c>
      <c r="CQ44" s="12">
        <v>6.064615</v>
      </c>
      <c r="CR44" s="12">
        <v>1</v>
      </c>
      <c r="CS44" s="29">
        <f t="shared" si="26"/>
        <v>17.164614999999998</v>
      </c>
      <c r="CT44" s="12">
        <v>10504.563767</v>
      </c>
      <c r="CU44" s="12">
        <v>5787.266345</v>
      </c>
      <c r="CV44" s="12">
        <v>856800.400871</v>
      </c>
      <c r="CW44" s="12">
        <v>880.339694</v>
      </c>
      <c r="CX44" s="12">
        <v>198.913999</v>
      </c>
      <c r="CY44" s="12">
        <v>311.633921</v>
      </c>
      <c r="CZ44" s="12">
        <v>57.607778</v>
      </c>
      <c r="DA44" s="12">
        <v>28.196</v>
      </c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</row>
    <row r="45" spans="1:118" s="8" customFormat="1" ht="20.25" customHeight="1">
      <c r="A45" s="54"/>
      <c r="B45" s="58" t="s">
        <v>140</v>
      </c>
      <c r="C45" s="8">
        <f t="shared" si="36"/>
        <v>6193277.850475001</v>
      </c>
      <c r="D45" s="49">
        <f t="shared" si="57"/>
        <v>11.2</v>
      </c>
      <c r="E45" s="49">
        <f t="shared" si="57"/>
        <v>104.7</v>
      </c>
      <c r="F45" s="49">
        <f t="shared" si="57"/>
        <v>6</v>
      </c>
      <c r="G45" s="49">
        <f t="shared" si="57"/>
        <v>7.9</v>
      </c>
      <c r="H45" s="49">
        <f t="shared" si="57"/>
        <v>6.7</v>
      </c>
      <c r="I45" s="49">
        <f t="shared" si="57"/>
        <v>1</v>
      </c>
      <c r="J45" s="49">
        <f t="shared" si="57"/>
        <v>3.7</v>
      </c>
      <c r="K45" s="49">
        <f t="shared" si="57"/>
        <v>0</v>
      </c>
      <c r="L45" s="49">
        <f t="shared" si="57"/>
        <v>75.086</v>
      </c>
      <c r="M45" s="49">
        <f t="shared" si="57"/>
        <v>528.702</v>
      </c>
      <c r="N45" s="49">
        <f t="shared" si="58"/>
        <v>20.5</v>
      </c>
      <c r="O45" s="49">
        <f t="shared" si="58"/>
        <v>2255.744615</v>
      </c>
      <c r="P45" s="49">
        <f t="shared" si="58"/>
        <v>1332.689</v>
      </c>
      <c r="Q45" s="49">
        <f t="shared" si="58"/>
        <v>38866.619442999996</v>
      </c>
      <c r="R45" s="49">
        <f t="shared" si="58"/>
        <v>14581.595194000001</v>
      </c>
      <c r="S45" s="49">
        <f t="shared" si="58"/>
        <v>2398.4476029999996</v>
      </c>
      <c r="T45" s="49">
        <f t="shared" si="58"/>
        <v>6122246.9403800005</v>
      </c>
      <c r="U45" s="49">
        <f t="shared" si="58"/>
        <v>6319.562356</v>
      </c>
      <c r="V45" s="49">
        <f t="shared" si="58"/>
        <v>4503.563884</v>
      </c>
      <c r="W45" s="49">
        <f t="shared" si="58"/>
        <v>7.2</v>
      </c>
      <c r="X45" s="46">
        <v>37</v>
      </c>
      <c r="Y45" s="37" t="s">
        <v>31</v>
      </c>
      <c r="Z45" s="26">
        <f t="shared" si="27"/>
        <v>1106194.704257</v>
      </c>
      <c r="AA45" s="27">
        <f t="shared" si="28"/>
        <v>848.937953</v>
      </c>
      <c r="AB45" s="27">
        <f t="shared" si="0"/>
        <v>25625.967341</v>
      </c>
      <c r="AC45" s="27">
        <f t="shared" si="1"/>
        <v>965.674937</v>
      </c>
      <c r="AD45" s="27">
        <f t="shared" si="2"/>
        <v>1164.05856</v>
      </c>
      <c r="AE45" s="27">
        <f t="shared" si="3"/>
        <v>1073032.742548</v>
      </c>
      <c r="AF45" s="27">
        <f t="shared" si="4"/>
        <v>1171.16329</v>
      </c>
      <c r="AG45" s="27">
        <f t="shared" si="5"/>
        <v>1305.651557</v>
      </c>
      <c r="AH45" s="27">
        <f t="shared" si="6"/>
        <v>50.83</v>
      </c>
      <c r="AI45" s="27">
        <f t="shared" si="7"/>
        <v>15.716999999999999</v>
      </c>
      <c r="AJ45" s="27">
        <f t="shared" si="8"/>
        <v>338.801071</v>
      </c>
      <c r="AK45" s="27">
        <f t="shared" si="9"/>
        <v>4.6</v>
      </c>
      <c r="AL45" s="27">
        <f t="shared" si="10"/>
        <v>463.90299999999996</v>
      </c>
      <c r="AM45" s="27">
        <f t="shared" si="11"/>
        <v>47.025000000000006</v>
      </c>
      <c r="AN45" s="27">
        <f t="shared" si="12"/>
        <v>185.677</v>
      </c>
      <c r="AO45" s="27">
        <f t="shared" si="13"/>
        <v>1.5</v>
      </c>
      <c r="AP45" s="27">
        <f t="shared" si="14"/>
        <v>4.1</v>
      </c>
      <c r="AQ45" s="27">
        <f t="shared" si="15"/>
        <v>968.155</v>
      </c>
      <c r="AR45" s="27">
        <f t="shared" si="16"/>
        <v>0.2</v>
      </c>
      <c r="AS45" s="27">
        <f t="shared" si="17"/>
        <v>0</v>
      </c>
      <c r="AT45" s="27">
        <f t="shared" si="18"/>
        <v>0</v>
      </c>
      <c r="AU45" s="38" t="s">
        <v>31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29">
        <f t="shared" si="29"/>
        <v>0</v>
      </c>
      <c r="BD45" s="12">
        <v>0.1</v>
      </c>
      <c r="BE45" s="12">
        <v>0.1</v>
      </c>
      <c r="BF45" s="12">
        <v>0</v>
      </c>
      <c r="BG45" s="29">
        <f t="shared" si="19"/>
        <v>0.2</v>
      </c>
      <c r="BH45" s="12">
        <v>1.4</v>
      </c>
      <c r="BI45" s="12">
        <v>1.6</v>
      </c>
      <c r="BJ45" s="12">
        <v>958.255</v>
      </c>
      <c r="BK45" s="12">
        <v>6.9</v>
      </c>
      <c r="BL45" s="29">
        <f t="shared" si="20"/>
        <v>968.155</v>
      </c>
      <c r="BM45" s="12">
        <v>0.2</v>
      </c>
      <c r="BN45" s="12">
        <v>1.2</v>
      </c>
      <c r="BO45" s="12">
        <v>1.3</v>
      </c>
      <c r="BP45" s="12">
        <v>1.4</v>
      </c>
      <c r="BQ45" s="29">
        <f t="shared" si="21"/>
        <v>4.1</v>
      </c>
      <c r="BR45" s="12">
        <v>0.1</v>
      </c>
      <c r="BS45" s="12">
        <v>1.4</v>
      </c>
      <c r="BT45" s="29">
        <f t="shared" si="22"/>
        <v>1.5</v>
      </c>
      <c r="BU45" s="12">
        <v>3.452</v>
      </c>
      <c r="BV45" s="12">
        <v>10.4</v>
      </c>
      <c r="BW45" s="12">
        <v>171.325</v>
      </c>
      <c r="BX45" s="12">
        <v>0.5</v>
      </c>
      <c r="BY45" s="29">
        <f t="shared" si="23"/>
        <v>185.677</v>
      </c>
      <c r="BZ45" s="12">
        <v>4.2</v>
      </c>
      <c r="CA45" s="12">
        <v>41.525</v>
      </c>
      <c r="CB45" s="12">
        <v>425.359</v>
      </c>
      <c r="CC45" s="12">
        <v>38.544</v>
      </c>
      <c r="CD45" s="12">
        <v>0.1</v>
      </c>
      <c r="CE45" s="12">
        <v>1.2</v>
      </c>
      <c r="CF45" s="29">
        <f t="shared" si="30"/>
        <v>47.025000000000006</v>
      </c>
      <c r="CG45" s="29">
        <f t="shared" si="31"/>
        <v>463.90299999999996</v>
      </c>
      <c r="CH45" s="12">
        <v>2.3</v>
      </c>
      <c r="CI45" s="12">
        <v>2.3</v>
      </c>
      <c r="CJ45" s="29">
        <f t="shared" si="24"/>
        <v>4.6</v>
      </c>
      <c r="CK45" s="12">
        <v>21.4</v>
      </c>
      <c r="CL45" s="12">
        <v>84.2579</v>
      </c>
      <c r="CM45" s="12">
        <v>233.143171</v>
      </c>
      <c r="CN45" s="29">
        <f t="shared" si="25"/>
        <v>338.801071</v>
      </c>
      <c r="CO45" s="12">
        <v>1.5</v>
      </c>
      <c r="CP45" s="12">
        <v>7.4</v>
      </c>
      <c r="CQ45" s="12">
        <v>5.617</v>
      </c>
      <c r="CR45" s="12">
        <v>1.2</v>
      </c>
      <c r="CS45" s="29">
        <f t="shared" si="26"/>
        <v>15.716999999999999</v>
      </c>
      <c r="CT45" s="12">
        <v>25625.967341</v>
      </c>
      <c r="CU45" s="12">
        <v>965.674937</v>
      </c>
      <c r="CV45" s="12">
        <v>1164.05856</v>
      </c>
      <c r="CW45" s="12">
        <v>1073032.742548</v>
      </c>
      <c r="CX45" s="12">
        <v>848.937953</v>
      </c>
      <c r="CY45" s="12">
        <v>1171.16329</v>
      </c>
      <c r="CZ45" s="12">
        <v>1305.651557</v>
      </c>
      <c r="DA45" s="12">
        <v>50.83</v>
      </c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</row>
    <row r="46" spans="1:118" s="8" customFormat="1" ht="20.25" customHeight="1">
      <c r="A46" s="51" t="s">
        <v>130</v>
      </c>
      <c r="B46" s="56" t="s">
        <v>141</v>
      </c>
      <c r="C46" s="8">
        <f t="shared" si="36"/>
        <v>1836298.8179040002</v>
      </c>
      <c r="D46" s="49">
        <f aca="true" t="shared" si="59" ref="D46:S48">AA10</f>
        <v>0.8</v>
      </c>
      <c r="E46" s="49">
        <f t="shared" si="59"/>
        <v>6.2</v>
      </c>
      <c r="F46" s="49">
        <f t="shared" si="59"/>
        <v>0.6</v>
      </c>
      <c r="G46" s="49">
        <f t="shared" si="59"/>
        <v>0.4</v>
      </c>
      <c r="H46" s="49">
        <f t="shared" si="59"/>
        <v>0.1</v>
      </c>
      <c r="I46" s="49">
        <f t="shared" si="59"/>
        <v>0</v>
      </c>
      <c r="J46" s="49">
        <f t="shared" si="59"/>
        <v>0</v>
      </c>
      <c r="K46" s="49">
        <f t="shared" si="59"/>
        <v>0</v>
      </c>
      <c r="L46" s="49">
        <f t="shared" si="59"/>
        <v>9.269414999999999</v>
      </c>
      <c r="M46" s="49">
        <f t="shared" si="59"/>
        <v>36</v>
      </c>
      <c r="N46" s="49">
        <f t="shared" si="59"/>
        <v>2.1</v>
      </c>
      <c r="O46" s="49">
        <f t="shared" si="59"/>
        <v>133.063</v>
      </c>
      <c r="P46" s="49">
        <f t="shared" si="59"/>
        <v>81.158</v>
      </c>
      <c r="Q46" s="49">
        <f t="shared" si="59"/>
        <v>326.229482</v>
      </c>
      <c r="R46" s="49">
        <f t="shared" si="59"/>
        <v>335.195518</v>
      </c>
      <c r="S46" s="49">
        <f t="shared" si="59"/>
        <v>177.488031</v>
      </c>
      <c r="T46" s="49">
        <f aca="true" t="shared" si="60" ref="N46:W48">AQ10</f>
        <v>126865.915849</v>
      </c>
      <c r="U46" s="49">
        <f t="shared" si="60"/>
        <v>1701936.059916</v>
      </c>
      <c r="V46" s="49">
        <f t="shared" si="60"/>
        <v>6306.565929</v>
      </c>
      <c r="W46" s="49">
        <f t="shared" si="60"/>
        <v>81.672764</v>
      </c>
      <c r="X46" s="46">
        <v>38</v>
      </c>
      <c r="Y46" s="37" t="s">
        <v>27</v>
      </c>
      <c r="Z46" s="26">
        <f t="shared" si="27"/>
        <v>754647.9021279999</v>
      </c>
      <c r="AA46" s="27">
        <f t="shared" si="28"/>
        <v>713147.4</v>
      </c>
      <c r="AB46" s="27">
        <f t="shared" si="0"/>
        <v>35587.68167</v>
      </c>
      <c r="AC46" s="27">
        <f t="shared" si="1"/>
        <v>655.055782</v>
      </c>
      <c r="AD46" s="27">
        <f t="shared" si="2"/>
        <v>248.460307</v>
      </c>
      <c r="AE46" s="27">
        <f t="shared" si="3"/>
        <v>839.984655</v>
      </c>
      <c r="AF46" s="27">
        <f t="shared" si="4"/>
        <v>321.157172</v>
      </c>
      <c r="AG46" s="27">
        <f t="shared" si="5"/>
        <v>1704.81321</v>
      </c>
      <c r="AH46" s="27">
        <f t="shared" si="6"/>
        <v>7.851</v>
      </c>
      <c r="AI46" s="27">
        <f t="shared" si="7"/>
        <v>559.917385</v>
      </c>
      <c r="AJ46" s="27">
        <f t="shared" si="8"/>
        <v>294.572629</v>
      </c>
      <c r="AK46" s="27">
        <f t="shared" si="9"/>
        <v>5.8</v>
      </c>
      <c r="AL46" s="27">
        <f t="shared" si="10"/>
        <v>425.192318</v>
      </c>
      <c r="AM46" s="27">
        <f t="shared" si="11"/>
        <v>60.49999999999999</v>
      </c>
      <c r="AN46" s="27">
        <f t="shared" si="12"/>
        <v>118.607</v>
      </c>
      <c r="AO46" s="27">
        <f t="shared" si="13"/>
        <v>1.7</v>
      </c>
      <c r="AP46" s="27">
        <f t="shared" si="14"/>
        <v>5.6000000000000005</v>
      </c>
      <c r="AQ46" s="27">
        <f t="shared" si="15"/>
        <v>660.709</v>
      </c>
      <c r="AR46" s="27">
        <f t="shared" si="16"/>
        <v>2.6999999999999997</v>
      </c>
      <c r="AS46" s="27">
        <f t="shared" si="17"/>
        <v>0.2</v>
      </c>
      <c r="AT46" s="27">
        <f t="shared" si="18"/>
        <v>0</v>
      </c>
      <c r="AU46" s="38" t="s">
        <v>27</v>
      </c>
      <c r="AV46" s="12">
        <v>0</v>
      </c>
      <c r="AW46" s="12">
        <v>0.1</v>
      </c>
      <c r="AX46" s="12">
        <v>0</v>
      </c>
      <c r="AY46" s="12">
        <v>0</v>
      </c>
      <c r="AZ46" s="12">
        <v>0</v>
      </c>
      <c r="BA46" s="12">
        <v>0</v>
      </c>
      <c r="BB46" s="12">
        <v>0.1</v>
      </c>
      <c r="BC46" s="29">
        <f t="shared" si="29"/>
        <v>0.2</v>
      </c>
      <c r="BD46" s="12">
        <v>0.7</v>
      </c>
      <c r="BE46" s="12">
        <v>0.6</v>
      </c>
      <c r="BF46" s="12">
        <v>1.4</v>
      </c>
      <c r="BG46" s="29">
        <f t="shared" si="19"/>
        <v>2.6999999999999997</v>
      </c>
      <c r="BH46" s="12">
        <v>2.1</v>
      </c>
      <c r="BI46" s="12">
        <v>2.7</v>
      </c>
      <c r="BJ46" s="12">
        <v>643.909</v>
      </c>
      <c r="BK46" s="12">
        <v>12</v>
      </c>
      <c r="BL46" s="29">
        <f t="shared" si="20"/>
        <v>660.709</v>
      </c>
      <c r="BM46" s="12">
        <v>0.1</v>
      </c>
      <c r="BN46" s="12">
        <v>1.3</v>
      </c>
      <c r="BO46" s="12">
        <v>2.2</v>
      </c>
      <c r="BP46" s="12">
        <v>2</v>
      </c>
      <c r="BQ46" s="29">
        <f t="shared" si="21"/>
        <v>5.6000000000000005</v>
      </c>
      <c r="BR46" s="12">
        <v>0</v>
      </c>
      <c r="BS46" s="12">
        <v>1.7</v>
      </c>
      <c r="BT46" s="29">
        <f t="shared" si="22"/>
        <v>1.7</v>
      </c>
      <c r="BU46" s="12">
        <v>3.7</v>
      </c>
      <c r="BV46" s="12">
        <v>13.4</v>
      </c>
      <c r="BW46" s="12">
        <v>100.607</v>
      </c>
      <c r="BX46" s="12">
        <v>0.9</v>
      </c>
      <c r="BY46" s="29">
        <f t="shared" si="23"/>
        <v>118.607</v>
      </c>
      <c r="BZ46" s="12">
        <v>6.5</v>
      </c>
      <c r="CA46" s="12">
        <v>51.8</v>
      </c>
      <c r="CB46" s="12">
        <v>351.8</v>
      </c>
      <c r="CC46" s="12">
        <v>73.392318</v>
      </c>
      <c r="CD46" s="12">
        <v>0.4</v>
      </c>
      <c r="CE46" s="12">
        <v>1.8</v>
      </c>
      <c r="CF46" s="29">
        <f t="shared" si="30"/>
        <v>60.49999999999999</v>
      </c>
      <c r="CG46" s="29">
        <f t="shared" si="31"/>
        <v>425.192318</v>
      </c>
      <c r="CH46" s="12">
        <v>2.4</v>
      </c>
      <c r="CI46" s="12">
        <v>3.4</v>
      </c>
      <c r="CJ46" s="29">
        <f t="shared" si="24"/>
        <v>5.8</v>
      </c>
      <c r="CK46" s="12">
        <v>28.3</v>
      </c>
      <c r="CL46" s="12">
        <v>74.358</v>
      </c>
      <c r="CM46" s="12">
        <v>191.914629</v>
      </c>
      <c r="CN46" s="29">
        <f t="shared" si="25"/>
        <v>294.572629</v>
      </c>
      <c r="CO46" s="12">
        <v>1.8</v>
      </c>
      <c r="CP46" s="12">
        <v>49.707031</v>
      </c>
      <c r="CQ46" s="12">
        <v>481.105678</v>
      </c>
      <c r="CR46" s="12">
        <v>27.304676</v>
      </c>
      <c r="CS46" s="29">
        <f t="shared" si="26"/>
        <v>559.917385</v>
      </c>
      <c r="CT46" s="12">
        <v>35587.68167</v>
      </c>
      <c r="CU46" s="12">
        <v>655.055782</v>
      </c>
      <c r="CV46" s="12">
        <v>248.460307</v>
      </c>
      <c r="CW46" s="12">
        <v>839.984655</v>
      </c>
      <c r="CX46" s="12">
        <v>713147.4</v>
      </c>
      <c r="CY46" s="12">
        <v>321.157172</v>
      </c>
      <c r="CZ46" s="12">
        <v>1704.81321</v>
      </c>
      <c r="DA46" s="12">
        <v>7.851</v>
      </c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</row>
    <row r="47" spans="1:118" s="8" customFormat="1" ht="20.25" customHeight="1">
      <c r="A47" s="34" t="s">
        <v>137</v>
      </c>
      <c r="B47" s="53" t="s">
        <v>142</v>
      </c>
      <c r="C47" s="8">
        <f t="shared" si="36"/>
        <v>1216680.3908030002</v>
      </c>
      <c r="D47" s="49">
        <f t="shared" si="59"/>
        <v>0.6</v>
      </c>
      <c r="E47" s="49">
        <f t="shared" si="59"/>
        <v>6.1</v>
      </c>
      <c r="F47" s="49">
        <f t="shared" si="59"/>
        <v>0.7</v>
      </c>
      <c r="G47" s="49">
        <f t="shared" si="59"/>
        <v>0.3</v>
      </c>
      <c r="H47" s="49">
        <f t="shared" si="59"/>
        <v>0.2</v>
      </c>
      <c r="I47" s="49">
        <f t="shared" si="59"/>
        <v>0</v>
      </c>
      <c r="J47" s="49">
        <f t="shared" si="59"/>
        <v>0</v>
      </c>
      <c r="K47" s="49">
        <f t="shared" si="59"/>
        <v>0</v>
      </c>
      <c r="L47" s="49">
        <f t="shared" si="59"/>
        <v>4.4</v>
      </c>
      <c r="M47" s="49">
        <f t="shared" si="59"/>
        <v>34.1</v>
      </c>
      <c r="N47" s="49">
        <f t="shared" si="60"/>
        <v>1.6</v>
      </c>
      <c r="O47" s="49">
        <f t="shared" si="60"/>
        <v>140.293</v>
      </c>
      <c r="P47" s="49">
        <f t="shared" si="60"/>
        <v>87.086</v>
      </c>
      <c r="Q47" s="49">
        <f t="shared" si="60"/>
        <v>237.39819</v>
      </c>
      <c r="R47" s="49">
        <f t="shared" si="60"/>
        <v>53.9</v>
      </c>
      <c r="S47" s="49">
        <f t="shared" si="60"/>
        <v>139.908478</v>
      </c>
      <c r="T47" s="49">
        <f t="shared" si="60"/>
        <v>33580.681864</v>
      </c>
      <c r="U47" s="49">
        <f t="shared" si="60"/>
        <v>1176103.0540220002</v>
      </c>
      <c r="V47" s="49">
        <f t="shared" si="60"/>
        <v>6280.569249</v>
      </c>
      <c r="W47" s="49">
        <f t="shared" si="60"/>
        <v>9.5</v>
      </c>
      <c r="X47" s="46">
        <v>39</v>
      </c>
      <c r="Y47" s="37" t="s">
        <v>32</v>
      </c>
      <c r="Z47" s="26">
        <f t="shared" si="27"/>
        <v>855100.960769</v>
      </c>
      <c r="AA47" s="27">
        <f t="shared" si="28"/>
        <v>320.400172</v>
      </c>
      <c r="AB47" s="27">
        <f t="shared" si="0"/>
        <v>1808.448706</v>
      </c>
      <c r="AC47" s="27">
        <f t="shared" si="1"/>
        <v>497.186611</v>
      </c>
      <c r="AD47" s="27">
        <f t="shared" si="2"/>
        <v>311.418921</v>
      </c>
      <c r="AE47" s="27">
        <f t="shared" si="3"/>
        <v>1194.199086</v>
      </c>
      <c r="AF47" s="27">
        <f t="shared" si="4"/>
        <v>837979.223306</v>
      </c>
      <c r="AG47" s="27">
        <f t="shared" si="5"/>
        <v>11658.366089</v>
      </c>
      <c r="AH47" s="27">
        <f t="shared" si="6"/>
        <v>33.172</v>
      </c>
      <c r="AI47" s="27">
        <f t="shared" si="7"/>
        <v>4.764615</v>
      </c>
      <c r="AJ47" s="27">
        <f t="shared" si="8"/>
        <v>31.572969999999998</v>
      </c>
      <c r="AK47" s="27">
        <f t="shared" si="9"/>
        <v>0.7</v>
      </c>
      <c r="AL47" s="27">
        <f t="shared" si="10"/>
        <v>420.16929300000004</v>
      </c>
      <c r="AM47" s="27">
        <f t="shared" si="11"/>
        <v>5.5</v>
      </c>
      <c r="AN47" s="27">
        <f t="shared" si="12"/>
        <v>110.36</v>
      </c>
      <c r="AO47" s="27">
        <f t="shared" si="13"/>
        <v>0</v>
      </c>
      <c r="AP47" s="27">
        <f t="shared" si="14"/>
        <v>0</v>
      </c>
      <c r="AQ47" s="27">
        <f t="shared" si="15"/>
        <v>725.479</v>
      </c>
      <c r="AR47" s="27">
        <f t="shared" si="16"/>
        <v>0</v>
      </c>
      <c r="AS47" s="27">
        <f t="shared" si="17"/>
        <v>0</v>
      </c>
      <c r="AT47" s="27">
        <f t="shared" si="18"/>
        <v>0</v>
      </c>
      <c r="AU47" s="38" t="s">
        <v>32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29">
        <f t="shared" si="29"/>
        <v>0</v>
      </c>
      <c r="BD47" s="12">
        <v>0</v>
      </c>
      <c r="BE47" s="12">
        <v>0</v>
      </c>
      <c r="BF47" s="12">
        <v>0</v>
      </c>
      <c r="BG47" s="29">
        <f t="shared" si="19"/>
        <v>0</v>
      </c>
      <c r="BH47" s="12">
        <v>0</v>
      </c>
      <c r="BI47" s="12">
        <v>0</v>
      </c>
      <c r="BJ47" s="12">
        <v>724.479</v>
      </c>
      <c r="BK47" s="12">
        <v>1</v>
      </c>
      <c r="BL47" s="29">
        <f t="shared" si="20"/>
        <v>725.479</v>
      </c>
      <c r="BM47" s="12">
        <v>0</v>
      </c>
      <c r="BN47" s="12">
        <v>0</v>
      </c>
      <c r="BO47" s="12">
        <v>0</v>
      </c>
      <c r="BP47" s="12">
        <v>0</v>
      </c>
      <c r="BQ47" s="29">
        <f t="shared" si="21"/>
        <v>0</v>
      </c>
      <c r="BR47" s="12">
        <v>0</v>
      </c>
      <c r="BS47" s="12">
        <v>0</v>
      </c>
      <c r="BT47" s="29">
        <f t="shared" si="22"/>
        <v>0</v>
      </c>
      <c r="BU47" s="12">
        <v>0.2</v>
      </c>
      <c r="BV47" s="12">
        <v>1.5</v>
      </c>
      <c r="BW47" s="12">
        <v>108.66</v>
      </c>
      <c r="BX47" s="12">
        <v>0</v>
      </c>
      <c r="BY47" s="29">
        <f t="shared" si="23"/>
        <v>110.36</v>
      </c>
      <c r="BZ47" s="12">
        <v>0.5</v>
      </c>
      <c r="CA47" s="12">
        <v>5</v>
      </c>
      <c r="CB47" s="12">
        <v>415.569293</v>
      </c>
      <c r="CC47" s="12">
        <v>4.6</v>
      </c>
      <c r="CD47" s="12">
        <v>0</v>
      </c>
      <c r="CE47" s="12">
        <v>0</v>
      </c>
      <c r="CF47" s="29">
        <f t="shared" si="30"/>
        <v>5.5</v>
      </c>
      <c r="CG47" s="29">
        <f t="shared" si="31"/>
        <v>420.16929300000004</v>
      </c>
      <c r="CH47" s="12">
        <v>0.1</v>
      </c>
      <c r="CI47" s="12">
        <v>0.6</v>
      </c>
      <c r="CJ47" s="29">
        <f t="shared" si="24"/>
        <v>0.7</v>
      </c>
      <c r="CK47" s="12">
        <v>5.2</v>
      </c>
      <c r="CL47" s="12">
        <v>15.779</v>
      </c>
      <c r="CM47" s="12">
        <v>10.59397</v>
      </c>
      <c r="CN47" s="29">
        <f t="shared" si="25"/>
        <v>31.572969999999998</v>
      </c>
      <c r="CO47" s="12">
        <v>0</v>
      </c>
      <c r="CP47" s="12">
        <v>1.2</v>
      </c>
      <c r="CQ47" s="12">
        <v>3.564615</v>
      </c>
      <c r="CR47" s="12">
        <v>0</v>
      </c>
      <c r="CS47" s="29">
        <f t="shared" si="26"/>
        <v>4.764615</v>
      </c>
      <c r="CT47" s="12">
        <v>1808.448706</v>
      </c>
      <c r="CU47" s="12">
        <v>497.186611</v>
      </c>
      <c r="CV47" s="12">
        <v>311.418921</v>
      </c>
      <c r="CW47" s="12">
        <v>1194.199086</v>
      </c>
      <c r="CX47" s="12">
        <v>320.400172</v>
      </c>
      <c r="CY47" s="12">
        <v>837979.223306</v>
      </c>
      <c r="CZ47" s="12">
        <v>11658.366089</v>
      </c>
      <c r="DA47" s="12">
        <v>33.172</v>
      </c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</row>
    <row r="48" spans="1:118" s="8" customFormat="1" ht="20.25" customHeight="1">
      <c r="A48" s="54" t="s">
        <v>120</v>
      </c>
      <c r="B48" s="55" t="s">
        <v>143</v>
      </c>
      <c r="C48" s="8">
        <f t="shared" si="36"/>
        <v>1513966.423014</v>
      </c>
      <c r="D48" s="49">
        <f t="shared" si="59"/>
        <v>1.4</v>
      </c>
      <c r="E48" s="49">
        <f t="shared" si="59"/>
        <v>3.7</v>
      </c>
      <c r="F48" s="49">
        <f t="shared" si="59"/>
        <v>0.1</v>
      </c>
      <c r="G48" s="49">
        <f t="shared" si="59"/>
        <v>0</v>
      </c>
      <c r="H48" s="49">
        <f t="shared" si="59"/>
        <v>0</v>
      </c>
      <c r="I48" s="49">
        <f t="shared" si="59"/>
        <v>0</v>
      </c>
      <c r="J48" s="49">
        <f t="shared" si="59"/>
        <v>0</v>
      </c>
      <c r="K48" s="49">
        <f t="shared" si="59"/>
        <v>0</v>
      </c>
      <c r="L48" s="49">
        <f t="shared" si="59"/>
        <v>2.4</v>
      </c>
      <c r="M48" s="49">
        <f t="shared" si="59"/>
        <v>19.6</v>
      </c>
      <c r="N48" s="49">
        <f t="shared" si="60"/>
        <v>0.5</v>
      </c>
      <c r="O48" s="49">
        <f t="shared" si="60"/>
        <v>148.277154</v>
      </c>
      <c r="P48" s="49">
        <f t="shared" si="60"/>
        <v>71.801</v>
      </c>
      <c r="Q48" s="49">
        <f t="shared" si="60"/>
        <v>368.20498100000003</v>
      </c>
      <c r="R48" s="49">
        <f t="shared" si="60"/>
        <v>11575.611798</v>
      </c>
      <c r="S48" s="49">
        <f t="shared" si="60"/>
        <v>1399.7033139999999</v>
      </c>
      <c r="T48" s="49">
        <f t="shared" si="60"/>
        <v>76785.42424800001</v>
      </c>
      <c r="U48" s="49">
        <f t="shared" si="60"/>
        <v>1423395.9163</v>
      </c>
      <c r="V48" s="49">
        <f t="shared" si="60"/>
        <v>193.084219</v>
      </c>
      <c r="W48" s="49">
        <f t="shared" si="60"/>
        <v>0.7</v>
      </c>
      <c r="X48" s="46">
        <v>40</v>
      </c>
      <c r="Y48" s="37" t="s">
        <v>33</v>
      </c>
      <c r="Z48" s="26">
        <f t="shared" si="27"/>
        <v>1182765.5921119999</v>
      </c>
      <c r="AA48" s="27">
        <f t="shared" si="28"/>
        <v>1705.18221</v>
      </c>
      <c r="AB48" s="27">
        <f t="shared" si="0"/>
        <v>1157.008108</v>
      </c>
      <c r="AC48" s="27">
        <f t="shared" si="1"/>
        <v>25.5</v>
      </c>
      <c r="AD48" s="27">
        <f t="shared" si="2"/>
        <v>80.462398</v>
      </c>
      <c r="AE48" s="27">
        <f t="shared" si="3"/>
        <v>1441.243857</v>
      </c>
      <c r="AF48" s="27">
        <f t="shared" si="4"/>
        <v>11696.394941</v>
      </c>
      <c r="AG48" s="27">
        <f t="shared" si="5"/>
        <v>1163241.257787</v>
      </c>
      <c r="AH48" s="27">
        <f t="shared" si="6"/>
        <v>144.62277</v>
      </c>
      <c r="AI48" s="27">
        <f t="shared" si="7"/>
        <v>47.969874999999995</v>
      </c>
      <c r="AJ48" s="27">
        <f t="shared" si="8"/>
        <v>1006.7330730000001</v>
      </c>
      <c r="AK48" s="27">
        <f t="shared" si="9"/>
        <v>2.5999999999999996</v>
      </c>
      <c r="AL48" s="27">
        <f t="shared" si="10"/>
        <v>751.115231</v>
      </c>
      <c r="AM48" s="27">
        <f t="shared" si="11"/>
        <v>13.299999999999999</v>
      </c>
      <c r="AN48" s="27">
        <f t="shared" si="12"/>
        <v>254.766</v>
      </c>
      <c r="AO48" s="27">
        <f t="shared" si="13"/>
        <v>0.2</v>
      </c>
      <c r="AP48" s="27">
        <f t="shared" si="14"/>
        <v>2.2</v>
      </c>
      <c r="AQ48" s="27">
        <f t="shared" si="15"/>
        <v>1178.064862</v>
      </c>
      <c r="AR48" s="27">
        <f t="shared" si="16"/>
        <v>0</v>
      </c>
      <c r="AS48" s="27">
        <f t="shared" si="17"/>
        <v>0</v>
      </c>
      <c r="AT48" s="27">
        <f t="shared" si="18"/>
        <v>16.971</v>
      </c>
      <c r="AU48" s="38" t="s">
        <v>33</v>
      </c>
      <c r="AV48" s="12">
        <v>16.971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29">
        <f t="shared" si="29"/>
        <v>0</v>
      </c>
      <c r="BD48" s="12">
        <v>0</v>
      </c>
      <c r="BE48" s="12">
        <v>0</v>
      </c>
      <c r="BF48" s="12">
        <v>0</v>
      </c>
      <c r="BG48" s="29">
        <f t="shared" si="19"/>
        <v>0</v>
      </c>
      <c r="BH48" s="12">
        <v>0.6</v>
      </c>
      <c r="BI48" s="12">
        <v>1</v>
      </c>
      <c r="BJ48" s="12">
        <v>1172.764862</v>
      </c>
      <c r="BK48" s="12">
        <v>3.7</v>
      </c>
      <c r="BL48" s="29">
        <f t="shared" si="20"/>
        <v>1178.064862</v>
      </c>
      <c r="BM48" s="12">
        <v>0</v>
      </c>
      <c r="BN48" s="12">
        <v>0.7</v>
      </c>
      <c r="BO48" s="12">
        <v>1</v>
      </c>
      <c r="BP48" s="12">
        <v>0.5</v>
      </c>
      <c r="BQ48" s="29">
        <f t="shared" si="21"/>
        <v>2.2</v>
      </c>
      <c r="BR48" s="12">
        <v>0</v>
      </c>
      <c r="BS48" s="12">
        <v>0.2</v>
      </c>
      <c r="BT48" s="29">
        <f t="shared" si="22"/>
        <v>0.2</v>
      </c>
      <c r="BU48" s="12">
        <v>1.3</v>
      </c>
      <c r="BV48" s="12">
        <v>4.2</v>
      </c>
      <c r="BW48" s="12">
        <v>249.266</v>
      </c>
      <c r="BX48" s="12">
        <v>0</v>
      </c>
      <c r="BY48" s="29">
        <f t="shared" si="23"/>
        <v>254.766</v>
      </c>
      <c r="BZ48" s="12">
        <v>1.6</v>
      </c>
      <c r="CA48" s="12">
        <v>11.7</v>
      </c>
      <c r="CB48" s="12">
        <v>678.827731</v>
      </c>
      <c r="CC48" s="12">
        <v>72.2875</v>
      </c>
      <c r="CD48" s="12">
        <v>0</v>
      </c>
      <c r="CE48" s="12">
        <v>0</v>
      </c>
      <c r="CF48" s="29">
        <f t="shared" si="30"/>
        <v>13.299999999999999</v>
      </c>
      <c r="CG48" s="29">
        <f t="shared" si="31"/>
        <v>751.115231</v>
      </c>
      <c r="CH48" s="12">
        <v>1.2</v>
      </c>
      <c r="CI48" s="12">
        <v>1.4</v>
      </c>
      <c r="CJ48" s="29">
        <f t="shared" si="24"/>
        <v>2.5999999999999996</v>
      </c>
      <c r="CK48" s="12">
        <v>25.702</v>
      </c>
      <c r="CL48" s="12">
        <v>896.558069</v>
      </c>
      <c r="CM48" s="12">
        <v>84.473004</v>
      </c>
      <c r="CN48" s="29">
        <f t="shared" si="25"/>
        <v>1006.7330730000001</v>
      </c>
      <c r="CO48" s="12">
        <v>0.5</v>
      </c>
      <c r="CP48" s="12">
        <v>10.135</v>
      </c>
      <c r="CQ48" s="12">
        <v>36.834875</v>
      </c>
      <c r="CR48" s="12">
        <v>0.5</v>
      </c>
      <c r="CS48" s="29">
        <f t="shared" si="26"/>
        <v>47.969874999999995</v>
      </c>
      <c r="CT48" s="12">
        <v>1157.008108</v>
      </c>
      <c r="CU48" s="12">
        <v>25.5</v>
      </c>
      <c r="CV48" s="12">
        <v>80.462398</v>
      </c>
      <c r="CW48" s="12">
        <v>1441.243857</v>
      </c>
      <c r="CX48" s="12">
        <v>1705.18221</v>
      </c>
      <c r="CY48" s="12">
        <v>11696.394941</v>
      </c>
      <c r="CZ48" s="12">
        <v>1163241.257787</v>
      </c>
      <c r="DA48" s="12">
        <v>144.62277</v>
      </c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</row>
    <row r="49" spans="1:118" s="8" customFormat="1" ht="20.25" customHeight="1">
      <c r="A49" s="51"/>
      <c r="B49" s="56" t="s">
        <v>144</v>
      </c>
      <c r="C49" s="8">
        <f t="shared" si="36"/>
        <v>918478.7508019999</v>
      </c>
      <c r="D49" s="49">
        <f aca="true" t="shared" si="61" ref="D49:S54">AA4</f>
        <v>0</v>
      </c>
      <c r="E49" s="49">
        <f t="shared" si="61"/>
        <v>9.811</v>
      </c>
      <c r="F49" s="49">
        <f t="shared" si="61"/>
        <v>0.1</v>
      </c>
      <c r="G49" s="49">
        <f t="shared" si="61"/>
        <v>0.1</v>
      </c>
      <c r="H49" s="49">
        <f t="shared" si="61"/>
        <v>0</v>
      </c>
      <c r="I49" s="49">
        <f t="shared" si="61"/>
        <v>0</v>
      </c>
      <c r="J49" s="49">
        <f t="shared" si="61"/>
        <v>0</v>
      </c>
      <c r="K49" s="49">
        <f t="shared" si="61"/>
        <v>0</v>
      </c>
      <c r="L49" s="49">
        <f t="shared" si="61"/>
        <v>0.9</v>
      </c>
      <c r="M49" s="49">
        <f t="shared" si="61"/>
        <v>6.6</v>
      </c>
      <c r="N49" s="49">
        <f t="shared" si="61"/>
        <v>0.30000000000000004</v>
      </c>
      <c r="O49" s="49">
        <f t="shared" si="61"/>
        <v>123.197</v>
      </c>
      <c r="P49" s="49">
        <f t="shared" si="61"/>
        <v>16.3</v>
      </c>
      <c r="Q49" s="49">
        <f t="shared" si="61"/>
        <v>97.49600000000001</v>
      </c>
      <c r="R49" s="49">
        <f t="shared" si="61"/>
        <v>11.4</v>
      </c>
      <c r="S49" s="49">
        <f t="shared" si="61"/>
        <v>80.300681</v>
      </c>
      <c r="T49" s="49">
        <f aca="true" t="shared" si="62" ref="N49:W54">AQ4</f>
        <v>1699.3759999999997</v>
      </c>
      <c r="U49" s="49">
        <f t="shared" si="62"/>
        <v>173.067375</v>
      </c>
      <c r="V49" s="49">
        <f t="shared" si="62"/>
        <v>915361.0737709999</v>
      </c>
      <c r="W49" s="49">
        <f t="shared" si="62"/>
        <v>898.728975</v>
      </c>
      <c r="X49" s="46">
        <v>41</v>
      </c>
      <c r="Y49" s="37" t="s">
        <v>34</v>
      </c>
      <c r="Z49" s="26">
        <f t="shared" si="27"/>
        <v>1013838.956781</v>
      </c>
      <c r="AA49" s="27">
        <f t="shared" si="28"/>
        <v>8.261</v>
      </c>
      <c r="AB49" s="27">
        <f t="shared" si="0"/>
        <v>712.469</v>
      </c>
      <c r="AC49" s="27">
        <f t="shared" si="1"/>
        <v>0</v>
      </c>
      <c r="AD49" s="27">
        <f t="shared" si="2"/>
        <v>28.473</v>
      </c>
      <c r="AE49" s="27">
        <f t="shared" si="3"/>
        <v>52.214</v>
      </c>
      <c r="AF49" s="27">
        <f t="shared" si="4"/>
        <v>33.73</v>
      </c>
      <c r="AG49" s="27">
        <f t="shared" si="5"/>
        <v>143.122612</v>
      </c>
      <c r="AH49" s="27">
        <f t="shared" si="6"/>
        <v>1007862.966824</v>
      </c>
      <c r="AI49" s="27">
        <f t="shared" si="7"/>
        <v>80.162</v>
      </c>
      <c r="AJ49" s="27">
        <f t="shared" si="8"/>
        <v>134.018</v>
      </c>
      <c r="AK49" s="27">
        <f t="shared" si="9"/>
        <v>0</v>
      </c>
      <c r="AL49" s="27">
        <f t="shared" si="10"/>
        <v>1170.353661</v>
      </c>
      <c r="AM49" s="27">
        <f t="shared" si="11"/>
        <v>0</v>
      </c>
      <c r="AN49" s="27">
        <f t="shared" si="12"/>
        <v>555.068</v>
      </c>
      <c r="AO49" s="27">
        <f t="shared" si="13"/>
        <v>0</v>
      </c>
      <c r="AP49" s="27">
        <f t="shared" si="14"/>
        <v>68.251</v>
      </c>
      <c r="AQ49" s="27">
        <f t="shared" si="15"/>
        <v>2848.792684</v>
      </c>
      <c r="AR49" s="27">
        <f t="shared" si="16"/>
        <v>0</v>
      </c>
      <c r="AS49" s="27">
        <f t="shared" si="17"/>
        <v>110.483</v>
      </c>
      <c r="AT49" s="27">
        <f t="shared" si="18"/>
        <v>30.592</v>
      </c>
      <c r="AU49" s="59" t="s">
        <v>34</v>
      </c>
      <c r="AV49" s="12">
        <v>30.592</v>
      </c>
      <c r="AW49" s="12">
        <v>0</v>
      </c>
      <c r="AX49" s="12">
        <v>1.682</v>
      </c>
      <c r="AY49" s="12">
        <v>73.914</v>
      </c>
      <c r="AZ49" s="12">
        <v>0</v>
      </c>
      <c r="BA49" s="12">
        <v>0</v>
      </c>
      <c r="BB49" s="12">
        <v>34.887</v>
      </c>
      <c r="BC49" s="29">
        <f t="shared" si="29"/>
        <v>110.483</v>
      </c>
      <c r="BD49" s="12">
        <v>0</v>
      </c>
      <c r="BE49" s="12">
        <v>0</v>
      </c>
      <c r="BF49" s="12">
        <v>0</v>
      </c>
      <c r="BG49" s="29">
        <f t="shared" si="19"/>
        <v>0</v>
      </c>
      <c r="BH49" s="12">
        <v>0</v>
      </c>
      <c r="BI49" s="12">
        <v>52.74</v>
      </c>
      <c r="BJ49" s="12">
        <v>2796.052684</v>
      </c>
      <c r="BK49" s="12">
        <v>0</v>
      </c>
      <c r="BL49" s="29">
        <f t="shared" si="20"/>
        <v>2848.792684</v>
      </c>
      <c r="BM49" s="12">
        <v>24.627</v>
      </c>
      <c r="BN49" s="12">
        <v>0</v>
      </c>
      <c r="BO49" s="12">
        <v>43.624</v>
      </c>
      <c r="BP49" s="12">
        <v>0</v>
      </c>
      <c r="BQ49" s="29">
        <f t="shared" si="21"/>
        <v>68.251</v>
      </c>
      <c r="BR49" s="12">
        <v>0</v>
      </c>
      <c r="BS49" s="12">
        <v>0</v>
      </c>
      <c r="BT49" s="29">
        <f t="shared" si="22"/>
        <v>0</v>
      </c>
      <c r="BU49" s="12">
        <v>0</v>
      </c>
      <c r="BV49" s="12">
        <v>0</v>
      </c>
      <c r="BW49" s="12">
        <v>555.068</v>
      </c>
      <c r="BX49" s="12">
        <v>0</v>
      </c>
      <c r="BY49" s="29">
        <f t="shared" si="23"/>
        <v>555.068</v>
      </c>
      <c r="BZ49" s="12">
        <v>0</v>
      </c>
      <c r="CA49" s="12">
        <v>0</v>
      </c>
      <c r="CB49" s="12">
        <v>864.183447</v>
      </c>
      <c r="CC49" s="12">
        <v>306.170214</v>
      </c>
      <c r="CD49" s="12">
        <v>0</v>
      </c>
      <c r="CE49" s="12">
        <v>0</v>
      </c>
      <c r="CF49" s="29">
        <f t="shared" si="30"/>
        <v>0</v>
      </c>
      <c r="CG49" s="29">
        <f t="shared" si="31"/>
        <v>1170.353661</v>
      </c>
      <c r="CH49" s="12">
        <v>0</v>
      </c>
      <c r="CI49" s="12">
        <v>0</v>
      </c>
      <c r="CJ49" s="29">
        <f t="shared" si="24"/>
        <v>0</v>
      </c>
      <c r="CK49" s="12">
        <v>49.304</v>
      </c>
      <c r="CL49" s="12">
        <v>84.714</v>
      </c>
      <c r="CM49" s="12">
        <v>0</v>
      </c>
      <c r="CN49" s="29">
        <f t="shared" si="25"/>
        <v>134.018</v>
      </c>
      <c r="CO49" s="12">
        <v>0</v>
      </c>
      <c r="CP49" s="12">
        <v>46.869</v>
      </c>
      <c r="CQ49" s="12">
        <v>20.836</v>
      </c>
      <c r="CR49" s="12">
        <v>12.457</v>
      </c>
      <c r="CS49" s="29">
        <f t="shared" si="26"/>
        <v>80.162</v>
      </c>
      <c r="CT49" s="12">
        <v>712.469</v>
      </c>
      <c r="CU49" s="12">
        <v>0</v>
      </c>
      <c r="CV49" s="12">
        <v>28.473</v>
      </c>
      <c r="CW49" s="12">
        <v>52.214</v>
      </c>
      <c r="CX49" s="12">
        <v>8.261</v>
      </c>
      <c r="CY49" s="12">
        <v>33.73</v>
      </c>
      <c r="CZ49" s="12">
        <v>143.122612</v>
      </c>
      <c r="DA49" s="12">
        <v>1007862.966824</v>
      </c>
      <c r="DB49" s="60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</row>
    <row r="50" spans="1:118" s="8" customFormat="1" ht="20.25" customHeight="1">
      <c r="A50" s="34"/>
      <c r="B50" s="53" t="s">
        <v>145</v>
      </c>
      <c r="C50" s="8">
        <f t="shared" si="36"/>
        <v>797845.47276</v>
      </c>
      <c r="D50" s="49">
        <f t="shared" si="61"/>
        <v>0.1</v>
      </c>
      <c r="E50" s="49">
        <f t="shared" si="61"/>
        <v>6.94</v>
      </c>
      <c r="F50" s="49">
        <f t="shared" si="61"/>
        <v>0</v>
      </c>
      <c r="G50" s="49">
        <f t="shared" si="61"/>
        <v>0.1</v>
      </c>
      <c r="H50" s="49">
        <f t="shared" si="61"/>
        <v>0</v>
      </c>
      <c r="I50" s="49">
        <f t="shared" si="61"/>
        <v>0</v>
      </c>
      <c r="J50" s="49">
        <f t="shared" si="61"/>
        <v>0</v>
      </c>
      <c r="K50" s="49">
        <f t="shared" si="61"/>
        <v>1.645</v>
      </c>
      <c r="L50" s="49">
        <f t="shared" si="61"/>
        <v>2</v>
      </c>
      <c r="M50" s="49">
        <f t="shared" si="61"/>
        <v>11.8</v>
      </c>
      <c r="N50" s="49">
        <f t="shared" si="62"/>
        <v>0.4</v>
      </c>
      <c r="O50" s="49">
        <f t="shared" si="62"/>
        <v>99.809</v>
      </c>
      <c r="P50" s="49">
        <f t="shared" si="62"/>
        <v>22.500000000000004</v>
      </c>
      <c r="Q50" s="49">
        <f t="shared" si="62"/>
        <v>139.574392</v>
      </c>
      <c r="R50" s="49">
        <f t="shared" si="62"/>
        <v>132.918931</v>
      </c>
      <c r="S50" s="49">
        <f t="shared" si="62"/>
        <v>18.4</v>
      </c>
      <c r="T50" s="49">
        <f t="shared" si="62"/>
        <v>2017.8370000000002</v>
      </c>
      <c r="U50" s="49">
        <f t="shared" si="62"/>
        <v>219.307667</v>
      </c>
      <c r="V50" s="49">
        <f t="shared" si="62"/>
        <v>795076.1677700001</v>
      </c>
      <c r="W50" s="49">
        <f t="shared" si="62"/>
        <v>95.973</v>
      </c>
      <c r="X50" s="46">
        <v>42</v>
      </c>
      <c r="Y50" s="61" t="s">
        <v>146</v>
      </c>
      <c r="Z50" s="62">
        <f t="shared" si="27"/>
        <v>89741805.11515403</v>
      </c>
      <c r="AA50" s="63">
        <f t="shared" si="28"/>
        <v>754429.6641090001</v>
      </c>
      <c r="AB50" s="63">
        <f t="shared" si="0"/>
        <v>3432915.459513</v>
      </c>
      <c r="AC50" s="63">
        <f t="shared" si="1"/>
        <v>442639.166459</v>
      </c>
      <c r="AD50" s="63">
        <f t="shared" si="2"/>
        <v>875963.461269</v>
      </c>
      <c r="AE50" s="63">
        <f t="shared" si="3"/>
        <v>1105619.86863</v>
      </c>
      <c r="AF50" s="63">
        <f t="shared" si="4"/>
        <v>855120.664999</v>
      </c>
      <c r="AG50" s="63">
        <f t="shared" si="5"/>
        <v>1182550.2468539998</v>
      </c>
      <c r="AH50" s="63">
        <f t="shared" si="6"/>
        <v>1013828.04192</v>
      </c>
      <c r="AI50" s="63">
        <f t="shared" si="7"/>
        <v>2390425.8499270002</v>
      </c>
      <c r="AJ50" s="63">
        <f t="shared" si="8"/>
        <v>4043107.593406</v>
      </c>
      <c r="AK50" s="63">
        <f t="shared" si="9"/>
        <v>762255.9675539999</v>
      </c>
      <c r="AL50" s="63">
        <f t="shared" si="10"/>
        <v>9407712.549082002</v>
      </c>
      <c r="AM50" s="63">
        <f t="shared" si="11"/>
        <v>4291177.862833999</v>
      </c>
      <c r="AN50" s="63">
        <f t="shared" si="12"/>
        <v>11095659.045746002</v>
      </c>
      <c r="AO50" s="63">
        <f t="shared" si="13"/>
        <v>2190038.003834001</v>
      </c>
      <c r="AP50" s="63">
        <f t="shared" si="14"/>
        <v>3663964.6801139996</v>
      </c>
      <c r="AQ50" s="63">
        <f t="shared" si="15"/>
        <v>28478956.913637</v>
      </c>
      <c r="AR50" s="63">
        <f t="shared" si="16"/>
        <v>4564927.926944002</v>
      </c>
      <c r="AS50" s="63">
        <f t="shared" si="17"/>
        <v>5836709.460478002</v>
      </c>
      <c r="AT50" s="63">
        <f t="shared" si="18"/>
        <v>3353802.6878449996</v>
      </c>
      <c r="AU50" s="38" t="s">
        <v>147</v>
      </c>
      <c r="AV50" s="64">
        <f aca="true" t="shared" si="63" ref="AV50:CA50">SUM(AV3:AV49)</f>
        <v>3353802.6878449996</v>
      </c>
      <c r="AW50" s="64">
        <f t="shared" si="63"/>
        <v>918626.0169170001</v>
      </c>
      <c r="AX50" s="64">
        <f t="shared" si="63"/>
        <v>797921.8046770002</v>
      </c>
      <c r="AY50" s="64">
        <f t="shared" si="63"/>
        <v>1377924.5208759995</v>
      </c>
      <c r="AZ50" s="64">
        <f t="shared" si="63"/>
        <v>631346.007863</v>
      </c>
      <c r="BA50" s="64">
        <f t="shared" si="63"/>
        <v>784350.1602639998</v>
      </c>
      <c r="BB50" s="64">
        <f t="shared" si="63"/>
        <v>1326540.9498810002</v>
      </c>
      <c r="BC50" s="64">
        <f t="shared" si="63"/>
        <v>5836709.460478002</v>
      </c>
      <c r="BD50" s="64">
        <f t="shared" si="63"/>
        <v>1835017.6125449997</v>
      </c>
      <c r="BE50" s="64">
        <f t="shared" si="63"/>
        <v>1216386.464359001</v>
      </c>
      <c r="BF50" s="64">
        <f t="shared" si="63"/>
        <v>1513523.85004</v>
      </c>
      <c r="BG50" s="64">
        <f t="shared" si="63"/>
        <v>4564927.926944002</v>
      </c>
      <c r="BH50" s="64">
        <f t="shared" si="63"/>
        <v>4595879.312414001</v>
      </c>
      <c r="BI50" s="64">
        <f t="shared" si="63"/>
        <v>4494238.9514999995</v>
      </c>
      <c r="BJ50" s="64">
        <f t="shared" si="63"/>
        <v>13194642.337387994</v>
      </c>
      <c r="BK50" s="64">
        <f t="shared" si="63"/>
        <v>6194196.312335001</v>
      </c>
      <c r="BL50" s="64">
        <f t="shared" si="63"/>
        <v>28478956.913637</v>
      </c>
      <c r="BM50" s="64">
        <f t="shared" si="63"/>
        <v>1443090.121339</v>
      </c>
      <c r="BN50" s="64">
        <f t="shared" si="63"/>
        <v>807118.1924359999</v>
      </c>
      <c r="BO50" s="64">
        <f t="shared" si="63"/>
        <v>774593.5436939998</v>
      </c>
      <c r="BP50" s="64">
        <f t="shared" si="63"/>
        <v>639162.822645</v>
      </c>
      <c r="BQ50" s="64">
        <f t="shared" si="63"/>
        <v>3663964.6801139996</v>
      </c>
      <c r="BR50" s="64">
        <f t="shared" si="63"/>
        <v>712260.409616</v>
      </c>
      <c r="BS50" s="64">
        <f t="shared" si="63"/>
        <v>1477777.5942179996</v>
      </c>
      <c r="BT50" s="64">
        <f t="shared" si="63"/>
        <v>2190038.003834001</v>
      </c>
      <c r="BU50" s="64">
        <f t="shared" si="63"/>
        <v>1550741.4986579998</v>
      </c>
      <c r="BV50" s="64">
        <f t="shared" si="63"/>
        <v>2526645.782001</v>
      </c>
      <c r="BW50" s="64">
        <f t="shared" si="63"/>
        <v>5658733.063463</v>
      </c>
      <c r="BX50" s="64">
        <f t="shared" si="63"/>
        <v>1359538.701624</v>
      </c>
      <c r="BY50" s="64">
        <f t="shared" si="63"/>
        <v>11095659.045746002</v>
      </c>
      <c r="BZ50" s="64">
        <f t="shared" si="63"/>
        <v>1009783.0385769999</v>
      </c>
      <c r="CA50" s="64">
        <f t="shared" si="63"/>
        <v>1740066.8092559997</v>
      </c>
      <c r="CB50" s="64">
        <f aca="true" t="shared" si="64" ref="CB50:DA50">SUM(CB3:CB49)</f>
        <v>5704353.353828001</v>
      </c>
      <c r="CC50" s="64">
        <f t="shared" si="64"/>
        <v>3703359.195254001</v>
      </c>
      <c r="CD50" s="64">
        <f t="shared" si="64"/>
        <v>915471.1342349999</v>
      </c>
      <c r="CE50" s="64">
        <f t="shared" si="64"/>
        <v>625856.8807659999</v>
      </c>
      <c r="CF50" s="64">
        <f t="shared" si="64"/>
        <v>4291177.862833999</v>
      </c>
      <c r="CG50" s="64">
        <f t="shared" si="64"/>
        <v>9407712.549082002</v>
      </c>
      <c r="CH50" s="64">
        <f t="shared" si="64"/>
        <v>313675.47898200015</v>
      </c>
      <c r="CI50" s="64">
        <f t="shared" si="64"/>
        <v>448580.488572</v>
      </c>
      <c r="CJ50" s="64">
        <f t="shared" si="64"/>
        <v>762255.9675539999</v>
      </c>
      <c r="CK50" s="64">
        <f t="shared" si="64"/>
        <v>1296961.4126100002</v>
      </c>
      <c r="CL50" s="64">
        <f t="shared" si="64"/>
        <v>1829664.7497490002</v>
      </c>
      <c r="CM50" s="64">
        <f t="shared" si="64"/>
        <v>916481.431047</v>
      </c>
      <c r="CN50" s="64">
        <f t="shared" si="64"/>
        <v>4043107.593406</v>
      </c>
      <c r="CO50" s="64">
        <f t="shared" si="64"/>
        <v>460782.267379</v>
      </c>
      <c r="CP50" s="64">
        <f t="shared" si="64"/>
        <v>683238.49541</v>
      </c>
      <c r="CQ50" s="64">
        <f t="shared" si="64"/>
        <v>818779.2486299999</v>
      </c>
      <c r="CR50" s="64">
        <f t="shared" si="64"/>
        <v>427625.8385080001</v>
      </c>
      <c r="CS50" s="64">
        <f t="shared" si="64"/>
        <v>2390425.8499270002</v>
      </c>
      <c r="CT50" s="64">
        <f t="shared" si="64"/>
        <v>3432915.459513</v>
      </c>
      <c r="CU50" s="64">
        <f t="shared" si="64"/>
        <v>442639.166459</v>
      </c>
      <c r="CV50" s="64">
        <f t="shared" si="64"/>
        <v>875963.461269</v>
      </c>
      <c r="CW50" s="64">
        <f t="shared" si="64"/>
        <v>1105619.86863</v>
      </c>
      <c r="CX50" s="64">
        <f t="shared" si="64"/>
        <v>754429.6641090001</v>
      </c>
      <c r="CY50" s="64">
        <f t="shared" si="64"/>
        <v>855120.664999</v>
      </c>
      <c r="CZ50" s="64">
        <f t="shared" si="64"/>
        <v>1182550.2468539998</v>
      </c>
      <c r="DA50" s="64">
        <f t="shared" si="64"/>
        <v>1013828.04192</v>
      </c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</row>
    <row r="51" spans="1:118" s="8" customFormat="1" ht="20.25" customHeight="1">
      <c r="A51" s="34" t="s">
        <v>120</v>
      </c>
      <c r="B51" s="53" t="s">
        <v>148</v>
      </c>
      <c r="C51" s="8">
        <f t="shared" si="36"/>
        <v>1377836.747687</v>
      </c>
      <c r="D51" s="49">
        <f t="shared" si="61"/>
        <v>0</v>
      </c>
      <c r="E51" s="49">
        <f t="shared" si="61"/>
        <v>155.053</v>
      </c>
      <c r="F51" s="49">
        <f t="shared" si="61"/>
        <v>0</v>
      </c>
      <c r="G51" s="49">
        <f t="shared" si="61"/>
        <v>0</v>
      </c>
      <c r="H51" s="49">
        <f t="shared" si="61"/>
        <v>0</v>
      </c>
      <c r="I51" s="49">
        <f t="shared" si="61"/>
        <v>0</v>
      </c>
      <c r="J51" s="49">
        <f t="shared" si="61"/>
        <v>0</v>
      </c>
      <c r="K51" s="49">
        <f t="shared" si="61"/>
        <v>72.765</v>
      </c>
      <c r="L51" s="49">
        <f t="shared" si="61"/>
        <v>3.6000000000000005</v>
      </c>
      <c r="M51" s="49">
        <f t="shared" si="61"/>
        <v>52.467000000000006</v>
      </c>
      <c r="N51" s="49">
        <f t="shared" si="62"/>
        <v>1</v>
      </c>
      <c r="O51" s="49">
        <f t="shared" si="62"/>
        <v>627.287</v>
      </c>
      <c r="P51" s="49">
        <f t="shared" si="62"/>
        <v>72.64453199999998</v>
      </c>
      <c r="Q51" s="49">
        <f t="shared" si="62"/>
        <v>361.73770699999994</v>
      </c>
      <c r="R51" s="49">
        <f t="shared" si="62"/>
        <v>95.70918599999999</v>
      </c>
      <c r="S51" s="49">
        <f t="shared" si="62"/>
        <v>216.46939799999998</v>
      </c>
      <c r="T51" s="49">
        <f t="shared" si="62"/>
        <v>4988.019654</v>
      </c>
      <c r="U51" s="49">
        <f t="shared" si="62"/>
        <v>1515.846688</v>
      </c>
      <c r="V51" s="49">
        <f t="shared" si="62"/>
        <v>1369155.536243</v>
      </c>
      <c r="W51" s="49">
        <f t="shared" si="62"/>
        <v>518.612279</v>
      </c>
      <c r="X51" s="46">
        <v>43</v>
      </c>
      <c r="Y51" s="37"/>
      <c r="Z51" s="37"/>
      <c r="AU51" s="18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</row>
    <row r="52" spans="1:118" s="8" customFormat="1" ht="20.25" customHeight="1">
      <c r="A52" s="34"/>
      <c r="B52" s="66" t="s">
        <v>149</v>
      </c>
      <c r="C52" s="8">
        <f t="shared" si="36"/>
        <v>631619.454641</v>
      </c>
      <c r="D52" s="49">
        <f t="shared" si="61"/>
        <v>0</v>
      </c>
      <c r="E52" s="49">
        <f t="shared" si="61"/>
        <v>0.6</v>
      </c>
      <c r="F52" s="49">
        <f t="shared" si="61"/>
        <v>0</v>
      </c>
      <c r="G52" s="49">
        <f t="shared" si="61"/>
        <v>0</v>
      </c>
      <c r="H52" s="49">
        <f t="shared" si="61"/>
        <v>0</v>
      </c>
      <c r="I52" s="49">
        <f t="shared" si="61"/>
        <v>0</v>
      </c>
      <c r="J52" s="49">
        <f t="shared" si="61"/>
        <v>0</v>
      </c>
      <c r="K52" s="49">
        <f t="shared" si="61"/>
        <v>0</v>
      </c>
      <c r="L52" s="49">
        <f t="shared" si="61"/>
        <v>0.3</v>
      </c>
      <c r="M52" s="49">
        <f t="shared" si="61"/>
        <v>4.4</v>
      </c>
      <c r="N52" s="49">
        <f t="shared" si="62"/>
        <v>0.1</v>
      </c>
      <c r="O52" s="49">
        <f t="shared" si="62"/>
        <v>97.20700000000001</v>
      </c>
      <c r="P52" s="49">
        <f t="shared" si="62"/>
        <v>12.3</v>
      </c>
      <c r="Q52" s="49">
        <f t="shared" si="62"/>
        <v>74.649</v>
      </c>
      <c r="R52" s="49">
        <f t="shared" si="62"/>
        <v>7.7</v>
      </c>
      <c r="S52" s="49">
        <f t="shared" si="62"/>
        <v>43.71714599999999</v>
      </c>
      <c r="T52" s="49">
        <f t="shared" si="62"/>
        <v>1282.891244</v>
      </c>
      <c r="U52" s="49">
        <f t="shared" si="62"/>
        <v>80.61386800000001</v>
      </c>
      <c r="V52" s="49">
        <f t="shared" si="62"/>
        <v>629935.656937</v>
      </c>
      <c r="W52" s="49">
        <f t="shared" si="62"/>
        <v>79.319446</v>
      </c>
      <c r="X52" s="46">
        <v>44</v>
      </c>
      <c r="Y52" s="37" t="s">
        <v>150</v>
      </c>
      <c r="Z52" s="37">
        <f>SUM(Z3:Z49)</f>
        <v>89741805.11515395</v>
      </c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</row>
    <row r="53" spans="1:118" s="8" customFormat="1" ht="20.25" customHeight="1">
      <c r="A53" s="34" t="s">
        <v>130</v>
      </c>
      <c r="B53" s="66" t="s">
        <v>151</v>
      </c>
      <c r="C53" s="8">
        <f t="shared" si="36"/>
        <v>785262.1437850001</v>
      </c>
      <c r="D53" s="49">
        <f t="shared" si="61"/>
        <v>0</v>
      </c>
      <c r="E53" s="49">
        <f t="shared" si="61"/>
        <v>1.2</v>
      </c>
      <c r="F53" s="49">
        <f t="shared" si="61"/>
        <v>0</v>
      </c>
      <c r="G53" s="49">
        <f t="shared" si="61"/>
        <v>0</v>
      </c>
      <c r="H53" s="49">
        <f t="shared" si="61"/>
        <v>0</v>
      </c>
      <c r="I53" s="49">
        <f t="shared" si="61"/>
        <v>0</v>
      </c>
      <c r="J53" s="49">
        <f t="shared" si="61"/>
        <v>0</v>
      </c>
      <c r="K53" s="49">
        <f t="shared" si="61"/>
        <v>0</v>
      </c>
      <c r="L53" s="49">
        <f t="shared" si="61"/>
        <v>0.7</v>
      </c>
      <c r="M53" s="49">
        <f t="shared" si="61"/>
        <v>7</v>
      </c>
      <c r="N53" s="49">
        <f t="shared" si="62"/>
        <v>0.1</v>
      </c>
      <c r="O53" s="49">
        <f t="shared" si="62"/>
        <v>74.074</v>
      </c>
      <c r="P53" s="49">
        <f t="shared" si="62"/>
        <v>20.861</v>
      </c>
      <c r="Q53" s="49">
        <f t="shared" si="62"/>
        <v>69.02499999999999</v>
      </c>
      <c r="R53" s="49">
        <f t="shared" si="62"/>
        <v>1396.324941</v>
      </c>
      <c r="S53" s="49">
        <f t="shared" si="62"/>
        <v>3565.7786810000002</v>
      </c>
      <c r="T53" s="49">
        <f t="shared" si="62"/>
        <v>5156.313336</v>
      </c>
      <c r="U53" s="49">
        <f t="shared" si="62"/>
        <v>298.216034</v>
      </c>
      <c r="V53" s="49">
        <f t="shared" si="62"/>
        <v>774652.457793</v>
      </c>
      <c r="W53" s="49">
        <f t="shared" si="62"/>
        <v>20.093</v>
      </c>
      <c r="X53" s="46">
        <v>45</v>
      </c>
      <c r="Y53" s="37"/>
      <c r="Z53" s="3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</row>
    <row r="54" spans="1:118" s="8" customFormat="1" ht="20.25" customHeight="1">
      <c r="A54" s="54"/>
      <c r="B54" s="66" t="s">
        <v>152</v>
      </c>
      <c r="C54" s="8">
        <f t="shared" si="36"/>
        <v>1326306.6332460002</v>
      </c>
      <c r="D54" s="49">
        <f t="shared" si="61"/>
        <v>0.1</v>
      </c>
      <c r="E54" s="49">
        <f t="shared" si="61"/>
        <v>3.3</v>
      </c>
      <c r="F54" s="49">
        <f t="shared" si="61"/>
        <v>0.2</v>
      </c>
      <c r="G54" s="49">
        <f t="shared" si="61"/>
        <v>0.1</v>
      </c>
      <c r="H54" s="49">
        <f t="shared" si="61"/>
        <v>0</v>
      </c>
      <c r="I54" s="49">
        <f t="shared" si="61"/>
        <v>0</v>
      </c>
      <c r="J54" s="49">
        <f t="shared" si="61"/>
        <v>0</v>
      </c>
      <c r="K54" s="49">
        <f t="shared" si="61"/>
        <v>34.664</v>
      </c>
      <c r="L54" s="49">
        <f t="shared" si="61"/>
        <v>4.199999999999999</v>
      </c>
      <c r="M54" s="49">
        <f t="shared" si="61"/>
        <v>21.3</v>
      </c>
      <c r="N54" s="49">
        <f t="shared" si="62"/>
        <v>0.8999999999999999</v>
      </c>
      <c r="O54" s="49">
        <f t="shared" si="62"/>
        <v>171.46800000000002</v>
      </c>
      <c r="P54" s="49">
        <f t="shared" si="62"/>
        <v>99.885701</v>
      </c>
      <c r="Q54" s="49">
        <f t="shared" si="62"/>
        <v>316.948923</v>
      </c>
      <c r="R54" s="49">
        <f t="shared" si="62"/>
        <v>35.2</v>
      </c>
      <c r="S54" s="49">
        <f t="shared" si="62"/>
        <v>1162.021147</v>
      </c>
      <c r="T54" s="49">
        <f t="shared" si="62"/>
        <v>5727.273012000001</v>
      </c>
      <c r="U54" s="49">
        <f t="shared" si="62"/>
        <v>10346.724695</v>
      </c>
      <c r="V54" s="49">
        <f t="shared" si="62"/>
        <v>1308315.710768</v>
      </c>
      <c r="W54" s="49">
        <f t="shared" si="62"/>
        <v>66.637</v>
      </c>
      <c r="X54" s="46">
        <v>46</v>
      </c>
      <c r="Y54" s="37"/>
      <c r="Z54" s="3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</row>
    <row r="55" spans="1:118" s="8" customFormat="1" ht="20.25" customHeight="1">
      <c r="A55" s="67"/>
      <c r="B55" s="68" t="s">
        <v>153</v>
      </c>
      <c r="C55" s="69">
        <f t="shared" si="36"/>
        <v>3353835.933543</v>
      </c>
      <c r="D55" s="70">
        <f aca="true" t="shared" si="65" ref="D55:W55">AA3</f>
        <v>0</v>
      </c>
      <c r="E55" s="70">
        <f t="shared" si="65"/>
        <v>256.769</v>
      </c>
      <c r="F55" s="70">
        <f t="shared" si="65"/>
        <v>0</v>
      </c>
      <c r="G55" s="70">
        <f t="shared" si="65"/>
        <v>0.3</v>
      </c>
      <c r="H55" s="70">
        <f t="shared" si="65"/>
        <v>0</v>
      </c>
      <c r="I55" s="70">
        <f t="shared" si="65"/>
        <v>0</v>
      </c>
      <c r="J55" s="70">
        <f t="shared" si="65"/>
        <v>17.517</v>
      </c>
      <c r="K55" s="70">
        <f t="shared" si="65"/>
        <v>29.389</v>
      </c>
      <c r="L55" s="70">
        <f t="shared" si="65"/>
        <v>33.751</v>
      </c>
      <c r="M55" s="70">
        <f t="shared" si="65"/>
        <v>174.745</v>
      </c>
      <c r="N55" s="70">
        <f t="shared" si="65"/>
        <v>2.243</v>
      </c>
      <c r="O55" s="70">
        <f t="shared" si="65"/>
        <v>1543.098064</v>
      </c>
      <c r="P55" s="70">
        <f t="shared" si="65"/>
        <v>20.780125</v>
      </c>
      <c r="Q55" s="70">
        <f t="shared" si="65"/>
        <v>825.3343309999999</v>
      </c>
      <c r="R55" s="70">
        <f t="shared" si="65"/>
        <v>23.248</v>
      </c>
      <c r="S55" s="70">
        <f t="shared" si="65"/>
        <v>227.53384999999997</v>
      </c>
      <c r="T55" s="70">
        <f t="shared" si="65"/>
        <v>7202.715</v>
      </c>
      <c r="U55" s="70">
        <f t="shared" si="65"/>
        <v>91.66848599999999</v>
      </c>
      <c r="V55" s="70">
        <f t="shared" si="65"/>
        <v>1672.2854530000002</v>
      </c>
      <c r="W55" s="70">
        <f t="shared" si="65"/>
        <v>3341714.556234</v>
      </c>
      <c r="X55" s="71">
        <v>47</v>
      </c>
      <c r="Y55" s="37"/>
      <c r="Z55" s="3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</row>
    <row r="56" spans="1:117" s="8" customFormat="1" ht="12">
      <c r="A56" s="75" t="s">
        <v>169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W56" s="72"/>
      <c r="X56" s="37"/>
      <c r="Y56" s="37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</row>
    <row r="57" spans="1:117" s="8" customFormat="1" ht="12">
      <c r="A57" s="8" t="s">
        <v>168</v>
      </c>
      <c r="W57" s="72"/>
      <c r="X57" s="37"/>
      <c r="Y57" s="37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</row>
    <row r="58" spans="2:46" ht="18" customHeight="1">
      <c r="B58" s="6" t="s">
        <v>155</v>
      </c>
      <c r="C58" s="1">
        <f>SUM(C9:C55)</f>
        <v>89741805.11515398</v>
      </c>
      <c r="Y58" s="9"/>
      <c r="Z58" s="9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</row>
    <row r="59" spans="2:46" ht="18" customHeight="1">
      <c r="B59" s="6" t="s">
        <v>156</v>
      </c>
      <c r="C59" s="1">
        <f>SUM(D6:W6)</f>
        <v>89741805.11515401</v>
      </c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</row>
  </sheetData>
  <sheetProtection/>
  <mergeCells count="23">
    <mergeCell ref="F3:F4"/>
    <mergeCell ref="C3:C4"/>
    <mergeCell ref="W3:W4"/>
    <mergeCell ref="V3:V4"/>
    <mergeCell ref="U3:U4"/>
    <mergeCell ref="T3:T4"/>
    <mergeCell ref="S3:S4"/>
    <mergeCell ref="A1:X1"/>
    <mergeCell ref="L3:L4"/>
    <mergeCell ref="K3:K4"/>
    <mergeCell ref="J3:J4"/>
    <mergeCell ref="I3:I4"/>
    <mergeCell ref="H3:H4"/>
    <mergeCell ref="R3:R4"/>
    <mergeCell ref="Q3:Q4"/>
    <mergeCell ref="A56:L56"/>
    <mergeCell ref="P3:P4"/>
    <mergeCell ref="O3:O4"/>
    <mergeCell ref="E3:E4"/>
    <mergeCell ref="D3:D4"/>
    <mergeCell ref="N3:N4"/>
    <mergeCell ref="M3:M4"/>
    <mergeCell ref="G3:G4"/>
  </mergeCells>
  <hyperlinks>
    <hyperlink ref="A56:L56" r:id="rId1" display="貨物・旅客地域流動調査"/>
  </hyperlinks>
  <printOptions horizontalCentered="1"/>
  <pageMargins left="0.3937007874015748" right="0.3937007874015748" top="0.3937007874015748" bottom="0.3937007874015748" header="0.5118110236220472" footer="0.5118110236220472"/>
  <pageSetup fitToWidth="2" horizontalDpi="600" verticalDpi="600" orientation="portrait" paperSize="9" scale="68" r:id="rId2"/>
  <colBreaks count="1" manualBreakCount="1">
    <brk id="1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2010-01-25T06:30:57Z</cp:lastPrinted>
  <dcterms:created xsi:type="dcterms:W3CDTF">2008-03-26T04:11:23Z</dcterms:created>
  <dcterms:modified xsi:type="dcterms:W3CDTF">2010-01-25T06:30:59Z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