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2" sheetId="1" r:id="rId1"/>
  </sheets>
  <definedNames>
    <definedName name="_10.電気_ガスおよび水道" localSheetId="0">'132'!$B$1:$K$28</definedName>
    <definedName name="_10.電気_ガスおよび水道">#REF!</definedName>
    <definedName name="_xlnm.Print_Area" localSheetId="0">'132'!$A$1:$S$41</definedName>
  </definedNames>
  <calcPr fullCalcOnLoad="1"/>
</workbook>
</file>

<file path=xl/sharedStrings.xml><?xml version="1.0" encoding="utf-8"?>
<sst xmlns="http://schemas.openxmlformats.org/spreadsheetml/2006/main" count="99" uniqueCount="83">
  <si>
    <t>(単位  隻、t)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</si>
  <si>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</si>
  <si>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</si>
  <si>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</si>
  <si>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</si>
  <si>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</si>
  <si>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</si>
  <si>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</si>
  <si>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</si>
  <si>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</si>
  <si>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</si>
  <si>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</si>
  <si>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</si>
  <si>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</si>
  <si>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</si>
  <si>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隻  数</t>
  </si>
  <si>
    <t>総トン数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</si>
  <si>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</si>
  <si>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</si>
  <si>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</si>
  <si>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</si>
  <si>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</si>
  <si>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</si>
  <si>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</si>
  <si>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</si>
  <si>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</si>
  <si>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</si>
  <si>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</si>
  <si>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</si>
  <si>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</si>
  <si>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</si>
  <si>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</si>
  <si>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</si>
  <si>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</si>
  <si>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</si>
  <si>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</si>
  <si>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</si>
  <si>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</si>
  <si>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</si>
  <si>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</si>
  <si>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</si>
  <si>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</si>
  <si>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</si>
  <si>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</si>
  <si>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</si>
  <si>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</si>
  <si>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</si>
  <si>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</si>
  <si>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</si>
  <si>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</si>
  <si>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</si>
  <si>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甲　種  港  湾</t>
  </si>
  <si>
    <t>甲</t>
  </si>
  <si>
    <t>中津</t>
  </si>
  <si>
    <t>乙　種  港  湾</t>
  </si>
  <si>
    <t>乙</t>
  </si>
  <si>
    <t>羽根</t>
  </si>
  <si>
    <t>櫛来</t>
  </si>
  <si>
    <t>向田</t>
  </si>
  <si>
    <t>中</t>
  </si>
  <si>
    <t>羽</t>
  </si>
  <si>
    <t>櫛</t>
  </si>
  <si>
    <t>向</t>
  </si>
  <si>
    <r>
      <t>15</t>
    </r>
  </si>
  <si>
    <r>
      <t>16</t>
    </r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</si>
  <si>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</si>
  <si>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</si>
  <si>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</si>
  <si>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</si>
  <si>
    <t>年次および　　　港　　　湾</t>
  </si>
  <si>
    <r>
      <t>17</t>
    </r>
  </si>
  <si>
    <r>
      <t>18</t>
    </r>
  </si>
  <si>
    <t>資料：県港湾課</t>
  </si>
  <si>
    <r>
      <t xml:space="preserve">  16</t>
    </r>
  </si>
  <si>
    <r>
      <t xml:space="preserve">  17</t>
    </r>
  </si>
  <si>
    <r>
      <t xml:space="preserve">  18</t>
    </r>
  </si>
  <si>
    <t>標示
番号</t>
  </si>
  <si>
    <t xml:space="preserve"> 　132．港湾別トン数階 級別入港船舶数</t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</si>
  <si>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</si>
  <si>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>1</t>
    </r>
    <r>
      <rPr>
        <sz val="10"/>
        <rFont val="ＭＳ 明朝"/>
        <family val="1"/>
      </rPr>
      <t>9</t>
    </r>
  </si>
  <si>
    <t xml:space="preserve">  19</t>
  </si>
  <si>
    <t xml:space="preserve">  20</t>
  </si>
  <si>
    <t>20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</si>
</sst>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 applyProtection="1" quotePrefix="1">
      <alignment horizontal="left"/>
      <protection/>
    </xf>
    <xf numFmtId="41" fontId="0" fillId="0" borderId="10" xfId="0" applyNumberFormat="1" applyFont="1" applyBorder="1" applyAlignment="1">
      <alignment horizontal="centerContinuous"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 quotePrefix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4" fillId="0" borderId="12" xfId="0" applyNumberFormat="1" applyFont="1" applyBorder="1" applyAlignment="1" applyProtection="1">
      <alignment horizontal="centerContinuous" vertical="center"/>
      <protection/>
    </xf>
    <xf numFmtId="41" fontId="4" fillId="0" borderId="13" xfId="0" applyNumberFormat="1" applyFont="1" applyBorder="1" applyAlignment="1" applyProtection="1">
      <alignment horizontal="centerContinuous" vertical="center"/>
      <protection/>
    </xf>
    <xf numFmtId="41" fontId="4" fillId="0" borderId="12" xfId="0" applyNumberFormat="1" applyFont="1" applyBorder="1" applyAlignment="1" applyProtection="1" quotePrefix="1">
      <alignment horizontal="centerContinuous" vertical="center"/>
      <protection/>
    </xf>
    <xf numFmtId="41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0" fillId="0" borderId="11" xfId="48" applyNumberFormat="1" applyFont="1" applyBorder="1" applyAlignment="1">
      <alignment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Alignment="1">
      <alignment/>
    </xf>
    <xf numFmtId="41" fontId="0" fillId="0" borderId="0" xfId="48" applyNumberFormat="1" applyFont="1" applyAlignment="1">
      <alignment horizontal="right"/>
    </xf>
    <xf numFmtId="41" fontId="0" fillId="0" borderId="0" xfId="48" applyNumberFormat="1" applyFont="1" applyAlignment="1" quotePrefix="1">
      <alignment horizontal="right"/>
    </xf>
    <xf numFmtId="41" fontId="0" fillId="0" borderId="11" xfId="0" applyNumberFormat="1" applyFont="1" applyBorder="1" applyAlignment="1" quotePrefix="1">
      <alignment horizontal="center"/>
    </xf>
    <xf numFmtId="41" fontId="0" fillId="0" borderId="0" xfId="48" applyNumberFormat="1" applyFont="1" applyBorder="1" applyAlignment="1" quotePrefix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11" xfId="0" applyNumberFormat="1" applyFont="1" applyBorder="1" applyAlignment="1">
      <alignment horizontal="center"/>
    </xf>
    <xf numFmtId="41" fontId="6" fillId="0" borderId="0" xfId="48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11" xfId="48" applyNumberFormat="1" applyFont="1" applyBorder="1" applyAlignment="1">
      <alignment/>
    </xf>
    <xf numFmtId="41" fontId="6" fillId="0" borderId="11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48" applyNumberFormat="1" applyFont="1" applyBorder="1" applyAlignment="1">
      <alignment/>
    </xf>
    <xf numFmtId="41" fontId="7" fillId="0" borderId="0" xfId="48" applyNumberFormat="1" applyFont="1" applyBorder="1" applyAlignment="1" quotePrefix="1">
      <alignment/>
    </xf>
    <xf numFmtId="41" fontId="7" fillId="0" borderId="0" xfId="48" applyNumberFormat="1" applyFont="1" applyAlignment="1">
      <alignment/>
    </xf>
    <xf numFmtId="41" fontId="7" fillId="0" borderId="0" xfId="48" applyNumberFormat="1" applyFont="1" applyBorder="1" applyAlignment="1">
      <alignment horizontal="right"/>
    </xf>
    <xf numFmtId="41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2" xfId="48" applyNumberFormat="1" applyFont="1" applyBorder="1" applyAlignment="1">
      <alignment/>
    </xf>
    <xf numFmtId="41" fontId="0" fillId="0" borderId="11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6" fillId="0" borderId="11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Border="1" applyAlignment="1">
      <alignment/>
    </xf>
    <xf numFmtId="41" fontId="6" fillId="0" borderId="11" xfId="48" applyNumberFormat="1" applyFont="1" applyFill="1" applyBorder="1" applyAlignment="1">
      <alignment/>
    </xf>
    <xf numFmtId="41" fontId="0" fillId="0" borderId="0" xfId="48" applyNumberFormat="1" applyFont="1" applyFill="1" applyAlignment="1" quotePrefix="1">
      <alignment horizontal="right"/>
    </xf>
    <xf numFmtId="41" fontId="0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/>
    </xf>
    <xf numFmtId="41" fontId="7" fillId="0" borderId="0" xfId="48" applyNumberFormat="1" applyFont="1" applyFill="1" applyBorder="1" applyAlignment="1">
      <alignment/>
    </xf>
    <xf numFmtId="0" fontId="0" fillId="0" borderId="14" xfId="0" applyNumberFormat="1" applyBorder="1" applyAlignment="1">
      <alignment horizontal="left"/>
    </xf>
    <xf numFmtId="41" fontId="8" fillId="0" borderId="0" xfId="48" applyNumberFormat="1" applyFont="1" applyFill="1" applyBorder="1" applyAlignment="1">
      <alignment horizontal="right"/>
    </xf>
    <xf numFmtId="41" fontId="6" fillId="0" borderId="11" xfId="0" applyNumberFormat="1" applyFont="1" applyBorder="1" applyAlignment="1" quotePrefix="1">
      <alignment horizontal="center"/>
    </xf>
    <xf numFmtId="41" fontId="0" fillId="0" borderId="0" xfId="0" applyNumberFormat="1" applyFont="1" applyBorder="1" applyAlignment="1">
      <alignment horizontal="center"/>
    </xf>
    <xf numFmtId="41" fontId="7" fillId="0" borderId="13" xfId="48" applyNumberFormat="1" applyFont="1" applyBorder="1" applyAlignment="1">
      <alignment/>
    </xf>
    <xf numFmtId="41" fontId="0" fillId="0" borderId="12" xfId="0" applyNumberFormat="1" applyFont="1" applyBorder="1" applyAlignment="1">
      <alignment horizontal="center"/>
    </xf>
    <xf numFmtId="41" fontId="4" fillId="0" borderId="15" xfId="0" applyNumberFormat="1" applyFont="1" applyBorder="1" applyAlignment="1" applyProtection="1">
      <alignment horizontal="centerContinuous" vertical="center"/>
      <protection/>
    </xf>
    <xf numFmtId="41" fontId="4" fillId="0" borderId="16" xfId="0" applyNumberFormat="1" applyFont="1" applyBorder="1" applyAlignment="1" applyProtection="1">
      <alignment horizontal="centerContinuous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Border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9" fontId="6" fillId="0" borderId="18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1" fontId="4" fillId="0" borderId="19" xfId="0" applyNumberFormat="1" applyFont="1" applyBorder="1" applyAlignment="1" applyProtection="1" quotePrefix="1">
      <alignment horizontal="center" vertical="center"/>
      <protection/>
    </xf>
    <xf numFmtId="41" fontId="4" fillId="0" borderId="15" xfId="0" applyNumberFormat="1" applyFont="1" applyBorder="1" applyAlignment="1" applyProtection="1" quotePrefix="1">
      <alignment horizontal="center" vertical="center"/>
      <protection/>
    </xf>
    <xf numFmtId="41" fontId="4" fillId="0" borderId="12" xfId="0" applyNumberFormat="1" applyFont="1" applyBorder="1" applyAlignment="1" applyProtection="1" quotePrefix="1">
      <alignment horizontal="center" vertical="center"/>
      <protection/>
    </xf>
    <xf numFmtId="41" fontId="4" fillId="0" borderId="16" xfId="0" applyNumberFormat="1" applyFont="1" applyBorder="1" applyAlignment="1" applyProtection="1" quotePrefix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41" fontId="0" fillId="0" borderId="20" xfId="0" applyNumberFormat="1" applyFont="1" applyBorder="1" applyAlignment="1">
      <alignment horizontal="center" vertical="center" wrapText="1"/>
    </xf>
    <xf numFmtId="41" fontId="0" fillId="0" borderId="15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 wrapText="1"/>
    </xf>
    <xf numFmtId="41" fontId="0" fillId="0" borderId="18" xfId="0" applyNumberFormat="1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horizontal="center" vertical="center" wrapText="1"/>
    </xf>
    <xf numFmtId="41" fontId="0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10.375" defaultRowHeight="12" customHeight="1"/>
  <cols>
    <col min="1" max="1" width="2.875" style="1" customWidth="1"/>
    <col min="2" max="2" width="13.125" style="1" customWidth="1"/>
    <col min="3" max="3" width="9.75390625" style="1" customWidth="1"/>
    <col min="4" max="4" width="17.75390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2" customWidth="1"/>
    <col min="20" max="16384" width="10.375" style="1" customWidth="1"/>
  </cols>
  <sheetData>
    <row r="1" spans="2:21" ht="15.75" customHeight="1">
      <c r="B1" s="2" t="s">
        <v>77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3" customFormat="1" ht="12" customHeight="1" thickTop="1">
      <c r="A3" s="74" t="s">
        <v>69</v>
      </c>
      <c r="B3" s="75"/>
      <c r="C3" s="81" t="s">
        <v>1</v>
      </c>
      <c r="D3" s="82"/>
      <c r="E3" s="67" t="s">
        <v>2</v>
      </c>
      <c r="F3" s="68"/>
      <c r="G3" s="12" t="s">
        <v>3</v>
      </c>
      <c r="H3" s="10"/>
      <c r="I3" s="11" t="s">
        <v>4</v>
      </c>
      <c r="J3" s="59"/>
      <c r="K3" s="11" t="s">
        <v>5</v>
      </c>
      <c r="L3" s="10"/>
      <c r="M3" s="11" t="s">
        <v>6</v>
      </c>
      <c r="N3" s="10"/>
      <c r="O3" s="11" t="s">
        <v>7</v>
      </c>
      <c r="P3" s="10"/>
      <c r="Q3" s="11" t="s">
        <v>8</v>
      </c>
      <c r="R3" s="10"/>
      <c r="S3" s="71" t="s">
        <v>76</v>
      </c>
    </row>
    <row r="4" spans="1:19" s="13" customFormat="1" ht="12" customHeight="1">
      <c r="A4" s="76"/>
      <c r="B4" s="77"/>
      <c r="C4" s="83"/>
      <c r="D4" s="84"/>
      <c r="E4" s="69"/>
      <c r="F4" s="70"/>
      <c r="G4" s="16" t="s">
        <v>9</v>
      </c>
      <c r="H4" s="15"/>
      <c r="I4" s="14" t="s">
        <v>10</v>
      </c>
      <c r="J4" s="60"/>
      <c r="K4" s="14" t="s">
        <v>11</v>
      </c>
      <c r="L4" s="15"/>
      <c r="M4" s="14" t="s">
        <v>12</v>
      </c>
      <c r="N4" s="15"/>
      <c r="O4" s="14" t="s">
        <v>13</v>
      </c>
      <c r="P4" s="15"/>
      <c r="Q4" s="14" t="s">
        <v>14</v>
      </c>
      <c r="R4" s="15"/>
      <c r="S4" s="72"/>
    </row>
    <row r="5" spans="1:19" s="13" customFormat="1" ht="12" customHeight="1">
      <c r="A5" s="78"/>
      <c r="B5" s="79"/>
      <c r="C5" s="17" t="s">
        <v>15</v>
      </c>
      <c r="D5" s="18" t="s">
        <v>16</v>
      </c>
      <c r="E5" s="17" t="s">
        <v>15</v>
      </c>
      <c r="F5" s="18" t="s">
        <v>16</v>
      </c>
      <c r="G5" s="17" t="s">
        <v>15</v>
      </c>
      <c r="H5" s="18" t="s">
        <v>16</v>
      </c>
      <c r="I5" s="17" t="s">
        <v>15</v>
      </c>
      <c r="J5" s="61" t="s">
        <v>16</v>
      </c>
      <c r="K5" s="17" t="s">
        <v>15</v>
      </c>
      <c r="L5" s="18" t="s">
        <v>16</v>
      </c>
      <c r="M5" s="17" t="s">
        <v>15</v>
      </c>
      <c r="N5" s="18" t="s">
        <v>16</v>
      </c>
      <c r="O5" s="17" t="s">
        <v>15</v>
      </c>
      <c r="P5" s="18" t="s">
        <v>16</v>
      </c>
      <c r="Q5" s="17" t="s">
        <v>15</v>
      </c>
      <c r="R5" s="18" t="s">
        <v>16</v>
      </c>
      <c r="S5" s="73"/>
    </row>
    <row r="6" spans="1:19" ht="12" customHeight="1">
      <c r="A6" s="80" t="s">
        <v>78</v>
      </c>
      <c r="B6" s="66"/>
      <c r="C6" s="44">
        <v>111871</v>
      </c>
      <c r="D6" s="45">
        <v>106797565</v>
      </c>
      <c r="E6" s="21">
        <v>773</v>
      </c>
      <c r="F6" s="20">
        <v>34289089</v>
      </c>
      <c r="G6" s="20">
        <v>2035</v>
      </c>
      <c r="H6" s="20">
        <v>18547150</v>
      </c>
      <c r="I6" s="20">
        <v>1815</v>
      </c>
      <c r="J6" s="25">
        <v>7899021</v>
      </c>
      <c r="K6" s="20">
        <v>11127</v>
      </c>
      <c r="L6" s="21">
        <v>22987765</v>
      </c>
      <c r="M6" s="21">
        <v>15545</v>
      </c>
      <c r="N6" s="22">
        <v>11922449</v>
      </c>
      <c r="O6" s="21">
        <v>35706</v>
      </c>
      <c r="P6" s="23">
        <v>10234785</v>
      </c>
      <c r="Q6" s="49">
        <v>44870</v>
      </c>
      <c r="R6" s="49">
        <v>917306</v>
      </c>
      <c r="S6" s="24" t="s">
        <v>63</v>
      </c>
    </row>
    <row r="7" spans="1:19" ht="12" customHeight="1">
      <c r="A7" s="65" t="s">
        <v>73</v>
      </c>
      <c r="B7" s="66"/>
      <c r="C7" s="44">
        <v>104062</v>
      </c>
      <c r="D7" s="45">
        <v>113147236</v>
      </c>
      <c r="E7" s="21">
        <v>1143</v>
      </c>
      <c r="F7" s="20">
        <v>43069344</v>
      </c>
      <c r="G7" s="20">
        <v>2021</v>
      </c>
      <c r="H7" s="20">
        <v>18523687</v>
      </c>
      <c r="I7" s="20">
        <v>1622</v>
      </c>
      <c r="J7" s="25">
        <v>6860958</v>
      </c>
      <c r="K7" s="20">
        <v>10733</v>
      </c>
      <c r="L7" s="21">
        <v>22977103</v>
      </c>
      <c r="M7" s="21">
        <v>14965</v>
      </c>
      <c r="N7" s="22">
        <v>11148328</v>
      </c>
      <c r="O7" s="21">
        <v>30350</v>
      </c>
      <c r="P7" s="23">
        <v>8930952</v>
      </c>
      <c r="Q7" s="49">
        <v>43228</v>
      </c>
      <c r="R7" s="49">
        <v>1636864</v>
      </c>
      <c r="S7" s="24" t="s">
        <v>64</v>
      </c>
    </row>
    <row r="8" spans="1:19" ht="12" customHeight="1">
      <c r="A8" s="65" t="s">
        <v>74</v>
      </c>
      <c r="B8" s="66"/>
      <c r="C8" s="44">
        <v>105611</v>
      </c>
      <c r="D8" s="45">
        <v>116663912</v>
      </c>
      <c r="E8" s="21">
        <v>1220</v>
      </c>
      <c r="F8" s="20">
        <v>43598033</v>
      </c>
      <c r="G8" s="20">
        <v>2058</v>
      </c>
      <c r="H8" s="20">
        <v>18945084</v>
      </c>
      <c r="I8" s="20">
        <v>1875</v>
      </c>
      <c r="J8" s="25">
        <v>8148051</v>
      </c>
      <c r="K8" s="20">
        <v>10894</v>
      </c>
      <c r="L8" s="21">
        <v>23186232</v>
      </c>
      <c r="M8" s="21">
        <v>15570</v>
      </c>
      <c r="N8" s="22">
        <v>11859836</v>
      </c>
      <c r="O8" s="21">
        <v>40449</v>
      </c>
      <c r="P8" s="23">
        <v>10119200</v>
      </c>
      <c r="Q8" s="49">
        <v>33545</v>
      </c>
      <c r="R8" s="49">
        <v>807476</v>
      </c>
      <c r="S8" s="24" t="s">
        <v>70</v>
      </c>
    </row>
    <row r="9" spans="1:19" ht="12" customHeight="1">
      <c r="A9" s="65" t="s">
        <v>75</v>
      </c>
      <c r="B9" s="66"/>
      <c r="C9" s="44">
        <v>105537</v>
      </c>
      <c r="D9" s="45">
        <v>121126276</v>
      </c>
      <c r="E9" s="21">
        <v>1512</v>
      </c>
      <c r="F9" s="20">
        <v>48188395</v>
      </c>
      <c r="G9" s="20">
        <v>2074</v>
      </c>
      <c r="H9" s="20">
        <v>18998398</v>
      </c>
      <c r="I9" s="20">
        <v>1749</v>
      </c>
      <c r="J9" s="25">
        <v>7499838</v>
      </c>
      <c r="K9" s="20">
        <v>10508</v>
      </c>
      <c r="L9" s="21">
        <v>23407999</v>
      </c>
      <c r="M9" s="21">
        <v>15632</v>
      </c>
      <c r="N9" s="22">
        <v>11923304</v>
      </c>
      <c r="O9" s="21">
        <v>35030</v>
      </c>
      <c r="P9" s="23">
        <v>10146376</v>
      </c>
      <c r="Q9" s="49">
        <v>39032</v>
      </c>
      <c r="R9" s="49">
        <v>961966</v>
      </c>
      <c r="S9" s="24" t="s">
        <v>71</v>
      </c>
    </row>
    <row r="10" spans="1:19" ht="12" customHeight="1">
      <c r="A10" s="65" t="s">
        <v>80</v>
      </c>
      <c r="B10" s="66"/>
      <c r="C10" s="44">
        <v>96886</v>
      </c>
      <c r="D10" s="45">
        <v>120163106</v>
      </c>
      <c r="E10" s="21">
        <v>1342</v>
      </c>
      <c r="F10" s="20">
        <v>46584689</v>
      </c>
      <c r="G10" s="20">
        <v>2054</v>
      </c>
      <c r="H10" s="20">
        <v>18752965</v>
      </c>
      <c r="I10" s="20">
        <v>1839</v>
      </c>
      <c r="J10" s="25">
        <v>7746960</v>
      </c>
      <c r="K10" s="20">
        <v>11094</v>
      </c>
      <c r="L10" s="21">
        <v>24089531</v>
      </c>
      <c r="M10" s="21">
        <v>15636</v>
      </c>
      <c r="N10" s="22">
        <v>11976943</v>
      </c>
      <c r="O10" s="21">
        <v>34975</v>
      </c>
      <c r="P10" s="23">
        <v>10237346</v>
      </c>
      <c r="Q10" s="49">
        <v>29946</v>
      </c>
      <c r="R10" s="49">
        <v>774672</v>
      </c>
      <c r="S10" s="62" t="s">
        <v>79</v>
      </c>
    </row>
    <row r="11" spans="1:19" ht="12" customHeight="1">
      <c r="A11" s="3"/>
      <c r="B11" s="26"/>
      <c r="C11" s="44"/>
      <c r="D11" s="45"/>
      <c r="E11" s="20"/>
      <c r="F11" s="20"/>
      <c r="G11" s="20"/>
      <c r="H11" s="20"/>
      <c r="I11" s="20"/>
      <c r="J11" s="25"/>
      <c r="K11" s="20"/>
      <c r="L11" s="21"/>
      <c r="M11" s="21"/>
      <c r="N11" s="22"/>
      <c r="O11" s="21"/>
      <c r="P11" s="21"/>
      <c r="Q11" s="50"/>
      <c r="R11" s="50"/>
      <c r="S11" s="27"/>
    </row>
    <row r="12" spans="1:19" s="29" customFormat="1" ht="12" customHeight="1">
      <c r="A12" s="63" t="s">
        <v>81</v>
      </c>
      <c r="B12" s="64"/>
      <c r="C12" s="46">
        <f aca="true" t="shared" si="0" ref="C12:R12">C14+C22</f>
        <v>96145</v>
      </c>
      <c r="D12" s="47">
        <f t="shared" si="0"/>
        <v>133258068</v>
      </c>
      <c r="E12" s="28">
        <f t="shared" si="0"/>
        <v>1502</v>
      </c>
      <c r="F12" s="28">
        <f t="shared" si="0"/>
        <v>67741270</v>
      </c>
      <c r="G12" s="28">
        <f t="shared" si="0"/>
        <v>1053</v>
      </c>
      <c r="H12" s="28">
        <f t="shared" si="0"/>
        <v>9369444</v>
      </c>
      <c r="I12" s="28">
        <f t="shared" si="0"/>
        <v>2419</v>
      </c>
      <c r="J12" s="28">
        <f t="shared" si="0"/>
        <v>10479938</v>
      </c>
      <c r="K12" s="28">
        <f t="shared" si="0"/>
        <v>10647</v>
      </c>
      <c r="L12" s="28">
        <f t="shared" si="0"/>
        <v>23850817</v>
      </c>
      <c r="M12" s="28">
        <f t="shared" si="0"/>
        <v>14422</v>
      </c>
      <c r="N12" s="28">
        <f t="shared" si="0"/>
        <v>10877118</v>
      </c>
      <c r="O12" s="28">
        <f t="shared" si="0"/>
        <v>34846</v>
      </c>
      <c r="P12" s="28">
        <f t="shared" si="0"/>
        <v>10061932</v>
      </c>
      <c r="Q12" s="47">
        <f t="shared" si="0"/>
        <v>31256</v>
      </c>
      <c r="R12" s="47">
        <f t="shared" si="0"/>
        <v>877549</v>
      </c>
      <c r="S12" s="55" t="s">
        <v>82</v>
      </c>
    </row>
    <row r="13" spans="2:19" ht="12" customHeight="1">
      <c r="B13" s="30"/>
      <c r="C13" s="19"/>
      <c r="D13" s="20"/>
      <c r="E13" s="20"/>
      <c r="F13" s="20"/>
      <c r="G13" s="20"/>
      <c r="H13" s="20"/>
      <c r="I13" s="20"/>
      <c r="J13" s="25"/>
      <c r="K13" s="20"/>
      <c r="L13" s="21"/>
      <c r="M13" s="21"/>
      <c r="N13" s="21"/>
      <c r="O13" s="21"/>
      <c r="P13" s="21"/>
      <c r="Q13" s="50"/>
      <c r="R13" s="50"/>
      <c r="S13" s="24"/>
    </row>
    <row r="14" spans="1:19" s="29" customFormat="1" ht="12" customHeight="1">
      <c r="A14" s="29" t="s">
        <v>51</v>
      </c>
      <c r="B14" s="31"/>
      <c r="C14" s="32">
        <f>SUM(C15:C20)</f>
        <v>72976</v>
      </c>
      <c r="D14" s="28">
        <f aca="true" t="shared" si="1" ref="D14:R14">SUM(D15:D20)</f>
        <v>118201150</v>
      </c>
      <c r="E14" s="28">
        <f t="shared" si="1"/>
        <v>1502</v>
      </c>
      <c r="F14" s="28">
        <f t="shared" si="1"/>
        <v>67741270</v>
      </c>
      <c r="G14" s="28">
        <f t="shared" si="1"/>
        <v>1053</v>
      </c>
      <c r="H14" s="28">
        <f t="shared" si="1"/>
        <v>9369444</v>
      </c>
      <c r="I14" s="28">
        <f t="shared" si="1"/>
        <v>2419</v>
      </c>
      <c r="J14" s="28">
        <f t="shared" si="1"/>
        <v>10479938</v>
      </c>
      <c r="K14" s="28">
        <f t="shared" si="1"/>
        <v>5492</v>
      </c>
      <c r="L14" s="28">
        <f t="shared" si="1"/>
        <v>10910094</v>
      </c>
      <c r="M14" s="28">
        <f t="shared" si="1"/>
        <v>14419</v>
      </c>
      <c r="N14" s="28">
        <f t="shared" si="1"/>
        <v>10874620</v>
      </c>
      <c r="O14" s="28">
        <f t="shared" si="1"/>
        <v>25343</v>
      </c>
      <c r="P14" s="28">
        <f t="shared" si="1"/>
        <v>8010109</v>
      </c>
      <c r="Q14" s="47">
        <f t="shared" si="1"/>
        <v>22748</v>
      </c>
      <c r="R14" s="47">
        <f t="shared" si="1"/>
        <v>815675</v>
      </c>
      <c r="S14" s="33" t="s">
        <v>52</v>
      </c>
    </row>
    <row r="15" spans="2:19" ht="12" customHeight="1">
      <c r="B15" s="34" t="s">
        <v>53</v>
      </c>
      <c r="C15" s="19">
        <f aca="true" t="shared" si="2" ref="C15:D20">E15+G15+I15+K15+M15+O15+Q15</f>
        <v>1817</v>
      </c>
      <c r="D15" s="20">
        <f t="shared" si="2"/>
        <v>5269733</v>
      </c>
      <c r="E15" s="35">
        <v>224</v>
      </c>
      <c r="F15" s="35">
        <v>3546323</v>
      </c>
      <c r="G15" s="35">
        <v>0</v>
      </c>
      <c r="H15" s="35">
        <v>0</v>
      </c>
      <c r="I15" s="35">
        <v>140</v>
      </c>
      <c r="J15" s="35">
        <v>463784</v>
      </c>
      <c r="K15" s="35">
        <v>582</v>
      </c>
      <c r="L15" s="35">
        <v>872833</v>
      </c>
      <c r="M15" s="35">
        <v>128</v>
      </c>
      <c r="N15" s="35">
        <v>88235</v>
      </c>
      <c r="O15" s="35">
        <v>723</v>
      </c>
      <c r="P15" s="35">
        <v>298218</v>
      </c>
      <c r="Q15" s="52">
        <v>20</v>
      </c>
      <c r="R15" s="52">
        <v>340</v>
      </c>
      <c r="S15" s="27" t="s">
        <v>59</v>
      </c>
    </row>
    <row r="16" spans="1:19" ht="12" customHeight="1">
      <c r="A16" s="30"/>
      <c r="B16" s="34" t="s">
        <v>17</v>
      </c>
      <c r="C16" s="19">
        <f t="shared" si="2"/>
        <v>3406</v>
      </c>
      <c r="D16" s="20">
        <f t="shared" si="2"/>
        <v>9330396</v>
      </c>
      <c r="E16" s="35">
        <v>11</v>
      </c>
      <c r="F16" s="35">
        <v>213227</v>
      </c>
      <c r="G16" s="35">
        <v>371</v>
      </c>
      <c r="H16" s="35">
        <v>3430347</v>
      </c>
      <c r="I16" s="35">
        <v>0</v>
      </c>
      <c r="J16" s="35">
        <v>0</v>
      </c>
      <c r="K16" s="35">
        <v>2150</v>
      </c>
      <c r="L16" s="35">
        <v>4882618</v>
      </c>
      <c r="M16" s="35">
        <v>823</v>
      </c>
      <c r="N16" s="35">
        <v>796295</v>
      </c>
      <c r="O16" s="35">
        <v>33</v>
      </c>
      <c r="P16" s="35">
        <v>6839</v>
      </c>
      <c r="Q16" s="52">
        <v>18</v>
      </c>
      <c r="R16" s="52">
        <v>1070</v>
      </c>
      <c r="S16" s="27" t="s">
        <v>18</v>
      </c>
    </row>
    <row r="17" spans="2:19" ht="12" customHeight="1">
      <c r="B17" s="34" t="s">
        <v>19</v>
      </c>
      <c r="C17" s="19">
        <f t="shared" si="2"/>
        <v>38934</v>
      </c>
      <c r="D17" s="20">
        <f t="shared" si="2"/>
        <v>80327630</v>
      </c>
      <c r="E17" s="35">
        <v>998</v>
      </c>
      <c r="F17" s="35">
        <v>58539446</v>
      </c>
      <c r="G17" s="35">
        <v>540</v>
      </c>
      <c r="H17" s="35">
        <v>4845307</v>
      </c>
      <c r="I17" s="35">
        <v>1059</v>
      </c>
      <c r="J17" s="36">
        <v>4391912</v>
      </c>
      <c r="K17" s="35">
        <v>1643</v>
      </c>
      <c r="L17" s="37">
        <v>3203360</v>
      </c>
      <c r="M17" s="37">
        <v>4732</v>
      </c>
      <c r="N17" s="37">
        <v>3540799</v>
      </c>
      <c r="O17" s="37">
        <v>17800</v>
      </c>
      <c r="P17" s="37">
        <v>5244093</v>
      </c>
      <c r="Q17" s="51">
        <v>12162</v>
      </c>
      <c r="R17" s="51">
        <v>562713</v>
      </c>
      <c r="S17" s="27" t="s">
        <v>20</v>
      </c>
    </row>
    <row r="18" spans="2:19" ht="12" customHeight="1">
      <c r="B18" s="34" t="s">
        <v>65</v>
      </c>
      <c r="C18" s="19">
        <f t="shared" si="2"/>
        <v>7326</v>
      </c>
      <c r="D18" s="20">
        <f t="shared" si="2"/>
        <v>7644170</v>
      </c>
      <c r="E18" s="35">
        <v>133</v>
      </c>
      <c r="F18" s="35">
        <v>2423231</v>
      </c>
      <c r="G18" s="35">
        <v>16</v>
      </c>
      <c r="H18" s="35">
        <v>115830</v>
      </c>
      <c r="I18" s="35">
        <v>69</v>
      </c>
      <c r="J18" s="36">
        <v>319242</v>
      </c>
      <c r="K18" s="35">
        <v>233</v>
      </c>
      <c r="L18" s="37">
        <v>374518</v>
      </c>
      <c r="M18" s="37">
        <v>5813</v>
      </c>
      <c r="N18" s="37">
        <v>4066409</v>
      </c>
      <c r="O18" s="37">
        <v>1062</v>
      </c>
      <c r="P18" s="37">
        <v>344940</v>
      </c>
      <c r="Q18" s="54">
        <v>0</v>
      </c>
      <c r="R18" s="54">
        <v>0</v>
      </c>
      <c r="S18" s="27" t="s">
        <v>21</v>
      </c>
    </row>
    <row r="19" spans="2:19" ht="12" customHeight="1">
      <c r="B19" s="34" t="s">
        <v>66</v>
      </c>
      <c r="C19" s="19">
        <f t="shared" si="2"/>
        <v>11000</v>
      </c>
      <c r="D19" s="20">
        <f t="shared" si="2"/>
        <v>11912570</v>
      </c>
      <c r="E19" s="35">
        <v>112</v>
      </c>
      <c r="F19" s="35">
        <v>2641208</v>
      </c>
      <c r="G19" s="35">
        <v>74</v>
      </c>
      <c r="H19" s="35">
        <v>599379</v>
      </c>
      <c r="I19" s="35">
        <v>1043</v>
      </c>
      <c r="J19" s="36">
        <v>4848102</v>
      </c>
      <c r="K19" s="35">
        <v>291</v>
      </c>
      <c r="L19" s="37">
        <v>512243</v>
      </c>
      <c r="M19" s="37">
        <v>1664</v>
      </c>
      <c r="N19" s="37">
        <v>1180951</v>
      </c>
      <c r="O19" s="37">
        <v>5278</v>
      </c>
      <c r="P19" s="37">
        <v>1989497</v>
      </c>
      <c r="Q19" s="51">
        <v>2538</v>
      </c>
      <c r="R19" s="51">
        <v>141190</v>
      </c>
      <c r="S19" s="27" t="s">
        <v>22</v>
      </c>
    </row>
    <row r="20" spans="2:19" ht="12" customHeight="1">
      <c r="B20" s="34" t="s">
        <v>23</v>
      </c>
      <c r="C20" s="19">
        <f t="shared" si="2"/>
        <v>10493</v>
      </c>
      <c r="D20" s="20">
        <f t="shared" si="2"/>
        <v>3716651</v>
      </c>
      <c r="E20" s="35">
        <v>24</v>
      </c>
      <c r="F20" s="35">
        <v>377835</v>
      </c>
      <c r="G20" s="35">
        <v>52</v>
      </c>
      <c r="H20" s="35">
        <v>378581</v>
      </c>
      <c r="I20" s="35">
        <v>108</v>
      </c>
      <c r="J20" s="36">
        <v>456898</v>
      </c>
      <c r="K20" s="35">
        <v>593</v>
      </c>
      <c r="L20" s="37">
        <v>1064522</v>
      </c>
      <c r="M20" s="37">
        <v>1259</v>
      </c>
      <c r="N20" s="37">
        <v>1201931</v>
      </c>
      <c r="O20" s="37">
        <v>447</v>
      </c>
      <c r="P20" s="37">
        <v>126522</v>
      </c>
      <c r="Q20" s="51">
        <v>8010</v>
      </c>
      <c r="R20" s="51">
        <v>110362</v>
      </c>
      <c r="S20" s="27" t="s">
        <v>23</v>
      </c>
    </row>
    <row r="21" spans="2:19" ht="12" customHeight="1">
      <c r="B21" s="30"/>
      <c r="C21" s="19"/>
      <c r="D21" s="20"/>
      <c r="E21" s="20"/>
      <c r="F21" s="20"/>
      <c r="G21" s="20"/>
      <c r="H21" s="20"/>
      <c r="I21" s="20"/>
      <c r="J21" s="25"/>
      <c r="K21" s="20"/>
      <c r="L21" s="21"/>
      <c r="M21" s="21"/>
      <c r="N21" s="21"/>
      <c r="O21" s="21"/>
      <c r="P21" s="21"/>
      <c r="Q21" s="50"/>
      <c r="R21" s="50"/>
      <c r="S21" s="24"/>
    </row>
    <row r="22" spans="1:19" s="29" customFormat="1" ht="12" customHeight="1">
      <c r="A22" s="29" t="s">
        <v>54</v>
      </c>
      <c r="B22" s="31"/>
      <c r="C22" s="48">
        <f aca="true" t="shared" si="3" ref="C22:R22">SUM(C23:C40)</f>
        <v>23169</v>
      </c>
      <c r="D22" s="47">
        <f>SUM(D23:D40)</f>
        <v>15056918</v>
      </c>
      <c r="E22" s="28">
        <f>SUM(E23:E40)</f>
        <v>0</v>
      </c>
      <c r="F22" s="28">
        <f t="shared" si="3"/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28">
        <f t="shared" si="3"/>
        <v>0</v>
      </c>
      <c r="K22" s="28">
        <f t="shared" si="3"/>
        <v>5155</v>
      </c>
      <c r="L22" s="28">
        <f t="shared" si="3"/>
        <v>12940723</v>
      </c>
      <c r="M22" s="28">
        <f t="shared" si="3"/>
        <v>3</v>
      </c>
      <c r="N22" s="28">
        <f t="shared" si="3"/>
        <v>2498</v>
      </c>
      <c r="O22" s="28">
        <f t="shared" si="3"/>
        <v>9503</v>
      </c>
      <c r="P22" s="28">
        <f t="shared" si="3"/>
        <v>2051823</v>
      </c>
      <c r="Q22" s="47">
        <f t="shared" si="3"/>
        <v>8508</v>
      </c>
      <c r="R22" s="47">
        <f t="shared" si="3"/>
        <v>61874</v>
      </c>
      <c r="S22" s="33" t="s">
        <v>55</v>
      </c>
    </row>
    <row r="23" spans="2:19" ht="12" customHeight="1">
      <c r="B23" s="34" t="s">
        <v>24</v>
      </c>
      <c r="C23" s="19">
        <f aca="true" t="shared" si="4" ref="C23:D40">E23+G23+I23+K23+M23+O23+Q23</f>
        <v>7</v>
      </c>
      <c r="D23" s="20">
        <f t="shared" si="4"/>
        <v>1284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35">
        <v>0</v>
      </c>
      <c r="L23" s="35">
        <v>0</v>
      </c>
      <c r="M23" s="35">
        <v>1</v>
      </c>
      <c r="N23" s="35">
        <v>500</v>
      </c>
      <c r="O23" s="35">
        <v>6</v>
      </c>
      <c r="P23" s="35">
        <v>784</v>
      </c>
      <c r="Q23" s="52">
        <v>0</v>
      </c>
      <c r="R23" s="52">
        <v>0</v>
      </c>
      <c r="S23" s="27" t="s">
        <v>25</v>
      </c>
    </row>
    <row r="24" spans="2:19" ht="12" customHeight="1">
      <c r="B24" s="34" t="s">
        <v>26</v>
      </c>
      <c r="C24" s="19">
        <f t="shared" si="4"/>
        <v>49</v>
      </c>
      <c r="D24" s="20">
        <f t="shared" si="4"/>
        <v>22713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35">
        <v>1</v>
      </c>
      <c r="L24" s="35">
        <v>1393</v>
      </c>
      <c r="M24" s="37">
        <v>0</v>
      </c>
      <c r="N24" s="37">
        <v>0</v>
      </c>
      <c r="O24" s="37">
        <v>48</v>
      </c>
      <c r="P24" s="37">
        <v>21320</v>
      </c>
      <c r="Q24" s="35">
        <v>0</v>
      </c>
      <c r="R24" s="35">
        <v>0</v>
      </c>
      <c r="S24" s="27" t="s">
        <v>27</v>
      </c>
    </row>
    <row r="25" spans="2:19" ht="12" customHeight="1">
      <c r="B25" s="34" t="s">
        <v>28</v>
      </c>
      <c r="C25" s="19">
        <f t="shared" si="4"/>
        <v>0</v>
      </c>
      <c r="D25" s="20">
        <f t="shared" si="4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27" t="s">
        <v>29</v>
      </c>
    </row>
    <row r="26" spans="2:19" ht="12" customHeight="1">
      <c r="B26" s="34" t="s">
        <v>56</v>
      </c>
      <c r="C26" s="19">
        <f t="shared" si="4"/>
        <v>0</v>
      </c>
      <c r="D26" s="20">
        <f t="shared" si="4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27" t="s">
        <v>60</v>
      </c>
    </row>
    <row r="27" spans="2:19" ht="12" customHeight="1">
      <c r="B27" s="34" t="s">
        <v>30</v>
      </c>
      <c r="C27" s="19">
        <f t="shared" si="4"/>
        <v>4347</v>
      </c>
      <c r="D27" s="20">
        <f t="shared" si="4"/>
        <v>874116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35">
        <v>0</v>
      </c>
      <c r="L27" s="35">
        <v>0</v>
      </c>
      <c r="M27" s="35">
        <v>0</v>
      </c>
      <c r="N27" s="35">
        <v>0</v>
      </c>
      <c r="O27" s="37">
        <v>4347</v>
      </c>
      <c r="P27" s="37">
        <v>874116</v>
      </c>
      <c r="Q27" s="37">
        <v>0</v>
      </c>
      <c r="R27" s="37">
        <v>0</v>
      </c>
      <c r="S27" s="27" t="s">
        <v>31</v>
      </c>
    </row>
    <row r="28" spans="2:19" ht="12" customHeight="1">
      <c r="B28" s="34" t="s">
        <v>32</v>
      </c>
      <c r="C28" s="19">
        <f t="shared" si="4"/>
        <v>5176</v>
      </c>
      <c r="D28" s="20">
        <f t="shared" si="4"/>
        <v>889760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35">
        <v>4</v>
      </c>
      <c r="L28" s="35">
        <v>5300</v>
      </c>
      <c r="M28" s="35">
        <v>0</v>
      </c>
      <c r="N28" s="35">
        <v>0</v>
      </c>
      <c r="O28" s="37">
        <v>4372</v>
      </c>
      <c r="P28" s="37">
        <v>879140</v>
      </c>
      <c r="Q28" s="37">
        <v>800</v>
      </c>
      <c r="R28" s="37">
        <v>5320</v>
      </c>
      <c r="S28" s="27" t="s">
        <v>33</v>
      </c>
    </row>
    <row r="29" spans="2:19" ht="12" customHeight="1">
      <c r="B29" s="34" t="s">
        <v>57</v>
      </c>
      <c r="C29" s="19">
        <f t="shared" si="4"/>
        <v>0</v>
      </c>
      <c r="D29" s="20">
        <f t="shared" si="4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27" t="s">
        <v>61</v>
      </c>
    </row>
    <row r="30" spans="2:19" ht="12" customHeight="1">
      <c r="B30" s="34" t="s">
        <v>34</v>
      </c>
      <c r="C30" s="19">
        <f t="shared" si="4"/>
        <v>10</v>
      </c>
      <c r="D30" s="20">
        <f t="shared" si="4"/>
        <v>5790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35">
        <v>0</v>
      </c>
      <c r="L30" s="35">
        <v>0</v>
      </c>
      <c r="M30" s="35">
        <v>2</v>
      </c>
      <c r="N30" s="35">
        <v>1998</v>
      </c>
      <c r="O30" s="35">
        <v>8</v>
      </c>
      <c r="P30" s="35">
        <v>3792</v>
      </c>
      <c r="Q30" s="35">
        <v>0</v>
      </c>
      <c r="R30" s="35">
        <v>0</v>
      </c>
      <c r="S30" s="27" t="s">
        <v>35</v>
      </c>
    </row>
    <row r="31" spans="2:19" ht="12" customHeight="1">
      <c r="B31" s="34" t="s">
        <v>58</v>
      </c>
      <c r="C31" s="19">
        <f t="shared" si="4"/>
        <v>0</v>
      </c>
      <c r="D31" s="20">
        <f t="shared" si="4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7" t="s">
        <v>62</v>
      </c>
    </row>
    <row r="32" spans="2:19" ht="12" customHeight="1">
      <c r="B32" s="34" t="s">
        <v>36</v>
      </c>
      <c r="C32" s="19">
        <f t="shared" si="4"/>
        <v>1</v>
      </c>
      <c r="D32" s="20">
        <f t="shared" si="4"/>
        <v>6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7">
        <v>1</v>
      </c>
      <c r="R32" s="37">
        <v>6</v>
      </c>
      <c r="S32" s="27" t="s">
        <v>37</v>
      </c>
    </row>
    <row r="33" spans="2:19" ht="12" customHeight="1">
      <c r="B33" s="34" t="s">
        <v>38</v>
      </c>
      <c r="C33" s="19">
        <f t="shared" si="4"/>
        <v>29</v>
      </c>
      <c r="D33" s="20">
        <f t="shared" si="4"/>
        <v>13979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35">
        <v>0</v>
      </c>
      <c r="L33" s="37">
        <v>0</v>
      </c>
      <c r="M33" s="35">
        <v>0</v>
      </c>
      <c r="N33" s="35">
        <v>0</v>
      </c>
      <c r="O33" s="37">
        <v>28</v>
      </c>
      <c r="P33" s="37">
        <v>13972</v>
      </c>
      <c r="Q33" s="37">
        <v>1</v>
      </c>
      <c r="R33" s="37">
        <v>7</v>
      </c>
      <c r="S33" s="27" t="s">
        <v>39</v>
      </c>
    </row>
    <row r="34" spans="2:19" ht="12" customHeight="1">
      <c r="B34" s="34" t="s">
        <v>40</v>
      </c>
      <c r="C34" s="44">
        <f t="shared" si="4"/>
        <v>468</v>
      </c>
      <c r="D34" s="45">
        <f t="shared" si="4"/>
        <v>4638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51">
        <v>468</v>
      </c>
      <c r="R34" s="51">
        <v>4638</v>
      </c>
      <c r="S34" s="27" t="s">
        <v>41</v>
      </c>
    </row>
    <row r="35" spans="2:19" ht="12" customHeight="1">
      <c r="B35" s="34" t="s">
        <v>42</v>
      </c>
      <c r="C35" s="19">
        <f t="shared" si="4"/>
        <v>580</v>
      </c>
      <c r="D35" s="20">
        <f t="shared" si="4"/>
        <v>322054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35">
        <v>108</v>
      </c>
      <c r="L35" s="35">
        <v>113978</v>
      </c>
      <c r="M35" s="37">
        <v>0</v>
      </c>
      <c r="N35" s="37">
        <v>0</v>
      </c>
      <c r="O35" s="37">
        <v>472</v>
      </c>
      <c r="P35" s="37">
        <v>208076</v>
      </c>
      <c r="Q35" s="35">
        <v>0</v>
      </c>
      <c r="R35" s="35">
        <v>0</v>
      </c>
      <c r="S35" s="27" t="s">
        <v>43</v>
      </c>
    </row>
    <row r="36" spans="2:19" ht="12" customHeight="1">
      <c r="B36" s="34" t="s">
        <v>44</v>
      </c>
      <c r="C36" s="19">
        <f t="shared" si="4"/>
        <v>164</v>
      </c>
      <c r="D36" s="20">
        <f t="shared" si="4"/>
        <v>77170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35">
        <v>34</v>
      </c>
      <c r="L36" s="35">
        <v>51300</v>
      </c>
      <c r="M36" s="35">
        <v>0</v>
      </c>
      <c r="N36" s="35">
        <v>0</v>
      </c>
      <c r="O36" s="37">
        <v>130</v>
      </c>
      <c r="P36" s="37">
        <v>25870</v>
      </c>
      <c r="Q36" s="35">
        <v>0</v>
      </c>
      <c r="R36" s="35">
        <v>0</v>
      </c>
      <c r="S36" s="27" t="s">
        <v>45</v>
      </c>
    </row>
    <row r="37" spans="2:19" ht="12" customHeight="1">
      <c r="B37" s="34" t="s">
        <v>67</v>
      </c>
      <c r="C37" s="19">
        <f t="shared" si="4"/>
        <v>0</v>
      </c>
      <c r="D37" s="20">
        <f t="shared" si="4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35">
        <v>0</v>
      </c>
      <c r="L37" s="35">
        <v>0</v>
      </c>
      <c r="M37" s="35">
        <v>0</v>
      </c>
      <c r="N37" s="35">
        <v>0</v>
      </c>
      <c r="O37" s="37">
        <v>0</v>
      </c>
      <c r="P37" s="37">
        <v>0</v>
      </c>
      <c r="Q37" s="35">
        <v>0</v>
      </c>
      <c r="R37" s="35">
        <v>0</v>
      </c>
      <c r="S37" s="27" t="s">
        <v>46</v>
      </c>
    </row>
    <row r="38" spans="2:19" ht="12" customHeight="1">
      <c r="B38" s="34" t="s">
        <v>47</v>
      </c>
      <c r="C38" s="19">
        <f t="shared" si="4"/>
        <v>5085</v>
      </c>
      <c r="D38" s="20">
        <f t="shared" si="4"/>
        <v>12786925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38">
        <v>5008</v>
      </c>
      <c r="L38" s="38">
        <v>12768752</v>
      </c>
      <c r="M38" s="37">
        <v>0</v>
      </c>
      <c r="N38" s="37">
        <v>0</v>
      </c>
      <c r="O38" s="37">
        <v>77</v>
      </c>
      <c r="P38" s="37">
        <v>18173</v>
      </c>
      <c r="Q38" s="35">
        <v>0</v>
      </c>
      <c r="R38" s="35">
        <v>0</v>
      </c>
      <c r="S38" s="27" t="s">
        <v>27</v>
      </c>
    </row>
    <row r="39" spans="2:19" ht="12" customHeight="1">
      <c r="B39" s="34" t="s">
        <v>48</v>
      </c>
      <c r="C39" s="19">
        <f t="shared" si="4"/>
        <v>2384</v>
      </c>
      <c r="D39" s="20">
        <f t="shared" si="4"/>
        <v>25064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7">
        <v>2384</v>
      </c>
      <c r="R39" s="37">
        <v>25064</v>
      </c>
      <c r="S39" s="27" t="s">
        <v>49</v>
      </c>
    </row>
    <row r="40" spans="2:19" ht="12" customHeight="1">
      <c r="B40" s="34" t="s">
        <v>68</v>
      </c>
      <c r="C40" s="43">
        <f t="shared" si="4"/>
        <v>4869</v>
      </c>
      <c r="D40" s="20">
        <f t="shared" si="4"/>
        <v>33419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35">
        <v>0</v>
      </c>
      <c r="L40" s="35">
        <v>0</v>
      </c>
      <c r="M40" s="38">
        <v>0</v>
      </c>
      <c r="N40" s="38">
        <v>0</v>
      </c>
      <c r="O40" s="37">
        <v>15</v>
      </c>
      <c r="P40" s="37">
        <v>6580</v>
      </c>
      <c r="Q40" s="37">
        <v>4854</v>
      </c>
      <c r="R40" s="57">
        <v>26839</v>
      </c>
      <c r="S40" s="58" t="s">
        <v>50</v>
      </c>
    </row>
    <row r="41" spans="1:19" ht="12" customHeight="1">
      <c r="A41" s="53" t="s">
        <v>72</v>
      </c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56"/>
      <c r="S41" s="1"/>
    </row>
    <row r="42" ht="12" customHeight="1">
      <c r="B42" s="41"/>
    </row>
  </sheetData>
  <sheetProtection/>
  <mergeCells count="10">
    <mergeCell ref="A12:B12"/>
    <mergeCell ref="A10:B10"/>
    <mergeCell ref="A9:B9"/>
    <mergeCell ref="A8:B8"/>
    <mergeCell ref="E3:F4"/>
    <mergeCell ref="S3:S5"/>
    <mergeCell ref="A3:B5"/>
    <mergeCell ref="A7:B7"/>
    <mergeCell ref="A6:B6"/>
    <mergeCell ref="C3:D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2010-01-20T07:28:11Z</cp:lastPrinted>
  <dcterms:created xsi:type="dcterms:W3CDTF">2002-02-01T07:47:58Z</dcterms:created>
  <dcterms:modified xsi:type="dcterms:W3CDTF">2010-01-20T08:17:29Z</dcterms:modified>
  <cp:category/>
  <cp:version/>
  <cp:contentType/>
  <cp:contentStatus/>
</cp:coreProperties>
</file>