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<sst xmlns="http://schemas.openxmlformats.org/spreadsheetml/2006/main" count="145" uniqueCount="53">
  <si>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</si>
  <si>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</si>
  <si>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>２３　表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</si>
  <si>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</si>
  <si>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</si>
  <si>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</si>
  <si>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</si>
  <si>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</si>
  <si>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</si>
  <si>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</si>
  <si>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</si>
  <si>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</si>
  <si>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</si>
  <si>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</si>
  <si>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</si>
  <si>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</si>
  <si>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</si>
  <si>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</si>
  <si>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</si>
  <si>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</si>
  <si>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</si>
  <si>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</si>
  <si>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</si>
  <si>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</si>
  <si>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</si>
  <si>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</si>
  <si>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</si>
  <si>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</si>
  <si>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</si>
  <si>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</si>
  <si>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</si>
  <si>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</si>
  <si>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</si>
  <si>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</si>
  <si>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</si>
  <si>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</si>
  <si>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</si>
  <si>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</si>
  <si>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</si>
  <si>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</si>
  <si>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</si>
  <si>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</si>
  <si>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</si>
  <si>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</si>
  <si>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</si>
  <si>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</si>
  <si>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</si>
  <si>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</si>
  <si>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</si>
  <si>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</si>
  <si>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</si>
  <si>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</si>
  <si>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平成19年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</si>
</sst>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4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justify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8" fontId="8" fillId="0" borderId="15" xfId="0" applyNumberFormat="1" applyFont="1" applyFill="1" applyBorder="1" applyAlignment="1" applyProtection="1">
      <alignment horizontal="right"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8" fillId="0" borderId="11" xfId="0" applyNumberFormat="1" applyFont="1" applyFill="1" applyBorder="1" applyAlignment="1" applyProtection="1">
      <alignment horizontal="right"/>
      <protection locked="0"/>
    </xf>
    <xf numFmtId="180" fontId="4" fillId="0" borderId="16" xfId="0" applyNumberFormat="1" applyFont="1" applyFill="1" applyBorder="1" applyAlignment="1" applyProtection="1">
      <alignment horizontal="right"/>
      <protection locked="0"/>
    </xf>
    <xf numFmtId="180" fontId="4" fillId="0" borderId="17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distributed" wrapText="1"/>
    </xf>
    <xf numFmtId="0" fontId="10" fillId="0" borderId="2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" fillId="0" borderId="0" xfId="0" applyFont="1" applyFill="1" applyAlignment="1">
      <alignment horizontal="distributed" wrapText="1"/>
    </xf>
    <xf numFmtId="0" fontId="1" fillId="0" borderId="20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 wrapText="1"/>
    </xf>
    <xf numFmtId="0" fontId="9" fillId="0" borderId="20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Normal="75" zoomScaleSheetLayoutView="100" zoomScalePageLayoutView="0" workbookViewId="0" topLeftCell="A19">
      <selection activeCell="E42" sqref="E42"/>
    </sheetView>
  </sheetViews>
  <sheetFormatPr defaultColWidth="9.00390625" defaultRowHeight="18.75" customHeight="1"/>
  <cols>
    <col min="1" max="1" width="5.875" style="28" customWidth="1"/>
    <col min="2" max="2" width="1.25" style="28" customWidth="1"/>
    <col min="3" max="4" width="10.25390625" style="28" customWidth="1"/>
    <col min="5" max="20" width="10.00390625" style="28" customWidth="1"/>
    <col min="21" max="21" width="5.875" style="28" customWidth="1"/>
    <col min="22" max="22" width="1.25" style="28" customWidth="1"/>
    <col min="23" max="24" width="10.25390625" style="28" customWidth="1"/>
    <col min="25" max="16384" width="9.00390625" style="28" customWidth="1"/>
  </cols>
  <sheetData>
    <row r="1" spans="1:24" ht="14.25" customHeight="1">
      <c r="A1" s="5" t="s">
        <v>0</v>
      </c>
      <c r="B1" s="5"/>
      <c r="C1" s="6"/>
      <c r="D1" s="6"/>
      <c r="E1" s="2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"/>
      <c r="V1" s="6"/>
      <c r="W1" s="6"/>
      <c r="X1" s="6"/>
    </row>
    <row r="2" spans="1:24" ht="14.25" customHeight="1">
      <c r="A2" s="5" t="s">
        <v>2</v>
      </c>
      <c r="B2" s="5"/>
      <c r="C2" s="7"/>
      <c r="D2" s="7"/>
      <c r="E2" s="8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41"/>
      <c r="B4" s="41"/>
      <c r="C4" s="42"/>
      <c r="D4" s="43"/>
      <c r="E4" s="48" t="s">
        <v>4</v>
      </c>
      <c r="F4" s="49"/>
      <c r="G4" s="49"/>
      <c r="H4" s="49"/>
      <c r="I4" s="49"/>
      <c r="J4" s="49"/>
      <c r="K4" s="49"/>
      <c r="L4" s="50"/>
      <c r="M4" s="49" t="s">
        <v>5</v>
      </c>
      <c r="N4" s="49"/>
      <c r="O4" s="49"/>
      <c r="P4" s="49"/>
      <c r="Q4" s="49"/>
      <c r="R4" s="49"/>
      <c r="S4" s="49"/>
      <c r="T4" s="49"/>
      <c r="U4" s="51"/>
      <c r="V4" s="41"/>
      <c r="W4" s="42"/>
      <c r="X4" s="42"/>
    </row>
    <row r="5" spans="1:24" ht="18.75" customHeight="1">
      <c r="A5" s="44"/>
      <c r="B5" s="44"/>
      <c r="C5" s="44"/>
      <c r="D5" s="45"/>
      <c r="E5" s="54" t="s">
        <v>6</v>
      </c>
      <c r="F5" s="12" t="s">
        <v>7</v>
      </c>
      <c r="G5" s="12" t="s">
        <v>8</v>
      </c>
      <c r="H5" s="12" t="s">
        <v>9</v>
      </c>
      <c r="I5" s="12" t="s">
        <v>9</v>
      </c>
      <c r="J5" s="12" t="s">
        <v>10</v>
      </c>
      <c r="K5" s="13" t="s">
        <v>11</v>
      </c>
      <c r="L5" s="54" t="s">
        <v>12</v>
      </c>
      <c r="M5" s="54" t="s">
        <v>6</v>
      </c>
      <c r="N5" s="12" t="s">
        <v>7</v>
      </c>
      <c r="O5" s="12" t="s">
        <v>8</v>
      </c>
      <c r="P5" s="12" t="s">
        <v>9</v>
      </c>
      <c r="Q5" s="12" t="s">
        <v>9</v>
      </c>
      <c r="R5" s="12" t="s">
        <v>10</v>
      </c>
      <c r="S5" s="13" t="s">
        <v>11</v>
      </c>
      <c r="T5" s="56" t="s">
        <v>12</v>
      </c>
      <c r="U5" s="52"/>
      <c r="V5" s="44"/>
      <c r="W5" s="44"/>
      <c r="X5" s="44"/>
    </row>
    <row r="6" spans="1:24" ht="18.75" customHeight="1">
      <c r="A6" s="46"/>
      <c r="B6" s="46"/>
      <c r="C6" s="46"/>
      <c r="D6" s="47"/>
      <c r="E6" s="55"/>
      <c r="F6" s="3" t="s">
        <v>13</v>
      </c>
      <c r="G6" s="14" t="s">
        <v>13</v>
      </c>
      <c r="H6" s="3" t="s">
        <v>50</v>
      </c>
      <c r="I6" s="3" t="s">
        <v>51</v>
      </c>
      <c r="J6" s="14" t="s">
        <v>13</v>
      </c>
      <c r="K6" s="4" t="s">
        <v>13</v>
      </c>
      <c r="L6" s="55"/>
      <c r="M6" s="55"/>
      <c r="N6" s="3" t="s">
        <v>13</v>
      </c>
      <c r="O6" s="14" t="s">
        <v>13</v>
      </c>
      <c r="P6" s="3" t="s">
        <v>50</v>
      </c>
      <c r="Q6" s="3" t="s">
        <v>51</v>
      </c>
      <c r="R6" s="14" t="s">
        <v>13</v>
      </c>
      <c r="S6" s="4" t="s">
        <v>13</v>
      </c>
      <c r="T6" s="57"/>
      <c r="U6" s="53"/>
      <c r="V6" s="46"/>
      <c r="W6" s="46"/>
      <c r="X6" s="46"/>
    </row>
    <row r="7" spans="1:24" ht="20.25" customHeight="1">
      <c r="A7" s="58" t="s">
        <v>6</v>
      </c>
      <c r="B7" s="58"/>
      <c r="C7" s="58"/>
      <c r="D7" s="59"/>
      <c r="E7" s="29">
        <f aca="true" t="shared" si="0" ref="E7:E42">SUM(F7:L7)</f>
        <v>12188</v>
      </c>
      <c r="F7" s="30">
        <f aca="true" t="shared" si="1" ref="F7:L7">SUM(F8:F9,F21:F23,F28,F32:F39,F41:F42)</f>
        <v>1416</v>
      </c>
      <c r="G7" s="30">
        <f t="shared" si="1"/>
        <v>616</v>
      </c>
      <c r="H7" s="30">
        <f t="shared" si="1"/>
        <v>847</v>
      </c>
      <c r="I7" s="30">
        <f t="shared" si="1"/>
        <v>409</v>
      </c>
      <c r="J7" s="30">
        <f t="shared" si="1"/>
        <v>644</v>
      </c>
      <c r="K7" s="30">
        <f t="shared" si="1"/>
        <v>6376</v>
      </c>
      <c r="L7" s="30">
        <f t="shared" si="1"/>
        <v>1880</v>
      </c>
      <c r="M7" s="31">
        <v>100</v>
      </c>
      <c r="N7" s="32">
        <f aca="true" t="shared" si="2" ref="N7:T7">ROUND(F7/$E7*100,1)</f>
        <v>11.6</v>
      </c>
      <c r="O7" s="32">
        <f t="shared" si="2"/>
        <v>5.1</v>
      </c>
      <c r="P7" s="32">
        <f t="shared" si="2"/>
        <v>6.9</v>
      </c>
      <c r="Q7" s="32">
        <f t="shared" si="2"/>
        <v>3.4</v>
      </c>
      <c r="R7" s="32">
        <f t="shared" si="2"/>
        <v>5.3</v>
      </c>
      <c r="S7" s="32">
        <f t="shared" si="2"/>
        <v>52.3</v>
      </c>
      <c r="T7" s="32">
        <f t="shared" si="2"/>
        <v>15.4</v>
      </c>
      <c r="U7" s="60" t="s">
        <v>6</v>
      </c>
      <c r="V7" s="58"/>
      <c r="W7" s="58"/>
      <c r="X7" s="58"/>
    </row>
    <row r="8" spans="1:24" ht="27.75" customHeight="1">
      <c r="A8" s="61" t="s">
        <v>14</v>
      </c>
      <c r="B8" s="61"/>
      <c r="C8" s="61"/>
      <c r="D8" s="62"/>
      <c r="E8" s="29">
        <f t="shared" si="0"/>
        <v>24</v>
      </c>
      <c r="F8" s="16">
        <v>3</v>
      </c>
      <c r="G8" s="16">
        <v>0</v>
      </c>
      <c r="H8" s="16">
        <v>3</v>
      </c>
      <c r="I8" s="16">
        <v>2</v>
      </c>
      <c r="J8" s="16">
        <v>1</v>
      </c>
      <c r="K8" s="16">
        <v>11</v>
      </c>
      <c r="L8" s="16">
        <v>4</v>
      </c>
      <c r="M8" s="17">
        <f>SUM(N8:T8)</f>
        <v>99.99999999999997</v>
      </c>
      <c r="N8" s="33">
        <f>F8/$E8*100</f>
        <v>12.5</v>
      </c>
      <c r="O8" s="33">
        <f aca="true" t="shared" si="3" ref="O8:T8">G8/$E8*100</f>
        <v>0</v>
      </c>
      <c r="P8" s="33">
        <f t="shared" si="3"/>
        <v>12.5</v>
      </c>
      <c r="Q8" s="33">
        <f t="shared" si="3"/>
        <v>8.333333333333332</v>
      </c>
      <c r="R8" s="33">
        <f t="shared" si="3"/>
        <v>4.166666666666666</v>
      </c>
      <c r="S8" s="33">
        <f t="shared" si="3"/>
        <v>45.83333333333333</v>
      </c>
      <c r="T8" s="33">
        <f t="shared" si="3"/>
        <v>16.666666666666664</v>
      </c>
      <c r="U8" s="63" t="s">
        <v>14</v>
      </c>
      <c r="V8" s="64"/>
      <c r="W8" s="64"/>
      <c r="X8" s="64"/>
    </row>
    <row r="9" spans="1:24" ht="20.25" customHeight="1">
      <c r="A9" s="61" t="s">
        <v>15</v>
      </c>
      <c r="B9" s="61"/>
      <c r="C9" s="61"/>
      <c r="D9" s="61"/>
      <c r="E9" s="29">
        <f t="shared" si="0"/>
        <v>3531</v>
      </c>
      <c r="F9" s="16">
        <v>435</v>
      </c>
      <c r="G9" s="16">
        <v>181</v>
      </c>
      <c r="H9" s="16">
        <v>272</v>
      </c>
      <c r="I9" s="16">
        <v>150</v>
      </c>
      <c r="J9" s="16">
        <v>218</v>
      </c>
      <c r="K9" s="16">
        <v>1726</v>
      </c>
      <c r="L9" s="16">
        <v>549</v>
      </c>
      <c r="M9" s="17">
        <f aca="true" t="shared" si="4" ref="M9:M42">SUM(N9:T9)</f>
        <v>100</v>
      </c>
      <c r="N9" s="33">
        <f aca="true" t="shared" si="5" ref="N9:N42">F9/$E9*100</f>
        <v>12.31945624468989</v>
      </c>
      <c r="O9" s="33">
        <f aca="true" t="shared" si="6" ref="O9:O42">G9/$E9*100</f>
        <v>5.126026621353724</v>
      </c>
      <c r="P9" s="33">
        <f aca="true" t="shared" si="7" ref="P9:P42">H9/$E9*100</f>
        <v>7.7032002265647135</v>
      </c>
      <c r="Q9" s="33">
        <f aca="true" t="shared" si="8" ref="Q9:Q42">I9/$E9*100</f>
        <v>4.248088360237893</v>
      </c>
      <c r="R9" s="33">
        <f aca="true" t="shared" si="9" ref="R9:R42">J9/$E9*100</f>
        <v>6.1738884168790715</v>
      </c>
      <c r="S9" s="33">
        <f aca="true" t="shared" si="10" ref="S9:S42">K9/$E9*100</f>
        <v>48.88133673180402</v>
      </c>
      <c r="T9" s="33">
        <f aca="true" t="shared" si="11" ref="T9:T42">L9/$E9*100</f>
        <v>15.548003398470689</v>
      </c>
      <c r="U9" s="63" t="s">
        <v>15</v>
      </c>
      <c r="V9" s="64"/>
      <c r="W9" s="64"/>
      <c r="X9" s="64"/>
    </row>
    <row r="10" spans="1:24" ht="20.25" customHeight="1">
      <c r="A10" s="19" t="s">
        <v>31</v>
      </c>
      <c r="B10" s="19"/>
      <c r="C10" s="61" t="s">
        <v>30</v>
      </c>
      <c r="D10" s="62"/>
      <c r="E10" s="29">
        <f t="shared" si="0"/>
        <v>95</v>
      </c>
      <c r="F10" s="16">
        <v>11</v>
      </c>
      <c r="G10" s="16">
        <v>6</v>
      </c>
      <c r="H10" s="16">
        <v>8</v>
      </c>
      <c r="I10" s="16">
        <v>3</v>
      </c>
      <c r="J10" s="16">
        <v>5</v>
      </c>
      <c r="K10" s="16">
        <v>41</v>
      </c>
      <c r="L10" s="16">
        <v>21</v>
      </c>
      <c r="M10" s="17">
        <f t="shared" si="4"/>
        <v>100</v>
      </c>
      <c r="N10" s="33">
        <f t="shared" si="5"/>
        <v>11.578947368421053</v>
      </c>
      <c r="O10" s="33">
        <f t="shared" si="6"/>
        <v>6.315789473684211</v>
      </c>
      <c r="P10" s="33">
        <f t="shared" si="7"/>
        <v>8.421052631578947</v>
      </c>
      <c r="Q10" s="33">
        <f t="shared" si="8"/>
        <v>3.1578947368421053</v>
      </c>
      <c r="R10" s="33">
        <f t="shared" si="9"/>
        <v>5.263157894736842</v>
      </c>
      <c r="S10" s="33">
        <f t="shared" si="10"/>
        <v>43.15789473684211</v>
      </c>
      <c r="T10" s="33">
        <f t="shared" si="11"/>
        <v>22.105263157894736</v>
      </c>
      <c r="U10" s="20" t="s">
        <v>31</v>
      </c>
      <c r="V10" s="21"/>
      <c r="W10" s="64" t="s">
        <v>30</v>
      </c>
      <c r="X10" s="64"/>
    </row>
    <row r="11" spans="1:24" ht="20.25" customHeight="1">
      <c r="A11" s="19" t="s">
        <v>31</v>
      </c>
      <c r="B11" s="19"/>
      <c r="C11" s="65" t="s">
        <v>32</v>
      </c>
      <c r="D11" s="66"/>
      <c r="E11" s="29">
        <f t="shared" si="0"/>
        <v>482</v>
      </c>
      <c r="F11" s="16">
        <v>58</v>
      </c>
      <c r="G11" s="16">
        <v>18</v>
      </c>
      <c r="H11" s="16">
        <v>35</v>
      </c>
      <c r="I11" s="16">
        <v>21</v>
      </c>
      <c r="J11" s="16">
        <v>30</v>
      </c>
      <c r="K11" s="16">
        <v>235</v>
      </c>
      <c r="L11" s="16">
        <v>85</v>
      </c>
      <c r="M11" s="17">
        <f t="shared" si="4"/>
        <v>100</v>
      </c>
      <c r="N11" s="33">
        <f t="shared" si="5"/>
        <v>12.033195020746888</v>
      </c>
      <c r="O11" s="33">
        <f t="shared" si="6"/>
        <v>3.7344398340248963</v>
      </c>
      <c r="P11" s="33">
        <f t="shared" si="7"/>
        <v>7.261410788381744</v>
      </c>
      <c r="Q11" s="33">
        <f t="shared" si="8"/>
        <v>4.356846473029045</v>
      </c>
      <c r="R11" s="33">
        <f t="shared" si="9"/>
        <v>6.224066390041494</v>
      </c>
      <c r="S11" s="33">
        <f t="shared" si="10"/>
        <v>48.7551867219917</v>
      </c>
      <c r="T11" s="33">
        <f t="shared" si="11"/>
        <v>17.634854771784234</v>
      </c>
      <c r="U11" s="20" t="s">
        <v>31</v>
      </c>
      <c r="V11" s="21"/>
      <c r="W11" s="67" t="s">
        <v>32</v>
      </c>
      <c r="X11" s="67"/>
    </row>
    <row r="12" spans="1:24" ht="20.25" customHeight="1">
      <c r="A12" s="19" t="s">
        <v>31</v>
      </c>
      <c r="B12" s="19"/>
      <c r="C12" s="61" t="s">
        <v>33</v>
      </c>
      <c r="D12" s="61"/>
      <c r="E12" s="29">
        <f t="shared" si="0"/>
        <v>270</v>
      </c>
      <c r="F12" s="16">
        <v>32</v>
      </c>
      <c r="G12" s="16">
        <v>16</v>
      </c>
      <c r="H12" s="16">
        <v>21</v>
      </c>
      <c r="I12" s="16">
        <v>10</v>
      </c>
      <c r="J12" s="16">
        <v>18</v>
      </c>
      <c r="K12" s="16">
        <v>134</v>
      </c>
      <c r="L12" s="16">
        <v>39</v>
      </c>
      <c r="M12" s="17">
        <f t="shared" si="4"/>
        <v>99.99999999999999</v>
      </c>
      <c r="N12" s="33">
        <f t="shared" si="5"/>
        <v>11.851851851851853</v>
      </c>
      <c r="O12" s="33">
        <f t="shared" si="6"/>
        <v>5.9259259259259265</v>
      </c>
      <c r="P12" s="33">
        <f t="shared" si="7"/>
        <v>7.777777777777778</v>
      </c>
      <c r="Q12" s="33">
        <f t="shared" si="8"/>
        <v>3.7037037037037033</v>
      </c>
      <c r="R12" s="33">
        <f t="shared" si="9"/>
        <v>6.666666666666667</v>
      </c>
      <c r="S12" s="33">
        <f t="shared" si="10"/>
        <v>49.629629629629626</v>
      </c>
      <c r="T12" s="33">
        <f t="shared" si="11"/>
        <v>14.444444444444443</v>
      </c>
      <c r="U12" s="20" t="s">
        <v>31</v>
      </c>
      <c r="V12" s="21"/>
      <c r="W12" s="64" t="s">
        <v>33</v>
      </c>
      <c r="X12" s="64"/>
    </row>
    <row r="13" spans="1:24" ht="27.75" customHeight="1">
      <c r="A13" s="19" t="s">
        <v>31</v>
      </c>
      <c r="B13" s="19"/>
      <c r="C13" s="68" t="s">
        <v>34</v>
      </c>
      <c r="D13" s="69"/>
      <c r="E13" s="29">
        <f t="shared" si="0"/>
        <v>124</v>
      </c>
      <c r="F13" s="16">
        <v>17</v>
      </c>
      <c r="G13" s="16">
        <v>7</v>
      </c>
      <c r="H13" s="16">
        <v>12</v>
      </c>
      <c r="I13" s="16">
        <v>4</v>
      </c>
      <c r="J13" s="16">
        <v>7</v>
      </c>
      <c r="K13" s="16">
        <v>60</v>
      </c>
      <c r="L13" s="16">
        <v>17</v>
      </c>
      <c r="M13" s="17">
        <f t="shared" si="4"/>
        <v>100</v>
      </c>
      <c r="N13" s="33">
        <f t="shared" si="5"/>
        <v>13.709677419354838</v>
      </c>
      <c r="O13" s="33">
        <f t="shared" si="6"/>
        <v>5.64516129032258</v>
      </c>
      <c r="P13" s="33">
        <f t="shared" si="7"/>
        <v>9.67741935483871</v>
      </c>
      <c r="Q13" s="33">
        <f t="shared" si="8"/>
        <v>3.225806451612903</v>
      </c>
      <c r="R13" s="33">
        <f t="shared" si="9"/>
        <v>5.64516129032258</v>
      </c>
      <c r="S13" s="33">
        <f t="shared" si="10"/>
        <v>48.38709677419355</v>
      </c>
      <c r="T13" s="33">
        <f t="shared" si="11"/>
        <v>13.709677419354838</v>
      </c>
      <c r="U13" s="20" t="s">
        <v>31</v>
      </c>
      <c r="V13" s="21"/>
      <c r="W13" s="70" t="s">
        <v>34</v>
      </c>
      <c r="X13" s="70"/>
    </row>
    <row r="14" spans="1:24" ht="20.25" customHeight="1">
      <c r="A14" s="19" t="s">
        <v>31</v>
      </c>
      <c r="B14" s="34"/>
      <c r="C14" s="61" t="s">
        <v>35</v>
      </c>
      <c r="D14" s="62"/>
      <c r="E14" s="29">
        <f t="shared" si="0"/>
        <v>441</v>
      </c>
      <c r="F14" s="16">
        <v>40</v>
      </c>
      <c r="G14" s="16">
        <v>29</v>
      </c>
      <c r="H14" s="16">
        <v>49</v>
      </c>
      <c r="I14" s="16">
        <v>21</v>
      </c>
      <c r="J14" s="16">
        <v>19</v>
      </c>
      <c r="K14" s="16">
        <v>228</v>
      </c>
      <c r="L14" s="16">
        <v>55</v>
      </c>
      <c r="M14" s="17">
        <f t="shared" si="4"/>
        <v>100</v>
      </c>
      <c r="N14" s="33">
        <f t="shared" si="5"/>
        <v>9.070294784580499</v>
      </c>
      <c r="O14" s="33">
        <f t="shared" si="6"/>
        <v>6.575963718820861</v>
      </c>
      <c r="P14" s="33">
        <f t="shared" si="7"/>
        <v>11.11111111111111</v>
      </c>
      <c r="Q14" s="33">
        <f t="shared" si="8"/>
        <v>4.761904761904762</v>
      </c>
      <c r="R14" s="33">
        <f t="shared" si="9"/>
        <v>4.308390022675737</v>
      </c>
      <c r="S14" s="33">
        <f t="shared" si="10"/>
        <v>51.70068027210885</v>
      </c>
      <c r="T14" s="33">
        <f t="shared" si="11"/>
        <v>12.471655328798185</v>
      </c>
      <c r="U14" s="20" t="s">
        <v>31</v>
      </c>
      <c r="V14" s="35"/>
      <c r="W14" s="64" t="s">
        <v>35</v>
      </c>
      <c r="X14" s="64"/>
    </row>
    <row r="15" spans="1:24" ht="20.25" customHeight="1">
      <c r="A15" s="19" t="s">
        <v>31</v>
      </c>
      <c r="B15" s="34"/>
      <c r="C15" s="71" t="s">
        <v>36</v>
      </c>
      <c r="D15" s="72"/>
      <c r="E15" s="29">
        <f t="shared" si="0"/>
        <v>192</v>
      </c>
      <c r="F15" s="16">
        <v>39</v>
      </c>
      <c r="G15" s="16">
        <v>11</v>
      </c>
      <c r="H15" s="16">
        <v>15</v>
      </c>
      <c r="I15" s="16">
        <v>6</v>
      </c>
      <c r="J15" s="16">
        <v>9</v>
      </c>
      <c r="K15" s="16">
        <v>88</v>
      </c>
      <c r="L15" s="16">
        <v>24</v>
      </c>
      <c r="M15" s="17">
        <f t="shared" si="4"/>
        <v>100</v>
      </c>
      <c r="N15" s="33">
        <f t="shared" si="5"/>
        <v>20.3125</v>
      </c>
      <c r="O15" s="33">
        <f t="shared" si="6"/>
        <v>5.729166666666666</v>
      </c>
      <c r="P15" s="33">
        <f t="shared" si="7"/>
        <v>7.8125</v>
      </c>
      <c r="Q15" s="33">
        <f t="shared" si="8"/>
        <v>3.125</v>
      </c>
      <c r="R15" s="33">
        <f t="shared" si="9"/>
        <v>4.6875</v>
      </c>
      <c r="S15" s="33">
        <f t="shared" si="10"/>
        <v>45.83333333333333</v>
      </c>
      <c r="T15" s="33">
        <f t="shared" si="11"/>
        <v>12.5</v>
      </c>
      <c r="U15" s="20" t="s">
        <v>31</v>
      </c>
      <c r="V15" s="35"/>
      <c r="W15" s="73" t="s">
        <v>36</v>
      </c>
      <c r="X15" s="73"/>
    </row>
    <row r="16" spans="1:24" ht="20.25" customHeight="1">
      <c r="A16" s="19" t="s">
        <v>31</v>
      </c>
      <c r="B16" s="34"/>
      <c r="C16" s="61" t="s">
        <v>37</v>
      </c>
      <c r="D16" s="62"/>
      <c r="E16" s="29">
        <f t="shared" si="0"/>
        <v>272</v>
      </c>
      <c r="F16" s="16">
        <v>33</v>
      </c>
      <c r="G16" s="16">
        <v>18</v>
      </c>
      <c r="H16" s="16">
        <v>16</v>
      </c>
      <c r="I16" s="16">
        <v>10</v>
      </c>
      <c r="J16" s="16">
        <v>18</v>
      </c>
      <c r="K16" s="16">
        <v>130</v>
      </c>
      <c r="L16" s="16">
        <v>47</v>
      </c>
      <c r="M16" s="17">
        <f t="shared" si="4"/>
        <v>100</v>
      </c>
      <c r="N16" s="33">
        <f t="shared" si="5"/>
        <v>12.132352941176471</v>
      </c>
      <c r="O16" s="33">
        <f t="shared" si="6"/>
        <v>6.61764705882353</v>
      </c>
      <c r="P16" s="33">
        <f t="shared" si="7"/>
        <v>5.88235294117647</v>
      </c>
      <c r="Q16" s="33">
        <f t="shared" si="8"/>
        <v>3.6764705882352944</v>
      </c>
      <c r="R16" s="33">
        <f t="shared" si="9"/>
        <v>6.61764705882353</v>
      </c>
      <c r="S16" s="33">
        <f t="shared" si="10"/>
        <v>47.794117647058826</v>
      </c>
      <c r="T16" s="33">
        <f t="shared" si="11"/>
        <v>17.27941176470588</v>
      </c>
      <c r="U16" s="20" t="s">
        <v>31</v>
      </c>
      <c r="V16" s="35"/>
      <c r="W16" s="64" t="s">
        <v>37</v>
      </c>
      <c r="X16" s="64"/>
    </row>
    <row r="17" spans="1:24" ht="20.25" customHeight="1">
      <c r="A17" s="19" t="s">
        <v>31</v>
      </c>
      <c r="B17" s="34"/>
      <c r="C17" s="74" t="s">
        <v>38</v>
      </c>
      <c r="D17" s="75"/>
      <c r="E17" s="29">
        <f t="shared" si="0"/>
        <v>686</v>
      </c>
      <c r="F17" s="16">
        <v>94</v>
      </c>
      <c r="G17" s="16">
        <v>30</v>
      </c>
      <c r="H17" s="16">
        <v>41</v>
      </c>
      <c r="I17" s="16">
        <v>28</v>
      </c>
      <c r="J17" s="16">
        <v>50</v>
      </c>
      <c r="K17" s="16">
        <v>333</v>
      </c>
      <c r="L17" s="16">
        <v>110</v>
      </c>
      <c r="M17" s="17">
        <f t="shared" si="4"/>
        <v>100</v>
      </c>
      <c r="N17" s="33">
        <f t="shared" si="5"/>
        <v>13.702623906705538</v>
      </c>
      <c r="O17" s="33">
        <f t="shared" si="6"/>
        <v>4.373177842565598</v>
      </c>
      <c r="P17" s="33">
        <f t="shared" si="7"/>
        <v>5.97667638483965</v>
      </c>
      <c r="Q17" s="33">
        <f t="shared" si="8"/>
        <v>4.081632653061225</v>
      </c>
      <c r="R17" s="33">
        <f t="shared" si="9"/>
        <v>7.288629737609329</v>
      </c>
      <c r="S17" s="33">
        <f t="shared" si="10"/>
        <v>48.542274052478135</v>
      </c>
      <c r="T17" s="33">
        <f t="shared" si="11"/>
        <v>16.034985422740526</v>
      </c>
      <c r="U17" s="20" t="s">
        <v>31</v>
      </c>
      <c r="V17" s="35"/>
      <c r="W17" s="76" t="s">
        <v>38</v>
      </c>
      <c r="X17" s="76"/>
    </row>
    <row r="18" spans="1:24" ht="27.75" customHeight="1">
      <c r="A18" s="19" t="s">
        <v>31</v>
      </c>
      <c r="B18" s="34"/>
      <c r="C18" s="61" t="s">
        <v>39</v>
      </c>
      <c r="D18" s="62"/>
      <c r="E18" s="29">
        <f t="shared" si="0"/>
        <v>100</v>
      </c>
      <c r="F18" s="16">
        <v>3</v>
      </c>
      <c r="G18" s="16">
        <v>4</v>
      </c>
      <c r="H18" s="16">
        <v>12</v>
      </c>
      <c r="I18" s="16">
        <v>5</v>
      </c>
      <c r="J18" s="16">
        <v>9</v>
      </c>
      <c r="K18" s="16">
        <v>49</v>
      </c>
      <c r="L18" s="16">
        <v>18</v>
      </c>
      <c r="M18" s="17">
        <f t="shared" si="4"/>
        <v>100</v>
      </c>
      <c r="N18" s="33">
        <f t="shared" si="5"/>
        <v>3</v>
      </c>
      <c r="O18" s="33">
        <f t="shared" si="6"/>
        <v>4</v>
      </c>
      <c r="P18" s="33">
        <f t="shared" si="7"/>
        <v>12</v>
      </c>
      <c r="Q18" s="33">
        <f t="shared" si="8"/>
        <v>5</v>
      </c>
      <c r="R18" s="33">
        <f t="shared" si="9"/>
        <v>9</v>
      </c>
      <c r="S18" s="33">
        <f t="shared" si="10"/>
        <v>49</v>
      </c>
      <c r="T18" s="33">
        <f t="shared" si="11"/>
        <v>18</v>
      </c>
      <c r="U18" s="20" t="s">
        <v>31</v>
      </c>
      <c r="V18" s="35"/>
      <c r="W18" s="64" t="s">
        <v>39</v>
      </c>
      <c r="X18" s="64"/>
    </row>
    <row r="19" spans="1:24" ht="20.25" customHeight="1">
      <c r="A19" s="19" t="s">
        <v>31</v>
      </c>
      <c r="B19" s="34"/>
      <c r="C19" s="61" t="s">
        <v>40</v>
      </c>
      <c r="D19" s="62"/>
      <c r="E19" s="29">
        <f>SUM(F19:L19)</f>
        <v>66</v>
      </c>
      <c r="F19" s="16">
        <v>3</v>
      </c>
      <c r="G19" s="16">
        <v>3</v>
      </c>
      <c r="H19" s="16">
        <v>5</v>
      </c>
      <c r="I19" s="16">
        <v>7</v>
      </c>
      <c r="J19" s="16">
        <v>5</v>
      </c>
      <c r="K19" s="16">
        <v>29</v>
      </c>
      <c r="L19" s="16">
        <v>14</v>
      </c>
      <c r="M19" s="17">
        <f t="shared" si="4"/>
        <v>100</v>
      </c>
      <c r="N19" s="33">
        <f t="shared" si="5"/>
        <v>4.545454545454546</v>
      </c>
      <c r="O19" s="33">
        <f t="shared" si="6"/>
        <v>4.545454545454546</v>
      </c>
      <c r="P19" s="33">
        <f t="shared" si="7"/>
        <v>7.575757575757576</v>
      </c>
      <c r="Q19" s="33">
        <f t="shared" si="8"/>
        <v>10.606060606060606</v>
      </c>
      <c r="R19" s="33">
        <f t="shared" si="9"/>
        <v>7.575757575757576</v>
      </c>
      <c r="S19" s="33">
        <f t="shared" si="10"/>
        <v>43.93939393939394</v>
      </c>
      <c r="T19" s="33">
        <f t="shared" si="11"/>
        <v>21.21212121212121</v>
      </c>
      <c r="U19" s="20" t="s">
        <v>31</v>
      </c>
      <c r="V19" s="35"/>
      <c r="W19" s="64" t="s">
        <v>40</v>
      </c>
      <c r="X19" s="64"/>
    </row>
    <row r="20" spans="1:24" ht="20.25" customHeight="1">
      <c r="A20" s="19" t="s">
        <v>31</v>
      </c>
      <c r="B20" s="34"/>
      <c r="C20" s="61" t="s">
        <v>41</v>
      </c>
      <c r="D20" s="62"/>
      <c r="E20" s="29">
        <f>SUM(F20:L20)</f>
        <v>106</v>
      </c>
      <c r="F20" s="16">
        <v>14</v>
      </c>
      <c r="G20" s="16">
        <v>4</v>
      </c>
      <c r="H20" s="16">
        <v>7</v>
      </c>
      <c r="I20" s="16">
        <v>3</v>
      </c>
      <c r="J20" s="16">
        <v>6</v>
      </c>
      <c r="K20" s="16">
        <v>61</v>
      </c>
      <c r="L20" s="16">
        <v>11</v>
      </c>
      <c r="M20" s="17">
        <f t="shared" si="4"/>
        <v>100</v>
      </c>
      <c r="N20" s="33">
        <f t="shared" si="5"/>
        <v>13.20754716981132</v>
      </c>
      <c r="O20" s="33">
        <f t="shared" si="6"/>
        <v>3.7735849056603774</v>
      </c>
      <c r="P20" s="33">
        <f t="shared" si="7"/>
        <v>6.60377358490566</v>
      </c>
      <c r="Q20" s="33">
        <f t="shared" si="8"/>
        <v>2.8301886792452833</v>
      </c>
      <c r="R20" s="33">
        <f t="shared" si="9"/>
        <v>5.660377358490567</v>
      </c>
      <c r="S20" s="33">
        <f t="shared" si="10"/>
        <v>57.54716981132076</v>
      </c>
      <c r="T20" s="33">
        <f t="shared" si="11"/>
        <v>10.377358490566039</v>
      </c>
      <c r="U20" s="20" t="s">
        <v>31</v>
      </c>
      <c r="V20" s="35"/>
      <c r="W20" s="64" t="s">
        <v>41</v>
      </c>
      <c r="X20" s="64"/>
    </row>
    <row r="21" spans="1:24" ht="20.25" customHeight="1">
      <c r="A21" s="61" t="s">
        <v>16</v>
      </c>
      <c r="B21" s="61"/>
      <c r="C21" s="61"/>
      <c r="D21" s="61"/>
      <c r="E21" s="29">
        <f t="shared" si="0"/>
        <v>148</v>
      </c>
      <c r="F21" s="16">
        <v>8</v>
      </c>
      <c r="G21" s="16">
        <v>10</v>
      </c>
      <c r="H21" s="16">
        <v>11</v>
      </c>
      <c r="I21" s="16">
        <v>3</v>
      </c>
      <c r="J21" s="16">
        <v>4</v>
      </c>
      <c r="K21" s="16">
        <v>89</v>
      </c>
      <c r="L21" s="16">
        <v>23</v>
      </c>
      <c r="M21" s="17">
        <f t="shared" si="4"/>
        <v>100</v>
      </c>
      <c r="N21" s="33">
        <f t="shared" si="5"/>
        <v>5.405405405405405</v>
      </c>
      <c r="O21" s="33">
        <f t="shared" si="6"/>
        <v>6.756756756756757</v>
      </c>
      <c r="P21" s="33">
        <f t="shared" si="7"/>
        <v>7.4324324324324325</v>
      </c>
      <c r="Q21" s="33">
        <f t="shared" si="8"/>
        <v>2.027027027027027</v>
      </c>
      <c r="R21" s="33">
        <f t="shared" si="9"/>
        <v>2.7027027027027026</v>
      </c>
      <c r="S21" s="33">
        <f t="shared" si="10"/>
        <v>60.13513513513513</v>
      </c>
      <c r="T21" s="33">
        <f t="shared" si="11"/>
        <v>15.54054054054054</v>
      </c>
      <c r="U21" s="63" t="s">
        <v>16</v>
      </c>
      <c r="V21" s="64"/>
      <c r="W21" s="64"/>
      <c r="X21" s="64"/>
    </row>
    <row r="22" spans="1:24" ht="20.25" customHeight="1">
      <c r="A22" s="61" t="s">
        <v>17</v>
      </c>
      <c r="B22" s="61"/>
      <c r="C22" s="61"/>
      <c r="D22" s="61"/>
      <c r="E22" s="29">
        <f t="shared" si="0"/>
        <v>79</v>
      </c>
      <c r="F22" s="16">
        <v>4</v>
      </c>
      <c r="G22" s="16">
        <v>3</v>
      </c>
      <c r="H22" s="16">
        <v>2</v>
      </c>
      <c r="I22" s="16">
        <v>2</v>
      </c>
      <c r="J22" s="16">
        <v>1</v>
      </c>
      <c r="K22" s="16">
        <v>56</v>
      </c>
      <c r="L22" s="16">
        <v>11</v>
      </c>
      <c r="M22" s="17">
        <f t="shared" si="4"/>
        <v>99.99999999999999</v>
      </c>
      <c r="N22" s="33">
        <f t="shared" si="5"/>
        <v>5.063291139240507</v>
      </c>
      <c r="O22" s="33">
        <f t="shared" si="6"/>
        <v>3.79746835443038</v>
      </c>
      <c r="P22" s="33">
        <f t="shared" si="7"/>
        <v>2.5316455696202533</v>
      </c>
      <c r="Q22" s="33">
        <f t="shared" si="8"/>
        <v>2.5316455696202533</v>
      </c>
      <c r="R22" s="33">
        <f t="shared" si="9"/>
        <v>1.2658227848101267</v>
      </c>
      <c r="S22" s="33">
        <f t="shared" si="10"/>
        <v>70.88607594936708</v>
      </c>
      <c r="T22" s="33">
        <f t="shared" si="11"/>
        <v>13.924050632911392</v>
      </c>
      <c r="U22" s="63" t="s">
        <v>17</v>
      </c>
      <c r="V22" s="64"/>
      <c r="W22" s="64"/>
      <c r="X22" s="64"/>
    </row>
    <row r="23" spans="1:24" ht="27.75" customHeight="1">
      <c r="A23" s="77" t="s">
        <v>18</v>
      </c>
      <c r="B23" s="77"/>
      <c r="C23" s="77"/>
      <c r="D23" s="77"/>
      <c r="E23" s="29">
        <f t="shared" si="0"/>
        <v>1834</v>
      </c>
      <c r="F23" s="16">
        <v>215</v>
      </c>
      <c r="G23" s="16">
        <v>104</v>
      </c>
      <c r="H23" s="16">
        <v>130</v>
      </c>
      <c r="I23" s="16">
        <v>44</v>
      </c>
      <c r="J23" s="16">
        <v>77</v>
      </c>
      <c r="K23" s="16">
        <v>998</v>
      </c>
      <c r="L23" s="16">
        <v>266</v>
      </c>
      <c r="M23" s="17">
        <f t="shared" si="4"/>
        <v>100</v>
      </c>
      <c r="N23" s="33">
        <f t="shared" si="5"/>
        <v>11.723009814612869</v>
      </c>
      <c r="O23" s="33">
        <f t="shared" si="6"/>
        <v>5.670665212649945</v>
      </c>
      <c r="P23" s="33">
        <f t="shared" si="7"/>
        <v>7.088331515812432</v>
      </c>
      <c r="Q23" s="33">
        <f t="shared" si="8"/>
        <v>2.399127589967285</v>
      </c>
      <c r="R23" s="33">
        <f t="shared" si="9"/>
        <v>4.198473282442748</v>
      </c>
      <c r="S23" s="33">
        <f t="shared" si="10"/>
        <v>54.41657579062159</v>
      </c>
      <c r="T23" s="33">
        <f t="shared" si="11"/>
        <v>14.50381679389313</v>
      </c>
      <c r="U23" s="78" t="s">
        <v>18</v>
      </c>
      <c r="V23" s="79"/>
      <c r="W23" s="79"/>
      <c r="X23" s="79"/>
    </row>
    <row r="24" spans="1:24" ht="20.25" customHeight="1">
      <c r="A24" s="19" t="s">
        <v>31</v>
      </c>
      <c r="B24" s="22"/>
      <c r="C24" s="61" t="s">
        <v>42</v>
      </c>
      <c r="D24" s="62"/>
      <c r="E24" s="29">
        <f>SUM(F24:L24)</f>
        <v>565</v>
      </c>
      <c r="F24" s="16">
        <v>76</v>
      </c>
      <c r="G24" s="16">
        <v>43</v>
      </c>
      <c r="H24" s="16">
        <v>49</v>
      </c>
      <c r="I24" s="16">
        <v>16</v>
      </c>
      <c r="J24" s="16">
        <v>22</v>
      </c>
      <c r="K24" s="16">
        <v>284</v>
      </c>
      <c r="L24" s="16">
        <v>75</v>
      </c>
      <c r="M24" s="17">
        <f t="shared" si="4"/>
        <v>100</v>
      </c>
      <c r="N24" s="33">
        <f t="shared" si="5"/>
        <v>13.451327433628318</v>
      </c>
      <c r="O24" s="33">
        <f t="shared" si="6"/>
        <v>7.610619469026549</v>
      </c>
      <c r="P24" s="33">
        <f t="shared" si="7"/>
        <v>8.672566371681416</v>
      </c>
      <c r="Q24" s="33">
        <f t="shared" si="8"/>
        <v>2.831858407079646</v>
      </c>
      <c r="R24" s="33">
        <f t="shared" si="9"/>
        <v>3.893805309734513</v>
      </c>
      <c r="S24" s="33">
        <f t="shared" si="10"/>
        <v>50.26548672566372</v>
      </c>
      <c r="T24" s="33">
        <f t="shared" si="11"/>
        <v>13.274336283185843</v>
      </c>
      <c r="U24" s="20" t="s">
        <v>31</v>
      </c>
      <c r="V24" s="23"/>
      <c r="W24" s="64" t="s">
        <v>42</v>
      </c>
      <c r="X24" s="64"/>
    </row>
    <row r="25" spans="1:24" ht="20.25" customHeight="1">
      <c r="A25" s="19" t="s">
        <v>31</v>
      </c>
      <c r="B25" s="24"/>
      <c r="C25" s="77" t="s">
        <v>43</v>
      </c>
      <c r="D25" s="80"/>
      <c r="E25" s="29">
        <f>SUM(F25:L25)</f>
        <v>259</v>
      </c>
      <c r="F25" s="16">
        <v>22</v>
      </c>
      <c r="G25" s="16">
        <v>18</v>
      </c>
      <c r="H25" s="16">
        <v>11</v>
      </c>
      <c r="I25" s="16">
        <v>6</v>
      </c>
      <c r="J25" s="16">
        <v>10</v>
      </c>
      <c r="K25" s="16">
        <v>145</v>
      </c>
      <c r="L25" s="16">
        <v>47</v>
      </c>
      <c r="M25" s="17">
        <f t="shared" si="4"/>
        <v>100</v>
      </c>
      <c r="N25" s="33">
        <f t="shared" si="5"/>
        <v>8.494208494208493</v>
      </c>
      <c r="O25" s="33">
        <f t="shared" si="6"/>
        <v>6.94980694980695</v>
      </c>
      <c r="P25" s="33">
        <f t="shared" si="7"/>
        <v>4.247104247104247</v>
      </c>
      <c r="Q25" s="33">
        <f t="shared" si="8"/>
        <v>2.3166023166023164</v>
      </c>
      <c r="R25" s="33">
        <f t="shared" si="9"/>
        <v>3.861003861003861</v>
      </c>
      <c r="S25" s="33">
        <f t="shared" si="10"/>
        <v>55.98455598455598</v>
      </c>
      <c r="T25" s="33">
        <f t="shared" si="11"/>
        <v>18.146718146718147</v>
      </c>
      <c r="U25" s="20" t="s">
        <v>31</v>
      </c>
      <c r="V25" s="25"/>
      <c r="W25" s="79" t="s">
        <v>43</v>
      </c>
      <c r="X25" s="79"/>
    </row>
    <row r="26" spans="1:24" ht="20.25" customHeight="1">
      <c r="A26" s="19" t="s">
        <v>31</v>
      </c>
      <c r="B26" s="24"/>
      <c r="C26" s="81" t="s">
        <v>44</v>
      </c>
      <c r="D26" s="82"/>
      <c r="E26" s="29">
        <f>SUM(F26:L26)</f>
        <v>223</v>
      </c>
      <c r="F26" s="16">
        <v>23</v>
      </c>
      <c r="G26" s="16">
        <v>9</v>
      </c>
      <c r="H26" s="16">
        <v>20</v>
      </c>
      <c r="I26" s="16">
        <v>7</v>
      </c>
      <c r="J26" s="16">
        <v>17</v>
      </c>
      <c r="K26" s="16">
        <v>125</v>
      </c>
      <c r="L26" s="16">
        <v>22</v>
      </c>
      <c r="M26" s="17">
        <f t="shared" si="4"/>
        <v>99.99999999999999</v>
      </c>
      <c r="N26" s="33">
        <f t="shared" si="5"/>
        <v>10.31390134529148</v>
      </c>
      <c r="O26" s="33">
        <f t="shared" si="6"/>
        <v>4.0358744394618835</v>
      </c>
      <c r="P26" s="33">
        <f t="shared" si="7"/>
        <v>8.968609865470851</v>
      </c>
      <c r="Q26" s="33">
        <f t="shared" si="8"/>
        <v>3.1390134529147984</v>
      </c>
      <c r="R26" s="33">
        <f t="shared" si="9"/>
        <v>7.623318385650224</v>
      </c>
      <c r="S26" s="33">
        <f t="shared" si="10"/>
        <v>56.05381165919282</v>
      </c>
      <c r="T26" s="33">
        <f t="shared" si="11"/>
        <v>9.865470852017937</v>
      </c>
      <c r="U26" s="20" t="s">
        <v>31</v>
      </c>
      <c r="V26" s="25"/>
      <c r="W26" s="83" t="s">
        <v>44</v>
      </c>
      <c r="X26" s="83"/>
    </row>
    <row r="27" spans="1:24" ht="20.25" customHeight="1">
      <c r="A27" s="19" t="s">
        <v>31</v>
      </c>
      <c r="B27" s="15"/>
      <c r="C27" s="61" t="s">
        <v>45</v>
      </c>
      <c r="D27" s="62"/>
      <c r="E27" s="29">
        <f>SUM(F27:L27)</f>
        <v>578</v>
      </c>
      <c r="F27" s="16">
        <v>68</v>
      </c>
      <c r="G27" s="16">
        <v>29</v>
      </c>
      <c r="H27" s="16">
        <v>36</v>
      </c>
      <c r="I27" s="16">
        <v>8</v>
      </c>
      <c r="J27" s="16">
        <v>18</v>
      </c>
      <c r="K27" s="16">
        <v>338</v>
      </c>
      <c r="L27" s="16">
        <v>81</v>
      </c>
      <c r="M27" s="17">
        <f t="shared" si="4"/>
        <v>99.99999999999999</v>
      </c>
      <c r="N27" s="33">
        <f t="shared" si="5"/>
        <v>11.76470588235294</v>
      </c>
      <c r="O27" s="33">
        <f t="shared" si="6"/>
        <v>5.017301038062284</v>
      </c>
      <c r="P27" s="33">
        <f t="shared" si="7"/>
        <v>6.228373702422145</v>
      </c>
      <c r="Q27" s="33">
        <f t="shared" si="8"/>
        <v>1.384083044982699</v>
      </c>
      <c r="R27" s="33">
        <f t="shared" si="9"/>
        <v>3.1141868512110724</v>
      </c>
      <c r="S27" s="33">
        <f t="shared" si="10"/>
        <v>58.47750865051903</v>
      </c>
      <c r="T27" s="33">
        <f t="shared" si="11"/>
        <v>14.013840830449828</v>
      </c>
      <c r="U27" s="20" t="s">
        <v>31</v>
      </c>
      <c r="V27" s="18"/>
      <c r="W27" s="64" t="s">
        <v>45</v>
      </c>
      <c r="X27" s="64"/>
    </row>
    <row r="28" spans="1:24" ht="27.75" customHeight="1">
      <c r="A28" s="61" t="s">
        <v>19</v>
      </c>
      <c r="B28" s="61"/>
      <c r="C28" s="61"/>
      <c r="D28" s="61"/>
      <c r="E28" s="29">
        <f t="shared" si="0"/>
        <v>1418</v>
      </c>
      <c r="F28" s="16">
        <v>164</v>
      </c>
      <c r="G28" s="16">
        <v>66</v>
      </c>
      <c r="H28" s="16">
        <v>87</v>
      </c>
      <c r="I28" s="16">
        <v>39</v>
      </c>
      <c r="J28" s="16">
        <v>63</v>
      </c>
      <c r="K28" s="16">
        <v>759</v>
      </c>
      <c r="L28" s="16">
        <v>240</v>
      </c>
      <c r="M28" s="17">
        <f t="shared" si="4"/>
        <v>99.99999999999999</v>
      </c>
      <c r="N28" s="33">
        <f t="shared" si="5"/>
        <v>11.56558533145275</v>
      </c>
      <c r="O28" s="33">
        <f t="shared" si="6"/>
        <v>4.65444287729196</v>
      </c>
      <c r="P28" s="33">
        <f t="shared" si="7"/>
        <v>6.1354019746121295</v>
      </c>
      <c r="Q28" s="33">
        <f t="shared" si="8"/>
        <v>2.7503526093088855</v>
      </c>
      <c r="R28" s="33">
        <f t="shared" si="9"/>
        <v>4.4428772919605075</v>
      </c>
      <c r="S28" s="33">
        <f t="shared" si="10"/>
        <v>53.52609308885754</v>
      </c>
      <c r="T28" s="33">
        <f t="shared" si="11"/>
        <v>16.92524682651622</v>
      </c>
      <c r="U28" s="63" t="s">
        <v>19</v>
      </c>
      <c r="V28" s="64"/>
      <c r="W28" s="64"/>
      <c r="X28" s="64"/>
    </row>
    <row r="29" spans="1:24" ht="20.25" customHeight="1">
      <c r="A29" s="19" t="s">
        <v>31</v>
      </c>
      <c r="B29" s="15"/>
      <c r="C29" s="61" t="s">
        <v>46</v>
      </c>
      <c r="D29" s="62"/>
      <c r="E29" s="29">
        <f t="shared" si="0"/>
        <v>155</v>
      </c>
      <c r="F29" s="16">
        <v>14</v>
      </c>
      <c r="G29" s="16">
        <v>7</v>
      </c>
      <c r="H29" s="16">
        <v>17</v>
      </c>
      <c r="I29" s="16">
        <v>8</v>
      </c>
      <c r="J29" s="16">
        <v>7</v>
      </c>
      <c r="K29" s="16">
        <v>74</v>
      </c>
      <c r="L29" s="16">
        <v>28</v>
      </c>
      <c r="M29" s="17">
        <f t="shared" si="4"/>
        <v>100</v>
      </c>
      <c r="N29" s="33">
        <f t="shared" si="5"/>
        <v>9.032258064516128</v>
      </c>
      <c r="O29" s="33">
        <f t="shared" si="6"/>
        <v>4.516129032258064</v>
      </c>
      <c r="P29" s="33">
        <f t="shared" si="7"/>
        <v>10.967741935483872</v>
      </c>
      <c r="Q29" s="33">
        <f t="shared" si="8"/>
        <v>5.161290322580645</v>
      </c>
      <c r="R29" s="33">
        <f t="shared" si="9"/>
        <v>4.516129032258064</v>
      </c>
      <c r="S29" s="33">
        <f t="shared" si="10"/>
        <v>47.74193548387097</v>
      </c>
      <c r="T29" s="33">
        <f t="shared" si="11"/>
        <v>18.064516129032256</v>
      </c>
      <c r="U29" s="20" t="s">
        <v>31</v>
      </c>
      <c r="V29" s="18"/>
      <c r="W29" s="64" t="s">
        <v>46</v>
      </c>
      <c r="X29" s="64"/>
    </row>
    <row r="30" spans="1:24" ht="20.25" customHeight="1">
      <c r="A30" s="19" t="s">
        <v>31</v>
      </c>
      <c r="B30" s="15"/>
      <c r="C30" s="61" t="s">
        <v>47</v>
      </c>
      <c r="D30" s="62"/>
      <c r="E30" s="29">
        <f>SUM(F30:L30)</f>
        <v>368</v>
      </c>
      <c r="F30" s="16">
        <v>41</v>
      </c>
      <c r="G30" s="16">
        <v>24</v>
      </c>
      <c r="H30" s="16">
        <v>24</v>
      </c>
      <c r="I30" s="16">
        <v>10</v>
      </c>
      <c r="J30" s="16">
        <v>19</v>
      </c>
      <c r="K30" s="16">
        <v>190</v>
      </c>
      <c r="L30" s="16">
        <v>60</v>
      </c>
      <c r="M30" s="17">
        <f t="shared" si="4"/>
        <v>99.99999999999999</v>
      </c>
      <c r="N30" s="33">
        <f t="shared" si="5"/>
        <v>11.141304347826086</v>
      </c>
      <c r="O30" s="33">
        <f t="shared" si="6"/>
        <v>6.521739130434782</v>
      </c>
      <c r="P30" s="33">
        <f t="shared" si="7"/>
        <v>6.521739130434782</v>
      </c>
      <c r="Q30" s="33">
        <f t="shared" si="8"/>
        <v>2.717391304347826</v>
      </c>
      <c r="R30" s="33">
        <f t="shared" si="9"/>
        <v>5.163043478260869</v>
      </c>
      <c r="S30" s="33">
        <f t="shared" si="10"/>
        <v>51.63043478260869</v>
      </c>
      <c r="T30" s="33">
        <f t="shared" si="11"/>
        <v>16.304347826086957</v>
      </c>
      <c r="U30" s="20" t="s">
        <v>31</v>
      </c>
      <c r="V30" s="18"/>
      <c r="W30" s="64" t="s">
        <v>47</v>
      </c>
      <c r="X30" s="64"/>
    </row>
    <row r="31" spans="1:24" ht="20.25" customHeight="1">
      <c r="A31" s="19" t="s">
        <v>31</v>
      </c>
      <c r="B31" s="15"/>
      <c r="C31" s="61" t="s">
        <v>48</v>
      </c>
      <c r="D31" s="62"/>
      <c r="E31" s="29">
        <f>SUM(F31:L31)</f>
        <v>841</v>
      </c>
      <c r="F31" s="16">
        <v>100</v>
      </c>
      <c r="G31" s="16">
        <v>35</v>
      </c>
      <c r="H31" s="16">
        <v>43</v>
      </c>
      <c r="I31" s="16">
        <v>19</v>
      </c>
      <c r="J31" s="16">
        <v>34</v>
      </c>
      <c r="K31" s="16">
        <v>471</v>
      </c>
      <c r="L31" s="16">
        <v>139</v>
      </c>
      <c r="M31" s="17">
        <f t="shared" si="4"/>
        <v>100</v>
      </c>
      <c r="N31" s="33">
        <f t="shared" si="5"/>
        <v>11.890606420927467</v>
      </c>
      <c r="O31" s="33">
        <f t="shared" si="6"/>
        <v>4.161712247324614</v>
      </c>
      <c r="P31" s="33">
        <f t="shared" si="7"/>
        <v>5.112960760998811</v>
      </c>
      <c r="Q31" s="33">
        <f t="shared" si="8"/>
        <v>2.2592152199762188</v>
      </c>
      <c r="R31" s="33">
        <f t="shared" si="9"/>
        <v>4.0428061831153395</v>
      </c>
      <c r="S31" s="33">
        <f t="shared" si="10"/>
        <v>56.00475624256838</v>
      </c>
      <c r="T31" s="33">
        <f t="shared" si="11"/>
        <v>16.527942925089178</v>
      </c>
      <c r="U31" s="20" t="s">
        <v>31</v>
      </c>
      <c r="V31" s="18"/>
      <c r="W31" s="64" t="s">
        <v>48</v>
      </c>
      <c r="X31" s="64"/>
    </row>
    <row r="32" spans="1:24" ht="20.25" customHeight="1">
      <c r="A32" s="61" t="s">
        <v>20</v>
      </c>
      <c r="B32" s="61"/>
      <c r="C32" s="61"/>
      <c r="D32" s="61"/>
      <c r="E32" s="29">
        <f t="shared" si="0"/>
        <v>131</v>
      </c>
      <c r="F32" s="16">
        <v>10</v>
      </c>
      <c r="G32" s="16">
        <v>7</v>
      </c>
      <c r="H32" s="16">
        <v>5</v>
      </c>
      <c r="I32" s="16">
        <v>10</v>
      </c>
      <c r="J32" s="16">
        <v>3</v>
      </c>
      <c r="K32" s="16">
        <v>75</v>
      </c>
      <c r="L32" s="16">
        <v>21</v>
      </c>
      <c r="M32" s="17">
        <f t="shared" si="4"/>
        <v>100</v>
      </c>
      <c r="N32" s="33">
        <f t="shared" si="5"/>
        <v>7.633587786259542</v>
      </c>
      <c r="O32" s="33">
        <f t="shared" si="6"/>
        <v>5.343511450381679</v>
      </c>
      <c r="P32" s="33">
        <f t="shared" si="7"/>
        <v>3.816793893129771</v>
      </c>
      <c r="Q32" s="33">
        <f t="shared" si="8"/>
        <v>7.633587786259542</v>
      </c>
      <c r="R32" s="33">
        <f t="shared" si="9"/>
        <v>2.2900763358778624</v>
      </c>
      <c r="S32" s="33">
        <f t="shared" si="10"/>
        <v>57.25190839694656</v>
      </c>
      <c r="T32" s="33">
        <f t="shared" si="11"/>
        <v>16.030534351145036</v>
      </c>
      <c r="U32" s="63" t="s">
        <v>20</v>
      </c>
      <c r="V32" s="64"/>
      <c r="W32" s="64"/>
      <c r="X32" s="64"/>
    </row>
    <row r="33" spans="1:24" ht="27.75" customHeight="1">
      <c r="A33" s="61" t="s">
        <v>21</v>
      </c>
      <c r="B33" s="61"/>
      <c r="C33" s="61"/>
      <c r="D33" s="61"/>
      <c r="E33" s="29">
        <f t="shared" si="0"/>
        <v>1244</v>
      </c>
      <c r="F33" s="16">
        <v>142</v>
      </c>
      <c r="G33" s="16">
        <v>56</v>
      </c>
      <c r="H33" s="16">
        <v>63</v>
      </c>
      <c r="I33" s="16">
        <v>29</v>
      </c>
      <c r="J33" s="16">
        <v>58</v>
      </c>
      <c r="K33" s="16">
        <v>703</v>
      </c>
      <c r="L33" s="16">
        <v>193</v>
      </c>
      <c r="M33" s="17">
        <f t="shared" si="4"/>
        <v>100</v>
      </c>
      <c r="N33" s="33">
        <f t="shared" si="5"/>
        <v>11.414790996784566</v>
      </c>
      <c r="O33" s="33">
        <f t="shared" si="6"/>
        <v>4.501607717041801</v>
      </c>
      <c r="P33" s="33">
        <f t="shared" si="7"/>
        <v>5.064308681672026</v>
      </c>
      <c r="Q33" s="33">
        <f t="shared" si="8"/>
        <v>2.3311897106109325</v>
      </c>
      <c r="R33" s="33">
        <f t="shared" si="9"/>
        <v>4.662379421221865</v>
      </c>
      <c r="S33" s="33">
        <f t="shared" si="10"/>
        <v>56.5112540192926</v>
      </c>
      <c r="T33" s="33">
        <f t="shared" si="11"/>
        <v>15.514469453376206</v>
      </c>
      <c r="U33" s="63" t="s">
        <v>21</v>
      </c>
      <c r="V33" s="64"/>
      <c r="W33" s="64"/>
      <c r="X33" s="64"/>
    </row>
    <row r="34" spans="1:24" ht="20.25" customHeight="1">
      <c r="A34" s="61" t="s">
        <v>22</v>
      </c>
      <c r="B34" s="61"/>
      <c r="C34" s="61"/>
      <c r="D34" s="61"/>
      <c r="E34" s="29">
        <f t="shared" si="0"/>
        <v>185</v>
      </c>
      <c r="F34" s="16">
        <v>27</v>
      </c>
      <c r="G34" s="16">
        <v>5</v>
      </c>
      <c r="H34" s="16">
        <v>12</v>
      </c>
      <c r="I34" s="16">
        <v>4</v>
      </c>
      <c r="J34" s="16">
        <v>16</v>
      </c>
      <c r="K34" s="16">
        <v>97</v>
      </c>
      <c r="L34" s="16">
        <v>24</v>
      </c>
      <c r="M34" s="17">
        <f t="shared" si="4"/>
        <v>100</v>
      </c>
      <c r="N34" s="33">
        <f t="shared" si="5"/>
        <v>14.594594594594595</v>
      </c>
      <c r="O34" s="33">
        <f t="shared" si="6"/>
        <v>2.7027027027027026</v>
      </c>
      <c r="P34" s="33">
        <f t="shared" si="7"/>
        <v>6.486486486486487</v>
      </c>
      <c r="Q34" s="33">
        <f t="shared" si="8"/>
        <v>2.1621621621621623</v>
      </c>
      <c r="R34" s="33">
        <f t="shared" si="9"/>
        <v>8.64864864864865</v>
      </c>
      <c r="S34" s="33">
        <f t="shared" si="10"/>
        <v>52.43243243243243</v>
      </c>
      <c r="T34" s="33">
        <f t="shared" si="11"/>
        <v>12.972972972972974</v>
      </c>
      <c r="U34" s="63" t="s">
        <v>22</v>
      </c>
      <c r="V34" s="64"/>
      <c r="W34" s="64"/>
      <c r="X34" s="64"/>
    </row>
    <row r="35" spans="1:24" ht="20.25" customHeight="1">
      <c r="A35" s="61" t="s">
        <v>23</v>
      </c>
      <c r="B35" s="61"/>
      <c r="C35" s="61"/>
      <c r="D35" s="61"/>
      <c r="E35" s="29">
        <f t="shared" si="0"/>
        <v>21</v>
      </c>
      <c r="F35" s="16">
        <v>1</v>
      </c>
      <c r="G35" s="16">
        <v>0</v>
      </c>
      <c r="H35" s="16">
        <v>2</v>
      </c>
      <c r="I35" s="16">
        <v>2</v>
      </c>
      <c r="J35" s="16">
        <v>1</v>
      </c>
      <c r="K35" s="16">
        <v>14</v>
      </c>
      <c r="L35" s="16">
        <v>1</v>
      </c>
      <c r="M35" s="17">
        <f t="shared" si="4"/>
        <v>99.99999999999999</v>
      </c>
      <c r="N35" s="33">
        <f t="shared" si="5"/>
        <v>4.761904761904762</v>
      </c>
      <c r="O35" s="33">
        <f t="shared" si="6"/>
        <v>0</v>
      </c>
      <c r="P35" s="33">
        <f t="shared" si="7"/>
        <v>9.523809523809524</v>
      </c>
      <c r="Q35" s="33">
        <f t="shared" si="8"/>
        <v>9.523809523809524</v>
      </c>
      <c r="R35" s="33">
        <f t="shared" si="9"/>
        <v>4.761904761904762</v>
      </c>
      <c r="S35" s="33">
        <f t="shared" si="10"/>
        <v>66.66666666666666</v>
      </c>
      <c r="T35" s="33">
        <f t="shared" si="11"/>
        <v>4.761904761904762</v>
      </c>
      <c r="U35" s="63" t="s">
        <v>23</v>
      </c>
      <c r="V35" s="64"/>
      <c r="W35" s="64"/>
      <c r="X35" s="64"/>
    </row>
    <row r="36" spans="1:24" ht="20.25" customHeight="1">
      <c r="A36" s="61" t="s">
        <v>24</v>
      </c>
      <c r="B36" s="61"/>
      <c r="C36" s="61"/>
      <c r="D36" s="61"/>
      <c r="E36" s="29">
        <f t="shared" si="0"/>
        <v>148</v>
      </c>
      <c r="F36" s="16">
        <v>15</v>
      </c>
      <c r="G36" s="16">
        <v>11</v>
      </c>
      <c r="H36" s="16">
        <v>8</v>
      </c>
      <c r="I36" s="16">
        <v>7</v>
      </c>
      <c r="J36" s="16">
        <v>5</v>
      </c>
      <c r="K36" s="16">
        <v>73</v>
      </c>
      <c r="L36" s="16">
        <v>29</v>
      </c>
      <c r="M36" s="17">
        <f t="shared" si="4"/>
        <v>100</v>
      </c>
      <c r="N36" s="33">
        <f t="shared" si="5"/>
        <v>10.135135135135135</v>
      </c>
      <c r="O36" s="33">
        <f t="shared" si="6"/>
        <v>7.4324324324324325</v>
      </c>
      <c r="P36" s="33">
        <f t="shared" si="7"/>
        <v>5.405405405405405</v>
      </c>
      <c r="Q36" s="33">
        <f t="shared" si="8"/>
        <v>4.72972972972973</v>
      </c>
      <c r="R36" s="33">
        <f t="shared" si="9"/>
        <v>3.3783783783783785</v>
      </c>
      <c r="S36" s="33">
        <f t="shared" si="10"/>
        <v>49.32432432432432</v>
      </c>
      <c r="T36" s="33">
        <f t="shared" si="11"/>
        <v>19.594594594594593</v>
      </c>
      <c r="U36" s="63" t="s">
        <v>24</v>
      </c>
      <c r="V36" s="64"/>
      <c r="W36" s="64"/>
      <c r="X36" s="64"/>
    </row>
    <row r="37" spans="1:24" ht="20.25" customHeight="1">
      <c r="A37" s="61" t="s">
        <v>25</v>
      </c>
      <c r="B37" s="61"/>
      <c r="C37" s="61"/>
      <c r="D37" s="61"/>
      <c r="E37" s="29">
        <f t="shared" si="0"/>
        <v>247</v>
      </c>
      <c r="F37" s="16">
        <v>30</v>
      </c>
      <c r="G37" s="16">
        <v>12</v>
      </c>
      <c r="H37" s="16">
        <v>18</v>
      </c>
      <c r="I37" s="16">
        <v>4</v>
      </c>
      <c r="J37" s="16">
        <v>15</v>
      </c>
      <c r="K37" s="16">
        <v>122</v>
      </c>
      <c r="L37" s="16">
        <v>46</v>
      </c>
      <c r="M37" s="17">
        <f t="shared" si="4"/>
        <v>100</v>
      </c>
      <c r="N37" s="33">
        <f t="shared" si="5"/>
        <v>12.145748987854251</v>
      </c>
      <c r="O37" s="33">
        <f t="shared" si="6"/>
        <v>4.8582995951417</v>
      </c>
      <c r="P37" s="33">
        <f t="shared" si="7"/>
        <v>7.28744939271255</v>
      </c>
      <c r="Q37" s="33">
        <f t="shared" si="8"/>
        <v>1.6194331983805668</v>
      </c>
      <c r="R37" s="33">
        <f t="shared" si="9"/>
        <v>6.0728744939271255</v>
      </c>
      <c r="S37" s="33">
        <f t="shared" si="10"/>
        <v>49.392712550607285</v>
      </c>
      <c r="T37" s="33">
        <f t="shared" si="11"/>
        <v>18.62348178137652</v>
      </c>
      <c r="U37" s="63" t="s">
        <v>25</v>
      </c>
      <c r="V37" s="64"/>
      <c r="W37" s="64"/>
      <c r="X37" s="64"/>
    </row>
    <row r="38" spans="1:24" ht="27.75" customHeight="1">
      <c r="A38" s="61" t="s">
        <v>26</v>
      </c>
      <c r="B38" s="61"/>
      <c r="C38" s="61"/>
      <c r="D38" s="61"/>
      <c r="E38" s="29">
        <f t="shared" si="0"/>
        <v>339</v>
      </c>
      <c r="F38" s="16">
        <v>39</v>
      </c>
      <c r="G38" s="16">
        <v>19</v>
      </c>
      <c r="H38" s="16">
        <v>20</v>
      </c>
      <c r="I38" s="16">
        <v>7</v>
      </c>
      <c r="J38" s="16">
        <v>15</v>
      </c>
      <c r="K38" s="16">
        <v>201</v>
      </c>
      <c r="L38" s="16">
        <v>38</v>
      </c>
      <c r="M38" s="17">
        <f t="shared" si="4"/>
        <v>100</v>
      </c>
      <c r="N38" s="33">
        <f t="shared" si="5"/>
        <v>11.504424778761061</v>
      </c>
      <c r="O38" s="33">
        <f t="shared" si="6"/>
        <v>5.604719764011799</v>
      </c>
      <c r="P38" s="33">
        <f t="shared" si="7"/>
        <v>5.899705014749262</v>
      </c>
      <c r="Q38" s="33">
        <f t="shared" si="8"/>
        <v>2.0648967551622417</v>
      </c>
      <c r="R38" s="33">
        <f t="shared" si="9"/>
        <v>4.424778761061947</v>
      </c>
      <c r="S38" s="33">
        <f t="shared" si="10"/>
        <v>59.29203539823009</v>
      </c>
      <c r="T38" s="33">
        <f t="shared" si="11"/>
        <v>11.209439528023598</v>
      </c>
      <c r="U38" s="63" t="s">
        <v>26</v>
      </c>
      <c r="V38" s="64"/>
      <c r="W38" s="64"/>
      <c r="X38" s="64"/>
    </row>
    <row r="39" spans="1:24" ht="20.25" customHeight="1">
      <c r="A39" s="61" t="s">
        <v>27</v>
      </c>
      <c r="B39" s="61"/>
      <c r="C39" s="61"/>
      <c r="D39" s="61"/>
      <c r="E39" s="29">
        <f t="shared" si="0"/>
        <v>438</v>
      </c>
      <c r="F39" s="16">
        <v>72</v>
      </c>
      <c r="G39" s="16">
        <v>26</v>
      </c>
      <c r="H39" s="16">
        <v>41</v>
      </c>
      <c r="I39" s="16">
        <v>13</v>
      </c>
      <c r="J39" s="16">
        <v>35</v>
      </c>
      <c r="K39" s="16">
        <v>195</v>
      </c>
      <c r="L39" s="16">
        <v>56</v>
      </c>
      <c r="M39" s="17">
        <f t="shared" si="4"/>
        <v>100</v>
      </c>
      <c r="N39" s="33">
        <f t="shared" si="5"/>
        <v>16.43835616438356</v>
      </c>
      <c r="O39" s="33">
        <f t="shared" si="6"/>
        <v>5.93607305936073</v>
      </c>
      <c r="P39" s="33">
        <f t="shared" si="7"/>
        <v>9.360730593607306</v>
      </c>
      <c r="Q39" s="33">
        <f t="shared" si="8"/>
        <v>2.968036529680365</v>
      </c>
      <c r="R39" s="33">
        <f t="shared" si="9"/>
        <v>7.9908675799086755</v>
      </c>
      <c r="S39" s="33">
        <f t="shared" si="10"/>
        <v>44.52054794520548</v>
      </c>
      <c r="T39" s="33">
        <f t="shared" si="11"/>
        <v>12.785388127853881</v>
      </c>
      <c r="U39" s="63" t="s">
        <v>27</v>
      </c>
      <c r="V39" s="64"/>
      <c r="W39" s="64"/>
      <c r="X39" s="64"/>
    </row>
    <row r="40" spans="1:24" ht="20.25" customHeight="1">
      <c r="A40" s="19" t="s">
        <v>31</v>
      </c>
      <c r="B40" s="15"/>
      <c r="C40" s="61" t="s">
        <v>49</v>
      </c>
      <c r="D40" s="62"/>
      <c r="E40" s="29">
        <f t="shared" si="0"/>
        <v>92</v>
      </c>
      <c r="F40" s="16">
        <v>13</v>
      </c>
      <c r="G40" s="16">
        <v>9</v>
      </c>
      <c r="H40" s="16">
        <v>17</v>
      </c>
      <c r="I40" s="16">
        <v>2</v>
      </c>
      <c r="J40" s="16">
        <v>12</v>
      </c>
      <c r="K40" s="16">
        <v>28</v>
      </c>
      <c r="L40" s="16">
        <v>11</v>
      </c>
      <c r="M40" s="17">
        <f t="shared" si="4"/>
        <v>100</v>
      </c>
      <c r="N40" s="33">
        <f t="shared" si="5"/>
        <v>14.130434782608695</v>
      </c>
      <c r="O40" s="33">
        <f t="shared" si="6"/>
        <v>9.782608695652174</v>
      </c>
      <c r="P40" s="33">
        <f t="shared" si="7"/>
        <v>18.478260869565215</v>
      </c>
      <c r="Q40" s="33">
        <f t="shared" si="8"/>
        <v>2.1739130434782608</v>
      </c>
      <c r="R40" s="33">
        <f t="shared" si="9"/>
        <v>13.043478260869565</v>
      </c>
      <c r="S40" s="33">
        <f t="shared" si="10"/>
        <v>30.434782608695656</v>
      </c>
      <c r="T40" s="33">
        <f t="shared" si="11"/>
        <v>11.956521739130435</v>
      </c>
      <c r="U40" s="20" t="s">
        <v>31</v>
      </c>
      <c r="V40" s="18"/>
      <c r="W40" s="64" t="s">
        <v>49</v>
      </c>
      <c r="X40" s="64"/>
    </row>
    <row r="41" spans="1:24" ht="20.25" customHeight="1">
      <c r="A41" s="61" t="s">
        <v>28</v>
      </c>
      <c r="B41" s="61"/>
      <c r="C41" s="61"/>
      <c r="D41" s="61"/>
      <c r="E41" s="29">
        <f t="shared" si="0"/>
        <v>302</v>
      </c>
      <c r="F41" s="16">
        <v>34</v>
      </c>
      <c r="G41" s="16">
        <v>21</v>
      </c>
      <c r="H41" s="16">
        <v>45</v>
      </c>
      <c r="I41" s="16">
        <v>22</v>
      </c>
      <c r="J41" s="16">
        <v>31</v>
      </c>
      <c r="K41" s="16">
        <v>94</v>
      </c>
      <c r="L41" s="16">
        <v>55</v>
      </c>
      <c r="M41" s="17">
        <f t="shared" si="4"/>
        <v>100</v>
      </c>
      <c r="N41" s="33">
        <f t="shared" si="5"/>
        <v>11.258278145695364</v>
      </c>
      <c r="O41" s="33">
        <f t="shared" si="6"/>
        <v>6.95364238410596</v>
      </c>
      <c r="P41" s="33">
        <f t="shared" si="7"/>
        <v>14.90066225165563</v>
      </c>
      <c r="Q41" s="33">
        <f t="shared" si="8"/>
        <v>7.28476821192053</v>
      </c>
      <c r="R41" s="33">
        <f t="shared" si="9"/>
        <v>10.264900662251655</v>
      </c>
      <c r="S41" s="33">
        <f t="shared" si="10"/>
        <v>31.125827814569533</v>
      </c>
      <c r="T41" s="33">
        <f t="shared" si="11"/>
        <v>18.211920529801322</v>
      </c>
      <c r="U41" s="63" t="s">
        <v>28</v>
      </c>
      <c r="V41" s="64"/>
      <c r="W41" s="64"/>
      <c r="X41" s="64"/>
    </row>
    <row r="42" spans="1:24" ht="20.25" customHeight="1">
      <c r="A42" s="84" t="s">
        <v>29</v>
      </c>
      <c r="B42" s="84"/>
      <c r="C42" s="84"/>
      <c r="D42" s="84"/>
      <c r="E42" s="36">
        <f t="shared" si="0"/>
        <v>2099</v>
      </c>
      <c r="F42" s="26">
        <v>217</v>
      </c>
      <c r="G42" s="26">
        <v>95</v>
      </c>
      <c r="H42" s="26">
        <v>128</v>
      </c>
      <c r="I42" s="26">
        <v>71</v>
      </c>
      <c r="J42" s="26">
        <v>101</v>
      </c>
      <c r="K42" s="26">
        <v>1163</v>
      </c>
      <c r="L42" s="26">
        <v>324</v>
      </c>
      <c r="M42" s="27">
        <f t="shared" si="4"/>
        <v>100</v>
      </c>
      <c r="N42" s="37">
        <f t="shared" si="5"/>
        <v>10.338256312529776</v>
      </c>
      <c r="O42" s="37">
        <f t="shared" si="6"/>
        <v>4.525964745116722</v>
      </c>
      <c r="P42" s="37">
        <f t="shared" si="7"/>
        <v>6.098141972367794</v>
      </c>
      <c r="Q42" s="37">
        <f t="shared" si="8"/>
        <v>3.382563125297761</v>
      </c>
      <c r="R42" s="37">
        <f t="shared" si="9"/>
        <v>4.811815150071463</v>
      </c>
      <c r="S42" s="37">
        <f t="shared" si="10"/>
        <v>55.407336827060504</v>
      </c>
      <c r="T42" s="38">
        <f t="shared" si="11"/>
        <v>15.43592186755598</v>
      </c>
      <c r="U42" s="85" t="s">
        <v>29</v>
      </c>
      <c r="V42" s="84"/>
      <c r="W42" s="84"/>
      <c r="X42" s="84"/>
    </row>
  </sheetData>
  <sheetProtection/>
  <mergeCells count="81">
    <mergeCell ref="C40:D40"/>
    <mergeCell ref="W40:X40"/>
    <mergeCell ref="A41:D41"/>
    <mergeCell ref="U41:X41"/>
    <mergeCell ref="A42:D42"/>
    <mergeCell ref="U42:X42"/>
    <mergeCell ref="A37:D37"/>
    <mergeCell ref="U37:X37"/>
    <mergeCell ref="A38:D38"/>
    <mergeCell ref="U38:X38"/>
    <mergeCell ref="A39:D39"/>
    <mergeCell ref="U39:X39"/>
    <mergeCell ref="A34:D34"/>
    <mergeCell ref="U34:X34"/>
    <mergeCell ref="A35:D35"/>
    <mergeCell ref="U35:X35"/>
    <mergeCell ref="A36:D36"/>
    <mergeCell ref="U36:X36"/>
    <mergeCell ref="A32:D32"/>
    <mergeCell ref="U32:X32"/>
    <mergeCell ref="C31:D31"/>
    <mergeCell ref="W31:X31"/>
    <mergeCell ref="A33:D33"/>
    <mergeCell ref="U33:X33"/>
    <mergeCell ref="A28:D28"/>
    <mergeCell ref="U28:X28"/>
    <mergeCell ref="C27:D27"/>
    <mergeCell ref="W27:X27"/>
    <mergeCell ref="C29:D29"/>
    <mergeCell ref="C30:D30"/>
    <mergeCell ref="W29:X29"/>
    <mergeCell ref="W30:X30"/>
    <mergeCell ref="C24:D24"/>
    <mergeCell ref="W24:X24"/>
    <mergeCell ref="C25:D25"/>
    <mergeCell ref="C26:D26"/>
    <mergeCell ref="W25:X25"/>
    <mergeCell ref="W26:X26"/>
    <mergeCell ref="A21:D21"/>
    <mergeCell ref="U21:X21"/>
    <mergeCell ref="A22:D22"/>
    <mergeCell ref="U22:X22"/>
    <mergeCell ref="A23:D23"/>
    <mergeCell ref="U23:X23"/>
    <mergeCell ref="C17:D17"/>
    <mergeCell ref="C18:D18"/>
    <mergeCell ref="W17:X17"/>
    <mergeCell ref="W18:X18"/>
    <mergeCell ref="C19:D19"/>
    <mergeCell ref="C20:D20"/>
    <mergeCell ref="W19:X19"/>
    <mergeCell ref="W20:X20"/>
    <mergeCell ref="C13:D13"/>
    <mergeCell ref="C14:D14"/>
    <mergeCell ref="W13:X13"/>
    <mergeCell ref="W14:X14"/>
    <mergeCell ref="C15:D15"/>
    <mergeCell ref="C16:D16"/>
    <mergeCell ref="W15:X15"/>
    <mergeCell ref="W16:X16"/>
    <mergeCell ref="C10:D10"/>
    <mergeCell ref="W10:X10"/>
    <mergeCell ref="C11:D11"/>
    <mergeCell ref="C12:D12"/>
    <mergeCell ref="W11:X11"/>
    <mergeCell ref="W12:X12"/>
    <mergeCell ref="A7:D7"/>
    <mergeCell ref="U7:X7"/>
    <mergeCell ref="A8:D8"/>
    <mergeCell ref="U8:X8"/>
    <mergeCell ref="A9:D9"/>
    <mergeCell ref="U9:X9"/>
    <mergeCell ref="F1:T2"/>
    <mergeCell ref="A4:D6"/>
    <mergeCell ref="E4:L4"/>
    <mergeCell ref="M4:T4"/>
    <mergeCell ref="U4:X6"/>
    <mergeCell ref="E5:E6"/>
    <mergeCell ref="L5:L6"/>
    <mergeCell ref="M5:M6"/>
    <mergeCell ref="T5:T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K7 M7 O7:S7 N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2007-01-26T00:41:04Z</cp:lastPrinted>
  <dcterms:created xsi:type="dcterms:W3CDTF">2004-12-15T05:23:05Z</dcterms:created>
  <dcterms:modified xsi:type="dcterms:W3CDTF">2010-01-13T04:26:09Z</dcterms:modified>
  <cp:category/>
  <cp:version/>
  <cp:contentType/>
  <cp:contentStatus/>
</cp:coreProperties>
</file>