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<sst xmlns="http://schemas.openxmlformats.org/spreadsheetml/2006/main" count="107" uniqueCount="56">
  <si>
    <t>人　口　動　態</t>
  </si>
  <si>
    <t>農家</t>
  </si>
  <si>
    <t>世帯</t>
  </si>
  <si>
    <t>自営業者</t>
  </si>
  <si>
    <t>勤労者</t>
  </si>
  <si>
    <t>世帯（Ⅰ）</t>
  </si>
  <si>
    <t>世帯（Ⅱ）</t>
  </si>
  <si>
    <t>その他の</t>
  </si>
  <si>
    <t>無職の</t>
  </si>
  <si>
    <t>不詳</t>
  </si>
  <si>
    <t>総数</t>
  </si>
  <si>
    <t>結核</t>
  </si>
  <si>
    <t>悪性新生物</t>
  </si>
  <si>
    <t>糖尿病</t>
  </si>
  <si>
    <t>高血圧性疾患</t>
  </si>
  <si>
    <t>脳血管疾患</t>
  </si>
  <si>
    <t>(再掲)脳梗塞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</si>
  <si>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</si>
  <si>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</si>
  <si>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</si>
  <si>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</si>
  <si>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</si>
  <si>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</si>
  <si>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</si>
  <si>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</si>
  <si>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</si>
  <si>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その他残りすべて</t>
  </si>
  <si>
    <t>死　　　　　　　　亡　　　　　　　　数</t>
  </si>
  <si>
    <t>百　　　　　　　　分　　　　　　　　率</t>
  </si>
  <si>
    <t>（再掲）交通事故</t>
  </si>
  <si>
    <t>（再掲）食　　   道</t>
  </si>
  <si>
    <t>（再掲）　　胃</t>
  </si>
  <si>
    <t>（再掲）結　　　 腸</t>
  </si>
  <si>
    <t>（再掲）直腸Ｓ状結腸移行　　部及び直腸</t>
  </si>
  <si>
    <t>（再掲）肝及び肝内胆管</t>
  </si>
  <si>
    <t>（再掲）胆のう及びその他の胆道</t>
  </si>
  <si>
    <t>（再掲）　　膵</t>
  </si>
  <si>
    <t>（再掲）気管、気管支及び肺</t>
  </si>
  <si>
    <t>（再掲）乳　　　 房</t>
  </si>
  <si>
    <t>（再掲）子　　　 宮</t>
  </si>
  <si>
    <t>（再掲）白　血　病</t>
  </si>
  <si>
    <t>心疾患（高血圧性を除く）</t>
  </si>
  <si>
    <t>（再掲）急性心筋梗塞</t>
  </si>
  <si>
    <t>（再掲）その他の虚血性心疾患</t>
  </si>
  <si>
    <t>（再掲）不整脈及び伝導障害</t>
  </si>
  <si>
    <t>（再掲）心　不　全</t>
  </si>
  <si>
    <t>(再掲)くも膜下出血</t>
  </si>
  <si>
    <t>(再掲)脳内出血</t>
  </si>
  <si>
    <t>（再掲）直腸Ｓ状結腸移行部及び直腸</t>
  </si>
  <si>
    <t>（再掲）食　　　 道</t>
  </si>
  <si>
    <t>（再掲）乳　　　房</t>
  </si>
  <si>
    <t>（再掲）子　　　宮</t>
  </si>
  <si>
    <t>２３　表</t>
  </si>
  <si>
    <t>第２３表　世帯業態別死亡数，百分率，年次・選択死因分類別</t>
  </si>
  <si>
    <t xml:space="preserve"> </t>
  </si>
  <si>
    <t>平成14年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</si>
</sst>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\ ##0.0;&quot;△&quot;#\ ##0.0;&quot;-&quot;;@"/>
    <numFmt numFmtId="180" formatCode="#.0\ ##0;&quot;△&quot;#.0\ ##0;&quot;-&quot;;@"/>
    <numFmt numFmtId="181" formatCode="#.\ ##0;&quot;△&quot;#.\ ##0;&quot;-&quot;;@"/>
    <numFmt numFmtId="182" formatCode="#.00\ ##0;&quot;△&quot;#.00\ ##0;&quot;-&quot;;@"/>
    <numFmt numFmtId="183" formatCode="##\ ##0.0;&quot;△&quot;##\ ##0.0;&quot;-&quot;;@"/>
  </numFmts>
  <fonts count="1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/>
    </xf>
    <xf numFmtId="178" fontId="6" fillId="0" borderId="6" xfId="0" applyNumberFormat="1" applyFont="1" applyBorder="1" applyAlignment="1" applyProtection="1">
      <alignment horizontal="right" vertical="center"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81" fontId="1" fillId="0" borderId="0" xfId="0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Border="1" applyAlignment="1" applyProtection="1">
      <alignment horizontal="right" vertical="center"/>
      <protection locked="0"/>
    </xf>
    <xf numFmtId="17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178" fontId="5" fillId="0" borderId="0" xfId="0" applyNumberFormat="1" applyFont="1" applyBorder="1" applyAlignment="1" applyProtection="1">
      <alignment horizontal="right" vertical="center"/>
      <protection locked="0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179" fontId="6" fillId="0" borderId="0" xfId="0" applyNumberFormat="1" applyFont="1" applyBorder="1" applyAlignment="1" applyProtection="1">
      <alignment horizontal="right" vertical="center"/>
      <protection locked="0"/>
    </xf>
    <xf numFmtId="178" fontId="6" fillId="0" borderId="5" xfId="0" applyNumberFormat="1" applyFont="1" applyBorder="1" applyAlignment="1" applyProtection="1">
      <alignment horizontal="right" vertical="center"/>
      <protection locked="0"/>
    </xf>
    <xf numFmtId="178" fontId="1" fillId="0" borderId="7" xfId="0" applyNumberFormat="1" applyFont="1" applyBorder="1" applyAlignment="1" applyProtection="1">
      <alignment horizontal="right" vertical="center"/>
      <protection locked="0"/>
    </xf>
    <xf numFmtId="181" fontId="1" fillId="0" borderId="7" xfId="0" applyNumberFormat="1" applyFont="1" applyBorder="1" applyAlignment="1" applyProtection="1">
      <alignment horizontal="right" vertical="center"/>
      <protection locked="0"/>
    </xf>
    <xf numFmtId="179" fontId="7" fillId="0" borderId="7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justify" wrapText="1"/>
    </xf>
    <xf numFmtId="0" fontId="10" fillId="0" borderId="8" xfId="0" applyFont="1" applyBorder="1" applyAlignment="1">
      <alignment vertical="justify" wrapText="1"/>
    </xf>
    <xf numFmtId="0" fontId="10" fillId="0" borderId="6" xfId="0" applyFont="1" applyBorder="1" applyAlignment="1">
      <alignment vertical="justify" wrapText="1"/>
    </xf>
    <xf numFmtId="0" fontId="10" fillId="0" borderId="0" xfId="0" applyFont="1" applyBorder="1" applyAlignment="1">
      <alignment vertical="justify" wrapText="1"/>
    </xf>
    <xf numFmtId="0" fontId="9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5.625" style="16" customWidth="1"/>
    <col min="2" max="3" width="7.625" style="16" customWidth="1"/>
    <col min="4" max="19" width="11.625" style="16" customWidth="1"/>
    <col min="20" max="20" width="5.625" style="16" customWidth="1"/>
    <col min="21" max="21" width="7.625" style="16" customWidth="1"/>
    <col min="22" max="22" width="5.625" style="16" customWidth="1"/>
    <col min="23" max="16384" width="9.00390625" style="16" customWidth="1"/>
  </cols>
  <sheetData>
    <row r="1" spans="1:22" ht="14.25">
      <c r="A1" s="34" t="s">
        <v>0</v>
      </c>
      <c r="B1" s="1"/>
      <c r="C1" s="1"/>
      <c r="D1" s="2"/>
      <c r="E1" s="45" t="s">
        <v>53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1"/>
      <c r="U1" s="1"/>
      <c r="V1" s="1"/>
    </row>
    <row r="2" spans="1:22" ht="14.25">
      <c r="A2" s="34" t="s">
        <v>52</v>
      </c>
      <c r="B2" s="3"/>
      <c r="C2" s="3"/>
      <c r="D2" s="4" t="s">
        <v>54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3"/>
      <c r="U2" s="3"/>
      <c r="V2" s="3"/>
    </row>
    <row r="3" spans="1:22" ht="15" thickBot="1">
      <c r="A3" s="10"/>
      <c r="B3" s="10"/>
      <c r="C3" s="10"/>
      <c r="D3" s="2"/>
      <c r="E3" s="6"/>
      <c r="F3" s="7"/>
      <c r="G3" s="8"/>
      <c r="H3" s="9"/>
      <c r="I3" s="7"/>
      <c r="J3" s="8"/>
      <c r="K3" s="2"/>
      <c r="L3" s="6"/>
      <c r="M3" s="7"/>
      <c r="N3" s="8"/>
      <c r="O3" s="9"/>
      <c r="P3" s="7"/>
      <c r="Q3" s="8"/>
      <c r="R3" s="2"/>
      <c r="S3" s="6"/>
      <c r="T3" s="10"/>
      <c r="U3" s="10"/>
      <c r="V3" s="44" t="s">
        <v>55</v>
      </c>
    </row>
    <row r="4" spans="1:22" s="2" customFormat="1" ht="21.75" customHeight="1">
      <c r="A4" s="52"/>
      <c r="B4" s="63"/>
      <c r="C4" s="53"/>
      <c r="D4" s="56" t="s">
        <v>27</v>
      </c>
      <c r="E4" s="57"/>
      <c r="F4" s="57"/>
      <c r="G4" s="57"/>
      <c r="H4" s="57"/>
      <c r="I4" s="57"/>
      <c r="J4" s="57"/>
      <c r="K4" s="72"/>
      <c r="L4" s="57" t="s">
        <v>28</v>
      </c>
      <c r="M4" s="57"/>
      <c r="N4" s="57"/>
      <c r="O4" s="57"/>
      <c r="P4" s="57"/>
      <c r="Q4" s="57"/>
      <c r="R4" s="57"/>
      <c r="S4" s="57"/>
      <c r="T4" s="62"/>
      <c r="U4" s="63"/>
      <c r="V4" s="63"/>
    </row>
    <row r="5" spans="1:22" s="2" customFormat="1" ht="18" customHeight="1">
      <c r="A5" s="65"/>
      <c r="B5" s="65"/>
      <c r="C5" s="54"/>
      <c r="D5" s="47" t="s">
        <v>10</v>
      </c>
      <c r="E5" s="11" t="s">
        <v>1</v>
      </c>
      <c r="F5" s="11" t="s">
        <v>3</v>
      </c>
      <c r="G5" s="11" t="s">
        <v>4</v>
      </c>
      <c r="H5" s="11" t="s">
        <v>4</v>
      </c>
      <c r="I5" s="11" t="s">
        <v>7</v>
      </c>
      <c r="J5" s="12" t="s">
        <v>8</v>
      </c>
      <c r="K5" s="47" t="s">
        <v>9</v>
      </c>
      <c r="L5" s="47" t="s">
        <v>10</v>
      </c>
      <c r="M5" s="11" t="s">
        <v>1</v>
      </c>
      <c r="N5" s="11" t="s">
        <v>3</v>
      </c>
      <c r="O5" s="11" t="s">
        <v>4</v>
      </c>
      <c r="P5" s="11" t="s">
        <v>4</v>
      </c>
      <c r="Q5" s="11" t="s">
        <v>7</v>
      </c>
      <c r="R5" s="12" t="s">
        <v>8</v>
      </c>
      <c r="S5" s="73" t="s">
        <v>9</v>
      </c>
      <c r="T5" s="64"/>
      <c r="U5" s="65"/>
      <c r="V5" s="65"/>
    </row>
    <row r="6" spans="1:22" s="2" customFormat="1" ht="18" customHeight="1">
      <c r="A6" s="67"/>
      <c r="B6" s="67"/>
      <c r="C6" s="55"/>
      <c r="D6" s="48"/>
      <c r="E6" s="13" t="s">
        <v>2</v>
      </c>
      <c r="F6" s="14" t="s">
        <v>2</v>
      </c>
      <c r="G6" s="13" t="s">
        <v>5</v>
      </c>
      <c r="H6" s="13" t="s">
        <v>6</v>
      </c>
      <c r="I6" s="14" t="s">
        <v>2</v>
      </c>
      <c r="J6" s="15" t="s">
        <v>2</v>
      </c>
      <c r="K6" s="48"/>
      <c r="L6" s="48"/>
      <c r="M6" s="13" t="s">
        <v>2</v>
      </c>
      <c r="N6" s="14" t="s">
        <v>2</v>
      </c>
      <c r="O6" s="13" t="s">
        <v>5</v>
      </c>
      <c r="P6" s="13" t="s">
        <v>6</v>
      </c>
      <c r="Q6" s="14" t="s">
        <v>2</v>
      </c>
      <c r="R6" s="15" t="s">
        <v>2</v>
      </c>
      <c r="S6" s="60"/>
      <c r="T6" s="66"/>
      <c r="U6" s="67"/>
      <c r="V6" s="67"/>
    </row>
    <row r="7" spans="1:22" s="17" customFormat="1" ht="20.25" customHeight="1">
      <c r="A7" s="50" t="s">
        <v>10</v>
      </c>
      <c r="B7" s="71"/>
      <c r="C7" s="51"/>
      <c r="D7" s="20">
        <f aca="true" t="shared" si="0" ref="D7:D49">SUM(E7:K7)</f>
        <v>11211</v>
      </c>
      <c r="E7" s="26">
        <f aca="true" t="shared" si="1" ref="E7:K7">SUM(E9:E10,E24:E27,E33,E37:E46,E48:E49)</f>
        <v>1543</v>
      </c>
      <c r="F7" s="26">
        <f t="shared" si="1"/>
        <v>718</v>
      </c>
      <c r="G7" s="26">
        <f t="shared" si="1"/>
        <v>867</v>
      </c>
      <c r="H7" s="26">
        <f t="shared" si="1"/>
        <v>509</v>
      </c>
      <c r="I7" s="26">
        <f t="shared" si="1"/>
        <v>838</v>
      </c>
      <c r="J7" s="26">
        <f t="shared" si="1"/>
        <v>5315</v>
      </c>
      <c r="K7" s="26">
        <f t="shared" si="1"/>
        <v>1421</v>
      </c>
      <c r="L7" s="27">
        <v>100</v>
      </c>
      <c r="M7" s="28">
        <f>ROUND(E7/$D7*100,1)</f>
        <v>13.8</v>
      </c>
      <c r="N7" s="28">
        <f aca="true" t="shared" si="2" ref="N7:S7">ROUND(F7/$D7*100,1)</f>
        <v>6.4</v>
      </c>
      <c r="O7" s="28">
        <f t="shared" si="2"/>
        <v>7.7</v>
      </c>
      <c r="P7" s="28">
        <f t="shared" si="2"/>
        <v>4.5</v>
      </c>
      <c r="Q7" s="28">
        <f t="shared" si="2"/>
        <v>7.5</v>
      </c>
      <c r="R7" s="28">
        <f t="shared" si="2"/>
        <v>47.4</v>
      </c>
      <c r="S7" s="28">
        <f t="shared" si="2"/>
        <v>12.7</v>
      </c>
      <c r="T7" s="70" t="s">
        <v>10</v>
      </c>
      <c r="U7" s="71"/>
      <c r="V7" s="71"/>
    </row>
    <row r="8" spans="1:22" ht="7.5" customHeight="1">
      <c r="A8" s="2"/>
      <c r="B8" s="2"/>
      <c r="C8" s="2"/>
      <c r="D8" s="20"/>
      <c r="E8" s="21"/>
      <c r="F8" s="21"/>
      <c r="G8" s="21"/>
      <c r="H8" s="21"/>
      <c r="I8" s="21"/>
      <c r="J8" s="21"/>
      <c r="K8" s="21"/>
      <c r="L8" s="21"/>
      <c r="M8" s="23"/>
      <c r="N8" s="24"/>
      <c r="O8" s="24"/>
      <c r="P8" s="25"/>
      <c r="Q8" s="24"/>
      <c r="R8" s="24"/>
      <c r="S8" s="24"/>
      <c r="T8" s="18"/>
      <c r="U8" s="5"/>
      <c r="V8" s="5"/>
    </row>
    <row r="9" spans="1:22" ht="18.75" customHeight="1">
      <c r="A9" s="49" t="s">
        <v>11</v>
      </c>
      <c r="B9" s="49"/>
      <c r="C9" s="49"/>
      <c r="D9" s="20">
        <f t="shared" si="0"/>
        <v>25</v>
      </c>
      <c r="E9" s="21">
        <v>3</v>
      </c>
      <c r="F9" s="21">
        <v>0</v>
      </c>
      <c r="G9" s="21">
        <v>2</v>
      </c>
      <c r="H9" s="21">
        <v>2</v>
      </c>
      <c r="I9" s="21">
        <v>1</v>
      </c>
      <c r="J9" s="21">
        <v>13</v>
      </c>
      <c r="K9" s="21">
        <v>4</v>
      </c>
      <c r="L9" s="22">
        <v>100</v>
      </c>
      <c r="M9" s="23">
        <f>ROUND(E9/$D9*100,1)</f>
        <v>12</v>
      </c>
      <c r="N9" s="23">
        <f aca="true" t="shared" si="3" ref="N9:S9">ROUND(F9/$D9*100,1)</f>
        <v>0</v>
      </c>
      <c r="O9" s="23">
        <f t="shared" si="3"/>
        <v>8</v>
      </c>
      <c r="P9" s="23">
        <f t="shared" si="3"/>
        <v>8</v>
      </c>
      <c r="Q9" s="23">
        <f t="shared" si="3"/>
        <v>4</v>
      </c>
      <c r="R9" s="23">
        <f t="shared" si="3"/>
        <v>52</v>
      </c>
      <c r="S9" s="23">
        <f t="shared" si="3"/>
        <v>16</v>
      </c>
      <c r="T9" s="58" t="s">
        <v>11</v>
      </c>
      <c r="U9" s="59"/>
      <c r="V9" s="59"/>
    </row>
    <row r="10" spans="1:22" ht="18.75" customHeight="1">
      <c r="A10" s="49" t="s">
        <v>12</v>
      </c>
      <c r="B10" s="49"/>
      <c r="C10" s="49"/>
      <c r="D10" s="20">
        <f t="shared" si="0"/>
        <v>3253</v>
      </c>
      <c r="E10" s="21">
        <v>434</v>
      </c>
      <c r="F10" s="21">
        <v>217</v>
      </c>
      <c r="G10" s="21">
        <v>246</v>
      </c>
      <c r="H10" s="21">
        <v>157</v>
      </c>
      <c r="I10" s="21">
        <v>251</v>
      </c>
      <c r="J10" s="21">
        <v>1544</v>
      </c>
      <c r="K10" s="21">
        <v>404</v>
      </c>
      <c r="L10" s="22">
        <v>100</v>
      </c>
      <c r="M10" s="23">
        <f>ROUND(E10/$D10*100,1)</f>
        <v>13.3</v>
      </c>
      <c r="N10" s="23">
        <f aca="true" t="shared" si="4" ref="N10:N19">ROUND(F10/$D10*100,1)</f>
        <v>6.7</v>
      </c>
      <c r="O10" s="23">
        <f aca="true" t="shared" si="5" ref="O10:O19">ROUND(G10/$D10*100,1)</f>
        <v>7.6</v>
      </c>
      <c r="P10" s="23">
        <f aca="true" t="shared" si="6" ref="P10:P19">ROUND(H10/$D10*100,1)</f>
        <v>4.8</v>
      </c>
      <c r="Q10" s="23">
        <f aca="true" t="shared" si="7" ref="Q10:Q19">ROUND(I10/$D10*100,1)</f>
        <v>7.7</v>
      </c>
      <c r="R10" s="23">
        <f aca="true" t="shared" si="8" ref="R10:R19">ROUND(J10/$D10*100,1)</f>
        <v>47.5</v>
      </c>
      <c r="S10" s="23">
        <f aca="true" t="shared" si="9" ref="S10:S19">ROUND(K10/$D10*100,1)</f>
        <v>12.4</v>
      </c>
      <c r="T10" s="58" t="s">
        <v>12</v>
      </c>
      <c r="U10" s="59"/>
      <c r="V10" s="59"/>
    </row>
    <row r="11" spans="1:22" ht="18.75" customHeight="1">
      <c r="A11" s="49" t="s">
        <v>30</v>
      </c>
      <c r="B11" s="49"/>
      <c r="C11" s="74"/>
      <c r="D11" s="20">
        <f t="shared" si="0"/>
        <v>94</v>
      </c>
      <c r="E11" s="21">
        <v>14</v>
      </c>
      <c r="F11" s="21">
        <v>5</v>
      </c>
      <c r="G11" s="21">
        <v>7</v>
      </c>
      <c r="H11" s="21">
        <v>9</v>
      </c>
      <c r="I11" s="21">
        <v>8</v>
      </c>
      <c r="J11" s="21">
        <v>42</v>
      </c>
      <c r="K11" s="21">
        <v>9</v>
      </c>
      <c r="L11" s="22">
        <v>100</v>
      </c>
      <c r="M11" s="23">
        <f>ROUND(E11/$D11*100,1)</f>
        <v>14.9</v>
      </c>
      <c r="N11" s="23">
        <f t="shared" si="4"/>
        <v>5.3</v>
      </c>
      <c r="O11" s="23">
        <f t="shared" si="5"/>
        <v>7.4</v>
      </c>
      <c r="P11" s="23">
        <f t="shared" si="6"/>
        <v>9.6</v>
      </c>
      <c r="Q11" s="23">
        <f t="shared" si="7"/>
        <v>8.5</v>
      </c>
      <c r="R11" s="23">
        <f t="shared" si="8"/>
        <v>44.7</v>
      </c>
      <c r="S11" s="23">
        <f t="shared" si="9"/>
        <v>9.6</v>
      </c>
      <c r="T11" s="68" t="s">
        <v>49</v>
      </c>
      <c r="U11" s="69"/>
      <c r="V11" s="69"/>
    </row>
    <row r="12" spans="1:22" ht="18.75" customHeight="1">
      <c r="A12" s="76" t="s">
        <v>31</v>
      </c>
      <c r="B12" s="76"/>
      <c r="C12" s="76"/>
      <c r="D12" s="20">
        <f aca="true" t="shared" si="10" ref="D12:D19">SUM(E12:K12)</f>
        <v>475</v>
      </c>
      <c r="E12" s="21">
        <v>73</v>
      </c>
      <c r="F12" s="21">
        <v>34</v>
      </c>
      <c r="G12" s="21">
        <v>34</v>
      </c>
      <c r="H12" s="21">
        <v>21</v>
      </c>
      <c r="I12" s="21">
        <v>30</v>
      </c>
      <c r="J12" s="21">
        <v>218</v>
      </c>
      <c r="K12" s="21">
        <v>65</v>
      </c>
      <c r="L12" s="22">
        <v>100</v>
      </c>
      <c r="M12" s="23">
        <f aca="true" t="shared" si="11" ref="M12:M19">ROUND(E12/$D12*100,1)</f>
        <v>15.4</v>
      </c>
      <c r="N12" s="23">
        <f t="shared" si="4"/>
        <v>7.2</v>
      </c>
      <c r="O12" s="23">
        <f t="shared" si="5"/>
        <v>7.2</v>
      </c>
      <c r="P12" s="23">
        <f t="shared" si="6"/>
        <v>4.4</v>
      </c>
      <c r="Q12" s="23">
        <f t="shared" si="7"/>
        <v>6.3</v>
      </c>
      <c r="R12" s="23">
        <f t="shared" si="8"/>
        <v>45.9</v>
      </c>
      <c r="S12" s="23">
        <f t="shared" si="9"/>
        <v>13.7</v>
      </c>
      <c r="T12" s="77" t="s">
        <v>31</v>
      </c>
      <c r="U12" s="78"/>
      <c r="V12" s="78"/>
    </row>
    <row r="13" spans="1:22" ht="18.75" customHeight="1">
      <c r="A13" s="49" t="s">
        <v>32</v>
      </c>
      <c r="B13" s="49"/>
      <c r="C13" s="74"/>
      <c r="D13" s="20">
        <f t="shared" si="10"/>
        <v>250</v>
      </c>
      <c r="E13" s="21">
        <v>31</v>
      </c>
      <c r="F13" s="21">
        <v>16</v>
      </c>
      <c r="G13" s="21">
        <v>18</v>
      </c>
      <c r="H13" s="21">
        <v>11</v>
      </c>
      <c r="I13" s="21">
        <v>20</v>
      </c>
      <c r="J13" s="21">
        <v>121</v>
      </c>
      <c r="K13" s="21">
        <v>33</v>
      </c>
      <c r="L13" s="22">
        <v>100</v>
      </c>
      <c r="M13" s="23">
        <f t="shared" si="11"/>
        <v>12.4</v>
      </c>
      <c r="N13" s="23">
        <f t="shared" si="4"/>
        <v>6.4</v>
      </c>
      <c r="O13" s="23">
        <f t="shared" si="5"/>
        <v>7.2</v>
      </c>
      <c r="P13" s="23">
        <f t="shared" si="6"/>
        <v>4.4</v>
      </c>
      <c r="Q13" s="23">
        <f t="shared" si="7"/>
        <v>8</v>
      </c>
      <c r="R13" s="23">
        <f t="shared" si="8"/>
        <v>48.4</v>
      </c>
      <c r="S13" s="23">
        <f t="shared" si="9"/>
        <v>13.2</v>
      </c>
      <c r="T13" s="68" t="s">
        <v>32</v>
      </c>
      <c r="U13" s="69"/>
      <c r="V13" s="69"/>
    </row>
    <row r="14" spans="1:22" ht="7.5" customHeight="1">
      <c r="A14" s="37"/>
      <c r="B14" s="37"/>
      <c r="C14" s="38"/>
      <c r="D14" s="20"/>
      <c r="E14" s="21"/>
      <c r="F14" s="21"/>
      <c r="G14" s="21"/>
      <c r="H14" s="21"/>
      <c r="I14" s="21"/>
      <c r="J14" s="21"/>
      <c r="K14" s="21"/>
      <c r="L14" s="22"/>
      <c r="M14" s="23"/>
      <c r="N14" s="23"/>
      <c r="O14" s="23"/>
      <c r="P14" s="23"/>
      <c r="Q14" s="23"/>
      <c r="R14" s="23"/>
      <c r="S14" s="23"/>
      <c r="T14" s="42"/>
      <c r="U14" s="43"/>
      <c r="V14" s="43"/>
    </row>
    <row r="15" spans="1:22" ht="27" customHeight="1">
      <c r="A15" s="79" t="s">
        <v>33</v>
      </c>
      <c r="B15" s="79"/>
      <c r="C15" s="80"/>
      <c r="D15" s="20">
        <f t="shared" si="10"/>
        <v>129</v>
      </c>
      <c r="E15" s="21">
        <v>15</v>
      </c>
      <c r="F15" s="21">
        <v>8</v>
      </c>
      <c r="G15" s="21">
        <v>16</v>
      </c>
      <c r="H15" s="21">
        <v>9</v>
      </c>
      <c r="I15" s="21">
        <v>6</v>
      </c>
      <c r="J15" s="21">
        <v>57</v>
      </c>
      <c r="K15" s="21">
        <v>18</v>
      </c>
      <c r="L15" s="22">
        <v>100</v>
      </c>
      <c r="M15" s="23">
        <f t="shared" si="11"/>
        <v>11.6</v>
      </c>
      <c r="N15" s="23">
        <f t="shared" si="4"/>
        <v>6.2</v>
      </c>
      <c r="O15" s="23">
        <f t="shared" si="5"/>
        <v>12.4</v>
      </c>
      <c r="P15" s="23">
        <f t="shared" si="6"/>
        <v>7</v>
      </c>
      <c r="Q15" s="23">
        <f t="shared" si="7"/>
        <v>4.7</v>
      </c>
      <c r="R15" s="23">
        <f t="shared" si="8"/>
        <v>44.2</v>
      </c>
      <c r="S15" s="23">
        <f t="shared" si="9"/>
        <v>14</v>
      </c>
      <c r="T15" s="81" t="s">
        <v>48</v>
      </c>
      <c r="U15" s="82"/>
      <c r="V15" s="82"/>
    </row>
    <row r="16" spans="1:22" ht="18.75" customHeight="1">
      <c r="A16" s="83" t="s">
        <v>34</v>
      </c>
      <c r="B16" s="83"/>
      <c r="C16" s="83"/>
      <c r="D16" s="20">
        <f t="shared" si="10"/>
        <v>413</v>
      </c>
      <c r="E16" s="21">
        <v>50</v>
      </c>
      <c r="F16" s="21">
        <v>31</v>
      </c>
      <c r="G16" s="21">
        <v>25</v>
      </c>
      <c r="H16" s="21">
        <v>19</v>
      </c>
      <c r="I16" s="21">
        <v>32</v>
      </c>
      <c r="J16" s="21">
        <v>211</v>
      </c>
      <c r="K16" s="21">
        <v>45</v>
      </c>
      <c r="L16" s="22">
        <v>100</v>
      </c>
      <c r="M16" s="23">
        <f t="shared" si="11"/>
        <v>12.1</v>
      </c>
      <c r="N16" s="23">
        <f t="shared" si="4"/>
        <v>7.5</v>
      </c>
      <c r="O16" s="23">
        <f t="shared" si="5"/>
        <v>6.1</v>
      </c>
      <c r="P16" s="23">
        <f t="shared" si="6"/>
        <v>4.6</v>
      </c>
      <c r="Q16" s="23">
        <f t="shared" si="7"/>
        <v>7.7</v>
      </c>
      <c r="R16" s="23">
        <f t="shared" si="8"/>
        <v>51.1</v>
      </c>
      <c r="S16" s="23">
        <f t="shared" si="9"/>
        <v>10.9</v>
      </c>
      <c r="T16" s="84" t="s">
        <v>34</v>
      </c>
      <c r="U16" s="85"/>
      <c r="V16" s="85"/>
    </row>
    <row r="17" spans="1:22" ht="25.5" customHeight="1">
      <c r="A17" s="86" t="s">
        <v>35</v>
      </c>
      <c r="B17" s="86"/>
      <c r="C17" s="87"/>
      <c r="D17" s="20">
        <f t="shared" si="10"/>
        <v>191</v>
      </c>
      <c r="E17" s="21">
        <v>27</v>
      </c>
      <c r="F17" s="21">
        <v>13</v>
      </c>
      <c r="G17" s="21">
        <v>13</v>
      </c>
      <c r="H17" s="21">
        <v>6</v>
      </c>
      <c r="I17" s="21">
        <v>18</v>
      </c>
      <c r="J17" s="21">
        <v>98</v>
      </c>
      <c r="K17" s="21">
        <v>16</v>
      </c>
      <c r="L17" s="22">
        <v>100</v>
      </c>
      <c r="M17" s="23">
        <f t="shared" si="11"/>
        <v>14.1</v>
      </c>
      <c r="N17" s="23">
        <f t="shared" si="4"/>
        <v>6.8</v>
      </c>
      <c r="O17" s="23">
        <f t="shared" si="5"/>
        <v>6.8</v>
      </c>
      <c r="P17" s="23">
        <f t="shared" si="6"/>
        <v>3.1</v>
      </c>
      <c r="Q17" s="23">
        <f t="shared" si="7"/>
        <v>9.4</v>
      </c>
      <c r="R17" s="23">
        <f t="shared" si="8"/>
        <v>51.3</v>
      </c>
      <c r="S17" s="23">
        <f t="shared" si="9"/>
        <v>8.4</v>
      </c>
      <c r="T17" s="88" t="s">
        <v>35</v>
      </c>
      <c r="U17" s="89"/>
      <c r="V17" s="89"/>
    </row>
    <row r="18" spans="1:22" ht="18.75" customHeight="1">
      <c r="A18" s="76" t="s">
        <v>36</v>
      </c>
      <c r="B18" s="76"/>
      <c r="C18" s="76"/>
      <c r="D18" s="20">
        <f t="shared" si="10"/>
        <v>227</v>
      </c>
      <c r="E18" s="21">
        <v>36</v>
      </c>
      <c r="F18" s="21">
        <v>13</v>
      </c>
      <c r="G18" s="21">
        <v>15</v>
      </c>
      <c r="H18" s="21">
        <v>8</v>
      </c>
      <c r="I18" s="21">
        <v>15</v>
      </c>
      <c r="J18" s="21">
        <v>116</v>
      </c>
      <c r="K18" s="21">
        <v>24</v>
      </c>
      <c r="L18" s="22">
        <v>100</v>
      </c>
      <c r="M18" s="23">
        <f t="shared" si="11"/>
        <v>15.9</v>
      </c>
      <c r="N18" s="23">
        <f t="shared" si="4"/>
        <v>5.7</v>
      </c>
      <c r="O18" s="23">
        <f t="shared" si="5"/>
        <v>6.6</v>
      </c>
      <c r="P18" s="23">
        <f t="shared" si="6"/>
        <v>3.5</v>
      </c>
      <c r="Q18" s="23">
        <f t="shared" si="7"/>
        <v>6.6</v>
      </c>
      <c r="R18" s="23">
        <f t="shared" si="8"/>
        <v>51.1</v>
      </c>
      <c r="S18" s="23">
        <f t="shared" si="9"/>
        <v>10.6</v>
      </c>
      <c r="T18" s="77" t="s">
        <v>36</v>
      </c>
      <c r="U18" s="78"/>
      <c r="V18" s="78"/>
    </row>
    <row r="19" spans="1:22" ht="24" customHeight="1">
      <c r="A19" s="86" t="s">
        <v>37</v>
      </c>
      <c r="B19" s="86"/>
      <c r="C19" s="87"/>
      <c r="D19" s="20">
        <f t="shared" si="10"/>
        <v>613</v>
      </c>
      <c r="E19" s="21">
        <v>80</v>
      </c>
      <c r="F19" s="21">
        <v>48</v>
      </c>
      <c r="G19" s="21">
        <v>45</v>
      </c>
      <c r="H19" s="21">
        <v>29</v>
      </c>
      <c r="I19" s="21">
        <v>51</v>
      </c>
      <c r="J19" s="21">
        <v>284</v>
      </c>
      <c r="K19" s="21">
        <v>76</v>
      </c>
      <c r="L19" s="22">
        <v>100</v>
      </c>
      <c r="M19" s="23">
        <f t="shared" si="11"/>
        <v>13.1</v>
      </c>
      <c r="N19" s="23">
        <f t="shared" si="4"/>
        <v>7.8</v>
      </c>
      <c r="O19" s="23">
        <f t="shared" si="5"/>
        <v>7.3</v>
      </c>
      <c r="P19" s="23">
        <f t="shared" si="6"/>
        <v>4.7</v>
      </c>
      <c r="Q19" s="23">
        <f t="shared" si="7"/>
        <v>8.3</v>
      </c>
      <c r="R19" s="23">
        <f t="shared" si="8"/>
        <v>46.3</v>
      </c>
      <c r="S19" s="23">
        <f t="shared" si="9"/>
        <v>12.4</v>
      </c>
      <c r="T19" s="88" t="s">
        <v>37</v>
      </c>
      <c r="U19" s="89"/>
      <c r="V19" s="89"/>
    </row>
    <row r="20" spans="1:22" ht="7.5" customHeight="1">
      <c r="A20" s="39"/>
      <c r="B20" s="39"/>
      <c r="C20" s="41"/>
      <c r="D20" s="20"/>
      <c r="E20" s="21"/>
      <c r="F20" s="21"/>
      <c r="G20" s="21"/>
      <c r="H20" s="21"/>
      <c r="I20" s="21"/>
      <c r="J20" s="21"/>
      <c r="K20" s="21"/>
      <c r="L20" s="22"/>
      <c r="M20" s="23"/>
      <c r="N20" s="23"/>
      <c r="O20" s="23"/>
      <c r="P20" s="23"/>
      <c r="Q20" s="23"/>
      <c r="R20" s="23"/>
      <c r="S20" s="23"/>
      <c r="T20" s="40"/>
      <c r="U20" s="41"/>
      <c r="V20" s="41"/>
    </row>
    <row r="21" spans="1:22" ht="18.75" customHeight="1">
      <c r="A21" s="49" t="s">
        <v>38</v>
      </c>
      <c r="B21" s="49"/>
      <c r="C21" s="49"/>
      <c r="D21" s="20">
        <f t="shared" si="0"/>
        <v>91</v>
      </c>
      <c r="E21" s="21">
        <v>8</v>
      </c>
      <c r="F21" s="21">
        <v>6</v>
      </c>
      <c r="G21" s="21">
        <v>7</v>
      </c>
      <c r="H21" s="21">
        <v>6</v>
      </c>
      <c r="I21" s="21">
        <v>11</v>
      </c>
      <c r="J21" s="21">
        <v>32</v>
      </c>
      <c r="K21" s="21">
        <v>21</v>
      </c>
      <c r="L21" s="22">
        <v>100</v>
      </c>
      <c r="M21" s="23">
        <f>ROUND(E21/$D21*100,1)</f>
        <v>8.8</v>
      </c>
      <c r="N21" s="23">
        <f aca="true" t="shared" si="12" ref="N21:N49">ROUND(F21/$D21*100,1)</f>
        <v>6.6</v>
      </c>
      <c r="O21" s="23">
        <f aca="true" t="shared" si="13" ref="O21:O49">ROUND(G21/$D21*100,1)</f>
        <v>7.7</v>
      </c>
      <c r="P21" s="23">
        <f aca="true" t="shared" si="14" ref="P21:P49">ROUND(H21/$D21*100,1)</f>
        <v>6.6</v>
      </c>
      <c r="Q21" s="23">
        <f aca="true" t="shared" si="15" ref="Q21:Q49">ROUND(I21/$D21*100,1)</f>
        <v>12.1</v>
      </c>
      <c r="R21" s="23">
        <f aca="true" t="shared" si="16" ref="R21:R49">ROUND(J21/$D21*100,1)</f>
        <v>35.2</v>
      </c>
      <c r="S21" s="23">
        <f aca="true" t="shared" si="17" ref="S21:S49">ROUND(K21/$D21*100,1)</f>
        <v>23.1</v>
      </c>
      <c r="T21" s="58" t="s">
        <v>50</v>
      </c>
      <c r="U21" s="59"/>
      <c r="V21" s="59"/>
    </row>
    <row r="22" spans="1:22" ht="18.75" customHeight="1">
      <c r="A22" s="49" t="s">
        <v>39</v>
      </c>
      <c r="B22" s="49"/>
      <c r="C22" s="49"/>
      <c r="D22" s="20">
        <f>SUM(E22:K22)</f>
        <v>66</v>
      </c>
      <c r="E22" s="21">
        <v>6</v>
      </c>
      <c r="F22" s="21">
        <v>1</v>
      </c>
      <c r="G22" s="21">
        <v>9</v>
      </c>
      <c r="H22" s="21">
        <v>3</v>
      </c>
      <c r="I22" s="21">
        <v>11</v>
      </c>
      <c r="J22" s="21">
        <v>35</v>
      </c>
      <c r="K22" s="21">
        <v>1</v>
      </c>
      <c r="L22" s="22">
        <v>100</v>
      </c>
      <c r="M22" s="23">
        <f aca="true" t="shared" si="18" ref="M22:S23">ROUND(E22/$D22*100,1)</f>
        <v>9.1</v>
      </c>
      <c r="N22" s="23">
        <f t="shared" si="18"/>
        <v>1.5</v>
      </c>
      <c r="O22" s="23">
        <f t="shared" si="18"/>
        <v>13.6</v>
      </c>
      <c r="P22" s="23">
        <f t="shared" si="18"/>
        <v>4.5</v>
      </c>
      <c r="Q22" s="23">
        <f t="shared" si="18"/>
        <v>16.7</v>
      </c>
      <c r="R22" s="23">
        <f t="shared" si="18"/>
        <v>53</v>
      </c>
      <c r="S22" s="23">
        <f t="shared" si="18"/>
        <v>1.5</v>
      </c>
      <c r="T22" s="58" t="s">
        <v>51</v>
      </c>
      <c r="U22" s="59"/>
      <c r="V22" s="59"/>
    </row>
    <row r="23" spans="1:22" ht="18.75" customHeight="1">
      <c r="A23" s="49" t="s">
        <v>40</v>
      </c>
      <c r="B23" s="49"/>
      <c r="C23" s="49"/>
      <c r="D23" s="20">
        <f>SUM(E23:K23)</f>
        <v>115</v>
      </c>
      <c r="E23" s="21">
        <v>17</v>
      </c>
      <c r="F23" s="21">
        <v>6</v>
      </c>
      <c r="G23" s="21">
        <v>13</v>
      </c>
      <c r="H23" s="21">
        <v>5</v>
      </c>
      <c r="I23" s="21">
        <v>11</v>
      </c>
      <c r="J23" s="21">
        <v>44</v>
      </c>
      <c r="K23" s="21">
        <v>19</v>
      </c>
      <c r="L23" s="22">
        <v>100</v>
      </c>
      <c r="M23" s="23">
        <f t="shared" si="18"/>
        <v>14.8</v>
      </c>
      <c r="N23" s="23">
        <f t="shared" si="18"/>
        <v>5.2</v>
      </c>
      <c r="O23" s="23">
        <f t="shared" si="18"/>
        <v>11.3</v>
      </c>
      <c r="P23" s="23">
        <f t="shared" si="18"/>
        <v>4.3</v>
      </c>
      <c r="Q23" s="23">
        <f t="shared" si="18"/>
        <v>9.6</v>
      </c>
      <c r="R23" s="23">
        <f t="shared" si="18"/>
        <v>38.3</v>
      </c>
      <c r="S23" s="23">
        <f t="shared" si="18"/>
        <v>16.5</v>
      </c>
      <c r="T23" s="58" t="s">
        <v>40</v>
      </c>
      <c r="U23" s="59"/>
      <c r="V23" s="59"/>
    </row>
    <row r="24" spans="1:22" ht="18.75" customHeight="1">
      <c r="A24" s="49" t="s">
        <v>13</v>
      </c>
      <c r="B24" s="49"/>
      <c r="C24" s="49"/>
      <c r="D24" s="20">
        <f t="shared" si="0"/>
        <v>137</v>
      </c>
      <c r="E24" s="21">
        <v>15</v>
      </c>
      <c r="F24" s="21">
        <v>12</v>
      </c>
      <c r="G24" s="21">
        <v>7</v>
      </c>
      <c r="H24" s="21">
        <v>2</v>
      </c>
      <c r="I24" s="21">
        <v>6</v>
      </c>
      <c r="J24" s="21">
        <v>72</v>
      </c>
      <c r="K24" s="21">
        <v>23</v>
      </c>
      <c r="L24" s="22">
        <v>100</v>
      </c>
      <c r="M24" s="23">
        <f>ROUND(E24/$D24*100,1)</f>
        <v>10.9</v>
      </c>
      <c r="N24" s="23">
        <f t="shared" si="12"/>
        <v>8.8</v>
      </c>
      <c r="O24" s="23">
        <f t="shared" si="13"/>
        <v>5.1</v>
      </c>
      <c r="P24" s="23">
        <f t="shared" si="14"/>
        <v>1.5</v>
      </c>
      <c r="Q24" s="23">
        <f t="shared" si="15"/>
        <v>4.4</v>
      </c>
      <c r="R24" s="23">
        <f t="shared" si="16"/>
        <v>52.6</v>
      </c>
      <c r="S24" s="23">
        <f t="shared" si="17"/>
        <v>16.8</v>
      </c>
      <c r="T24" s="58" t="s">
        <v>13</v>
      </c>
      <c r="U24" s="59"/>
      <c r="V24" s="59"/>
    </row>
    <row r="25" spans="1:22" ht="18.75" customHeight="1">
      <c r="A25" s="49" t="s">
        <v>14</v>
      </c>
      <c r="B25" s="49"/>
      <c r="C25" s="49"/>
      <c r="D25" s="20">
        <f t="shared" si="0"/>
        <v>88</v>
      </c>
      <c r="E25" s="21">
        <v>16</v>
      </c>
      <c r="F25" s="21">
        <v>4</v>
      </c>
      <c r="G25" s="21">
        <v>5</v>
      </c>
      <c r="H25" s="21">
        <v>2</v>
      </c>
      <c r="I25" s="21">
        <v>4</v>
      </c>
      <c r="J25" s="21">
        <v>46</v>
      </c>
      <c r="K25" s="21">
        <v>11</v>
      </c>
      <c r="L25" s="22">
        <v>100</v>
      </c>
      <c r="M25" s="23">
        <f>ROUND(E25/$D25*100,1)</f>
        <v>18.2</v>
      </c>
      <c r="N25" s="23">
        <f t="shared" si="12"/>
        <v>4.5</v>
      </c>
      <c r="O25" s="23">
        <f t="shared" si="13"/>
        <v>5.7</v>
      </c>
      <c r="P25" s="23">
        <f t="shared" si="14"/>
        <v>2.3</v>
      </c>
      <c r="Q25" s="23">
        <f t="shared" si="15"/>
        <v>4.5</v>
      </c>
      <c r="R25" s="23">
        <f t="shared" si="16"/>
        <v>52.3</v>
      </c>
      <c r="S25" s="23">
        <f t="shared" si="17"/>
        <v>12.5</v>
      </c>
      <c r="T25" s="58" t="s">
        <v>14</v>
      </c>
      <c r="U25" s="59"/>
      <c r="V25" s="59"/>
    </row>
    <row r="26" spans="1:22" ht="7.5" customHeight="1">
      <c r="A26" s="37"/>
      <c r="B26" s="37"/>
      <c r="C26" s="37"/>
      <c r="D26" s="20"/>
      <c r="E26" s="21"/>
      <c r="F26" s="21"/>
      <c r="G26" s="21"/>
      <c r="H26" s="21"/>
      <c r="I26" s="21"/>
      <c r="J26" s="21"/>
      <c r="K26" s="21"/>
      <c r="L26" s="22"/>
      <c r="M26" s="23"/>
      <c r="N26" s="23"/>
      <c r="O26" s="23"/>
      <c r="P26" s="23"/>
      <c r="Q26" s="23"/>
      <c r="R26" s="23"/>
      <c r="S26" s="23"/>
      <c r="T26" s="35"/>
      <c r="U26" s="36"/>
      <c r="V26" s="36"/>
    </row>
    <row r="27" spans="1:22" ht="24" customHeight="1">
      <c r="A27" s="75" t="s">
        <v>41</v>
      </c>
      <c r="B27" s="75"/>
      <c r="C27" s="75"/>
      <c r="D27" s="20">
        <f t="shared" si="0"/>
        <v>1839</v>
      </c>
      <c r="E27" s="21">
        <v>252</v>
      </c>
      <c r="F27" s="21">
        <v>125</v>
      </c>
      <c r="G27" s="21">
        <v>147</v>
      </c>
      <c r="H27" s="21">
        <v>81</v>
      </c>
      <c r="I27" s="21">
        <v>138</v>
      </c>
      <c r="J27" s="21">
        <v>863</v>
      </c>
      <c r="K27" s="21">
        <v>233</v>
      </c>
      <c r="L27" s="22">
        <v>100</v>
      </c>
      <c r="M27" s="23">
        <f>ROUND(E27/$D27*100,1)</f>
        <v>13.7</v>
      </c>
      <c r="N27" s="23">
        <f t="shared" si="12"/>
        <v>6.8</v>
      </c>
      <c r="O27" s="23">
        <f t="shared" si="13"/>
        <v>8</v>
      </c>
      <c r="P27" s="23">
        <f t="shared" si="14"/>
        <v>4.4</v>
      </c>
      <c r="Q27" s="23">
        <f t="shared" si="15"/>
        <v>7.5</v>
      </c>
      <c r="R27" s="23">
        <f t="shared" si="16"/>
        <v>46.9</v>
      </c>
      <c r="S27" s="23">
        <f t="shared" si="17"/>
        <v>12.7</v>
      </c>
      <c r="T27" s="95" t="s">
        <v>41</v>
      </c>
      <c r="U27" s="96"/>
      <c r="V27" s="96"/>
    </row>
    <row r="28" spans="1:22" ht="18.75" customHeight="1">
      <c r="A28" s="94" t="s">
        <v>42</v>
      </c>
      <c r="B28" s="94"/>
      <c r="C28" s="94"/>
      <c r="D28" s="20">
        <f>SUM(E28:K28)</f>
        <v>706</v>
      </c>
      <c r="E28" s="21">
        <v>78</v>
      </c>
      <c r="F28" s="21">
        <v>48</v>
      </c>
      <c r="G28" s="21">
        <v>68</v>
      </c>
      <c r="H28" s="21">
        <v>32</v>
      </c>
      <c r="I28" s="21">
        <v>61</v>
      </c>
      <c r="J28" s="21">
        <v>329</v>
      </c>
      <c r="K28" s="21">
        <v>90</v>
      </c>
      <c r="L28" s="22">
        <v>100</v>
      </c>
      <c r="M28" s="23">
        <f aca="true" t="shared" si="19" ref="M28:S31">ROUND(E28/$D28*100,1)</f>
        <v>11</v>
      </c>
      <c r="N28" s="23">
        <f t="shared" si="19"/>
        <v>6.8</v>
      </c>
      <c r="O28" s="23">
        <f t="shared" si="19"/>
        <v>9.6</v>
      </c>
      <c r="P28" s="23">
        <f t="shared" si="19"/>
        <v>4.5</v>
      </c>
      <c r="Q28" s="23">
        <f t="shared" si="19"/>
        <v>8.6</v>
      </c>
      <c r="R28" s="23">
        <f t="shared" si="19"/>
        <v>46.6</v>
      </c>
      <c r="S28" s="23">
        <f t="shared" si="19"/>
        <v>12.7</v>
      </c>
      <c r="T28" s="68" t="s">
        <v>42</v>
      </c>
      <c r="U28" s="69"/>
      <c r="V28" s="69"/>
    </row>
    <row r="29" spans="1:22" ht="23.25" customHeight="1">
      <c r="A29" s="90" t="s">
        <v>43</v>
      </c>
      <c r="B29" s="90"/>
      <c r="C29" s="91"/>
      <c r="D29" s="20">
        <f>SUM(E29:K29)</f>
        <v>259</v>
      </c>
      <c r="E29" s="21">
        <v>29</v>
      </c>
      <c r="F29" s="21">
        <v>19</v>
      </c>
      <c r="G29" s="21">
        <v>23</v>
      </c>
      <c r="H29" s="21">
        <v>13</v>
      </c>
      <c r="I29" s="21">
        <v>13</v>
      </c>
      <c r="J29" s="21">
        <v>122</v>
      </c>
      <c r="K29" s="21">
        <v>40</v>
      </c>
      <c r="L29" s="22">
        <v>100</v>
      </c>
      <c r="M29" s="23">
        <f t="shared" si="19"/>
        <v>11.2</v>
      </c>
      <c r="N29" s="23">
        <f t="shared" si="19"/>
        <v>7.3</v>
      </c>
      <c r="O29" s="23">
        <f t="shared" si="19"/>
        <v>8.9</v>
      </c>
      <c r="P29" s="23">
        <f t="shared" si="19"/>
        <v>5</v>
      </c>
      <c r="Q29" s="23">
        <f t="shared" si="19"/>
        <v>5</v>
      </c>
      <c r="R29" s="23">
        <f t="shared" si="19"/>
        <v>47.1</v>
      </c>
      <c r="S29" s="23">
        <f t="shared" si="19"/>
        <v>15.4</v>
      </c>
      <c r="T29" s="92" t="s">
        <v>43</v>
      </c>
      <c r="U29" s="93"/>
      <c r="V29" s="93"/>
    </row>
    <row r="30" spans="1:22" ht="20.25" customHeight="1">
      <c r="A30" s="90" t="s">
        <v>44</v>
      </c>
      <c r="B30" s="90"/>
      <c r="C30" s="91"/>
      <c r="D30" s="20">
        <f>SUM(E30:K30)</f>
        <v>171</v>
      </c>
      <c r="E30" s="21">
        <v>30</v>
      </c>
      <c r="F30" s="21">
        <v>7</v>
      </c>
      <c r="G30" s="21">
        <v>12</v>
      </c>
      <c r="H30" s="21">
        <v>10</v>
      </c>
      <c r="I30" s="21">
        <v>16</v>
      </c>
      <c r="J30" s="21">
        <v>67</v>
      </c>
      <c r="K30" s="21">
        <v>29</v>
      </c>
      <c r="L30" s="22">
        <v>100</v>
      </c>
      <c r="M30" s="23">
        <f t="shared" si="19"/>
        <v>17.5</v>
      </c>
      <c r="N30" s="23">
        <f t="shared" si="19"/>
        <v>4.1</v>
      </c>
      <c r="O30" s="23">
        <f t="shared" si="19"/>
        <v>7</v>
      </c>
      <c r="P30" s="23">
        <f t="shared" si="19"/>
        <v>5.8</v>
      </c>
      <c r="Q30" s="23">
        <f t="shared" si="19"/>
        <v>9.4</v>
      </c>
      <c r="R30" s="23">
        <f t="shared" si="19"/>
        <v>39.2</v>
      </c>
      <c r="S30" s="23">
        <f t="shared" si="19"/>
        <v>17</v>
      </c>
      <c r="T30" s="92" t="s">
        <v>44</v>
      </c>
      <c r="U30" s="93"/>
      <c r="V30" s="93"/>
    </row>
    <row r="31" spans="1:22" ht="18.75" customHeight="1">
      <c r="A31" s="49" t="s">
        <v>45</v>
      </c>
      <c r="B31" s="49"/>
      <c r="C31" s="74"/>
      <c r="D31" s="20">
        <f>SUM(E31:K31)</f>
        <v>525</v>
      </c>
      <c r="E31" s="21">
        <v>89</v>
      </c>
      <c r="F31" s="21">
        <v>41</v>
      </c>
      <c r="G31" s="21">
        <v>30</v>
      </c>
      <c r="H31" s="21">
        <v>16</v>
      </c>
      <c r="I31" s="21">
        <v>37</v>
      </c>
      <c r="J31" s="21">
        <v>254</v>
      </c>
      <c r="K31" s="21">
        <v>58</v>
      </c>
      <c r="L31" s="22">
        <v>100</v>
      </c>
      <c r="M31" s="23">
        <f t="shared" si="19"/>
        <v>17</v>
      </c>
      <c r="N31" s="23">
        <f t="shared" si="19"/>
        <v>7.8</v>
      </c>
      <c r="O31" s="23">
        <f t="shared" si="19"/>
        <v>5.7</v>
      </c>
      <c r="P31" s="23">
        <f t="shared" si="19"/>
        <v>3</v>
      </c>
      <c r="Q31" s="23">
        <f t="shared" si="19"/>
        <v>7</v>
      </c>
      <c r="R31" s="23">
        <f t="shared" si="19"/>
        <v>48.4</v>
      </c>
      <c r="S31" s="23">
        <f t="shared" si="19"/>
        <v>11</v>
      </c>
      <c r="T31" s="58" t="s">
        <v>45</v>
      </c>
      <c r="U31" s="59"/>
      <c r="V31" s="59"/>
    </row>
    <row r="32" spans="1:22" ht="7.5" customHeight="1">
      <c r="A32" s="37"/>
      <c r="B32" s="37"/>
      <c r="C32" s="36"/>
      <c r="D32" s="20"/>
      <c r="E32" s="21"/>
      <c r="F32" s="21"/>
      <c r="G32" s="21"/>
      <c r="H32" s="21"/>
      <c r="I32" s="21"/>
      <c r="J32" s="21"/>
      <c r="K32" s="21"/>
      <c r="L32" s="22"/>
      <c r="M32" s="23"/>
      <c r="N32" s="23"/>
      <c r="O32" s="23"/>
      <c r="P32" s="23"/>
      <c r="Q32" s="23"/>
      <c r="R32" s="23"/>
      <c r="S32" s="23"/>
      <c r="T32" s="35"/>
      <c r="U32" s="36"/>
      <c r="V32" s="36"/>
    </row>
    <row r="33" spans="1:22" ht="18.75" customHeight="1">
      <c r="A33" s="49" t="s">
        <v>15</v>
      </c>
      <c r="B33" s="49"/>
      <c r="C33" s="49"/>
      <c r="D33" s="20">
        <f t="shared" si="0"/>
        <v>1515</v>
      </c>
      <c r="E33" s="21">
        <v>223</v>
      </c>
      <c r="F33" s="21">
        <v>93</v>
      </c>
      <c r="G33" s="21">
        <v>117</v>
      </c>
      <c r="H33" s="21">
        <v>60</v>
      </c>
      <c r="I33" s="21">
        <v>88</v>
      </c>
      <c r="J33" s="21">
        <v>751</v>
      </c>
      <c r="K33" s="21">
        <v>183</v>
      </c>
      <c r="L33" s="22">
        <v>100</v>
      </c>
      <c r="M33" s="23">
        <f>ROUND(E33/$D33*100,1)</f>
        <v>14.7</v>
      </c>
      <c r="N33" s="23">
        <f t="shared" si="12"/>
        <v>6.1</v>
      </c>
      <c r="O33" s="23">
        <f t="shared" si="13"/>
        <v>7.7</v>
      </c>
      <c r="P33" s="23">
        <f t="shared" si="14"/>
        <v>4</v>
      </c>
      <c r="Q33" s="23">
        <f t="shared" si="15"/>
        <v>5.8</v>
      </c>
      <c r="R33" s="23">
        <f t="shared" si="16"/>
        <v>49.6</v>
      </c>
      <c r="S33" s="23">
        <f t="shared" si="17"/>
        <v>12.1</v>
      </c>
      <c r="T33" s="58" t="s">
        <v>15</v>
      </c>
      <c r="U33" s="59"/>
      <c r="V33" s="59"/>
    </row>
    <row r="34" spans="1:22" ht="18.75" customHeight="1">
      <c r="A34" s="49" t="s">
        <v>46</v>
      </c>
      <c r="B34" s="49"/>
      <c r="C34" s="49"/>
      <c r="D34" s="20">
        <f t="shared" si="0"/>
        <v>147</v>
      </c>
      <c r="E34" s="21">
        <v>20</v>
      </c>
      <c r="F34" s="21">
        <v>15</v>
      </c>
      <c r="G34" s="21">
        <v>13</v>
      </c>
      <c r="H34" s="21">
        <v>8</v>
      </c>
      <c r="I34" s="21">
        <v>13</v>
      </c>
      <c r="J34" s="21">
        <v>57</v>
      </c>
      <c r="K34" s="21">
        <v>21</v>
      </c>
      <c r="L34" s="22">
        <v>100</v>
      </c>
      <c r="M34" s="23">
        <f>ROUND(E34/$D34*100,1)</f>
        <v>13.6</v>
      </c>
      <c r="N34" s="23">
        <f t="shared" si="12"/>
        <v>10.2</v>
      </c>
      <c r="O34" s="23">
        <f t="shared" si="13"/>
        <v>8.8</v>
      </c>
      <c r="P34" s="23">
        <f t="shared" si="14"/>
        <v>5.4</v>
      </c>
      <c r="Q34" s="23">
        <f t="shared" si="15"/>
        <v>8.8</v>
      </c>
      <c r="R34" s="23">
        <f t="shared" si="16"/>
        <v>38.8</v>
      </c>
      <c r="S34" s="23">
        <f t="shared" si="17"/>
        <v>14.3</v>
      </c>
      <c r="T34" s="58" t="s">
        <v>46</v>
      </c>
      <c r="U34" s="59"/>
      <c r="V34" s="59"/>
    </row>
    <row r="35" spans="1:22" ht="18.75" customHeight="1">
      <c r="A35" s="49" t="s">
        <v>47</v>
      </c>
      <c r="B35" s="49"/>
      <c r="C35" s="49"/>
      <c r="D35" s="20">
        <f>SUM(E35:K35)</f>
        <v>351</v>
      </c>
      <c r="E35" s="21">
        <v>53</v>
      </c>
      <c r="F35" s="21">
        <v>21</v>
      </c>
      <c r="G35" s="21">
        <v>29</v>
      </c>
      <c r="H35" s="21">
        <v>15</v>
      </c>
      <c r="I35" s="21">
        <v>24</v>
      </c>
      <c r="J35" s="21">
        <v>167</v>
      </c>
      <c r="K35" s="21">
        <v>42</v>
      </c>
      <c r="L35" s="22">
        <v>100</v>
      </c>
      <c r="M35" s="23">
        <f aca="true" t="shared" si="20" ref="M35:S36">ROUND(E35/$D35*100,1)</f>
        <v>15.1</v>
      </c>
      <c r="N35" s="23">
        <f t="shared" si="20"/>
        <v>6</v>
      </c>
      <c r="O35" s="23">
        <f t="shared" si="20"/>
        <v>8.3</v>
      </c>
      <c r="P35" s="23">
        <f t="shared" si="20"/>
        <v>4.3</v>
      </c>
      <c r="Q35" s="23">
        <f t="shared" si="20"/>
        <v>6.8</v>
      </c>
      <c r="R35" s="23">
        <f t="shared" si="20"/>
        <v>47.6</v>
      </c>
      <c r="S35" s="23">
        <f t="shared" si="20"/>
        <v>12</v>
      </c>
      <c r="T35" s="58" t="s">
        <v>47</v>
      </c>
      <c r="U35" s="59"/>
      <c r="V35" s="59"/>
    </row>
    <row r="36" spans="1:22" ht="18.75" customHeight="1">
      <c r="A36" s="49" t="s">
        <v>16</v>
      </c>
      <c r="B36" s="49"/>
      <c r="C36" s="49"/>
      <c r="D36" s="20">
        <f>SUM(E36:K36)</f>
        <v>955</v>
      </c>
      <c r="E36" s="21">
        <v>140</v>
      </c>
      <c r="F36" s="21">
        <v>55</v>
      </c>
      <c r="G36" s="21">
        <v>67</v>
      </c>
      <c r="H36" s="21">
        <v>37</v>
      </c>
      <c r="I36" s="21">
        <v>46</v>
      </c>
      <c r="J36" s="21">
        <v>500</v>
      </c>
      <c r="K36" s="21">
        <v>110</v>
      </c>
      <c r="L36" s="22">
        <v>100</v>
      </c>
      <c r="M36" s="23">
        <f t="shared" si="20"/>
        <v>14.7</v>
      </c>
      <c r="N36" s="23">
        <f t="shared" si="20"/>
        <v>5.8</v>
      </c>
      <c r="O36" s="23">
        <f t="shared" si="20"/>
        <v>7</v>
      </c>
      <c r="P36" s="23">
        <f t="shared" si="20"/>
        <v>3.9</v>
      </c>
      <c r="Q36" s="23">
        <f t="shared" si="20"/>
        <v>4.8</v>
      </c>
      <c r="R36" s="23">
        <f t="shared" si="20"/>
        <v>52.4</v>
      </c>
      <c r="S36" s="23">
        <f t="shared" si="20"/>
        <v>11.5</v>
      </c>
      <c r="T36" s="58" t="s">
        <v>16</v>
      </c>
      <c r="U36" s="59"/>
      <c r="V36" s="59"/>
    </row>
    <row r="37" spans="1:22" ht="18.75" customHeight="1">
      <c r="A37" s="49" t="s">
        <v>17</v>
      </c>
      <c r="B37" s="49"/>
      <c r="C37" s="49"/>
      <c r="D37" s="20">
        <f t="shared" si="0"/>
        <v>94</v>
      </c>
      <c r="E37" s="21">
        <v>16</v>
      </c>
      <c r="F37" s="21">
        <v>8</v>
      </c>
      <c r="G37" s="21">
        <v>6</v>
      </c>
      <c r="H37" s="21">
        <v>3</v>
      </c>
      <c r="I37" s="21">
        <v>6</v>
      </c>
      <c r="J37" s="21">
        <v>45</v>
      </c>
      <c r="K37" s="21">
        <v>10</v>
      </c>
      <c r="L37" s="22">
        <v>100</v>
      </c>
      <c r="M37" s="23">
        <f>ROUND(E37/$D37*100,1)</f>
        <v>17</v>
      </c>
      <c r="N37" s="23">
        <f t="shared" si="12"/>
        <v>8.5</v>
      </c>
      <c r="O37" s="23">
        <f t="shared" si="13"/>
        <v>6.4</v>
      </c>
      <c r="P37" s="23">
        <f t="shared" si="14"/>
        <v>3.2</v>
      </c>
      <c r="Q37" s="23">
        <f t="shared" si="15"/>
        <v>6.4</v>
      </c>
      <c r="R37" s="23">
        <f t="shared" si="16"/>
        <v>47.9</v>
      </c>
      <c r="S37" s="23">
        <f t="shared" si="17"/>
        <v>10.6</v>
      </c>
      <c r="T37" s="58" t="s">
        <v>17</v>
      </c>
      <c r="U37" s="59"/>
      <c r="V37" s="59"/>
    </row>
    <row r="38" spans="1:22" ht="7.5" customHeight="1">
      <c r="A38" s="37"/>
      <c r="B38" s="37"/>
      <c r="C38" s="37"/>
      <c r="D38" s="20"/>
      <c r="E38" s="21"/>
      <c r="F38" s="21"/>
      <c r="G38" s="21"/>
      <c r="H38" s="21"/>
      <c r="I38" s="21"/>
      <c r="J38" s="21"/>
      <c r="K38" s="21"/>
      <c r="L38" s="22"/>
      <c r="M38" s="23"/>
      <c r="N38" s="23"/>
      <c r="O38" s="23"/>
      <c r="P38" s="23"/>
      <c r="Q38" s="23"/>
      <c r="R38" s="23"/>
      <c r="S38" s="23"/>
      <c r="T38" s="35"/>
      <c r="U38" s="36"/>
      <c r="V38" s="36"/>
    </row>
    <row r="39" spans="1:22" ht="18.75" customHeight="1">
      <c r="A39" s="49" t="s">
        <v>18</v>
      </c>
      <c r="B39" s="49"/>
      <c r="C39" s="49"/>
      <c r="D39" s="20">
        <f t="shared" si="0"/>
        <v>1052</v>
      </c>
      <c r="E39" s="21">
        <v>140</v>
      </c>
      <c r="F39" s="21">
        <v>51</v>
      </c>
      <c r="G39" s="21">
        <v>65</v>
      </c>
      <c r="H39" s="21">
        <v>45</v>
      </c>
      <c r="I39" s="21">
        <v>78</v>
      </c>
      <c r="J39" s="21">
        <v>534</v>
      </c>
      <c r="K39" s="21">
        <v>139</v>
      </c>
      <c r="L39" s="22">
        <v>100</v>
      </c>
      <c r="M39" s="23">
        <f>ROUND(E39/$D39*100,1)</f>
        <v>13.3</v>
      </c>
      <c r="N39" s="23">
        <f t="shared" si="12"/>
        <v>4.8</v>
      </c>
      <c r="O39" s="23">
        <f t="shared" si="13"/>
        <v>6.2</v>
      </c>
      <c r="P39" s="23">
        <f t="shared" si="14"/>
        <v>4.3</v>
      </c>
      <c r="Q39" s="23">
        <f t="shared" si="15"/>
        <v>7.4</v>
      </c>
      <c r="R39" s="23">
        <f t="shared" si="16"/>
        <v>50.8</v>
      </c>
      <c r="S39" s="23">
        <f t="shared" si="17"/>
        <v>13.2</v>
      </c>
      <c r="T39" s="58" t="s">
        <v>18</v>
      </c>
      <c r="U39" s="59"/>
      <c r="V39" s="59"/>
    </row>
    <row r="40" spans="1:22" ht="18.75" customHeight="1">
      <c r="A40" s="49" t="s">
        <v>19</v>
      </c>
      <c r="B40" s="49"/>
      <c r="C40" s="49"/>
      <c r="D40" s="20">
        <f t="shared" si="0"/>
        <v>183</v>
      </c>
      <c r="E40" s="21">
        <v>30</v>
      </c>
      <c r="F40" s="21">
        <v>10</v>
      </c>
      <c r="G40" s="21">
        <v>6</v>
      </c>
      <c r="H40" s="21">
        <v>5</v>
      </c>
      <c r="I40" s="21">
        <v>17</v>
      </c>
      <c r="J40" s="21">
        <v>88</v>
      </c>
      <c r="K40" s="21">
        <v>27</v>
      </c>
      <c r="L40" s="22">
        <v>100</v>
      </c>
      <c r="M40" s="23">
        <f>ROUND(E40/$D40*100,1)</f>
        <v>16.4</v>
      </c>
      <c r="N40" s="23">
        <f t="shared" si="12"/>
        <v>5.5</v>
      </c>
      <c r="O40" s="23">
        <f t="shared" si="13"/>
        <v>3.3</v>
      </c>
      <c r="P40" s="23">
        <f t="shared" si="14"/>
        <v>2.7</v>
      </c>
      <c r="Q40" s="23">
        <f t="shared" si="15"/>
        <v>9.3</v>
      </c>
      <c r="R40" s="23">
        <f t="shared" si="16"/>
        <v>48.1</v>
      </c>
      <c r="S40" s="23">
        <f t="shared" si="17"/>
        <v>14.8</v>
      </c>
      <c r="T40" s="58" t="s">
        <v>19</v>
      </c>
      <c r="U40" s="59"/>
      <c r="V40" s="59"/>
    </row>
    <row r="41" spans="1:22" ht="18.75" customHeight="1">
      <c r="A41" s="49" t="s">
        <v>20</v>
      </c>
      <c r="B41" s="49"/>
      <c r="C41" s="49"/>
      <c r="D41" s="20">
        <f t="shared" si="0"/>
        <v>42</v>
      </c>
      <c r="E41" s="21">
        <v>11</v>
      </c>
      <c r="F41" s="21">
        <v>2</v>
      </c>
      <c r="G41" s="21">
        <v>2</v>
      </c>
      <c r="H41" s="21">
        <v>0</v>
      </c>
      <c r="I41" s="21">
        <v>2</v>
      </c>
      <c r="J41" s="21">
        <v>15</v>
      </c>
      <c r="K41" s="21">
        <v>10</v>
      </c>
      <c r="L41" s="22">
        <v>100</v>
      </c>
      <c r="M41" s="23">
        <f>ROUND(E41/$D41*100,1)</f>
        <v>26.2</v>
      </c>
      <c r="N41" s="23">
        <f t="shared" si="12"/>
        <v>4.8</v>
      </c>
      <c r="O41" s="23">
        <f t="shared" si="13"/>
        <v>4.8</v>
      </c>
      <c r="P41" s="23">
        <f t="shared" si="14"/>
        <v>0</v>
      </c>
      <c r="Q41" s="23">
        <f t="shared" si="15"/>
        <v>4.8</v>
      </c>
      <c r="R41" s="23">
        <f t="shared" si="16"/>
        <v>35.7</v>
      </c>
      <c r="S41" s="23">
        <f t="shared" si="17"/>
        <v>23.8</v>
      </c>
      <c r="T41" s="58" t="s">
        <v>20</v>
      </c>
      <c r="U41" s="59"/>
      <c r="V41" s="59"/>
    </row>
    <row r="42" spans="1:22" ht="18.75" customHeight="1">
      <c r="A42" s="49" t="s">
        <v>21</v>
      </c>
      <c r="B42" s="49"/>
      <c r="C42" s="49"/>
      <c r="D42" s="20">
        <f t="shared" si="0"/>
        <v>152</v>
      </c>
      <c r="E42" s="21">
        <v>15</v>
      </c>
      <c r="F42" s="21">
        <v>9</v>
      </c>
      <c r="G42" s="21">
        <v>13</v>
      </c>
      <c r="H42" s="21">
        <v>6</v>
      </c>
      <c r="I42" s="21">
        <v>13</v>
      </c>
      <c r="J42" s="21">
        <v>81</v>
      </c>
      <c r="K42" s="21">
        <v>15</v>
      </c>
      <c r="L42" s="22">
        <v>100</v>
      </c>
      <c r="M42" s="23">
        <f>ROUND(E42/$D42*100,1)</f>
        <v>9.9</v>
      </c>
      <c r="N42" s="23">
        <f t="shared" si="12"/>
        <v>5.9</v>
      </c>
      <c r="O42" s="23">
        <f t="shared" si="13"/>
        <v>8.6</v>
      </c>
      <c r="P42" s="23">
        <f t="shared" si="14"/>
        <v>3.9</v>
      </c>
      <c r="Q42" s="23">
        <f t="shared" si="15"/>
        <v>8.6</v>
      </c>
      <c r="R42" s="23">
        <f t="shared" si="16"/>
        <v>53.3</v>
      </c>
      <c r="S42" s="23">
        <f t="shared" si="17"/>
        <v>9.9</v>
      </c>
      <c r="T42" s="58" t="s">
        <v>21</v>
      </c>
      <c r="U42" s="59"/>
      <c r="V42" s="59"/>
    </row>
    <row r="43" spans="1:22" ht="18.75" customHeight="1">
      <c r="A43" s="49" t="s">
        <v>22</v>
      </c>
      <c r="B43" s="49"/>
      <c r="C43" s="49"/>
      <c r="D43" s="20">
        <f t="shared" si="0"/>
        <v>202</v>
      </c>
      <c r="E43" s="21">
        <v>31</v>
      </c>
      <c r="F43" s="21">
        <v>9</v>
      </c>
      <c r="G43" s="21">
        <v>21</v>
      </c>
      <c r="H43" s="21">
        <v>10</v>
      </c>
      <c r="I43" s="21">
        <v>14</v>
      </c>
      <c r="J43" s="21">
        <v>91</v>
      </c>
      <c r="K43" s="21">
        <v>26</v>
      </c>
      <c r="L43" s="22">
        <v>100</v>
      </c>
      <c r="M43" s="23">
        <f>ROUND(E43/$D43*100,1)</f>
        <v>15.3</v>
      </c>
      <c r="N43" s="23">
        <f t="shared" si="12"/>
        <v>4.5</v>
      </c>
      <c r="O43" s="23">
        <f t="shared" si="13"/>
        <v>10.4</v>
      </c>
      <c r="P43" s="23">
        <f t="shared" si="14"/>
        <v>5</v>
      </c>
      <c r="Q43" s="23">
        <f t="shared" si="15"/>
        <v>6.9</v>
      </c>
      <c r="R43" s="23">
        <f t="shared" si="16"/>
        <v>45</v>
      </c>
      <c r="S43" s="23">
        <f t="shared" si="17"/>
        <v>12.9</v>
      </c>
      <c r="T43" s="58" t="s">
        <v>22</v>
      </c>
      <c r="U43" s="59"/>
      <c r="V43" s="59"/>
    </row>
    <row r="44" spans="1:22" ht="7.5" customHeight="1">
      <c r="A44" s="37"/>
      <c r="B44" s="37"/>
      <c r="C44" s="37"/>
      <c r="D44" s="20"/>
      <c r="E44" s="21"/>
      <c r="F44" s="21"/>
      <c r="G44" s="21"/>
      <c r="H44" s="21"/>
      <c r="I44" s="21"/>
      <c r="J44" s="21"/>
      <c r="K44" s="21"/>
      <c r="L44" s="22"/>
      <c r="M44" s="23"/>
      <c r="N44" s="23"/>
      <c r="O44" s="23"/>
      <c r="P44" s="23"/>
      <c r="Q44" s="23"/>
      <c r="R44" s="23"/>
      <c r="S44" s="23"/>
      <c r="T44" s="35"/>
      <c r="U44" s="36"/>
      <c r="V44" s="36"/>
    </row>
    <row r="45" spans="1:22" ht="18.75" customHeight="1">
      <c r="A45" s="49" t="s">
        <v>23</v>
      </c>
      <c r="B45" s="49"/>
      <c r="C45" s="49"/>
      <c r="D45" s="20">
        <f t="shared" si="0"/>
        <v>255</v>
      </c>
      <c r="E45" s="21">
        <v>49</v>
      </c>
      <c r="F45" s="21">
        <v>13</v>
      </c>
      <c r="G45" s="21">
        <v>17</v>
      </c>
      <c r="H45" s="21">
        <v>5</v>
      </c>
      <c r="I45" s="21">
        <v>15</v>
      </c>
      <c r="J45" s="21">
        <v>129</v>
      </c>
      <c r="K45" s="21">
        <v>27</v>
      </c>
      <c r="L45" s="22">
        <v>100</v>
      </c>
      <c r="M45" s="23">
        <f>ROUND(E45/$D45*100,1)</f>
        <v>19.2</v>
      </c>
      <c r="N45" s="23">
        <f t="shared" si="12"/>
        <v>5.1</v>
      </c>
      <c r="O45" s="23">
        <f t="shared" si="13"/>
        <v>6.7</v>
      </c>
      <c r="P45" s="23">
        <f t="shared" si="14"/>
        <v>2</v>
      </c>
      <c r="Q45" s="23">
        <f t="shared" si="15"/>
        <v>5.9</v>
      </c>
      <c r="R45" s="23">
        <f t="shared" si="16"/>
        <v>50.6</v>
      </c>
      <c r="S45" s="23">
        <f t="shared" si="17"/>
        <v>10.6</v>
      </c>
      <c r="T45" s="58" t="s">
        <v>23</v>
      </c>
      <c r="U45" s="59"/>
      <c r="V45" s="59"/>
    </row>
    <row r="46" spans="1:22" ht="18.75" customHeight="1">
      <c r="A46" s="49" t="s">
        <v>24</v>
      </c>
      <c r="B46" s="49"/>
      <c r="C46" s="49"/>
      <c r="D46" s="20">
        <f t="shared" si="0"/>
        <v>374</v>
      </c>
      <c r="E46" s="21">
        <v>60</v>
      </c>
      <c r="F46" s="21">
        <v>36</v>
      </c>
      <c r="G46" s="21">
        <v>39</v>
      </c>
      <c r="H46" s="21">
        <v>20</v>
      </c>
      <c r="I46" s="21">
        <v>35</v>
      </c>
      <c r="J46" s="21">
        <v>133</v>
      </c>
      <c r="K46" s="21">
        <v>51</v>
      </c>
      <c r="L46" s="22">
        <v>100</v>
      </c>
      <c r="M46" s="23">
        <f>ROUND(E46/$D46*100,1)</f>
        <v>16</v>
      </c>
      <c r="N46" s="23">
        <f t="shared" si="12"/>
        <v>9.6</v>
      </c>
      <c r="O46" s="23">
        <f t="shared" si="13"/>
        <v>10.4</v>
      </c>
      <c r="P46" s="23">
        <f t="shared" si="14"/>
        <v>5.3</v>
      </c>
      <c r="Q46" s="23">
        <f t="shared" si="15"/>
        <v>9.4</v>
      </c>
      <c r="R46" s="23">
        <f t="shared" si="16"/>
        <v>35.6</v>
      </c>
      <c r="S46" s="23">
        <f t="shared" si="17"/>
        <v>13.6</v>
      </c>
      <c r="T46" s="58" t="s">
        <v>24</v>
      </c>
      <c r="U46" s="59"/>
      <c r="V46" s="59"/>
    </row>
    <row r="47" spans="1:23" ht="18.75" customHeight="1">
      <c r="A47" s="49" t="s">
        <v>29</v>
      </c>
      <c r="B47" s="49"/>
      <c r="C47" s="74"/>
      <c r="D47" s="20">
        <f t="shared" si="0"/>
        <v>118</v>
      </c>
      <c r="E47" s="21">
        <v>24</v>
      </c>
      <c r="F47" s="21">
        <v>12</v>
      </c>
      <c r="G47" s="21">
        <v>15</v>
      </c>
      <c r="H47" s="21">
        <v>5</v>
      </c>
      <c r="I47" s="21">
        <v>17</v>
      </c>
      <c r="J47" s="21">
        <v>28</v>
      </c>
      <c r="K47" s="21">
        <v>17</v>
      </c>
      <c r="L47" s="22">
        <v>100</v>
      </c>
      <c r="M47" s="23">
        <f>ROUND(E47/$D47*100,1)</f>
        <v>20.3</v>
      </c>
      <c r="N47" s="23">
        <f t="shared" si="12"/>
        <v>10.2</v>
      </c>
      <c r="O47" s="23">
        <f t="shared" si="13"/>
        <v>12.7</v>
      </c>
      <c r="P47" s="23">
        <f t="shared" si="14"/>
        <v>4.2</v>
      </c>
      <c r="Q47" s="23">
        <f t="shared" si="15"/>
        <v>14.4</v>
      </c>
      <c r="R47" s="23">
        <f t="shared" si="16"/>
        <v>23.7</v>
      </c>
      <c r="S47" s="23">
        <f t="shared" si="17"/>
        <v>14.4</v>
      </c>
      <c r="T47" s="58" t="s">
        <v>29</v>
      </c>
      <c r="U47" s="59"/>
      <c r="V47" s="59"/>
      <c r="W47" s="33"/>
    </row>
    <row r="48" spans="1:22" ht="18.75" customHeight="1">
      <c r="A48" s="49" t="s">
        <v>25</v>
      </c>
      <c r="B48" s="49"/>
      <c r="C48" s="49"/>
      <c r="D48" s="20">
        <f t="shared" si="0"/>
        <v>316</v>
      </c>
      <c r="E48" s="21">
        <v>40</v>
      </c>
      <c r="F48" s="21">
        <v>30</v>
      </c>
      <c r="G48" s="21">
        <v>46</v>
      </c>
      <c r="H48" s="21">
        <v>20</v>
      </c>
      <c r="I48" s="21">
        <v>42</v>
      </c>
      <c r="J48" s="21">
        <v>85</v>
      </c>
      <c r="K48" s="21">
        <v>53</v>
      </c>
      <c r="L48" s="22">
        <v>100</v>
      </c>
      <c r="M48" s="23">
        <f>ROUND(E48/$D48*100,1)</f>
        <v>12.7</v>
      </c>
      <c r="N48" s="23">
        <f t="shared" si="12"/>
        <v>9.5</v>
      </c>
      <c r="O48" s="23">
        <f t="shared" si="13"/>
        <v>14.6</v>
      </c>
      <c r="P48" s="23">
        <f t="shared" si="14"/>
        <v>6.3</v>
      </c>
      <c r="Q48" s="23">
        <f t="shared" si="15"/>
        <v>13.3</v>
      </c>
      <c r="R48" s="23">
        <f t="shared" si="16"/>
        <v>26.9</v>
      </c>
      <c r="S48" s="23">
        <f t="shared" si="17"/>
        <v>16.8</v>
      </c>
      <c r="T48" s="58" t="s">
        <v>25</v>
      </c>
      <c r="U48" s="59"/>
      <c r="V48" s="59"/>
    </row>
    <row r="49" spans="1:22" ht="18.75" customHeight="1">
      <c r="A49" s="61" t="s">
        <v>26</v>
      </c>
      <c r="B49" s="61"/>
      <c r="C49" s="61"/>
      <c r="D49" s="29">
        <f t="shared" si="0"/>
        <v>1684</v>
      </c>
      <c r="E49" s="30">
        <v>208</v>
      </c>
      <c r="F49" s="30">
        <v>99</v>
      </c>
      <c r="G49" s="30">
        <v>128</v>
      </c>
      <c r="H49" s="30">
        <v>91</v>
      </c>
      <c r="I49" s="30">
        <v>128</v>
      </c>
      <c r="J49" s="30">
        <v>825</v>
      </c>
      <c r="K49" s="30">
        <v>205</v>
      </c>
      <c r="L49" s="31">
        <v>100</v>
      </c>
      <c r="M49" s="32">
        <f>ROUND(E49/$D49*100,1)</f>
        <v>12.4</v>
      </c>
      <c r="N49" s="32">
        <f t="shared" si="12"/>
        <v>5.9</v>
      </c>
      <c r="O49" s="32">
        <f t="shared" si="13"/>
        <v>7.6</v>
      </c>
      <c r="P49" s="32">
        <f t="shared" si="14"/>
        <v>5.4</v>
      </c>
      <c r="Q49" s="32">
        <f t="shared" si="15"/>
        <v>7.6</v>
      </c>
      <c r="R49" s="32">
        <f t="shared" si="16"/>
        <v>49</v>
      </c>
      <c r="S49" s="32">
        <f t="shared" si="17"/>
        <v>12.2</v>
      </c>
      <c r="T49" s="60" t="s">
        <v>26</v>
      </c>
      <c r="U49" s="61"/>
      <c r="V49" s="61"/>
    </row>
    <row r="50" ht="13.5">
      <c r="A50" s="19"/>
    </row>
  </sheetData>
  <mergeCells count="81">
    <mergeCell ref="A31:C31"/>
    <mergeCell ref="A35:C35"/>
    <mergeCell ref="T35:V35"/>
    <mergeCell ref="A23:C23"/>
    <mergeCell ref="T23:V23"/>
    <mergeCell ref="A28:C28"/>
    <mergeCell ref="T28:V28"/>
    <mergeCell ref="T24:V24"/>
    <mergeCell ref="T25:V25"/>
    <mergeCell ref="T27:V27"/>
    <mergeCell ref="A36:C36"/>
    <mergeCell ref="T36:V36"/>
    <mergeCell ref="T31:V31"/>
    <mergeCell ref="A29:C29"/>
    <mergeCell ref="T29:V29"/>
    <mergeCell ref="A30:C30"/>
    <mergeCell ref="T30:V30"/>
    <mergeCell ref="A34:C34"/>
    <mergeCell ref="A33:C33"/>
    <mergeCell ref="T34:V34"/>
    <mergeCell ref="A22:C22"/>
    <mergeCell ref="T22:V22"/>
    <mergeCell ref="A17:C17"/>
    <mergeCell ref="T17:V17"/>
    <mergeCell ref="A18:C18"/>
    <mergeCell ref="T18:V18"/>
    <mergeCell ref="T21:V21"/>
    <mergeCell ref="A19:C19"/>
    <mergeCell ref="T19:V19"/>
    <mergeCell ref="A15:C15"/>
    <mergeCell ref="T15:V15"/>
    <mergeCell ref="A16:C16"/>
    <mergeCell ref="T16:V16"/>
    <mergeCell ref="A12:C12"/>
    <mergeCell ref="T12:V12"/>
    <mergeCell ref="A13:C13"/>
    <mergeCell ref="T13:V1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9:C39"/>
    <mergeCell ref="A40:C40"/>
    <mergeCell ref="D5:D6"/>
    <mergeCell ref="A21:C21"/>
    <mergeCell ref="A24:C24"/>
    <mergeCell ref="A25:C25"/>
    <mergeCell ref="A10:C10"/>
    <mergeCell ref="A11:C11"/>
    <mergeCell ref="A27:C27"/>
    <mergeCell ref="E1:S2"/>
    <mergeCell ref="K5:K6"/>
    <mergeCell ref="L5:L6"/>
    <mergeCell ref="A9:C9"/>
    <mergeCell ref="A7:C7"/>
    <mergeCell ref="A4:C6"/>
    <mergeCell ref="D4:K4"/>
    <mergeCell ref="L4:S4"/>
    <mergeCell ref="S5:S6"/>
    <mergeCell ref="T4:V6"/>
    <mergeCell ref="T9:V9"/>
    <mergeCell ref="T10:V10"/>
    <mergeCell ref="T11:V11"/>
    <mergeCell ref="T7:V7"/>
    <mergeCell ref="T33:V33"/>
    <mergeCell ref="T37:V37"/>
    <mergeCell ref="T39:V39"/>
    <mergeCell ref="T40:V40"/>
    <mergeCell ref="T41:V41"/>
    <mergeCell ref="T42:V42"/>
    <mergeCell ref="T43:V43"/>
    <mergeCell ref="T49:V49"/>
    <mergeCell ref="T45:V45"/>
    <mergeCell ref="T46:V46"/>
    <mergeCell ref="T47:V47"/>
    <mergeCell ref="T48:V48"/>
  </mergeCells>
  <printOptions horizontalCentered="1" verticalCentered="1"/>
  <pageMargins left="0.52" right="0.45" top="0.6" bottom="0.56" header="0.63" footer="0.5118110236220472"/>
  <pageSetup blackAndWhite="1"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2004-02-25T08:05:39Z</cp:lastPrinted>
  <dcterms:created xsi:type="dcterms:W3CDTF">2002-02-10T22:53:33Z</dcterms:created>
  <dcterms:modified xsi:type="dcterms:W3CDTF">2004-02-25T08:05:41Z</dcterms:modified>
  <cp:category/>
  <cp:version/>
  <cp:contentType/>
  <cp:contentStatus/>
</cp:coreProperties>
</file>