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465" windowWidth="15300" windowHeight="5190" activeTab="0"/>
  </bookViews>
  <sheets>
    <sheet name="t10" sheetId="1" r:id="rId1"/>
  </sheets>
  <definedNames>
    <definedName name="_xlnm.Print_Area" localSheetId="0">'t10'!$A$1:$U$50</definedName>
  </definedNames>
  <calcPr fullCalcOnLoad="1"/>
</workbook>
</file>

<file path=xl/sharedStrings.xml><?xml version="1.0" encoding="utf-8"?>
<sst xmlns="http://schemas.openxmlformats.org/spreadsheetml/2006/main" count="88" uniqueCount="61">
  <si>
    <t>総数</t>
  </si>
  <si>
    <t>その他</t>
  </si>
  <si>
    <t>大分市</t>
  </si>
  <si>
    <t>国東</t>
  </si>
  <si>
    <t>臼杵</t>
  </si>
  <si>
    <t>日田玖珠</t>
  </si>
  <si>
    <t>中津</t>
  </si>
  <si>
    <t>宇佐高田</t>
  </si>
  <si>
    <t>総数</t>
  </si>
  <si>
    <t>赤痢</t>
  </si>
  <si>
    <t>結核</t>
  </si>
  <si>
    <t>病原微生物学的検査</t>
  </si>
  <si>
    <t>血液</t>
  </si>
  <si>
    <t>一般</t>
  </si>
  <si>
    <t>梅毒血清
反応</t>
  </si>
  <si>
    <t>生化学</t>
  </si>
  <si>
    <t>生化学検査</t>
  </si>
  <si>
    <t>尿検査</t>
  </si>
  <si>
    <t>臨床学的検査</t>
  </si>
  <si>
    <t>糞便検査</t>
  </si>
  <si>
    <t>潜血反応</t>
  </si>
  <si>
    <t>寄生虫卵</t>
  </si>
  <si>
    <t>生理学的検査</t>
  </si>
  <si>
    <t>心電図</t>
  </si>
  <si>
    <t>眼底</t>
  </si>
  <si>
    <t>食品等の検査</t>
  </si>
  <si>
    <t>細菌学
的検査</t>
  </si>
  <si>
    <t>理化学
的検査</t>
  </si>
  <si>
    <t>その他
の検査</t>
  </si>
  <si>
    <t>水質検査</t>
  </si>
  <si>
    <t>飲用水</t>
  </si>
  <si>
    <t>水道原水</t>
  </si>
  <si>
    <t>廃棄物
関係
検査</t>
  </si>
  <si>
    <t>環境
測定
検査</t>
  </si>
  <si>
    <t>細菌学
的検査</t>
  </si>
  <si>
    <t>理化学
的検査</t>
  </si>
  <si>
    <t>その他
の検査</t>
  </si>
  <si>
    <t>利用水
(プール水等)</t>
  </si>
  <si>
    <t>胸部Ｘ線検査</t>
  </si>
  <si>
    <t>間接撮影</t>
  </si>
  <si>
    <t>直接撮影</t>
  </si>
  <si>
    <t>コレラ</t>
  </si>
  <si>
    <t>チフス</t>
  </si>
  <si>
    <t>年度次
保健所</t>
  </si>
  <si>
    <t>その他
の検査</t>
  </si>
  <si>
    <t>臨床学的検査</t>
  </si>
  <si>
    <t>地域保健・老人保健事業報告</t>
  </si>
  <si>
    <t>１０ 表</t>
  </si>
  <si>
    <t>第１０表　保健所が実施した試験検査件数，検査の種類・年度次・保健所別</t>
  </si>
  <si>
    <t>ＨＢs</t>
  </si>
  <si>
    <t>平成12年度</t>
  </si>
  <si>
    <t>14年度</t>
  </si>
  <si>
    <t>13年度</t>
  </si>
  <si>
    <t>15年度</t>
  </si>
  <si>
    <t>先天性
代謝異常
検査</t>
  </si>
  <si>
    <t>16年度</t>
  </si>
  <si>
    <t>別府</t>
  </si>
  <si>
    <t>佐伯</t>
  </si>
  <si>
    <t>大野</t>
  </si>
  <si>
    <t>竹田</t>
  </si>
  <si>
    <t>平成12年度～平成16年度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</si>
</sst>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7"/>
      <name val="ＭＳ 明朝"/>
      <family val="1"/>
    </font>
    <font>
      <b/>
      <sz val="14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4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5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right" vertical="center"/>
    </xf>
    <xf numFmtId="179" fontId="9" fillId="0" borderId="0" xfId="0" applyNumberFormat="1" applyFont="1" applyFill="1" applyAlignment="1">
      <alignment vertical="center"/>
    </xf>
    <xf numFmtId="179" fontId="5" fillId="0" borderId="0" xfId="0" applyNumberFormat="1" applyFont="1" applyFill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right" vertical="center"/>
    </xf>
    <xf numFmtId="179" fontId="7" fillId="0" borderId="5" xfId="0" applyNumberFormat="1" applyFont="1" applyFill="1" applyBorder="1" applyAlignment="1">
      <alignment horizontal="right" vertical="center"/>
    </xf>
    <xf numFmtId="0" fontId="0" fillId="0" borderId="0" xfId="0" applyFill="1" applyAlignment="1">
      <alignment/>
    </xf>
    <xf numFmtId="179" fontId="8" fillId="0" borderId="0" xfId="0" applyNumberFormat="1" applyFont="1" applyFill="1" applyBorder="1" applyAlignment="1">
      <alignment horizontal="right"/>
    </xf>
    <xf numFmtId="179" fontId="5" fillId="0" borderId="0" xfId="0" applyNumberFormat="1" applyFont="1" applyFill="1" applyAlignment="1">
      <alignment vertical="center"/>
    </xf>
    <xf numFmtId="179" fontId="7" fillId="0" borderId="0" xfId="0" applyNumberFormat="1" applyFont="1" applyFill="1" applyAlignment="1">
      <alignment horizontal="right" vertical="center"/>
    </xf>
    <xf numFmtId="179" fontId="5" fillId="0" borderId="4" xfId="0" applyNumberFormat="1" applyFont="1" applyFill="1" applyBorder="1" applyAlignment="1">
      <alignment vertical="center"/>
    </xf>
    <xf numFmtId="179" fontId="5" fillId="0" borderId="7" xfId="0" applyNumberFormat="1" applyFont="1" applyFill="1" applyBorder="1" applyAlignment="1">
      <alignment horizontal="distributed" vertical="center" wrapText="1"/>
    </xf>
    <xf numFmtId="179" fontId="5" fillId="0" borderId="2" xfId="0" applyNumberFormat="1" applyFont="1" applyFill="1" applyBorder="1" applyAlignment="1" quotePrefix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/>
    </xf>
    <xf numFmtId="179" fontId="5" fillId="0" borderId="4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 wrapText="1"/>
    </xf>
    <xf numFmtId="179" fontId="5" fillId="0" borderId="5" xfId="0" applyNumberFormat="1" applyFont="1" applyFill="1" applyBorder="1" applyAlignment="1">
      <alignment horizontal="center" vertical="center"/>
    </xf>
    <xf numFmtId="179" fontId="5" fillId="0" borderId="6" xfId="0" applyNumberFormat="1" applyFont="1" applyFill="1" applyBorder="1" applyAlignment="1">
      <alignment horizontal="center" vertical="center"/>
    </xf>
    <xf numFmtId="179" fontId="5" fillId="0" borderId="9" xfId="0" applyNumberFormat="1" applyFont="1" applyFill="1" applyBorder="1" applyAlignment="1">
      <alignment horizontal="distributed" vertical="center"/>
    </xf>
    <xf numFmtId="179" fontId="5" fillId="0" borderId="10" xfId="0" applyNumberFormat="1" applyFont="1" applyFill="1" applyBorder="1" applyAlignment="1">
      <alignment horizontal="distributed" vertical="center"/>
    </xf>
    <xf numFmtId="179" fontId="5" fillId="0" borderId="11" xfId="0" applyNumberFormat="1" applyFont="1" applyFill="1" applyBorder="1" applyAlignment="1">
      <alignment horizontal="distributed" vertical="center" wrapText="1"/>
    </xf>
    <xf numFmtId="179" fontId="5" fillId="0" borderId="9" xfId="0" applyNumberFormat="1" applyFont="1" applyFill="1" applyBorder="1" applyAlignment="1">
      <alignment horizontal="distributed" vertical="center" wrapText="1"/>
    </xf>
    <xf numFmtId="179" fontId="5" fillId="0" borderId="10" xfId="0" applyNumberFormat="1" applyFont="1" applyFill="1" applyBorder="1" applyAlignment="1">
      <alignment horizontal="distributed" vertical="center" wrapText="1"/>
    </xf>
    <xf numFmtId="179" fontId="5" fillId="0" borderId="1" xfId="0" applyNumberFormat="1" applyFont="1" applyFill="1" applyBorder="1" applyAlignment="1">
      <alignment horizontal="distributed" vertical="center"/>
    </xf>
    <xf numFmtId="179" fontId="5" fillId="0" borderId="8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6" xfId="0" applyNumberFormat="1" applyFont="1" applyFill="1" applyBorder="1" applyAlignment="1">
      <alignment horizontal="distributed" vertical="center"/>
    </xf>
    <xf numFmtId="179" fontId="5" fillId="0" borderId="7" xfId="0" applyNumberFormat="1" applyFont="1" applyFill="1" applyBorder="1" applyAlignment="1" quotePrefix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3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7" xfId="0" applyNumberFormat="1" applyFont="1" applyFill="1" applyBorder="1" applyAlignment="1">
      <alignment horizontal="distributed" vertical="center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12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/>
    </xf>
    <xf numFmtId="179" fontId="5" fillId="0" borderId="3" xfId="0" applyNumberFormat="1" applyFont="1" applyFill="1" applyBorder="1" applyAlignment="1">
      <alignment horizontal="distributed" vertical="center"/>
    </xf>
    <xf numFmtId="179" fontId="5" fillId="0" borderId="16" xfId="0" applyNumberFormat="1" applyFont="1" applyFill="1" applyBorder="1" applyAlignment="1">
      <alignment horizontal="distributed" vertical="center"/>
    </xf>
    <xf numFmtId="179" fontId="5" fillId="0" borderId="17" xfId="0" applyNumberFormat="1" applyFont="1" applyFill="1" applyBorder="1" applyAlignment="1">
      <alignment horizontal="distributed" vertical="center"/>
    </xf>
    <xf numFmtId="179" fontId="5" fillId="0" borderId="2" xfId="0" applyNumberFormat="1" applyFont="1" applyFill="1" applyBorder="1" applyAlignment="1">
      <alignment horizontal="distributed" vertical="center" wrapText="1"/>
    </xf>
    <xf numFmtId="179" fontId="5" fillId="0" borderId="0" xfId="0" applyNumberFormat="1" applyFont="1" applyFill="1" applyBorder="1" applyAlignment="1">
      <alignment horizontal="distributed" vertical="center" wrapText="1"/>
    </xf>
    <xf numFmtId="179" fontId="5" fillId="0" borderId="4" xfId="0" applyNumberFormat="1" applyFont="1" applyFill="1" applyBorder="1" applyAlignment="1">
      <alignment horizontal="distributed" vertical="center" wrapText="1"/>
    </xf>
    <xf numFmtId="179" fontId="5" fillId="0" borderId="8" xfId="0" applyNumberFormat="1" applyFont="1" applyFill="1" applyBorder="1" applyAlignment="1">
      <alignment horizontal="distributed" vertical="center" wrapText="1"/>
    </xf>
    <xf numFmtId="179" fontId="5" fillId="0" borderId="5" xfId="0" applyNumberFormat="1" applyFont="1" applyFill="1" applyBorder="1" applyAlignment="1">
      <alignment horizontal="distributed" vertical="center" wrapText="1"/>
    </xf>
    <xf numFmtId="179" fontId="5" fillId="0" borderId="6" xfId="0" applyNumberFormat="1" applyFont="1" applyFill="1" applyBorder="1" applyAlignment="1">
      <alignment horizontal="distributed" vertical="center" wrapText="1"/>
    </xf>
    <xf numFmtId="179" fontId="5" fillId="0" borderId="14" xfId="0" applyNumberFormat="1" applyFont="1" applyFill="1" applyBorder="1" applyAlignment="1">
      <alignment horizontal="distributed" vertical="center" wrapText="1"/>
    </xf>
    <xf numFmtId="179" fontId="5" fillId="0" borderId="15" xfId="0" applyNumberFormat="1" applyFont="1" applyFill="1" applyBorder="1" applyAlignment="1">
      <alignment horizontal="distributed" vertical="center" wrapText="1"/>
    </xf>
    <xf numFmtId="179" fontId="5" fillId="0" borderId="3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center" vertical="center" wrapText="1"/>
    </xf>
    <xf numFmtId="0" fontId="0" fillId="0" borderId="0" xfId="0" applyFill="1" applyAlignment="1">
      <alignment/>
    </xf>
    <xf numFmtId="179" fontId="5" fillId="0" borderId="8" xfId="0" applyNumberFormat="1" applyFont="1" applyFill="1" applyBorder="1" applyAlignment="1" quotePrefix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0"/>
  <sheetViews>
    <sheetView tabSelected="1" workbookViewId="0" topLeftCell="G1">
      <selection activeCell="V3" sqref="V3"/>
    </sheetView>
  </sheetViews>
  <sheetFormatPr defaultColWidth="9.00390625" defaultRowHeight="13.5"/>
  <cols>
    <col min="1" max="1" width="8.625" style="1" customWidth="1"/>
    <col min="2" max="2" width="7.625" style="1" customWidth="1"/>
    <col min="3" max="3" width="6.875" style="1" customWidth="1"/>
    <col min="4" max="21" width="6.625" style="1" customWidth="1"/>
    <col min="22" max="16384" width="9.00390625" style="1" customWidth="1"/>
  </cols>
  <sheetData>
    <row r="1" spans="1:21" ht="15" customHeight="1">
      <c r="A1" s="16" t="s">
        <v>46</v>
      </c>
      <c r="C1" s="67" t="s">
        <v>48</v>
      </c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20"/>
      <c r="T1" s="20"/>
      <c r="U1" s="20"/>
    </row>
    <row r="2" spans="1:21" ht="15" customHeight="1">
      <c r="A2" s="17" t="s">
        <v>47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20"/>
      <c r="T2" s="20"/>
      <c r="U2" s="20"/>
    </row>
    <row r="3" spans="1:21" ht="15" customHeight="1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1" t="s">
        <v>60</v>
      </c>
    </row>
    <row r="4" spans="1:21" ht="12" customHeight="1">
      <c r="A4" s="29" t="s">
        <v>43</v>
      </c>
      <c r="B4" s="35" t="s">
        <v>0</v>
      </c>
      <c r="C4" s="38" t="s">
        <v>11</v>
      </c>
      <c r="D4" s="27"/>
      <c r="E4" s="27"/>
      <c r="F4" s="27"/>
      <c r="G4" s="27"/>
      <c r="H4" s="39"/>
      <c r="I4" s="5"/>
      <c r="J4" s="6"/>
      <c r="K4" s="6"/>
      <c r="L4" s="6"/>
      <c r="M4" s="26" t="s">
        <v>45</v>
      </c>
      <c r="N4" s="27"/>
      <c r="O4" s="27"/>
      <c r="P4" s="27"/>
      <c r="Q4" s="27"/>
      <c r="R4" s="6"/>
      <c r="S4" s="6"/>
      <c r="T4" s="6"/>
      <c r="U4" s="6"/>
    </row>
    <row r="5" spans="1:21" ht="12" customHeight="1">
      <c r="A5" s="30"/>
      <c r="B5" s="36"/>
      <c r="C5" s="40"/>
      <c r="D5" s="28"/>
      <c r="E5" s="28"/>
      <c r="F5" s="28"/>
      <c r="G5" s="28"/>
      <c r="H5" s="41"/>
      <c r="I5" s="7"/>
      <c r="J5" s="8"/>
      <c r="K5" s="8"/>
      <c r="L5" s="8"/>
      <c r="M5" s="28"/>
      <c r="N5" s="28"/>
      <c r="O5" s="28"/>
      <c r="P5" s="28"/>
      <c r="Q5" s="28"/>
      <c r="R5" s="8"/>
      <c r="S5" s="8"/>
      <c r="T5" s="8"/>
      <c r="U5" s="8"/>
    </row>
    <row r="6" spans="1:21" ht="12" customHeight="1">
      <c r="A6" s="30"/>
      <c r="B6" s="36"/>
      <c r="C6" s="25" t="s">
        <v>8</v>
      </c>
      <c r="D6" s="25" t="s">
        <v>9</v>
      </c>
      <c r="E6" s="25" t="s">
        <v>41</v>
      </c>
      <c r="F6" s="25" t="s">
        <v>42</v>
      </c>
      <c r="G6" s="25" t="s">
        <v>10</v>
      </c>
      <c r="H6" s="25" t="s">
        <v>1</v>
      </c>
      <c r="I6" s="25" t="s">
        <v>0</v>
      </c>
      <c r="J6" s="43" t="s">
        <v>12</v>
      </c>
      <c r="K6" s="44"/>
      <c r="L6" s="44"/>
      <c r="M6" s="44"/>
      <c r="N6" s="45"/>
      <c r="O6" s="43" t="s">
        <v>16</v>
      </c>
      <c r="P6" s="45"/>
      <c r="Q6" s="25" t="s">
        <v>17</v>
      </c>
      <c r="R6" s="43" t="s">
        <v>19</v>
      </c>
      <c r="S6" s="45"/>
      <c r="T6" s="43" t="s">
        <v>22</v>
      </c>
      <c r="U6" s="44"/>
    </row>
    <row r="7" spans="1:21" ht="12" customHeight="1">
      <c r="A7" s="31"/>
      <c r="B7" s="36"/>
      <c r="C7" s="33"/>
      <c r="D7" s="33"/>
      <c r="E7" s="33"/>
      <c r="F7" s="33"/>
      <c r="G7" s="33"/>
      <c r="H7" s="33"/>
      <c r="I7" s="33"/>
      <c r="J7" s="46"/>
      <c r="K7" s="47"/>
      <c r="L7" s="47"/>
      <c r="M7" s="47"/>
      <c r="N7" s="48"/>
      <c r="O7" s="50"/>
      <c r="P7" s="51"/>
      <c r="Q7" s="36"/>
      <c r="R7" s="50"/>
      <c r="S7" s="51"/>
      <c r="T7" s="50"/>
      <c r="U7" s="52"/>
    </row>
    <row r="8" spans="1:21" ht="12" customHeight="1">
      <c r="A8" s="31"/>
      <c r="B8" s="36"/>
      <c r="C8" s="33"/>
      <c r="D8" s="33"/>
      <c r="E8" s="33"/>
      <c r="F8" s="33"/>
      <c r="G8" s="33"/>
      <c r="H8" s="33"/>
      <c r="I8" s="33"/>
      <c r="J8" s="33" t="s">
        <v>0</v>
      </c>
      <c r="K8" s="33" t="s">
        <v>13</v>
      </c>
      <c r="L8" s="36" t="s">
        <v>14</v>
      </c>
      <c r="M8" s="33" t="s">
        <v>49</v>
      </c>
      <c r="N8" s="42" t="s">
        <v>44</v>
      </c>
      <c r="O8" s="49" t="s">
        <v>15</v>
      </c>
      <c r="P8" s="25" t="s">
        <v>54</v>
      </c>
      <c r="Q8" s="36"/>
      <c r="R8" s="49" t="s">
        <v>20</v>
      </c>
      <c r="S8" s="25" t="s">
        <v>21</v>
      </c>
      <c r="T8" s="49" t="s">
        <v>23</v>
      </c>
      <c r="U8" s="53" t="s">
        <v>24</v>
      </c>
    </row>
    <row r="9" spans="1:21" ht="12" customHeight="1">
      <c r="A9" s="31"/>
      <c r="B9" s="36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6"/>
      <c r="R9" s="33"/>
      <c r="S9" s="33"/>
      <c r="T9" s="33"/>
      <c r="U9" s="54"/>
    </row>
    <row r="10" spans="1:21" ht="12" customHeight="1">
      <c r="A10" s="32"/>
      <c r="B10" s="37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7"/>
      <c r="R10" s="34"/>
      <c r="S10" s="34"/>
      <c r="T10" s="34"/>
      <c r="U10" s="55"/>
    </row>
    <row r="11" spans="1:21" ht="12" customHeight="1">
      <c r="A11" s="18" t="s">
        <v>50</v>
      </c>
      <c r="B11" s="12">
        <v>177543</v>
      </c>
      <c r="C11" s="12">
        <v>133326</v>
      </c>
      <c r="D11" s="12">
        <v>47979</v>
      </c>
      <c r="E11" s="12">
        <v>0</v>
      </c>
      <c r="F11" s="12">
        <v>47927</v>
      </c>
      <c r="G11" s="12">
        <v>190</v>
      </c>
      <c r="H11" s="12">
        <v>37230</v>
      </c>
      <c r="I11" s="12">
        <v>33946</v>
      </c>
      <c r="J11" s="22">
        <v>5868</v>
      </c>
      <c r="K11" s="12">
        <v>4285</v>
      </c>
      <c r="L11" s="12">
        <v>1183</v>
      </c>
      <c r="M11" s="12">
        <v>363</v>
      </c>
      <c r="N11" s="12">
        <v>37</v>
      </c>
      <c r="O11" s="12">
        <v>3849</v>
      </c>
      <c r="P11" s="12">
        <v>0</v>
      </c>
      <c r="Q11" s="12">
        <v>15555</v>
      </c>
      <c r="R11" s="12">
        <v>83</v>
      </c>
      <c r="S11" s="12">
        <v>779</v>
      </c>
      <c r="T11" s="12">
        <v>2011</v>
      </c>
      <c r="U11" s="12">
        <v>0</v>
      </c>
    </row>
    <row r="12" spans="1:21" ht="12" customHeight="1">
      <c r="A12" s="18" t="s">
        <v>52</v>
      </c>
      <c r="B12" s="12">
        <v>136261</v>
      </c>
      <c r="C12" s="12">
        <v>94488</v>
      </c>
      <c r="D12" s="12">
        <v>33550</v>
      </c>
      <c r="E12" s="12">
        <v>0</v>
      </c>
      <c r="F12" s="12">
        <v>33590</v>
      </c>
      <c r="G12" s="12">
        <v>56</v>
      </c>
      <c r="H12" s="12">
        <v>27292</v>
      </c>
      <c r="I12" s="12">
        <v>33457</v>
      </c>
      <c r="J12" s="22">
        <v>6183</v>
      </c>
      <c r="K12" s="12">
        <v>4365</v>
      </c>
      <c r="L12" s="12">
        <v>1222</v>
      </c>
      <c r="M12" s="12">
        <v>374</v>
      </c>
      <c r="N12" s="12">
        <v>222</v>
      </c>
      <c r="O12" s="12">
        <v>3715</v>
      </c>
      <c r="P12" s="12">
        <v>0</v>
      </c>
      <c r="Q12" s="12">
        <v>15103</v>
      </c>
      <c r="R12" s="12">
        <v>58</v>
      </c>
      <c r="S12" s="12">
        <v>798</v>
      </c>
      <c r="T12" s="12">
        <v>1245</v>
      </c>
      <c r="U12" s="12">
        <v>0</v>
      </c>
    </row>
    <row r="13" spans="1:21" ht="12" customHeight="1">
      <c r="A13" s="18" t="s">
        <v>51</v>
      </c>
      <c r="B13" s="12">
        <v>169012</v>
      </c>
      <c r="C13" s="12">
        <v>120593</v>
      </c>
      <c r="D13" s="12">
        <v>40507</v>
      </c>
      <c r="E13" s="12">
        <v>3482</v>
      </c>
      <c r="F13" s="12">
        <v>40505</v>
      </c>
      <c r="G13" s="12">
        <v>195</v>
      </c>
      <c r="H13" s="12">
        <v>35904</v>
      </c>
      <c r="I13" s="12">
        <v>37908</v>
      </c>
      <c r="J13" s="22">
        <v>6741</v>
      </c>
      <c r="K13" s="12">
        <v>4536</v>
      </c>
      <c r="L13" s="12">
        <v>1676</v>
      </c>
      <c r="M13" s="12">
        <v>428</v>
      </c>
      <c r="N13" s="12">
        <v>101</v>
      </c>
      <c r="O13" s="12">
        <v>3902</v>
      </c>
      <c r="P13" s="12">
        <v>0</v>
      </c>
      <c r="Q13" s="12">
        <v>17056</v>
      </c>
      <c r="R13" s="12">
        <v>551</v>
      </c>
      <c r="S13" s="12">
        <v>893</v>
      </c>
      <c r="T13" s="12">
        <v>1070</v>
      </c>
      <c r="U13" s="12">
        <v>0</v>
      </c>
    </row>
    <row r="14" spans="1:21" ht="12" customHeight="1">
      <c r="A14" s="18" t="s">
        <v>53</v>
      </c>
      <c r="B14" s="12">
        <v>160900</v>
      </c>
      <c r="C14" s="12">
        <v>113019</v>
      </c>
      <c r="D14" s="12">
        <v>37401</v>
      </c>
      <c r="E14" s="12">
        <v>3496</v>
      </c>
      <c r="F14" s="12">
        <v>37356</v>
      </c>
      <c r="G14" s="12">
        <v>296</v>
      </c>
      <c r="H14" s="12">
        <v>34470</v>
      </c>
      <c r="I14" s="12">
        <v>37644</v>
      </c>
      <c r="J14" s="22">
        <v>6786</v>
      </c>
      <c r="K14" s="12">
        <v>4879</v>
      </c>
      <c r="L14" s="12">
        <v>1389</v>
      </c>
      <c r="M14" s="12">
        <v>418</v>
      </c>
      <c r="N14" s="12">
        <v>100</v>
      </c>
      <c r="O14" s="12">
        <v>4216</v>
      </c>
      <c r="P14" s="12">
        <v>0</v>
      </c>
      <c r="Q14" s="12">
        <v>16996</v>
      </c>
      <c r="R14" s="12">
        <v>54</v>
      </c>
      <c r="S14" s="12">
        <v>961</v>
      </c>
      <c r="T14" s="12">
        <v>1587</v>
      </c>
      <c r="U14" s="12">
        <v>0</v>
      </c>
    </row>
    <row r="15" spans="1:21" ht="12" customHeight="1">
      <c r="A15" s="19" t="s">
        <v>55</v>
      </c>
      <c r="B15" s="23">
        <f>SUM(B17:B26)</f>
        <v>119792</v>
      </c>
      <c r="C15" s="23">
        <f aca="true" t="shared" si="0" ref="C15:U15">SUM(C17:C26)</f>
        <v>82029</v>
      </c>
      <c r="D15" s="23">
        <f t="shared" si="0"/>
        <v>27816</v>
      </c>
      <c r="E15" s="23">
        <f t="shared" si="0"/>
        <v>48</v>
      </c>
      <c r="F15" s="23">
        <f t="shared" si="0"/>
        <v>27666</v>
      </c>
      <c r="G15" s="23">
        <f t="shared" si="0"/>
        <v>57</v>
      </c>
      <c r="H15" s="23">
        <f t="shared" si="0"/>
        <v>26442</v>
      </c>
      <c r="I15" s="23">
        <f t="shared" si="0"/>
        <v>34913</v>
      </c>
      <c r="J15" s="23">
        <f t="shared" si="0"/>
        <v>5807</v>
      </c>
      <c r="K15" s="23">
        <f t="shared" si="0"/>
        <v>4583</v>
      </c>
      <c r="L15" s="23">
        <f t="shared" si="0"/>
        <v>241</v>
      </c>
      <c r="M15" s="23">
        <f t="shared" si="0"/>
        <v>532</v>
      </c>
      <c r="N15" s="23">
        <f t="shared" si="0"/>
        <v>451</v>
      </c>
      <c r="O15" s="23">
        <f t="shared" si="0"/>
        <v>3979</v>
      </c>
      <c r="P15" s="23">
        <f t="shared" si="0"/>
        <v>0</v>
      </c>
      <c r="Q15" s="23">
        <f t="shared" si="0"/>
        <v>15539</v>
      </c>
      <c r="R15" s="23">
        <f t="shared" si="0"/>
        <v>59</v>
      </c>
      <c r="S15" s="23">
        <f t="shared" si="0"/>
        <v>725</v>
      </c>
      <c r="T15" s="23">
        <f t="shared" si="0"/>
        <v>966</v>
      </c>
      <c r="U15" s="23">
        <f t="shared" si="0"/>
        <v>0</v>
      </c>
    </row>
    <row r="16" spans="1:21" ht="7.5" customHeight="1">
      <c r="A16" s="9"/>
      <c r="B16" s="11"/>
      <c r="C16" s="11"/>
      <c r="D16" s="12"/>
      <c r="E16" s="12"/>
      <c r="F16" s="12"/>
      <c r="G16" s="12"/>
      <c r="H16" s="12"/>
      <c r="I16" s="11"/>
      <c r="J16" s="13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</row>
    <row r="17" spans="1:21" ht="12" customHeight="1">
      <c r="A17" s="10" t="s">
        <v>2</v>
      </c>
      <c r="B17" s="12">
        <f aca="true" t="shared" si="1" ref="B17:B26">SUM(C17,I17,E41,I41)</f>
        <v>39889</v>
      </c>
      <c r="C17" s="12">
        <f aca="true" t="shared" si="2" ref="C17:C26">SUM(D17:H17)</f>
        <v>30203</v>
      </c>
      <c r="D17" s="12">
        <v>11106</v>
      </c>
      <c r="E17" s="12">
        <v>1</v>
      </c>
      <c r="F17" s="12">
        <v>10983</v>
      </c>
      <c r="G17" s="12">
        <v>0</v>
      </c>
      <c r="H17" s="12">
        <v>8113</v>
      </c>
      <c r="I17" s="12">
        <f aca="true" t="shared" si="3" ref="I17:I26">SUM(J17,O17:U17,B41:D41)</f>
        <v>8837</v>
      </c>
      <c r="J17" s="22">
        <f>SUM(K17:N17)</f>
        <v>1304</v>
      </c>
      <c r="K17" s="12">
        <v>770</v>
      </c>
      <c r="L17" s="12">
        <v>59</v>
      </c>
      <c r="M17" s="12">
        <v>221</v>
      </c>
      <c r="N17" s="12">
        <v>254</v>
      </c>
      <c r="O17" s="12">
        <v>588</v>
      </c>
      <c r="P17" s="12">
        <v>0</v>
      </c>
      <c r="Q17" s="12">
        <v>6923</v>
      </c>
      <c r="R17" s="12">
        <v>5</v>
      </c>
      <c r="S17" s="12">
        <v>17</v>
      </c>
      <c r="T17" s="12">
        <v>0</v>
      </c>
      <c r="U17" s="12">
        <v>0</v>
      </c>
    </row>
    <row r="18" spans="1:21" ht="12" customHeight="1">
      <c r="A18" s="10" t="s">
        <v>56</v>
      </c>
      <c r="B18" s="12">
        <f>SUM(C18,I18,E42,I42,R42)</f>
        <v>14563</v>
      </c>
      <c r="C18" s="12">
        <f t="shared" si="2"/>
        <v>8667</v>
      </c>
      <c r="D18" s="12">
        <v>3403</v>
      </c>
      <c r="E18" s="12">
        <v>0</v>
      </c>
      <c r="F18" s="12">
        <v>3401</v>
      </c>
      <c r="G18" s="12">
        <v>3</v>
      </c>
      <c r="H18" s="12">
        <v>1860</v>
      </c>
      <c r="I18" s="12">
        <f t="shared" si="3"/>
        <v>5566</v>
      </c>
      <c r="J18" s="22">
        <f aca="true" t="shared" si="4" ref="J18:J26">SUM(K18:N18)</f>
        <v>787</v>
      </c>
      <c r="K18" s="12">
        <v>586</v>
      </c>
      <c r="L18" s="12">
        <v>45</v>
      </c>
      <c r="M18" s="12">
        <v>75</v>
      </c>
      <c r="N18" s="12">
        <v>81</v>
      </c>
      <c r="O18" s="12">
        <v>408</v>
      </c>
      <c r="P18" s="12">
        <v>0</v>
      </c>
      <c r="Q18" s="12">
        <v>1695</v>
      </c>
      <c r="R18" s="12">
        <v>1</v>
      </c>
      <c r="S18" s="12">
        <v>228</v>
      </c>
      <c r="T18" s="12">
        <v>0</v>
      </c>
      <c r="U18" s="12">
        <v>0</v>
      </c>
    </row>
    <row r="19" spans="1:21" ht="12" customHeight="1">
      <c r="A19" s="10" t="s">
        <v>57</v>
      </c>
      <c r="B19" s="12">
        <f t="shared" si="1"/>
        <v>10745</v>
      </c>
      <c r="C19" s="12">
        <f t="shared" si="2"/>
        <v>7427</v>
      </c>
      <c r="D19" s="12">
        <v>2474</v>
      </c>
      <c r="E19" s="12">
        <v>4</v>
      </c>
      <c r="F19" s="12">
        <v>2474</v>
      </c>
      <c r="G19" s="12">
        <v>1</v>
      </c>
      <c r="H19" s="12">
        <v>2474</v>
      </c>
      <c r="I19" s="12">
        <f t="shared" si="3"/>
        <v>3015</v>
      </c>
      <c r="J19" s="22">
        <f t="shared" si="4"/>
        <v>537</v>
      </c>
      <c r="K19" s="12">
        <v>431</v>
      </c>
      <c r="L19" s="12">
        <v>31</v>
      </c>
      <c r="M19" s="12">
        <v>33</v>
      </c>
      <c r="N19" s="12">
        <v>42</v>
      </c>
      <c r="O19" s="12">
        <v>445</v>
      </c>
      <c r="P19" s="12">
        <v>0</v>
      </c>
      <c r="Q19" s="12">
        <v>754</v>
      </c>
      <c r="R19" s="12">
        <v>4</v>
      </c>
      <c r="S19" s="12">
        <v>299</v>
      </c>
      <c r="T19" s="12">
        <v>0</v>
      </c>
      <c r="U19" s="12">
        <v>0</v>
      </c>
    </row>
    <row r="20" spans="1:21" ht="12" customHeight="1">
      <c r="A20" s="10" t="s">
        <v>58</v>
      </c>
      <c r="B20" s="12">
        <f t="shared" si="1"/>
        <v>18201</v>
      </c>
      <c r="C20" s="12">
        <f t="shared" si="2"/>
        <v>15216</v>
      </c>
      <c r="D20" s="12">
        <v>3287</v>
      </c>
      <c r="E20" s="12">
        <v>0</v>
      </c>
      <c r="F20" s="12">
        <v>3285</v>
      </c>
      <c r="G20" s="12">
        <v>0</v>
      </c>
      <c r="H20" s="12">
        <v>8644</v>
      </c>
      <c r="I20" s="12">
        <f t="shared" si="3"/>
        <v>2658</v>
      </c>
      <c r="J20" s="22">
        <f t="shared" si="4"/>
        <v>481</v>
      </c>
      <c r="K20" s="12">
        <v>363</v>
      </c>
      <c r="L20" s="12">
        <v>3</v>
      </c>
      <c r="M20" s="12">
        <v>115</v>
      </c>
      <c r="N20" s="12">
        <v>0</v>
      </c>
      <c r="O20" s="12">
        <v>342</v>
      </c>
      <c r="P20" s="12">
        <v>0</v>
      </c>
      <c r="Q20" s="12">
        <v>838</v>
      </c>
      <c r="R20" s="12">
        <v>0</v>
      </c>
      <c r="S20" s="12">
        <v>0</v>
      </c>
      <c r="T20" s="12">
        <v>0</v>
      </c>
      <c r="U20" s="12">
        <v>0</v>
      </c>
    </row>
    <row r="21" spans="1:21" ht="12" customHeight="1">
      <c r="A21" s="10" t="s">
        <v>5</v>
      </c>
      <c r="B21" s="12">
        <f t="shared" si="1"/>
        <v>6978</v>
      </c>
      <c r="C21" s="12">
        <f t="shared" si="2"/>
        <v>1944</v>
      </c>
      <c r="D21" s="12">
        <v>650</v>
      </c>
      <c r="E21" s="12">
        <v>6</v>
      </c>
      <c r="F21" s="12">
        <v>630</v>
      </c>
      <c r="G21" s="12">
        <v>48</v>
      </c>
      <c r="H21" s="12">
        <v>610</v>
      </c>
      <c r="I21" s="12">
        <f t="shared" si="3"/>
        <v>4730</v>
      </c>
      <c r="J21" s="22">
        <f t="shared" si="4"/>
        <v>827</v>
      </c>
      <c r="K21" s="12">
        <v>790</v>
      </c>
      <c r="L21" s="12">
        <v>3</v>
      </c>
      <c r="M21" s="12">
        <v>17</v>
      </c>
      <c r="N21" s="12">
        <v>17</v>
      </c>
      <c r="O21" s="12">
        <v>706</v>
      </c>
      <c r="P21" s="12">
        <v>0</v>
      </c>
      <c r="Q21" s="12">
        <v>1360</v>
      </c>
      <c r="R21" s="12">
        <v>0</v>
      </c>
      <c r="S21" s="12">
        <v>5</v>
      </c>
      <c r="T21" s="12">
        <v>368</v>
      </c>
      <c r="U21" s="12">
        <v>0</v>
      </c>
    </row>
    <row r="22" spans="1:21" ht="12" customHeight="1">
      <c r="A22" s="10" t="s">
        <v>7</v>
      </c>
      <c r="B22" s="12">
        <f t="shared" si="1"/>
        <v>22528</v>
      </c>
      <c r="C22" s="12">
        <f t="shared" si="2"/>
        <v>16418</v>
      </c>
      <c r="D22" s="12">
        <v>6103</v>
      </c>
      <c r="E22" s="12">
        <v>37</v>
      </c>
      <c r="F22" s="12">
        <v>6100</v>
      </c>
      <c r="G22" s="12">
        <v>5</v>
      </c>
      <c r="H22" s="12">
        <v>4173</v>
      </c>
      <c r="I22" s="12">
        <f t="shared" si="3"/>
        <v>5419</v>
      </c>
      <c r="J22" s="22">
        <f t="shared" si="4"/>
        <v>889</v>
      </c>
      <c r="K22" s="12">
        <v>782</v>
      </c>
      <c r="L22" s="12">
        <v>63</v>
      </c>
      <c r="M22" s="12">
        <v>38</v>
      </c>
      <c r="N22" s="12">
        <v>6</v>
      </c>
      <c r="O22" s="12">
        <v>657</v>
      </c>
      <c r="P22" s="12">
        <v>0</v>
      </c>
      <c r="Q22" s="12">
        <v>1768</v>
      </c>
      <c r="R22" s="12">
        <v>19</v>
      </c>
      <c r="S22" s="12">
        <v>171</v>
      </c>
      <c r="T22" s="12">
        <v>472</v>
      </c>
      <c r="U22" s="12">
        <v>0</v>
      </c>
    </row>
    <row r="23" spans="1:21" ht="12" customHeight="1">
      <c r="A23" s="10" t="s">
        <v>3</v>
      </c>
      <c r="B23" s="12">
        <f t="shared" si="1"/>
        <v>2626</v>
      </c>
      <c r="C23" s="12">
        <f t="shared" si="2"/>
        <v>2154</v>
      </c>
      <c r="D23" s="12">
        <v>793</v>
      </c>
      <c r="E23" s="12">
        <v>0</v>
      </c>
      <c r="F23" s="12">
        <v>793</v>
      </c>
      <c r="G23" s="12">
        <v>0</v>
      </c>
      <c r="H23" s="12">
        <v>568</v>
      </c>
      <c r="I23" s="12">
        <f t="shared" si="3"/>
        <v>426</v>
      </c>
      <c r="J23" s="22">
        <f t="shared" si="4"/>
        <v>112</v>
      </c>
      <c r="K23" s="12">
        <v>95</v>
      </c>
      <c r="L23" s="12">
        <v>7</v>
      </c>
      <c r="M23" s="12">
        <v>5</v>
      </c>
      <c r="N23" s="12">
        <v>5</v>
      </c>
      <c r="O23" s="12">
        <v>41</v>
      </c>
      <c r="P23" s="12">
        <v>0</v>
      </c>
      <c r="Q23" s="12">
        <v>270</v>
      </c>
      <c r="R23" s="12">
        <v>2</v>
      </c>
      <c r="S23" s="12">
        <v>1</v>
      </c>
      <c r="T23" s="12">
        <v>0</v>
      </c>
      <c r="U23" s="12">
        <v>0</v>
      </c>
    </row>
    <row r="24" spans="1:21" ht="12" customHeight="1">
      <c r="A24" s="10" t="s">
        <v>4</v>
      </c>
      <c r="B24" s="12">
        <f t="shared" si="1"/>
        <v>843</v>
      </c>
      <c r="C24" s="12">
        <f t="shared" si="2"/>
        <v>0</v>
      </c>
      <c r="D24" s="12">
        <v>0</v>
      </c>
      <c r="E24" s="12">
        <v>0</v>
      </c>
      <c r="F24" s="12">
        <v>0</v>
      </c>
      <c r="G24" s="12">
        <v>0</v>
      </c>
      <c r="H24" s="12">
        <v>0</v>
      </c>
      <c r="I24" s="12">
        <f t="shared" si="3"/>
        <v>843</v>
      </c>
      <c r="J24" s="22">
        <f t="shared" si="4"/>
        <v>242</v>
      </c>
      <c r="K24" s="12">
        <v>143</v>
      </c>
      <c r="L24" s="12">
        <v>29</v>
      </c>
      <c r="M24" s="12">
        <v>27</v>
      </c>
      <c r="N24" s="12">
        <v>43</v>
      </c>
      <c r="O24" s="12">
        <v>152</v>
      </c>
      <c r="P24" s="12">
        <v>0</v>
      </c>
      <c r="Q24" s="12">
        <v>422</v>
      </c>
      <c r="R24" s="12">
        <v>23</v>
      </c>
      <c r="S24" s="12">
        <v>4</v>
      </c>
      <c r="T24" s="12">
        <v>0</v>
      </c>
      <c r="U24" s="12">
        <v>0</v>
      </c>
    </row>
    <row r="25" spans="1:21" ht="12" customHeight="1">
      <c r="A25" s="10" t="s">
        <v>59</v>
      </c>
      <c r="B25" s="12">
        <f t="shared" si="1"/>
        <v>1399</v>
      </c>
      <c r="C25" s="12">
        <f t="shared" si="2"/>
        <v>0</v>
      </c>
      <c r="D25" s="12">
        <v>0</v>
      </c>
      <c r="E25" s="12">
        <v>0</v>
      </c>
      <c r="F25" s="12">
        <v>0</v>
      </c>
      <c r="G25" s="12">
        <v>0</v>
      </c>
      <c r="H25" s="12">
        <v>0</v>
      </c>
      <c r="I25" s="12">
        <f t="shared" si="3"/>
        <v>1399</v>
      </c>
      <c r="J25" s="22">
        <f t="shared" si="4"/>
        <v>192</v>
      </c>
      <c r="K25" s="12">
        <v>190</v>
      </c>
      <c r="L25" s="12">
        <v>1</v>
      </c>
      <c r="M25" s="12">
        <v>1</v>
      </c>
      <c r="N25" s="12">
        <v>0</v>
      </c>
      <c r="O25" s="12">
        <v>188</v>
      </c>
      <c r="P25" s="12">
        <v>0</v>
      </c>
      <c r="Q25" s="12">
        <v>382</v>
      </c>
      <c r="R25" s="12">
        <v>0</v>
      </c>
      <c r="S25" s="12">
        <v>0</v>
      </c>
      <c r="T25" s="12">
        <v>126</v>
      </c>
      <c r="U25" s="12">
        <v>0</v>
      </c>
    </row>
    <row r="26" spans="1:21" ht="12" customHeight="1">
      <c r="A26" s="14" t="s">
        <v>6</v>
      </c>
      <c r="B26" s="15">
        <f t="shared" si="1"/>
        <v>2020</v>
      </c>
      <c r="C26" s="15">
        <f t="shared" si="2"/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f t="shared" si="3"/>
        <v>2020</v>
      </c>
      <c r="J26" s="24">
        <f t="shared" si="4"/>
        <v>436</v>
      </c>
      <c r="K26" s="15">
        <v>433</v>
      </c>
      <c r="L26" s="15">
        <v>0</v>
      </c>
      <c r="M26" s="15">
        <v>0</v>
      </c>
      <c r="N26" s="15">
        <v>3</v>
      </c>
      <c r="O26" s="15">
        <v>452</v>
      </c>
      <c r="P26" s="15">
        <v>0</v>
      </c>
      <c r="Q26" s="15">
        <v>1127</v>
      </c>
      <c r="R26" s="15">
        <v>5</v>
      </c>
      <c r="S26" s="15">
        <v>0</v>
      </c>
      <c r="T26" s="15">
        <v>0</v>
      </c>
      <c r="U26" s="15">
        <v>0</v>
      </c>
    </row>
    <row r="27" spans="1:21" ht="12.75" customHeight="1" thickBot="1">
      <c r="A27" s="3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2" customHeight="1">
      <c r="A28" s="69" t="s">
        <v>43</v>
      </c>
      <c r="B28" s="38" t="s">
        <v>18</v>
      </c>
      <c r="C28" s="27"/>
      <c r="D28" s="39"/>
      <c r="E28" s="38" t="s">
        <v>25</v>
      </c>
      <c r="F28" s="27"/>
      <c r="G28" s="27"/>
      <c r="H28" s="39"/>
      <c r="I28" s="38" t="s">
        <v>29</v>
      </c>
      <c r="J28" s="27"/>
      <c r="K28" s="27"/>
      <c r="L28" s="27"/>
      <c r="M28" s="27"/>
      <c r="N28" s="27"/>
      <c r="O28" s="27"/>
      <c r="P28" s="39"/>
      <c r="Q28" s="61" t="s">
        <v>32</v>
      </c>
      <c r="R28" s="61" t="s">
        <v>33</v>
      </c>
      <c r="S28" s="58" t="s">
        <v>36</v>
      </c>
      <c r="T28" s="4"/>
      <c r="U28" s="2"/>
    </row>
    <row r="29" spans="1:21" ht="12" customHeight="1">
      <c r="A29" s="30"/>
      <c r="B29" s="40"/>
      <c r="C29" s="28"/>
      <c r="D29" s="41"/>
      <c r="E29" s="40"/>
      <c r="F29" s="28"/>
      <c r="G29" s="28"/>
      <c r="H29" s="41"/>
      <c r="I29" s="40"/>
      <c r="J29" s="28"/>
      <c r="K29" s="28"/>
      <c r="L29" s="28"/>
      <c r="M29" s="28"/>
      <c r="N29" s="28"/>
      <c r="O29" s="28"/>
      <c r="P29" s="41"/>
      <c r="Q29" s="62"/>
      <c r="R29" s="62"/>
      <c r="S29" s="59"/>
      <c r="T29" s="4"/>
      <c r="U29" s="2"/>
    </row>
    <row r="30" spans="1:21" ht="12" customHeight="1">
      <c r="A30" s="30"/>
      <c r="B30" s="43" t="s">
        <v>38</v>
      </c>
      <c r="C30" s="45"/>
      <c r="D30" s="25" t="s">
        <v>1</v>
      </c>
      <c r="E30" s="25" t="s">
        <v>0</v>
      </c>
      <c r="F30" s="25" t="s">
        <v>26</v>
      </c>
      <c r="G30" s="25" t="s">
        <v>27</v>
      </c>
      <c r="H30" s="25" t="s">
        <v>28</v>
      </c>
      <c r="I30" s="25" t="s">
        <v>0</v>
      </c>
      <c r="J30" s="43" t="s">
        <v>30</v>
      </c>
      <c r="K30" s="44"/>
      <c r="L30" s="44"/>
      <c r="M30" s="44"/>
      <c r="N30" s="45"/>
      <c r="O30" s="53" t="s">
        <v>37</v>
      </c>
      <c r="P30" s="64"/>
      <c r="Q30" s="62"/>
      <c r="R30" s="62"/>
      <c r="S30" s="59"/>
      <c r="T30" s="4"/>
      <c r="U30" s="2"/>
    </row>
    <row r="31" spans="1:21" ht="12" customHeight="1">
      <c r="A31" s="31"/>
      <c r="B31" s="46"/>
      <c r="C31" s="48"/>
      <c r="D31" s="36"/>
      <c r="E31" s="36"/>
      <c r="F31" s="36"/>
      <c r="G31" s="36"/>
      <c r="H31" s="36"/>
      <c r="I31" s="36"/>
      <c r="J31" s="46"/>
      <c r="K31" s="47"/>
      <c r="L31" s="47"/>
      <c r="M31" s="47"/>
      <c r="N31" s="48"/>
      <c r="O31" s="65"/>
      <c r="P31" s="62"/>
      <c r="Q31" s="62"/>
      <c r="R31" s="62"/>
      <c r="S31" s="59"/>
      <c r="T31" s="4"/>
      <c r="U31" s="2"/>
    </row>
    <row r="32" spans="1:21" ht="12" customHeight="1">
      <c r="A32" s="31"/>
      <c r="B32" s="49" t="s">
        <v>39</v>
      </c>
      <c r="C32" s="49" t="s">
        <v>40</v>
      </c>
      <c r="D32" s="36"/>
      <c r="E32" s="36"/>
      <c r="F32" s="36"/>
      <c r="G32" s="36"/>
      <c r="H32" s="36"/>
      <c r="I32" s="36"/>
      <c r="J32" s="49" t="s">
        <v>0</v>
      </c>
      <c r="K32" s="56" t="s">
        <v>31</v>
      </c>
      <c r="L32" s="57"/>
      <c r="M32" s="56" t="s">
        <v>30</v>
      </c>
      <c r="N32" s="57"/>
      <c r="O32" s="66"/>
      <c r="P32" s="63"/>
      <c r="Q32" s="62"/>
      <c r="R32" s="62"/>
      <c r="S32" s="59"/>
      <c r="T32" s="4"/>
      <c r="U32" s="2"/>
    </row>
    <row r="33" spans="1:21" ht="12" customHeight="1">
      <c r="A33" s="31"/>
      <c r="B33" s="33"/>
      <c r="C33" s="33"/>
      <c r="D33" s="36"/>
      <c r="E33" s="36"/>
      <c r="F33" s="36"/>
      <c r="G33" s="36"/>
      <c r="H33" s="36"/>
      <c r="I33" s="36"/>
      <c r="J33" s="33"/>
      <c r="K33" s="25" t="s">
        <v>34</v>
      </c>
      <c r="L33" s="25" t="s">
        <v>35</v>
      </c>
      <c r="M33" s="25" t="s">
        <v>34</v>
      </c>
      <c r="N33" s="25" t="s">
        <v>35</v>
      </c>
      <c r="O33" s="25" t="s">
        <v>34</v>
      </c>
      <c r="P33" s="25" t="s">
        <v>35</v>
      </c>
      <c r="Q33" s="62"/>
      <c r="R33" s="62"/>
      <c r="S33" s="59"/>
      <c r="T33" s="4"/>
      <c r="U33" s="2"/>
    </row>
    <row r="34" spans="1:21" ht="12" customHeight="1">
      <c r="A34" s="32"/>
      <c r="B34" s="34"/>
      <c r="C34" s="34"/>
      <c r="D34" s="37"/>
      <c r="E34" s="37"/>
      <c r="F34" s="37"/>
      <c r="G34" s="37"/>
      <c r="H34" s="37"/>
      <c r="I34" s="37"/>
      <c r="J34" s="34"/>
      <c r="K34" s="34"/>
      <c r="L34" s="34"/>
      <c r="M34" s="34"/>
      <c r="N34" s="34"/>
      <c r="O34" s="34"/>
      <c r="P34" s="34"/>
      <c r="Q34" s="63"/>
      <c r="R34" s="63"/>
      <c r="S34" s="60"/>
      <c r="T34" s="4"/>
      <c r="U34" s="2"/>
    </row>
    <row r="35" spans="1:21" ht="12" customHeight="1">
      <c r="A35" s="18" t="s">
        <v>50</v>
      </c>
      <c r="B35" s="12">
        <v>4703</v>
      </c>
      <c r="C35" s="12">
        <v>1098</v>
      </c>
      <c r="D35" s="12">
        <v>0</v>
      </c>
      <c r="E35" s="12">
        <v>2228</v>
      </c>
      <c r="F35" s="12">
        <v>1882</v>
      </c>
      <c r="G35" s="12">
        <v>32</v>
      </c>
      <c r="H35" s="12">
        <v>314</v>
      </c>
      <c r="I35" s="12">
        <v>8043</v>
      </c>
      <c r="J35" s="12">
        <v>7422</v>
      </c>
      <c r="K35" s="12">
        <v>0</v>
      </c>
      <c r="L35" s="12">
        <v>0</v>
      </c>
      <c r="M35" s="12">
        <v>3883</v>
      </c>
      <c r="N35" s="12">
        <v>3539</v>
      </c>
      <c r="O35" s="12">
        <v>197</v>
      </c>
      <c r="P35" s="12">
        <v>424</v>
      </c>
      <c r="Q35" s="12">
        <v>0</v>
      </c>
      <c r="R35" s="12">
        <v>0</v>
      </c>
      <c r="S35" s="12">
        <v>0</v>
      </c>
      <c r="T35" s="2"/>
      <c r="U35" s="2"/>
    </row>
    <row r="36" spans="1:21" ht="12" customHeight="1">
      <c r="A36" s="18" t="s">
        <v>52</v>
      </c>
      <c r="B36" s="12">
        <v>5756</v>
      </c>
      <c r="C36" s="12">
        <v>599</v>
      </c>
      <c r="D36" s="12">
        <v>0</v>
      </c>
      <c r="E36" s="12">
        <v>1841</v>
      </c>
      <c r="F36" s="12">
        <v>1747</v>
      </c>
      <c r="G36" s="12">
        <v>35</v>
      </c>
      <c r="H36" s="12">
        <v>59</v>
      </c>
      <c r="I36" s="12">
        <v>6475</v>
      </c>
      <c r="J36" s="12">
        <v>5916</v>
      </c>
      <c r="K36" s="12">
        <v>160</v>
      </c>
      <c r="L36" s="12">
        <v>146</v>
      </c>
      <c r="M36" s="12">
        <v>2968</v>
      </c>
      <c r="N36" s="12">
        <v>2642</v>
      </c>
      <c r="O36" s="12">
        <v>184</v>
      </c>
      <c r="P36" s="12">
        <v>375</v>
      </c>
      <c r="Q36" s="12">
        <v>1</v>
      </c>
      <c r="R36" s="12">
        <v>0</v>
      </c>
      <c r="S36" s="12">
        <v>0</v>
      </c>
      <c r="T36" s="2"/>
      <c r="U36" s="2"/>
    </row>
    <row r="37" spans="1:21" ht="12" customHeight="1">
      <c r="A37" s="18" t="s">
        <v>51</v>
      </c>
      <c r="B37" s="12">
        <v>6318</v>
      </c>
      <c r="C37" s="12">
        <v>1331</v>
      </c>
      <c r="D37" s="12">
        <v>46</v>
      </c>
      <c r="E37" s="12">
        <v>2308</v>
      </c>
      <c r="F37" s="12">
        <v>2256</v>
      </c>
      <c r="G37" s="12">
        <v>52</v>
      </c>
      <c r="H37" s="12">
        <v>0</v>
      </c>
      <c r="I37" s="12">
        <v>8203</v>
      </c>
      <c r="J37" s="12">
        <v>7568</v>
      </c>
      <c r="K37" s="12">
        <v>0</v>
      </c>
      <c r="L37" s="12">
        <v>0</v>
      </c>
      <c r="M37" s="12">
        <v>3899</v>
      </c>
      <c r="N37" s="12">
        <v>3669</v>
      </c>
      <c r="O37" s="12">
        <v>193</v>
      </c>
      <c r="P37" s="12">
        <v>442</v>
      </c>
      <c r="Q37" s="12">
        <v>0</v>
      </c>
      <c r="R37" s="12">
        <v>169</v>
      </c>
      <c r="S37" s="12">
        <v>0</v>
      </c>
      <c r="T37" s="2"/>
      <c r="U37" s="2"/>
    </row>
    <row r="38" spans="1:21" ht="12" customHeight="1">
      <c r="A38" s="18" t="s">
        <v>53</v>
      </c>
      <c r="B38" s="12">
        <v>5352</v>
      </c>
      <c r="C38" s="12">
        <v>1668</v>
      </c>
      <c r="D38" s="12">
        <v>24</v>
      </c>
      <c r="E38" s="12">
        <v>2006</v>
      </c>
      <c r="F38" s="12">
        <v>1973</v>
      </c>
      <c r="G38" s="12">
        <v>33</v>
      </c>
      <c r="H38" s="12">
        <v>0</v>
      </c>
      <c r="I38" s="12">
        <v>8231</v>
      </c>
      <c r="J38" s="12">
        <v>7349</v>
      </c>
      <c r="K38" s="12">
        <v>216</v>
      </c>
      <c r="L38" s="12">
        <v>192</v>
      </c>
      <c r="M38" s="12">
        <v>3516</v>
      </c>
      <c r="N38" s="12">
        <v>3425</v>
      </c>
      <c r="O38" s="12">
        <v>359</v>
      </c>
      <c r="P38" s="12">
        <v>523</v>
      </c>
      <c r="Q38" s="12">
        <v>0</v>
      </c>
      <c r="R38" s="12">
        <v>7</v>
      </c>
      <c r="S38" s="12">
        <v>0</v>
      </c>
      <c r="T38" s="2"/>
      <c r="U38" s="2"/>
    </row>
    <row r="39" spans="1:21" ht="12" customHeight="1">
      <c r="A39" s="19" t="s">
        <v>55</v>
      </c>
      <c r="B39" s="23">
        <f>SUM(B41:B50)</f>
        <v>6131</v>
      </c>
      <c r="C39" s="23">
        <f aca="true" t="shared" si="5" ref="C39:S39">SUM(C41:C50)</f>
        <v>1472</v>
      </c>
      <c r="D39" s="23">
        <f t="shared" si="5"/>
        <v>235</v>
      </c>
      <c r="E39" s="23">
        <f t="shared" si="5"/>
        <v>2552</v>
      </c>
      <c r="F39" s="23">
        <f t="shared" si="5"/>
        <v>2476</v>
      </c>
      <c r="G39" s="23">
        <f t="shared" si="5"/>
        <v>76</v>
      </c>
      <c r="H39" s="23">
        <f t="shared" si="5"/>
        <v>0</v>
      </c>
      <c r="I39" s="23">
        <f t="shared" si="5"/>
        <v>256</v>
      </c>
      <c r="J39" s="23">
        <f t="shared" si="5"/>
        <v>5</v>
      </c>
      <c r="K39" s="23">
        <f t="shared" si="5"/>
        <v>0</v>
      </c>
      <c r="L39" s="23">
        <f t="shared" si="5"/>
        <v>0</v>
      </c>
      <c r="M39" s="23">
        <f t="shared" si="5"/>
        <v>5</v>
      </c>
      <c r="N39" s="23">
        <f t="shared" si="5"/>
        <v>0</v>
      </c>
      <c r="O39" s="23">
        <f t="shared" si="5"/>
        <v>170</v>
      </c>
      <c r="P39" s="23">
        <f t="shared" si="5"/>
        <v>81</v>
      </c>
      <c r="Q39" s="23">
        <f t="shared" si="5"/>
        <v>0</v>
      </c>
      <c r="R39" s="23">
        <f t="shared" si="5"/>
        <v>42</v>
      </c>
      <c r="S39" s="23">
        <f t="shared" si="5"/>
        <v>0</v>
      </c>
      <c r="T39" s="2"/>
      <c r="U39" s="2"/>
    </row>
    <row r="40" spans="1:21" ht="7.5" customHeight="1">
      <c r="A40" s="9"/>
      <c r="B40" s="12"/>
      <c r="C40" s="12"/>
      <c r="D40" s="12"/>
      <c r="E40" s="11"/>
      <c r="F40" s="12"/>
      <c r="G40" s="12"/>
      <c r="H40" s="12"/>
      <c r="I40" s="11"/>
      <c r="J40" s="11"/>
      <c r="K40" s="12"/>
      <c r="L40" s="12"/>
      <c r="M40" s="12"/>
      <c r="N40" s="12"/>
      <c r="O40" s="12"/>
      <c r="P40" s="12"/>
      <c r="Q40" s="12"/>
      <c r="R40" s="12"/>
      <c r="S40" s="12"/>
      <c r="T40" s="2"/>
      <c r="U40" s="2"/>
    </row>
    <row r="41" spans="1:21" ht="12" customHeight="1">
      <c r="A41" s="10" t="s">
        <v>2</v>
      </c>
      <c r="B41" s="12">
        <v>0</v>
      </c>
      <c r="C41" s="12">
        <v>0</v>
      </c>
      <c r="D41" s="12">
        <v>0</v>
      </c>
      <c r="E41" s="12">
        <f>SUM(F41:H41)</f>
        <v>682</v>
      </c>
      <c r="F41" s="12">
        <v>609</v>
      </c>
      <c r="G41" s="12">
        <v>73</v>
      </c>
      <c r="H41" s="12">
        <v>0</v>
      </c>
      <c r="I41" s="12">
        <f>SUM(J41,O41:P41)</f>
        <v>167</v>
      </c>
      <c r="J41" s="12">
        <f aca="true" t="shared" si="6" ref="J41:J50">SUM(K41:N41)</f>
        <v>5</v>
      </c>
      <c r="K41" s="12">
        <v>0</v>
      </c>
      <c r="L41" s="12">
        <v>0</v>
      </c>
      <c r="M41" s="12">
        <v>5</v>
      </c>
      <c r="N41" s="12">
        <v>0</v>
      </c>
      <c r="O41" s="12">
        <v>81</v>
      </c>
      <c r="P41" s="12">
        <v>81</v>
      </c>
      <c r="Q41" s="12">
        <v>0</v>
      </c>
      <c r="R41" s="12">
        <v>0</v>
      </c>
      <c r="S41" s="12">
        <v>0</v>
      </c>
      <c r="T41" s="2"/>
      <c r="U41" s="2"/>
    </row>
    <row r="42" spans="1:21" ht="12" customHeight="1">
      <c r="A42" s="10" t="s">
        <v>56</v>
      </c>
      <c r="B42" s="12">
        <v>1665</v>
      </c>
      <c r="C42" s="12">
        <v>782</v>
      </c>
      <c r="D42" s="12">
        <v>0</v>
      </c>
      <c r="E42" s="12">
        <f aca="true" t="shared" si="7" ref="E42:E50">SUM(F42:H42)</f>
        <v>288</v>
      </c>
      <c r="F42" s="12">
        <v>288</v>
      </c>
      <c r="G42" s="12">
        <v>0</v>
      </c>
      <c r="H42" s="12">
        <v>0</v>
      </c>
      <c r="I42" s="12">
        <f>SUM(J42,O42:P42)</f>
        <v>0</v>
      </c>
      <c r="J42" s="12">
        <f>SUM(K42:N42)</f>
        <v>0</v>
      </c>
      <c r="K42" s="12">
        <v>0</v>
      </c>
      <c r="L42" s="12">
        <v>0</v>
      </c>
      <c r="M42" s="12">
        <v>0</v>
      </c>
      <c r="N42" s="12">
        <v>0</v>
      </c>
      <c r="O42" s="12">
        <v>0</v>
      </c>
      <c r="P42" s="12">
        <v>0</v>
      </c>
      <c r="Q42" s="12">
        <v>0</v>
      </c>
      <c r="R42" s="12">
        <v>42</v>
      </c>
      <c r="S42" s="12">
        <v>0</v>
      </c>
      <c r="T42" s="2"/>
      <c r="U42" s="2"/>
    </row>
    <row r="43" spans="1:21" ht="12" customHeight="1">
      <c r="A43" s="10" t="s">
        <v>57</v>
      </c>
      <c r="B43" s="12">
        <v>833</v>
      </c>
      <c r="C43" s="12">
        <v>143</v>
      </c>
      <c r="D43" s="12">
        <v>0</v>
      </c>
      <c r="E43" s="12">
        <f t="shared" si="7"/>
        <v>214</v>
      </c>
      <c r="F43" s="12">
        <v>214</v>
      </c>
      <c r="G43" s="12">
        <v>0</v>
      </c>
      <c r="H43" s="12">
        <v>0</v>
      </c>
      <c r="I43" s="12">
        <f aca="true" t="shared" si="8" ref="I43:I50">SUM(J43,O43:P43)</f>
        <v>89</v>
      </c>
      <c r="J43" s="12">
        <f t="shared" si="6"/>
        <v>0</v>
      </c>
      <c r="K43" s="12">
        <v>0</v>
      </c>
      <c r="L43" s="12">
        <v>0</v>
      </c>
      <c r="M43" s="12">
        <v>0</v>
      </c>
      <c r="N43" s="12">
        <v>0</v>
      </c>
      <c r="O43" s="12">
        <v>89</v>
      </c>
      <c r="P43" s="12">
        <v>0</v>
      </c>
      <c r="Q43" s="12">
        <v>0</v>
      </c>
      <c r="R43" s="12">
        <v>0</v>
      </c>
      <c r="S43" s="12">
        <v>0</v>
      </c>
      <c r="T43" s="2"/>
      <c r="U43" s="2"/>
    </row>
    <row r="44" spans="1:21" ht="12" customHeight="1">
      <c r="A44" s="10" t="s">
        <v>58</v>
      </c>
      <c r="B44" s="12">
        <v>645</v>
      </c>
      <c r="C44" s="12">
        <v>352</v>
      </c>
      <c r="D44" s="12">
        <v>0</v>
      </c>
      <c r="E44" s="12">
        <f t="shared" si="7"/>
        <v>327</v>
      </c>
      <c r="F44" s="12">
        <v>327</v>
      </c>
      <c r="G44" s="12">
        <v>0</v>
      </c>
      <c r="H44" s="12">
        <v>0</v>
      </c>
      <c r="I44" s="12">
        <f t="shared" si="8"/>
        <v>0</v>
      </c>
      <c r="J44" s="12">
        <f t="shared" si="6"/>
        <v>0</v>
      </c>
      <c r="K44" s="12">
        <v>0</v>
      </c>
      <c r="L44" s="12">
        <v>0</v>
      </c>
      <c r="M44" s="12">
        <v>0</v>
      </c>
      <c r="N44" s="12">
        <v>0</v>
      </c>
      <c r="O44" s="12">
        <v>0</v>
      </c>
      <c r="P44" s="12">
        <v>0</v>
      </c>
      <c r="Q44" s="12">
        <v>0</v>
      </c>
      <c r="R44" s="12">
        <v>0</v>
      </c>
      <c r="S44" s="12">
        <v>0</v>
      </c>
      <c r="T44" s="2"/>
      <c r="U44" s="2"/>
    </row>
    <row r="45" spans="1:21" ht="12" customHeight="1">
      <c r="A45" s="10" t="s">
        <v>5</v>
      </c>
      <c r="B45" s="12">
        <v>1446</v>
      </c>
      <c r="C45" s="12">
        <v>18</v>
      </c>
      <c r="D45" s="12">
        <v>0</v>
      </c>
      <c r="E45" s="12">
        <f t="shared" si="7"/>
        <v>304</v>
      </c>
      <c r="F45" s="12">
        <v>301</v>
      </c>
      <c r="G45" s="12">
        <v>3</v>
      </c>
      <c r="H45" s="12">
        <v>0</v>
      </c>
      <c r="I45" s="12">
        <f t="shared" si="8"/>
        <v>0</v>
      </c>
      <c r="J45" s="12">
        <f t="shared" si="6"/>
        <v>0</v>
      </c>
      <c r="K45" s="12">
        <v>0</v>
      </c>
      <c r="L45" s="12">
        <v>0</v>
      </c>
      <c r="M45" s="12">
        <v>0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12">
        <v>0</v>
      </c>
      <c r="T45" s="2"/>
      <c r="U45" s="2"/>
    </row>
    <row r="46" spans="1:21" ht="12" customHeight="1">
      <c r="A46" s="10" t="s">
        <v>7</v>
      </c>
      <c r="B46" s="12">
        <v>1247</v>
      </c>
      <c r="C46" s="12">
        <v>67</v>
      </c>
      <c r="D46" s="12">
        <v>129</v>
      </c>
      <c r="E46" s="12">
        <f t="shared" si="7"/>
        <v>691</v>
      </c>
      <c r="F46" s="12">
        <v>691</v>
      </c>
      <c r="G46" s="12">
        <v>0</v>
      </c>
      <c r="H46" s="12">
        <v>0</v>
      </c>
      <c r="I46" s="12">
        <f t="shared" si="8"/>
        <v>0</v>
      </c>
      <c r="J46" s="12">
        <f t="shared" si="6"/>
        <v>0</v>
      </c>
      <c r="K46" s="12">
        <v>0</v>
      </c>
      <c r="L46" s="12">
        <v>0</v>
      </c>
      <c r="M46" s="12">
        <v>0</v>
      </c>
      <c r="N46" s="12">
        <v>0</v>
      </c>
      <c r="O46" s="12">
        <v>0</v>
      </c>
      <c r="P46" s="12">
        <v>0</v>
      </c>
      <c r="Q46" s="12">
        <v>0</v>
      </c>
      <c r="R46" s="12">
        <v>0</v>
      </c>
      <c r="S46" s="12">
        <v>0</v>
      </c>
      <c r="T46" s="2"/>
      <c r="U46" s="2"/>
    </row>
    <row r="47" spans="1:21" ht="12" customHeight="1">
      <c r="A47" s="10" t="s">
        <v>3</v>
      </c>
      <c r="B47" s="12">
        <v>0</v>
      </c>
      <c r="C47" s="12">
        <v>0</v>
      </c>
      <c r="D47" s="12">
        <v>0</v>
      </c>
      <c r="E47" s="12">
        <f t="shared" si="7"/>
        <v>46</v>
      </c>
      <c r="F47" s="12">
        <v>46</v>
      </c>
      <c r="G47" s="12">
        <v>0</v>
      </c>
      <c r="H47" s="12">
        <v>0</v>
      </c>
      <c r="I47" s="12">
        <f t="shared" si="8"/>
        <v>0</v>
      </c>
      <c r="J47" s="12">
        <f t="shared" si="6"/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0</v>
      </c>
      <c r="R47" s="12">
        <v>0</v>
      </c>
      <c r="S47" s="12">
        <v>0</v>
      </c>
      <c r="T47" s="2"/>
      <c r="U47" s="2"/>
    </row>
    <row r="48" spans="1:21" ht="12" customHeight="1">
      <c r="A48" s="10" t="s">
        <v>4</v>
      </c>
      <c r="B48" s="12">
        <v>0</v>
      </c>
      <c r="C48" s="12">
        <v>0</v>
      </c>
      <c r="D48" s="12">
        <v>0</v>
      </c>
      <c r="E48" s="12">
        <f t="shared" si="7"/>
        <v>0</v>
      </c>
      <c r="F48" s="12">
        <v>0</v>
      </c>
      <c r="G48" s="12">
        <v>0</v>
      </c>
      <c r="H48" s="12">
        <v>0</v>
      </c>
      <c r="I48" s="12">
        <f t="shared" si="8"/>
        <v>0</v>
      </c>
      <c r="J48" s="12">
        <f t="shared" si="6"/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  <c r="P48" s="12">
        <v>0</v>
      </c>
      <c r="Q48" s="12">
        <v>0</v>
      </c>
      <c r="R48" s="12">
        <v>0</v>
      </c>
      <c r="S48" s="12">
        <v>0</v>
      </c>
      <c r="T48" s="2"/>
      <c r="U48" s="2"/>
    </row>
    <row r="49" spans="1:21" ht="12" customHeight="1">
      <c r="A49" s="10" t="s">
        <v>59</v>
      </c>
      <c r="B49" s="12">
        <v>295</v>
      </c>
      <c r="C49" s="12">
        <v>110</v>
      </c>
      <c r="D49" s="12">
        <v>106</v>
      </c>
      <c r="E49" s="12">
        <f t="shared" si="7"/>
        <v>0</v>
      </c>
      <c r="F49" s="12">
        <v>0</v>
      </c>
      <c r="G49" s="12">
        <v>0</v>
      </c>
      <c r="H49" s="12">
        <v>0</v>
      </c>
      <c r="I49" s="12">
        <f t="shared" si="8"/>
        <v>0</v>
      </c>
      <c r="J49" s="12">
        <f t="shared" si="6"/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0</v>
      </c>
      <c r="Q49" s="12">
        <v>0</v>
      </c>
      <c r="R49" s="12">
        <v>0</v>
      </c>
      <c r="S49" s="12">
        <v>0</v>
      </c>
      <c r="T49" s="2"/>
      <c r="U49" s="2"/>
    </row>
    <row r="50" spans="1:21" ht="12" customHeight="1">
      <c r="A50" s="14" t="s">
        <v>6</v>
      </c>
      <c r="B50" s="15">
        <v>0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>
        <v>0</v>
      </c>
      <c r="I50" s="15">
        <f t="shared" si="8"/>
        <v>0</v>
      </c>
      <c r="J50" s="15">
        <f t="shared" si="6"/>
        <v>0</v>
      </c>
      <c r="K50" s="15">
        <v>0</v>
      </c>
      <c r="L50" s="15">
        <v>0</v>
      </c>
      <c r="M50" s="15">
        <v>0</v>
      </c>
      <c r="N50" s="15">
        <v>0</v>
      </c>
      <c r="O50" s="15">
        <v>0</v>
      </c>
      <c r="P50" s="15">
        <v>0</v>
      </c>
      <c r="Q50" s="15">
        <v>0</v>
      </c>
      <c r="R50" s="15">
        <v>0</v>
      </c>
      <c r="S50" s="15">
        <v>0</v>
      </c>
      <c r="T50" s="2"/>
      <c r="U50" s="2"/>
    </row>
  </sheetData>
  <mergeCells count="55">
    <mergeCell ref="C1:R2"/>
    <mergeCell ref="I30:I34"/>
    <mergeCell ref="A28:A34"/>
    <mergeCell ref="B30:C31"/>
    <mergeCell ref="D30:D34"/>
    <mergeCell ref="B32:B34"/>
    <mergeCell ref="C32:C34"/>
    <mergeCell ref="B28:D29"/>
    <mergeCell ref="I28:P29"/>
    <mergeCell ref="O33:O34"/>
    <mergeCell ref="N33:N34"/>
    <mergeCell ref="P33:P34"/>
    <mergeCell ref="S28:S34"/>
    <mergeCell ref="Q28:Q34"/>
    <mergeCell ref="R28:R34"/>
    <mergeCell ref="O30:P32"/>
    <mergeCell ref="T6:U7"/>
    <mergeCell ref="T8:T10"/>
    <mergeCell ref="U8:U10"/>
    <mergeCell ref="J32:J34"/>
    <mergeCell ref="J30:N31"/>
    <mergeCell ref="K32:L32"/>
    <mergeCell ref="M32:N32"/>
    <mergeCell ref="L33:L34"/>
    <mergeCell ref="K33:K34"/>
    <mergeCell ref="M33:M34"/>
    <mergeCell ref="E28:H29"/>
    <mergeCell ref="E30:E34"/>
    <mergeCell ref="F30:F34"/>
    <mergeCell ref="G30:G34"/>
    <mergeCell ref="H30:H34"/>
    <mergeCell ref="Q6:Q10"/>
    <mergeCell ref="R6:S7"/>
    <mergeCell ref="R8:R10"/>
    <mergeCell ref="S8:S10"/>
    <mergeCell ref="O8:O10"/>
    <mergeCell ref="P8:P10"/>
    <mergeCell ref="O6:P7"/>
    <mergeCell ref="K8:K10"/>
    <mergeCell ref="L8:L10"/>
    <mergeCell ref="M8:M10"/>
    <mergeCell ref="F6:F10"/>
    <mergeCell ref="G6:G10"/>
    <mergeCell ref="N8:N10"/>
    <mergeCell ref="J6:N7"/>
    <mergeCell ref="M4:Q5"/>
    <mergeCell ref="A4:A10"/>
    <mergeCell ref="C6:C10"/>
    <mergeCell ref="D6:D10"/>
    <mergeCell ref="B4:B10"/>
    <mergeCell ref="C4:H5"/>
    <mergeCell ref="H6:H10"/>
    <mergeCell ref="I6:I10"/>
    <mergeCell ref="J8:J10"/>
    <mergeCell ref="E6:E10"/>
  </mergeCells>
  <printOptions horizontalCentered="1" verticalCentered="1"/>
  <pageMargins left="0.72" right="0.4" top="0.62" bottom="0.65" header="0.71" footer="0.5118110236220472"/>
  <pageSetup blackAndWhite="1" fitToHeight="1" fitToWidth="1" horizontalDpi="300" verticalDpi="300" orientation="landscape" paperSize="9" scale="88" r:id="rId1"/>
  <ignoredErrors>
    <ignoredError sqref="I16:J26 I43:I50 J43:J50 J40:J41 I4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okuser</cp:lastModifiedBy>
  <cp:lastPrinted>2006-05-16T11:30:15Z</cp:lastPrinted>
  <dcterms:created xsi:type="dcterms:W3CDTF">2002-01-08T01:58:16Z</dcterms:created>
  <dcterms:modified xsi:type="dcterms:W3CDTF">2006-05-23T08:24:48Z</dcterms:modified>
  <cp:category/>
  <cp:version/>
  <cp:contentType/>
  <cp:contentStatus/>
</cp:coreProperties>
</file>