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15" windowWidth="15300" windowHeight="6030" activeTab="0"/>
  </bookViews>
  <sheets>
    <sheet name="i13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<sst xmlns="http://schemas.openxmlformats.org/spreadsheetml/2006/main" count="75" uniqueCount="40">
  <si>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病院の種類</t>
  </si>
  <si>
    <t>病床の種類</t>
  </si>
  <si>
    <t>総数</t>
  </si>
  <si>
    <t>精神病院</t>
  </si>
  <si>
    <t>結核療養所</t>
  </si>
  <si>
    <t>一般病院</t>
  </si>
  <si>
    <t>精神病床</t>
  </si>
  <si>
    <t>結核病床</t>
  </si>
  <si>
    <t>感染症病床</t>
  </si>
  <si>
    <t>病院
・
病床</t>
  </si>
  <si>
    <t>病　　　　　　院　　　　　　の　　　　　　種　　　　　　類</t>
  </si>
  <si>
    <t>病　　　　　　床　　　　　　の　　　　　　種　　　　　　類</t>
  </si>
  <si>
    <t>在　院　患　者　数</t>
  </si>
  <si>
    <t>退　院　患　者　数</t>
  </si>
  <si>
    <t>外　来　患　者　数</t>
  </si>
  <si>
    <t>総</t>
  </si>
  <si>
    <t>精</t>
  </si>
  <si>
    <t>結</t>
  </si>
  <si>
    <t>一</t>
  </si>
  <si>
    <t>感</t>
  </si>
  <si>
    <t>病床利用率
（％）</t>
  </si>
  <si>
    <t>医療施設</t>
  </si>
  <si>
    <t>１３表</t>
  </si>
  <si>
    <t>…</t>
  </si>
  <si>
    <t>…</t>
  </si>
  <si>
    <t>…</t>
  </si>
  <si>
    <t>…</t>
  </si>
  <si>
    <t>平成16年</t>
  </si>
  <si>
    <t>療養病床及び一般
病床のみの病院</t>
  </si>
  <si>
    <t>療養病床</t>
  </si>
  <si>
    <t>一般病床</t>
  </si>
  <si>
    <t>一日平均数</t>
  </si>
  <si>
    <t>平　均
在院日数</t>
  </si>
  <si>
    <t>年間延数</t>
  </si>
  <si>
    <t>療一</t>
  </si>
  <si>
    <t>療</t>
  </si>
  <si>
    <t>第１３表　病院の在院・外来患者数，病床利用率・平均在院日数，病院－病床の種類別</t>
  </si>
  <si>
    <t>…</t>
  </si>
  <si>
    <t>…</t>
  </si>
  <si>
    <t>新 入 院 患 者 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</si>
</sst>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#\ ###\ ##0;&quot;△&quot;#\ ###\ ##0;&quot;-&quot;;@"/>
    <numFmt numFmtId="179" formatCode="#\ ###\ ##0;&quot;△&quot;#\ ##0;&quot;-&quot;;@"/>
    <numFmt numFmtId="180" formatCode="#.0\ ###\ ##0;&quot;△&quot;#.0\ ###\ ##0;&quot;-&quot;;@"/>
    <numFmt numFmtId="181" formatCode="#.\ ###\ ##0;&quot;△&quot;#.\ ###\ ##0;&quot;-&quot;;@"/>
    <numFmt numFmtId="182" formatCode=".\ ###\ ##0;&quot;△&quot;.\ ###\ ##0;&quot;ĭ&quot;;_ࠀ"/>
    <numFmt numFmtId="183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>
      <alignment vertical="center"/>
    </xf>
    <xf numFmtId="178" fontId="2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 wrapText="1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1.75390625" style="1" customWidth="1"/>
    <col min="2" max="2" width="16.75390625" style="1" customWidth="1"/>
    <col min="3" max="3" width="12.00390625" style="1" customWidth="1"/>
    <col min="4" max="8" width="11.00390625" style="1" customWidth="1"/>
    <col min="9" max="9" width="12.00390625" style="1" customWidth="1"/>
    <col min="10" max="10" width="11.00390625" style="1" customWidth="1"/>
    <col min="11" max="11" width="12.00390625" style="1" customWidth="1"/>
    <col min="12" max="12" width="10.625" style="1" customWidth="1"/>
    <col min="13" max="13" width="5.25390625" style="1" bestFit="1" customWidth="1"/>
    <col min="14" max="16384" width="9.00390625" style="1" customWidth="1"/>
  </cols>
  <sheetData>
    <row r="1" spans="1:13" ht="18.75" customHeight="1">
      <c r="A1" s="46" t="s">
        <v>21</v>
      </c>
      <c r="B1" s="46"/>
      <c r="C1" s="45" t="s">
        <v>36</v>
      </c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6" t="s">
        <v>22</v>
      </c>
      <c r="B2" s="46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ht="6.75" customHeight="1"/>
    <row r="4" spans="1:13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0" t="s">
        <v>27</v>
      </c>
      <c r="M4" s="30"/>
    </row>
    <row r="5" spans="1:13" s="3" customFormat="1" ht="30" customHeight="1">
      <c r="A5" s="28" t="s">
        <v>0</v>
      </c>
      <c r="B5" s="28"/>
      <c r="C5" s="38" t="s">
        <v>12</v>
      </c>
      <c r="D5" s="38"/>
      <c r="E5" s="38" t="s">
        <v>39</v>
      </c>
      <c r="F5" s="38"/>
      <c r="G5" s="38" t="s">
        <v>13</v>
      </c>
      <c r="H5" s="38"/>
      <c r="I5" s="38" t="s">
        <v>14</v>
      </c>
      <c r="J5" s="38"/>
      <c r="K5" s="34" t="s">
        <v>20</v>
      </c>
      <c r="L5" s="34" t="s">
        <v>32</v>
      </c>
      <c r="M5" s="36" t="s">
        <v>9</v>
      </c>
    </row>
    <row r="6" spans="1:13" s="3" customFormat="1" ht="30" customHeight="1">
      <c r="A6" s="47" t="s">
        <v>1</v>
      </c>
      <c r="B6" s="48"/>
      <c r="C6" s="4" t="s">
        <v>33</v>
      </c>
      <c r="D6" s="4" t="s">
        <v>31</v>
      </c>
      <c r="E6" s="4" t="s">
        <v>33</v>
      </c>
      <c r="F6" s="4" t="s">
        <v>31</v>
      </c>
      <c r="G6" s="4" t="s">
        <v>33</v>
      </c>
      <c r="H6" s="4" t="s">
        <v>31</v>
      </c>
      <c r="I6" s="4" t="s">
        <v>33</v>
      </c>
      <c r="J6" s="4" t="s">
        <v>31</v>
      </c>
      <c r="K6" s="35"/>
      <c r="L6" s="35"/>
      <c r="M6" s="37"/>
    </row>
    <row r="7" spans="1:13" ht="30" customHeight="1">
      <c r="A7" s="5"/>
      <c r="B7" s="6"/>
      <c r="C7" s="31" t="s">
        <v>10</v>
      </c>
      <c r="D7" s="32"/>
      <c r="E7" s="32"/>
      <c r="F7" s="32"/>
      <c r="G7" s="32"/>
      <c r="H7" s="32"/>
      <c r="I7" s="32"/>
      <c r="J7" s="32"/>
      <c r="K7" s="32"/>
      <c r="L7" s="33"/>
      <c r="M7" s="7"/>
    </row>
    <row r="8" spans="1:13" s="9" customFormat="1" ht="24" customHeight="1">
      <c r="A8" s="43" t="s">
        <v>2</v>
      </c>
      <c r="B8" s="44"/>
      <c r="C8" s="18">
        <f>SUM(C9:C11)</f>
        <v>6805920</v>
      </c>
      <c r="D8" s="18">
        <f>SUM(D9:D11)</f>
        <v>18595</v>
      </c>
      <c r="E8" s="19">
        <f aca="true" t="shared" si="0" ref="E8:J8">SUM(E9:E11)</f>
        <v>175639</v>
      </c>
      <c r="F8" s="19">
        <f t="shared" si="0"/>
        <v>480</v>
      </c>
      <c r="G8" s="19">
        <f t="shared" si="0"/>
        <v>175482</v>
      </c>
      <c r="H8" s="19">
        <f t="shared" si="0"/>
        <v>480.1</v>
      </c>
      <c r="I8" s="20">
        <f t="shared" si="0"/>
        <v>6313519</v>
      </c>
      <c r="J8" s="20">
        <f t="shared" si="0"/>
        <v>17250</v>
      </c>
      <c r="K8" s="21">
        <v>88.9</v>
      </c>
      <c r="L8" s="21">
        <v>38.8</v>
      </c>
      <c r="M8" s="8" t="s">
        <v>15</v>
      </c>
    </row>
    <row r="9" spans="1:13" ht="24" customHeight="1">
      <c r="A9" s="39" t="s">
        <v>3</v>
      </c>
      <c r="B9" s="40"/>
      <c r="C9" s="13">
        <v>1809973</v>
      </c>
      <c r="D9" s="13">
        <v>4945</v>
      </c>
      <c r="E9" s="13">
        <v>4173</v>
      </c>
      <c r="F9" s="13">
        <f>ROUND(+E9/365,0)</f>
        <v>11</v>
      </c>
      <c r="G9" s="13">
        <v>4218</v>
      </c>
      <c r="H9" s="13">
        <v>12</v>
      </c>
      <c r="I9" s="13">
        <v>302820</v>
      </c>
      <c r="J9" s="13">
        <v>827</v>
      </c>
      <c r="K9" s="22">
        <v>97.5</v>
      </c>
      <c r="L9" s="22">
        <v>431.4</v>
      </c>
      <c r="M9" s="11" t="s">
        <v>16</v>
      </c>
    </row>
    <row r="10" spans="1:13" ht="24" customHeight="1">
      <c r="A10" s="39" t="s">
        <v>4</v>
      </c>
      <c r="B10" s="40"/>
      <c r="C10" s="13">
        <v>0</v>
      </c>
      <c r="D10" s="13">
        <f>ROUND(+C10/365,0)</f>
        <v>0</v>
      </c>
      <c r="E10" s="13">
        <v>0</v>
      </c>
      <c r="F10" s="13">
        <f>ROUND(+E10/365,0)</f>
        <v>0</v>
      </c>
      <c r="G10" s="13">
        <v>0</v>
      </c>
      <c r="H10" s="13">
        <f>ROUND(+G10/365,0)</f>
        <v>0</v>
      </c>
      <c r="I10" s="13">
        <v>0</v>
      </c>
      <c r="J10" s="13">
        <v>0</v>
      </c>
      <c r="K10" s="22">
        <v>0</v>
      </c>
      <c r="L10" s="22">
        <v>0</v>
      </c>
      <c r="M10" s="11" t="s">
        <v>17</v>
      </c>
    </row>
    <row r="11" spans="1:13" ht="24" customHeight="1">
      <c r="A11" s="39" t="s">
        <v>5</v>
      </c>
      <c r="B11" s="40"/>
      <c r="C11" s="23">
        <f>SUM(C12:C17)</f>
        <v>4995947</v>
      </c>
      <c r="D11" s="23">
        <f>ROUNDUP(SUM(D12:D17),)</f>
        <v>13650</v>
      </c>
      <c r="E11" s="23">
        <f>SUM(E12:E17)</f>
        <v>171466</v>
      </c>
      <c r="F11" s="23">
        <f>ROUNDUP(SUM(F12:F17),)</f>
        <v>469</v>
      </c>
      <c r="G11" s="23">
        <f>SUM(G12:G17)</f>
        <v>171264</v>
      </c>
      <c r="H11" s="23">
        <f>SUM(H12:H17)</f>
        <v>468.1</v>
      </c>
      <c r="I11" s="24">
        <v>6010699</v>
      </c>
      <c r="J11" s="13">
        <v>16423</v>
      </c>
      <c r="K11" s="22">
        <v>86.2</v>
      </c>
      <c r="L11" s="22">
        <v>29.2</v>
      </c>
      <c r="M11" s="11" t="s">
        <v>18</v>
      </c>
    </row>
    <row r="12" spans="1:13" ht="24" customHeight="1">
      <c r="A12" s="12"/>
      <c r="B12" s="17" t="s">
        <v>28</v>
      </c>
      <c r="C12" s="13">
        <v>3709562</v>
      </c>
      <c r="D12" s="13">
        <v>10135</v>
      </c>
      <c r="E12" s="13">
        <v>119897</v>
      </c>
      <c r="F12" s="13">
        <v>328</v>
      </c>
      <c r="G12" s="13">
        <v>119709</v>
      </c>
      <c r="H12" s="13">
        <v>327</v>
      </c>
      <c r="I12" s="13" t="s">
        <v>37</v>
      </c>
      <c r="J12" s="13" t="s">
        <v>37</v>
      </c>
      <c r="K12" s="22">
        <v>86.6</v>
      </c>
      <c r="L12" s="22">
        <v>31</v>
      </c>
      <c r="M12" s="11" t="s">
        <v>34</v>
      </c>
    </row>
    <row r="13" spans="1:13" ht="24" customHeight="1">
      <c r="A13" s="12"/>
      <c r="B13" s="10" t="s">
        <v>6</v>
      </c>
      <c r="C13" s="13">
        <v>138422</v>
      </c>
      <c r="D13" s="13">
        <v>378</v>
      </c>
      <c r="E13" s="13">
        <v>775</v>
      </c>
      <c r="F13" s="13">
        <f>ROUND(E13/365,0)</f>
        <v>2</v>
      </c>
      <c r="G13" s="13">
        <v>813</v>
      </c>
      <c r="H13" s="13">
        <f>ROUND(G13/365,0)</f>
        <v>2</v>
      </c>
      <c r="I13" s="13" t="s">
        <v>23</v>
      </c>
      <c r="J13" s="13" t="s">
        <v>23</v>
      </c>
      <c r="K13" s="22">
        <v>97</v>
      </c>
      <c r="L13" s="22">
        <v>174.3</v>
      </c>
      <c r="M13" s="11" t="s">
        <v>16</v>
      </c>
    </row>
    <row r="14" spans="1:13" ht="24" customHeight="1">
      <c r="A14" s="12"/>
      <c r="B14" s="10" t="s">
        <v>8</v>
      </c>
      <c r="C14" s="13">
        <v>24</v>
      </c>
      <c r="D14" s="25">
        <v>0.1</v>
      </c>
      <c r="E14" s="13">
        <v>4</v>
      </c>
      <c r="F14" s="25">
        <v>0.1</v>
      </c>
      <c r="G14" s="13">
        <v>4</v>
      </c>
      <c r="H14" s="25">
        <v>0.1</v>
      </c>
      <c r="I14" s="13" t="s">
        <v>24</v>
      </c>
      <c r="J14" s="13" t="s">
        <v>24</v>
      </c>
      <c r="K14" s="22">
        <v>0.1</v>
      </c>
      <c r="L14" s="22">
        <v>6</v>
      </c>
      <c r="M14" s="11" t="s">
        <v>19</v>
      </c>
    </row>
    <row r="15" spans="1:13" ht="24" customHeight="1">
      <c r="A15" s="12"/>
      <c r="B15" s="10" t="s">
        <v>7</v>
      </c>
      <c r="C15" s="13">
        <v>31214</v>
      </c>
      <c r="D15" s="13">
        <v>85</v>
      </c>
      <c r="E15" s="13">
        <v>411</v>
      </c>
      <c r="F15" s="13">
        <v>1</v>
      </c>
      <c r="G15" s="13">
        <v>378</v>
      </c>
      <c r="H15" s="13">
        <v>1</v>
      </c>
      <c r="I15" s="13" t="s">
        <v>25</v>
      </c>
      <c r="J15" s="13" t="s">
        <v>25</v>
      </c>
      <c r="K15" s="22">
        <v>50.2</v>
      </c>
      <c r="L15" s="22">
        <v>79.1</v>
      </c>
      <c r="M15" s="11" t="s">
        <v>17</v>
      </c>
    </row>
    <row r="16" spans="1:13" ht="24" customHeight="1">
      <c r="A16" s="12"/>
      <c r="B16" s="10" t="s">
        <v>29</v>
      </c>
      <c r="C16" s="13">
        <v>45089</v>
      </c>
      <c r="D16" s="13">
        <v>123</v>
      </c>
      <c r="E16" s="13">
        <v>120</v>
      </c>
      <c r="F16" s="13">
        <v>0</v>
      </c>
      <c r="G16" s="13">
        <v>202</v>
      </c>
      <c r="H16" s="13">
        <v>1</v>
      </c>
      <c r="I16" s="13" t="s">
        <v>37</v>
      </c>
      <c r="J16" s="13" t="s">
        <v>37</v>
      </c>
      <c r="K16" s="22">
        <v>89.3</v>
      </c>
      <c r="L16" s="22">
        <v>175.1</v>
      </c>
      <c r="M16" s="11" t="s">
        <v>35</v>
      </c>
    </row>
    <row r="17" spans="1:13" ht="24" customHeight="1">
      <c r="A17" s="12"/>
      <c r="B17" s="10" t="s">
        <v>30</v>
      </c>
      <c r="C17" s="13">
        <v>1071636</v>
      </c>
      <c r="D17" s="13">
        <v>2928</v>
      </c>
      <c r="E17" s="13">
        <v>50259</v>
      </c>
      <c r="F17" s="13">
        <v>137</v>
      </c>
      <c r="G17" s="13">
        <v>50158</v>
      </c>
      <c r="H17" s="13">
        <v>137</v>
      </c>
      <c r="I17" s="13"/>
      <c r="J17" s="13"/>
      <c r="K17" s="22">
        <v>86.3</v>
      </c>
      <c r="L17" s="22">
        <v>21.3</v>
      </c>
      <c r="M17" s="11" t="s">
        <v>18</v>
      </c>
    </row>
    <row r="18" spans="1:13" ht="30" customHeight="1">
      <c r="A18" s="12"/>
      <c r="B18" s="14"/>
      <c r="C18" s="27" t="s">
        <v>11</v>
      </c>
      <c r="D18" s="28"/>
      <c r="E18" s="28"/>
      <c r="F18" s="28"/>
      <c r="G18" s="28"/>
      <c r="H18" s="28"/>
      <c r="I18" s="28"/>
      <c r="J18" s="28"/>
      <c r="K18" s="28"/>
      <c r="L18" s="29"/>
      <c r="M18" s="11"/>
    </row>
    <row r="19" spans="1:13" s="9" customFormat="1" ht="24" customHeight="1">
      <c r="A19" s="43" t="s">
        <v>2</v>
      </c>
      <c r="B19" s="44"/>
      <c r="C19" s="18">
        <f aca="true" t="shared" si="1" ref="C19:H19">SUM(C20:C24)</f>
        <v>6805920</v>
      </c>
      <c r="D19" s="18">
        <f t="shared" si="1"/>
        <v>18595.1</v>
      </c>
      <c r="E19" s="18">
        <f t="shared" si="1"/>
        <v>175639</v>
      </c>
      <c r="F19" s="18">
        <f t="shared" si="1"/>
        <v>480.1</v>
      </c>
      <c r="G19" s="18">
        <f t="shared" si="1"/>
        <v>175482</v>
      </c>
      <c r="H19" s="18">
        <f t="shared" si="1"/>
        <v>480.1</v>
      </c>
      <c r="I19" s="13" t="s">
        <v>26</v>
      </c>
      <c r="J19" s="13" t="s">
        <v>26</v>
      </c>
      <c r="K19" s="21">
        <v>88.9</v>
      </c>
      <c r="L19" s="21">
        <v>38.8</v>
      </c>
      <c r="M19" s="8" t="s">
        <v>15</v>
      </c>
    </row>
    <row r="20" spans="1:13" ht="24" customHeight="1">
      <c r="A20" s="39" t="s">
        <v>6</v>
      </c>
      <c r="B20" s="40"/>
      <c r="C20" s="13">
        <v>1948395</v>
      </c>
      <c r="D20" s="13">
        <v>5323</v>
      </c>
      <c r="E20" s="13">
        <v>4948</v>
      </c>
      <c r="F20" s="13">
        <f>ROUND(+E20/365,0)</f>
        <v>14</v>
      </c>
      <c r="G20" s="13">
        <v>5031</v>
      </c>
      <c r="H20" s="13">
        <f>ROUND(+G20/365,0)</f>
        <v>14</v>
      </c>
      <c r="I20" s="13" t="s">
        <v>23</v>
      </c>
      <c r="J20" s="13" t="s">
        <v>23</v>
      </c>
      <c r="K20" s="22">
        <v>97.5</v>
      </c>
      <c r="L20" s="22">
        <v>390.5</v>
      </c>
      <c r="M20" s="11" t="s">
        <v>16</v>
      </c>
    </row>
    <row r="21" spans="1:13" ht="24" customHeight="1">
      <c r="A21" s="39" t="s">
        <v>8</v>
      </c>
      <c r="B21" s="40"/>
      <c r="C21" s="13">
        <v>24</v>
      </c>
      <c r="D21" s="25">
        <v>0.1</v>
      </c>
      <c r="E21" s="13">
        <v>4</v>
      </c>
      <c r="F21" s="25">
        <v>0.1</v>
      </c>
      <c r="G21" s="13">
        <v>4</v>
      </c>
      <c r="H21" s="25">
        <v>0.1</v>
      </c>
      <c r="I21" s="13" t="s">
        <v>24</v>
      </c>
      <c r="J21" s="13" t="s">
        <v>24</v>
      </c>
      <c r="K21" s="22">
        <v>0.1</v>
      </c>
      <c r="L21" s="22">
        <v>6</v>
      </c>
      <c r="M21" s="11" t="s">
        <v>19</v>
      </c>
    </row>
    <row r="22" spans="1:13" ht="24" customHeight="1">
      <c r="A22" s="39" t="s">
        <v>7</v>
      </c>
      <c r="B22" s="40"/>
      <c r="C22" s="13">
        <v>31214</v>
      </c>
      <c r="D22" s="13">
        <v>85</v>
      </c>
      <c r="E22" s="13">
        <v>411</v>
      </c>
      <c r="F22" s="13">
        <f>ROUND(+E22/365,0)</f>
        <v>1</v>
      </c>
      <c r="G22" s="13">
        <v>378</v>
      </c>
      <c r="H22" s="13">
        <f>ROUND(+G22/365,0)</f>
        <v>1</v>
      </c>
      <c r="I22" s="13" t="s">
        <v>25</v>
      </c>
      <c r="J22" s="13" t="s">
        <v>25</v>
      </c>
      <c r="K22" s="22">
        <v>50.2</v>
      </c>
      <c r="L22" s="22">
        <v>79.1</v>
      </c>
      <c r="M22" s="11" t="s">
        <v>17</v>
      </c>
    </row>
    <row r="23" spans="1:13" ht="24" customHeight="1">
      <c r="A23" s="39" t="s">
        <v>29</v>
      </c>
      <c r="B23" s="40"/>
      <c r="C23" s="13">
        <v>1189879</v>
      </c>
      <c r="D23" s="13">
        <v>3251</v>
      </c>
      <c r="E23" s="13">
        <v>3337</v>
      </c>
      <c r="F23" s="13">
        <v>9</v>
      </c>
      <c r="G23" s="13">
        <v>7336</v>
      </c>
      <c r="H23" s="13">
        <v>20</v>
      </c>
      <c r="I23" s="13"/>
      <c r="J23" s="13"/>
      <c r="K23" s="22">
        <v>92.7</v>
      </c>
      <c r="L23" s="22">
        <v>139.9</v>
      </c>
      <c r="M23" s="11" t="s">
        <v>35</v>
      </c>
    </row>
    <row r="24" spans="1:13" ht="24" customHeight="1">
      <c r="A24" s="41" t="s">
        <v>30</v>
      </c>
      <c r="B24" s="42"/>
      <c r="C24" s="15">
        <v>3636408</v>
      </c>
      <c r="D24" s="15">
        <v>9936</v>
      </c>
      <c r="E24" s="15">
        <v>166939</v>
      </c>
      <c r="F24" s="15">
        <v>456</v>
      </c>
      <c r="G24" s="15">
        <v>162733</v>
      </c>
      <c r="H24" s="15">
        <v>445</v>
      </c>
      <c r="I24" s="15" t="s">
        <v>38</v>
      </c>
      <c r="J24" s="15" t="s">
        <v>38</v>
      </c>
      <c r="K24" s="26">
        <v>84.7</v>
      </c>
      <c r="L24" s="26">
        <v>22.1</v>
      </c>
      <c r="M24" s="16" t="s">
        <v>18</v>
      </c>
    </row>
  </sheetData>
  <mergeCells count="25">
    <mergeCell ref="C1:M2"/>
    <mergeCell ref="A1:B1"/>
    <mergeCell ref="A2:B2"/>
    <mergeCell ref="A8:B8"/>
    <mergeCell ref="A5:B5"/>
    <mergeCell ref="A6:B6"/>
    <mergeCell ref="A9:B9"/>
    <mergeCell ref="A10:B10"/>
    <mergeCell ref="A11:B11"/>
    <mergeCell ref="A19:B19"/>
    <mergeCell ref="A20:B20"/>
    <mergeCell ref="A22:B22"/>
    <mergeCell ref="A21:B21"/>
    <mergeCell ref="A24:B24"/>
    <mergeCell ref="A23:B23"/>
    <mergeCell ref="C18:L18"/>
    <mergeCell ref="L4:M4"/>
    <mergeCell ref="C7:L7"/>
    <mergeCell ref="K5:K6"/>
    <mergeCell ref="L5:L6"/>
    <mergeCell ref="M5:M6"/>
    <mergeCell ref="E5:F5"/>
    <mergeCell ref="G5:H5"/>
    <mergeCell ref="I5:J5"/>
    <mergeCell ref="C5:D5"/>
  </mergeCells>
  <printOptions horizontalCentered="1"/>
  <pageMargins left="0.5905511811023623" right="0.5905511811023623" top="0.5905511811023623" bottom="0.5905511811023623" header="0" footer="0"/>
  <pageSetup blackAndWhite="1" fitToHeight="1" fitToWidth="1" horizontalDpi="600" verticalDpi="600" orientation="landscape" paperSize="9" r:id="rId1"/>
  <ignoredErrors>
    <ignoredError sqref="I16:J16 H22 C10 H13 C19:H19 I15:J15 H20 K10 D10:G10 F9 I13:J13 F13 C8:J8 H10:I10 I14:J14 C11 G11:H11" unlockedFormula="1"/>
    <ignoredError sqref="F20 F22 E11:F11 D1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okuser</cp:lastModifiedBy>
  <cp:lastPrinted>2006-03-01T08:25:20Z</cp:lastPrinted>
  <dcterms:created xsi:type="dcterms:W3CDTF">2002-01-17T05:53:07Z</dcterms:created>
  <dcterms:modified xsi:type="dcterms:W3CDTF">2006-03-01T08:31:46Z</dcterms:modified>
  <cp:category/>
  <cp:version/>
  <cp:contentType/>
  <cp:contentStatus/>
</cp:coreProperties>
</file>