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8550" windowHeight="9045" activeTab="0"/>
  </bookViews>
  <sheets>
    <sheet name="i03" sheetId="1" r:id="rId1"/>
  </sheets>
  <definedNames>
    <definedName name="_xlnm.Print_Area" localSheetId="0">'i03'!$A$1:$U$42</definedName>
  </definedNames>
  <calcPr fullCalcOnLoad="1"/>
</workbook>
</file>

<file path=xl/sharedStrings.xml><?xml version="1.0" encoding="utf-8"?>
<sst xmlns="http://schemas.openxmlformats.org/spreadsheetml/2006/main" count="89" uniqueCount="81">
  <si>
    <t>総　数</t>
  </si>
  <si>
    <t>有　床</t>
  </si>
  <si>
    <t>市町村</t>
  </si>
  <si>
    <t>精　神
病　院</t>
  </si>
  <si>
    <t>一　般
病　院</t>
  </si>
  <si>
    <t>総数</t>
  </si>
  <si>
    <t>人口１０万対施設数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</si>
  <si>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</si>
  <si>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</si>
  <si>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</si>
  <si>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</si>
  <si>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</si>
  <si>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</si>
  <si>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</si>
  <si>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</si>
  <si>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</si>
  <si>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</si>
  <si>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</si>
  <si>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</si>
  <si>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</si>
  <si>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</si>
  <si>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</si>
  <si>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</si>
  <si>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</si>
  <si>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</si>
  <si>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</si>
  <si>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</si>
  <si>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玖珠郡</t>
  </si>
  <si>
    <t>九重町</t>
  </si>
  <si>
    <t>玖珠町</t>
  </si>
  <si>
    <t>病　院</t>
  </si>
  <si>
    <t>歯　科
診療所</t>
  </si>
  <si>
    <t>一　般
診療所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</si>
  <si>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</si>
  <si>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</si>
  <si>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</si>
  <si>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</si>
  <si>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</si>
  <si>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</si>
  <si>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</si>
  <si>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</si>
  <si>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</si>
  <si>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</si>
  <si>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</si>
  <si>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</si>
  <si>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</si>
  <si>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</si>
  <si>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</si>
  <si>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</si>
  <si>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</si>
  <si>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</si>
  <si>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国</t>
  </si>
  <si>
    <t>姫</t>
  </si>
  <si>
    <t>武</t>
  </si>
  <si>
    <t>安</t>
  </si>
  <si>
    <t>速</t>
  </si>
  <si>
    <t>玖</t>
  </si>
  <si>
    <t>九</t>
  </si>
  <si>
    <t>施　　　　　　　　　　設　　　　　　　　　　数</t>
  </si>
  <si>
    <t>病　　　　院</t>
  </si>
  <si>
    <t>休 止 等 の 施 設</t>
  </si>
  <si>
    <t>第３表　医療施設・人口１０万対施設数，施設の種類・市町村別</t>
  </si>
  <si>
    <t>一　般
診療所</t>
  </si>
  <si>
    <t>歯　科
診療所</t>
  </si>
  <si>
    <t>医療施設</t>
  </si>
  <si>
    <t xml:space="preserve"> </t>
  </si>
  <si>
    <t>一　般　診　療　所</t>
  </si>
  <si>
    <t>病　　　　　　　　　　院</t>
  </si>
  <si>
    <t>歯科診療所</t>
  </si>
  <si>
    <t>（再掲）
地域医療支援病院</t>
  </si>
  <si>
    <t>（再掲）
療養病床を有する一般診療所</t>
  </si>
  <si>
    <t>（再掲）
療養病床を有する病院</t>
  </si>
  <si>
    <t>注：　休止等の施設とは，休止中，休診１年以上の施設をいう。</t>
  </si>
  <si>
    <t>平成17年10月1日</t>
  </si>
  <si>
    <t>豊後大野市</t>
  </si>
  <si>
    <t>大野</t>
  </si>
  <si>
    <t>s1701参照</t>
  </si>
  <si>
    <t>精神科
病　院</t>
  </si>
  <si>
    <t>３表</t>
  </si>
  <si>
    <t>由布市</t>
  </si>
  <si>
    <t>由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</si>
</sst>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left" vertical="center"/>
    </xf>
    <xf numFmtId="180" fontId="3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7" fontId="5" fillId="0" borderId="6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/>
    </xf>
    <xf numFmtId="181" fontId="4" fillId="0" borderId="1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top"/>
    </xf>
    <xf numFmtId="177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left" vertical="center"/>
    </xf>
    <xf numFmtId="180" fontId="4" fillId="0" borderId="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9" fontId="5" fillId="0" borderId="2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view="pageBreakPreview" zoomScale="75" zoomScaleNormal="75" zoomScaleSheetLayoutView="75" workbookViewId="0" topLeftCell="A7">
      <selection activeCell="W43" sqref="W43"/>
    </sheetView>
  </sheetViews>
  <sheetFormatPr defaultColWidth="9.00390625" defaultRowHeight="13.5"/>
  <cols>
    <col min="1" max="1" width="3.50390625" style="11" customWidth="1"/>
    <col min="2" max="2" width="11.00390625" style="11" bestFit="1" customWidth="1"/>
    <col min="3" max="12" width="7.75390625" style="11" customWidth="1"/>
    <col min="13" max="20" width="7.875" style="11" customWidth="1"/>
    <col min="21" max="21" width="6.00390625" style="11" bestFit="1" customWidth="1"/>
    <col min="22" max="22" width="9.00390625" style="11" customWidth="1"/>
    <col min="23" max="23" width="10.00390625" style="11" bestFit="1" customWidth="1"/>
    <col min="24" max="16384" width="9.00390625" style="11" customWidth="1"/>
  </cols>
  <sheetData>
    <row r="1" spans="1:21" ht="13.5" customHeight="1">
      <c r="A1" s="9" t="s">
        <v>64</v>
      </c>
      <c r="B1" s="9"/>
      <c r="C1" s="67" t="s">
        <v>61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10"/>
      <c r="U1" s="10"/>
    </row>
    <row r="2" spans="1:21" ht="13.5" customHeight="1">
      <c r="A2" s="9" t="s">
        <v>78</v>
      </c>
      <c r="B2" s="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10"/>
      <c r="U2" s="10"/>
    </row>
    <row r="3" spans="3:21" ht="3" customHeight="1"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12"/>
      <c r="U3" s="4"/>
    </row>
    <row r="4" spans="1:21" ht="17.25" customHeight="1" thickBot="1">
      <c r="A4" s="13"/>
      <c r="B4" s="13" t="s">
        <v>65</v>
      </c>
      <c r="R4" s="69" t="s">
        <v>73</v>
      </c>
      <c r="S4" s="69"/>
      <c r="T4" s="69"/>
      <c r="U4" s="69"/>
    </row>
    <row r="5" spans="1:21" ht="18.75" customHeight="1">
      <c r="A5" s="57" t="s">
        <v>33</v>
      </c>
      <c r="B5" s="65"/>
      <c r="C5" s="62" t="s">
        <v>58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  <c r="P5" s="63" t="s">
        <v>6</v>
      </c>
      <c r="Q5" s="63"/>
      <c r="R5" s="63"/>
      <c r="S5" s="63"/>
      <c r="T5" s="64"/>
      <c r="U5" s="70" t="s">
        <v>2</v>
      </c>
    </row>
    <row r="6" spans="1:23" ht="18.75" customHeight="1">
      <c r="A6" s="57"/>
      <c r="B6" s="65"/>
      <c r="C6" s="49" t="s">
        <v>67</v>
      </c>
      <c r="D6" s="50"/>
      <c r="E6" s="50"/>
      <c r="F6" s="50"/>
      <c r="G6" s="50"/>
      <c r="H6" s="49" t="s">
        <v>66</v>
      </c>
      <c r="I6" s="50"/>
      <c r="J6" s="51"/>
      <c r="K6" s="39" t="s">
        <v>68</v>
      </c>
      <c r="L6" s="40"/>
      <c r="M6" s="49" t="s">
        <v>60</v>
      </c>
      <c r="N6" s="50"/>
      <c r="O6" s="51"/>
      <c r="P6" s="49" t="s">
        <v>59</v>
      </c>
      <c r="Q6" s="50"/>
      <c r="R6" s="51"/>
      <c r="S6" s="40" t="s">
        <v>62</v>
      </c>
      <c r="T6" s="40" t="s">
        <v>63</v>
      </c>
      <c r="U6" s="71"/>
      <c r="W6" s="11" t="s">
        <v>76</v>
      </c>
    </row>
    <row r="7" spans="1:21" ht="3" customHeight="1">
      <c r="A7" s="57"/>
      <c r="B7" s="65"/>
      <c r="C7" s="57" t="s">
        <v>0</v>
      </c>
      <c r="D7" s="59" t="s">
        <v>77</v>
      </c>
      <c r="E7" s="61" t="s">
        <v>4</v>
      </c>
      <c r="F7" s="15"/>
      <c r="G7" s="15"/>
      <c r="H7" s="45" t="s">
        <v>0</v>
      </c>
      <c r="I7" s="44" t="s">
        <v>1</v>
      </c>
      <c r="J7" s="14"/>
      <c r="K7" s="41" t="s">
        <v>0</v>
      </c>
      <c r="L7" s="44" t="s">
        <v>1</v>
      </c>
      <c r="M7" s="41" t="s">
        <v>30</v>
      </c>
      <c r="N7" s="56" t="s">
        <v>32</v>
      </c>
      <c r="O7" s="56" t="s">
        <v>31</v>
      </c>
      <c r="P7" s="41" t="s">
        <v>0</v>
      </c>
      <c r="Q7" s="56" t="s">
        <v>3</v>
      </c>
      <c r="R7" s="56" t="s">
        <v>4</v>
      </c>
      <c r="S7" s="54"/>
      <c r="T7" s="54"/>
      <c r="U7" s="71"/>
    </row>
    <row r="8" spans="1:21" ht="17.25" customHeight="1">
      <c r="A8" s="57"/>
      <c r="B8" s="65"/>
      <c r="C8" s="57"/>
      <c r="D8" s="60"/>
      <c r="E8" s="60"/>
      <c r="F8" s="47" t="s">
        <v>71</v>
      </c>
      <c r="G8" s="47" t="s">
        <v>69</v>
      </c>
      <c r="H8" s="45"/>
      <c r="I8" s="45"/>
      <c r="J8" s="47" t="s">
        <v>70</v>
      </c>
      <c r="K8" s="42"/>
      <c r="L8" s="45"/>
      <c r="M8" s="42"/>
      <c r="N8" s="42"/>
      <c r="O8" s="42"/>
      <c r="P8" s="42"/>
      <c r="Q8" s="42"/>
      <c r="R8" s="42"/>
      <c r="S8" s="54"/>
      <c r="T8" s="54"/>
      <c r="U8" s="71"/>
    </row>
    <row r="9" spans="1:23" ht="18.75" customHeight="1">
      <c r="A9" s="58"/>
      <c r="B9" s="66"/>
      <c r="C9" s="58"/>
      <c r="D9" s="60"/>
      <c r="E9" s="60"/>
      <c r="F9" s="48"/>
      <c r="G9" s="48"/>
      <c r="H9" s="46"/>
      <c r="I9" s="46"/>
      <c r="J9" s="48"/>
      <c r="K9" s="43"/>
      <c r="L9" s="46"/>
      <c r="M9" s="43"/>
      <c r="N9" s="43"/>
      <c r="O9" s="43"/>
      <c r="P9" s="43"/>
      <c r="Q9" s="43"/>
      <c r="R9" s="43"/>
      <c r="S9" s="55"/>
      <c r="T9" s="55"/>
      <c r="U9" s="72"/>
      <c r="W9" s="16" t="s">
        <v>35</v>
      </c>
    </row>
    <row r="10" spans="1:23" ht="15" customHeight="1">
      <c r="A10" s="37" t="s">
        <v>5</v>
      </c>
      <c r="B10" s="38"/>
      <c r="C10" s="2">
        <f>SUM(D10:E10)</f>
        <v>165</v>
      </c>
      <c r="D10" s="2">
        <f aca="true" t="shared" si="0" ref="D10:O10">D12+D14</f>
        <v>25</v>
      </c>
      <c r="E10" s="2">
        <f t="shared" si="0"/>
        <v>140</v>
      </c>
      <c r="F10" s="2">
        <f>F12+F14</f>
        <v>67</v>
      </c>
      <c r="G10" s="2">
        <f>G12+G14</f>
        <v>2</v>
      </c>
      <c r="H10" s="2">
        <f t="shared" si="0"/>
        <v>955</v>
      </c>
      <c r="I10" s="2">
        <f t="shared" si="0"/>
        <v>332</v>
      </c>
      <c r="J10" s="2">
        <f t="shared" si="0"/>
        <v>87</v>
      </c>
      <c r="K10" s="2">
        <f t="shared" si="0"/>
        <v>543</v>
      </c>
      <c r="L10" s="2">
        <f>L12+L14</f>
        <v>1</v>
      </c>
      <c r="M10" s="2">
        <f t="shared" si="0"/>
        <v>0</v>
      </c>
      <c r="N10" s="2">
        <f t="shared" si="0"/>
        <v>14</v>
      </c>
      <c r="O10" s="2">
        <f t="shared" si="0"/>
        <v>7</v>
      </c>
      <c r="P10" s="17">
        <f>ROUND(C10/W10*100000,1)</f>
        <v>13.6</v>
      </c>
      <c r="Q10" s="17">
        <f>ROUND(D10/W10*100000,1)</f>
        <v>2.1</v>
      </c>
      <c r="R10" s="17">
        <f>ROUND(E10/W10*100000,1)</f>
        <v>11.6</v>
      </c>
      <c r="S10" s="17">
        <f>ROUND(H10/W10*100000,1)</f>
        <v>79</v>
      </c>
      <c r="T10" s="17">
        <f>ROUND(K10/W10*100000,1)</f>
        <v>44.9</v>
      </c>
      <c r="U10" s="18" t="s">
        <v>36</v>
      </c>
      <c r="W10" s="19">
        <v>1209571</v>
      </c>
    </row>
    <row r="11" spans="1:23" ht="6.75" customHeight="1">
      <c r="A11" s="20"/>
      <c r="B11" s="2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2"/>
      <c r="Q11" s="22"/>
      <c r="R11" s="22"/>
      <c r="S11" s="22"/>
      <c r="T11" s="22"/>
      <c r="U11" s="18"/>
      <c r="W11" s="19"/>
    </row>
    <row r="12" spans="1:23" ht="15" customHeight="1">
      <c r="A12" s="37" t="s">
        <v>34</v>
      </c>
      <c r="B12" s="38"/>
      <c r="C12" s="2">
        <f>SUM(D12:E12)</f>
        <v>156</v>
      </c>
      <c r="D12" s="2">
        <f>SUM(D16:D27)</f>
        <v>25</v>
      </c>
      <c r="E12" s="2">
        <f>SUM(E16:E28)</f>
        <v>131</v>
      </c>
      <c r="F12" s="2">
        <f>SUM(F16:F28)</f>
        <v>60</v>
      </c>
      <c r="G12" s="2">
        <f aca="true" t="shared" si="1" ref="G12:O12">SUM(G16:G28)</f>
        <v>2</v>
      </c>
      <c r="H12" s="2">
        <f t="shared" si="1"/>
        <v>892</v>
      </c>
      <c r="I12" s="2">
        <f t="shared" si="1"/>
        <v>309</v>
      </c>
      <c r="J12" s="2">
        <f t="shared" si="1"/>
        <v>78</v>
      </c>
      <c r="K12" s="2">
        <f t="shared" si="1"/>
        <v>507</v>
      </c>
      <c r="L12" s="2">
        <f t="shared" si="1"/>
        <v>1</v>
      </c>
      <c r="M12" s="2">
        <f t="shared" si="1"/>
        <v>0</v>
      </c>
      <c r="N12" s="2">
        <f t="shared" si="1"/>
        <v>12</v>
      </c>
      <c r="O12" s="2">
        <f t="shared" si="1"/>
        <v>6</v>
      </c>
      <c r="P12" s="17">
        <f>ROUND(C12/W12*100000,1)</f>
        <v>14</v>
      </c>
      <c r="Q12" s="17">
        <f>ROUND(D12/W12*100000,1)</f>
        <v>2.2</v>
      </c>
      <c r="R12" s="17">
        <f>ROUND(E12/W12*100000,1)</f>
        <v>11.7</v>
      </c>
      <c r="S12" s="17">
        <f>ROUND(H12/W12*100000,1)</f>
        <v>79.9</v>
      </c>
      <c r="T12" s="17">
        <f aca="true" t="shared" si="2" ref="T12:T37">ROUND(K12/W12*100000,1)</f>
        <v>45.4</v>
      </c>
      <c r="U12" s="18" t="s">
        <v>37</v>
      </c>
      <c r="W12" s="19">
        <f>SUM(W16:W28)</f>
        <v>1115872</v>
      </c>
    </row>
    <row r="13" spans="1:23" ht="6.75" customHeight="1">
      <c r="A13" s="20"/>
      <c r="B13" s="2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2"/>
      <c r="Q13" s="22"/>
      <c r="R13" s="22"/>
      <c r="S13" s="22"/>
      <c r="T13" s="22"/>
      <c r="U13" s="18"/>
      <c r="W13" s="19"/>
    </row>
    <row r="14" spans="1:23" ht="15" customHeight="1">
      <c r="A14" s="37" t="s">
        <v>7</v>
      </c>
      <c r="B14" s="38"/>
      <c r="C14" s="2">
        <f>SUM(D14:E14)</f>
        <v>9</v>
      </c>
      <c r="D14" s="2">
        <f aca="true" t="shared" si="3" ref="D14:O14">+D30+D36+D38</f>
        <v>0</v>
      </c>
      <c r="E14" s="2">
        <f t="shared" si="3"/>
        <v>9</v>
      </c>
      <c r="F14" s="2">
        <f t="shared" si="3"/>
        <v>7</v>
      </c>
      <c r="G14" s="2">
        <f t="shared" si="3"/>
        <v>0</v>
      </c>
      <c r="H14" s="2">
        <f t="shared" si="3"/>
        <v>63</v>
      </c>
      <c r="I14" s="2">
        <f t="shared" si="3"/>
        <v>23</v>
      </c>
      <c r="J14" s="2">
        <f t="shared" si="3"/>
        <v>9</v>
      </c>
      <c r="K14" s="2">
        <f t="shared" si="3"/>
        <v>36</v>
      </c>
      <c r="L14" s="2">
        <f t="shared" si="3"/>
        <v>0</v>
      </c>
      <c r="M14" s="2">
        <f t="shared" si="3"/>
        <v>0</v>
      </c>
      <c r="N14" s="2">
        <f t="shared" si="3"/>
        <v>2</v>
      </c>
      <c r="O14" s="2">
        <f t="shared" si="3"/>
        <v>1</v>
      </c>
      <c r="P14" s="17">
        <f>ROUND(C14/W14*100000,1)</f>
        <v>9.6</v>
      </c>
      <c r="Q14" s="17">
        <f>ROUND(D14/W14*100000,1)</f>
        <v>0</v>
      </c>
      <c r="R14" s="17">
        <f>ROUND(E14/W14*100000,1)</f>
        <v>9.6</v>
      </c>
      <c r="S14" s="17">
        <f>ROUND(H14/W14*100000,1)</f>
        <v>67.2</v>
      </c>
      <c r="T14" s="17">
        <f t="shared" si="2"/>
        <v>38.4</v>
      </c>
      <c r="U14" s="18" t="s">
        <v>38</v>
      </c>
      <c r="V14" s="1"/>
      <c r="W14" s="19">
        <f>W30+W36+W38</f>
        <v>93699</v>
      </c>
    </row>
    <row r="15" spans="1:23" ht="6.75" customHeight="1">
      <c r="A15" s="20"/>
      <c r="B15" s="21"/>
      <c r="C15" s="3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22"/>
      <c r="Q15" s="5"/>
      <c r="R15" s="5"/>
      <c r="S15" s="5"/>
      <c r="T15" s="5"/>
      <c r="U15" s="23"/>
      <c r="W15" s="19"/>
    </row>
    <row r="16" spans="1:23" ht="15" customHeight="1">
      <c r="A16" s="52" t="s">
        <v>8</v>
      </c>
      <c r="B16" s="53"/>
      <c r="C16" s="6">
        <f>SUM(D16:E16)</f>
        <v>55</v>
      </c>
      <c r="D16" s="7">
        <v>12</v>
      </c>
      <c r="E16" s="7">
        <v>43</v>
      </c>
      <c r="F16" s="7">
        <v>13</v>
      </c>
      <c r="G16" s="7">
        <v>1</v>
      </c>
      <c r="H16" s="7">
        <v>362</v>
      </c>
      <c r="I16" s="7">
        <v>130</v>
      </c>
      <c r="J16" s="7">
        <v>35</v>
      </c>
      <c r="K16" s="7">
        <v>216</v>
      </c>
      <c r="L16" s="7">
        <v>0</v>
      </c>
      <c r="M16" s="7">
        <v>0</v>
      </c>
      <c r="N16" s="7">
        <v>4</v>
      </c>
      <c r="O16" s="7">
        <v>0</v>
      </c>
      <c r="P16" s="25">
        <f>ROUND(C16/W16*100000,1)</f>
        <v>11.9</v>
      </c>
      <c r="Q16" s="25">
        <f aca="true" t="shared" si="4" ref="Q16:Q26">ROUND(D16/W16*100000,1)</f>
        <v>2.6</v>
      </c>
      <c r="R16" s="25">
        <f aca="true" t="shared" si="5" ref="R16:R26">ROUND(E16/W16*100000,1)</f>
        <v>9.3</v>
      </c>
      <c r="S16" s="25">
        <f aca="true" t="shared" si="6" ref="S16:S26">ROUND(H16/W16*100000,1)</f>
        <v>78.3</v>
      </c>
      <c r="T16" s="25">
        <f t="shared" si="2"/>
        <v>46.7</v>
      </c>
      <c r="U16" s="23" t="s">
        <v>39</v>
      </c>
      <c r="W16" s="19">
        <v>462317</v>
      </c>
    </row>
    <row r="17" spans="1:23" ht="15" customHeight="1">
      <c r="A17" s="52" t="s">
        <v>9</v>
      </c>
      <c r="B17" s="53"/>
      <c r="C17" s="6">
        <f aca="true" t="shared" si="7" ref="C17:C37">SUM(D17:E17)</f>
        <v>27</v>
      </c>
      <c r="D17" s="7">
        <v>4</v>
      </c>
      <c r="E17" s="7">
        <v>23</v>
      </c>
      <c r="F17" s="7">
        <v>12</v>
      </c>
      <c r="G17" s="7">
        <v>0</v>
      </c>
      <c r="H17" s="7">
        <v>123</v>
      </c>
      <c r="I17" s="7">
        <v>51</v>
      </c>
      <c r="J17" s="7">
        <v>15</v>
      </c>
      <c r="K17" s="7">
        <v>60</v>
      </c>
      <c r="L17" s="7">
        <v>0</v>
      </c>
      <c r="M17" s="7">
        <v>0</v>
      </c>
      <c r="N17" s="7">
        <v>2</v>
      </c>
      <c r="O17" s="7">
        <v>0</v>
      </c>
      <c r="P17" s="25">
        <f aca="true" t="shared" si="8" ref="P17:P26">ROUND(C17/W17*100000,1)</f>
        <v>21.3</v>
      </c>
      <c r="Q17" s="25">
        <f t="shared" si="4"/>
        <v>3.2</v>
      </c>
      <c r="R17" s="25">
        <f t="shared" si="5"/>
        <v>18.1</v>
      </c>
      <c r="S17" s="25">
        <f t="shared" si="6"/>
        <v>96.9</v>
      </c>
      <c r="T17" s="25">
        <f t="shared" si="2"/>
        <v>47.3</v>
      </c>
      <c r="U17" s="23" t="s">
        <v>40</v>
      </c>
      <c r="W17" s="19">
        <v>126959</v>
      </c>
    </row>
    <row r="18" spans="1:23" ht="15" customHeight="1">
      <c r="A18" s="52" t="s">
        <v>10</v>
      </c>
      <c r="B18" s="53"/>
      <c r="C18" s="6">
        <f t="shared" si="7"/>
        <v>11</v>
      </c>
      <c r="D18" s="7">
        <v>1</v>
      </c>
      <c r="E18" s="7">
        <v>10</v>
      </c>
      <c r="F18" s="7">
        <v>4</v>
      </c>
      <c r="G18" s="7">
        <v>0</v>
      </c>
      <c r="H18" s="7">
        <v>78</v>
      </c>
      <c r="I18" s="7">
        <v>25</v>
      </c>
      <c r="J18" s="7">
        <v>7</v>
      </c>
      <c r="K18" s="7">
        <v>44</v>
      </c>
      <c r="L18" s="7">
        <v>0</v>
      </c>
      <c r="M18" s="7">
        <v>0</v>
      </c>
      <c r="N18" s="7">
        <v>2</v>
      </c>
      <c r="O18" s="7">
        <v>0</v>
      </c>
      <c r="P18" s="25">
        <f t="shared" si="8"/>
        <v>13</v>
      </c>
      <c r="Q18" s="25">
        <f t="shared" si="4"/>
        <v>1.2</v>
      </c>
      <c r="R18" s="25">
        <f t="shared" si="5"/>
        <v>11.9</v>
      </c>
      <c r="S18" s="25">
        <f t="shared" si="6"/>
        <v>92.5</v>
      </c>
      <c r="T18" s="25">
        <f t="shared" si="2"/>
        <v>52.2</v>
      </c>
      <c r="U18" s="23" t="s">
        <v>41</v>
      </c>
      <c r="W18" s="19">
        <v>84368</v>
      </c>
    </row>
    <row r="19" spans="1:23" ht="15" customHeight="1">
      <c r="A19" s="52" t="s">
        <v>11</v>
      </c>
      <c r="B19" s="53"/>
      <c r="C19" s="6">
        <f t="shared" si="7"/>
        <v>18</v>
      </c>
      <c r="D19" s="7">
        <v>3</v>
      </c>
      <c r="E19" s="7">
        <v>15</v>
      </c>
      <c r="F19" s="7">
        <v>6</v>
      </c>
      <c r="G19" s="7">
        <v>0</v>
      </c>
      <c r="H19" s="7">
        <v>57</v>
      </c>
      <c r="I19" s="7">
        <v>23</v>
      </c>
      <c r="J19" s="7">
        <v>2</v>
      </c>
      <c r="K19" s="7">
        <v>38</v>
      </c>
      <c r="L19" s="7">
        <v>0</v>
      </c>
      <c r="M19" s="7">
        <v>0</v>
      </c>
      <c r="N19" s="7">
        <v>0</v>
      </c>
      <c r="O19" s="7">
        <v>3</v>
      </c>
      <c r="P19" s="25">
        <f t="shared" si="8"/>
        <v>24.3</v>
      </c>
      <c r="Q19" s="25">
        <f t="shared" si="4"/>
        <v>4</v>
      </c>
      <c r="R19" s="25">
        <f t="shared" si="5"/>
        <v>20.2</v>
      </c>
      <c r="S19" s="25">
        <f t="shared" si="6"/>
        <v>76.9</v>
      </c>
      <c r="T19" s="25">
        <f t="shared" si="2"/>
        <v>51.2</v>
      </c>
      <c r="U19" s="23" t="s">
        <v>42</v>
      </c>
      <c r="W19" s="19">
        <v>74165</v>
      </c>
    </row>
    <row r="20" spans="1:23" ht="15" customHeight="1">
      <c r="A20" s="52" t="s">
        <v>12</v>
      </c>
      <c r="B20" s="53"/>
      <c r="C20" s="6">
        <f t="shared" si="7"/>
        <v>9</v>
      </c>
      <c r="D20" s="7">
        <v>1</v>
      </c>
      <c r="E20" s="7">
        <v>8</v>
      </c>
      <c r="F20" s="7">
        <v>5</v>
      </c>
      <c r="G20" s="7">
        <v>0</v>
      </c>
      <c r="H20" s="7">
        <v>58</v>
      </c>
      <c r="I20" s="7">
        <v>17</v>
      </c>
      <c r="J20" s="7">
        <v>1</v>
      </c>
      <c r="K20" s="7">
        <v>30</v>
      </c>
      <c r="L20" s="7">
        <v>1</v>
      </c>
      <c r="M20" s="7">
        <v>0</v>
      </c>
      <c r="N20" s="7">
        <v>1</v>
      </c>
      <c r="O20" s="7">
        <v>1</v>
      </c>
      <c r="P20" s="25">
        <f t="shared" si="8"/>
        <v>11.2</v>
      </c>
      <c r="Q20" s="25">
        <f t="shared" si="4"/>
        <v>1.2</v>
      </c>
      <c r="R20" s="25">
        <f t="shared" si="5"/>
        <v>10</v>
      </c>
      <c r="S20" s="25">
        <f t="shared" si="6"/>
        <v>72.2</v>
      </c>
      <c r="T20" s="25">
        <f t="shared" si="2"/>
        <v>37.4</v>
      </c>
      <c r="U20" s="23" t="s">
        <v>43</v>
      </c>
      <c r="W20" s="19">
        <v>80297</v>
      </c>
    </row>
    <row r="21" spans="1:23" ht="15" customHeight="1">
      <c r="A21" s="52" t="s">
        <v>13</v>
      </c>
      <c r="B21" s="53"/>
      <c r="C21" s="6">
        <f t="shared" si="7"/>
        <v>5</v>
      </c>
      <c r="D21" s="7">
        <v>0</v>
      </c>
      <c r="E21" s="7">
        <v>5</v>
      </c>
      <c r="F21" s="7">
        <v>3</v>
      </c>
      <c r="G21" s="7">
        <v>1</v>
      </c>
      <c r="H21" s="7">
        <v>34</v>
      </c>
      <c r="I21" s="7">
        <v>10</v>
      </c>
      <c r="J21" s="7">
        <v>2</v>
      </c>
      <c r="K21" s="7">
        <v>16</v>
      </c>
      <c r="L21" s="7">
        <v>0</v>
      </c>
      <c r="M21" s="7">
        <v>0</v>
      </c>
      <c r="N21" s="7">
        <v>1</v>
      </c>
      <c r="O21" s="7">
        <v>0</v>
      </c>
      <c r="P21" s="25">
        <f t="shared" si="8"/>
        <v>11.5</v>
      </c>
      <c r="Q21" s="25">
        <f t="shared" si="4"/>
        <v>0</v>
      </c>
      <c r="R21" s="25">
        <f t="shared" si="5"/>
        <v>11.5</v>
      </c>
      <c r="S21" s="25">
        <f t="shared" si="6"/>
        <v>78.4</v>
      </c>
      <c r="T21" s="25">
        <f t="shared" si="2"/>
        <v>36.9</v>
      </c>
      <c r="U21" s="23" t="s">
        <v>44</v>
      </c>
      <c r="W21" s="19">
        <v>43352</v>
      </c>
    </row>
    <row r="22" spans="1:23" ht="15" customHeight="1">
      <c r="A22" s="52" t="s">
        <v>14</v>
      </c>
      <c r="B22" s="53"/>
      <c r="C22" s="6">
        <f t="shared" si="7"/>
        <v>1</v>
      </c>
      <c r="D22" s="7">
        <v>0</v>
      </c>
      <c r="E22" s="7">
        <v>1</v>
      </c>
      <c r="F22" s="7">
        <v>0</v>
      </c>
      <c r="G22" s="7">
        <v>0</v>
      </c>
      <c r="H22" s="7">
        <v>16</v>
      </c>
      <c r="I22" s="7">
        <v>1</v>
      </c>
      <c r="J22" s="7">
        <v>0</v>
      </c>
      <c r="K22" s="7">
        <v>10</v>
      </c>
      <c r="L22" s="7">
        <v>0</v>
      </c>
      <c r="M22" s="7">
        <v>0</v>
      </c>
      <c r="N22" s="7">
        <v>0</v>
      </c>
      <c r="O22" s="7">
        <v>0</v>
      </c>
      <c r="P22" s="25">
        <f t="shared" si="8"/>
        <v>4.7</v>
      </c>
      <c r="Q22" s="25">
        <f t="shared" si="4"/>
        <v>0</v>
      </c>
      <c r="R22" s="25">
        <f t="shared" si="5"/>
        <v>4.7</v>
      </c>
      <c r="S22" s="25">
        <f t="shared" si="6"/>
        <v>74.6</v>
      </c>
      <c r="T22" s="25">
        <f t="shared" si="2"/>
        <v>46.6</v>
      </c>
      <c r="U22" s="23" t="s">
        <v>45</v>
      </c>
      <c r="W22" s="19">
        <v>21456</v>
      </c>
    </row>
    <row r="23" spans="1:23" ht="15" customHeight="1">
      <c r="A23" s="52" t="s">
        <v>15</v>
      </c>
      <c r="B23" s="53"/>
      <c r="C23" s="6">
        <f t="shared" si="7"/>
        <v>3</v>
      </c>
      <c r="D23" s="7">
        <v>1</v>
      </c>
      <c r="E23" s="7">
        <v>2</v>
      </c>
      <c r="F23" s="7">
        <v>2</v>
      </c>
      <c r="G23" s="7">
        <v>0</v>
      </c>
      <c r="H23" s="7">
        <v>25</v>
      </c>
      <c r="I23" s="7">
        <v>8</v>
      </c>
      <c r="J23" s="7">
        <v>5</v>
      </c>
      <c r="K23" s="7">
        <v>10</v>
      </c>
      <c r="L23" s="7">
        <v>0</v>
      </c>
      <c r="M23" s="7">
        <v>0</v>
      </c>
      <c r="N23" s="7">
        <v>0</v>
      </c>
      <c r="O23" s="7">
        <v>1</v>
      </c>
      <c r="P23" s="25">
        <f t="shared" si="8"/>
        <v>11.3</v>
      </c>
      <c r="Q23" s="25">
        <f t="shared" si="4"/>
        <v>3.8</v>
      </c>
      <c r="R23" s="25">
        <f t="shared" si="5"/>
        <v>7.5</v>
      </c>
      <c r="S23" s="25">
        <f t="shared" si="6"/>
        <v>94.2</v>
      </c>
      <c r="T23" s="25">
        <f t="shared" si="2"/>
        <v>37.7</v>
      </c>
      <c r="U23" s="23" t="s">
        <v>46</v>
      </c>
      <c r="W23" s="19">
        <v>26534</v>
      </c>
    </row>
    <row r="24" spans="1:23" ht="15" customHeight="1">
      <c r="A24" s="52" t="s">
        <v>16</v>
      </c>
      <c r="B24" s="53"/>
      <c r="C24" s="6">
        <f t="shared" si="7"/>
        <v>3</v>
      </c>
      <c r="D24" s="7">
        <v>1</v>
      </c>
      <c r="E24" s="7">
        <v>2</v>
      </c>
      <c r="F24" s="7">
        <v>2</v>
      </c>
      <c r="G24" s="7">
        <v>0</v>
      </c>
      <c r="H24" s="7">
        <v>17</v>
      </c>
      <c r="I24" s="7">
        <v>2</v>
      </c>
      <c r="J24" s="7">
        <v>0</v>
      </c>
      <c r="K24" s="7">
        <v>15</v>
      </c>
      <c r="L24" s="7">
        <v>0</v>
      </c>
      <c r="M24" s="7">
        <v>0</v>
      </c>
      <c r="N24" s="7">
        <v>0</v>
      </c>
      <c r="O24" s="7">
        <v>0</v>
      </c>
      <c r="P24" s="25">
        <f t="shared" si="8"/>
        <v>11.9</v>
      </c>
      <c r="Q24" s="25">
        <f t="shared" si="4"/>
        <v>4</v>
      </c>
      <c r="R24" s="25">
        <f t="shared" si="5"/>
        <v>8</v>
      </c>
      <c r="S24" s="25">
        <f t="shared" si="6"/>
        <v>67.7</v>
      </c>
      <c r="T24" s="25">
        <f t="shared" si="2"/>
        <v>59.7</v>
      </c>
      <c r="U24" s="23" t="s">
        <v>47</v>
      </c>
      <c r="W24" s="19">
        <v>25114</v>
      </c>
    </row>
    <row r="25" spans="1:23" ht="15" customHeight="1">
      <c r="A25" s="52" t="s">
        <v>17</v>
      </c>
      <c r="B25" s="53"/>
      <c r="C25" s="6">
        <f t="shared" si="7"/>
        <v>4</v>
      </c>
      <c r="D25" s="36">
        <v>1</v>
      </c>
      <c r="E25" s="36">
        <v>3</v>
      </c>
      <c r="F25" s="36">
        <v>2</v>
      </c>
      <c r="G25" s="36">
        <v>0</v>
      </c>
      <c r="H25" s="36">
        <v>27</v>
      </c>
      <c r="I25" s="36">
        <v>8</v>
      </c>
      <c r="J25" s="36">
        <v>2</v>
      </c>
      <c r="K25" s="36">
        <v>11</v>
      </c>
      <c r="L25" s="36">
        <v>0</v>
      </c>
      <c r="M25" s="36">
        <v>0</v>
      </c>
      <c r="N25" s="36">
        <v>0</v>
      </c>
      <c r="O25" s="36">
        <v>0</v>
      </c>
      <c r="P25" s="25">
        <f>ROUND(C25/W25*100000,1)</f>
        <v>11.9</v>
      </c>
      <c r="Q25" s="25">
        <f>ROUND(D25/W25*100000,1)</f>
        <v>3</v>
      </c>
      <c r="R25" s="25">
        <f>ROUND(E25/W25*100000,1)</f>
        <v>8.9</v>
      </c>
      <c r="S25" s="25">
        <f>ROUND(H25/W25*100000,1)</f>
        <v>80.4</v>
      </c>
      <c r="T25" s="25">
        <f>ROUND(K25/W25*100000,1)</f>
        <v>32.8</v>
      </c>
      <c r="U25" s="23" t="s">
        <v>48</v>
      </c>
      <c r="W25" s="19">
        <v>33567</v>
      </c>
    </row>
    <row r="26" spans="1:23" ht="15" customHeight="1">
      <c r="A26" s="52" t="s">
        <v>18</v>
      </c>
      <c r="B26" s="53"/>
      <c r="C26" s="6">
        <f t="shared" si="7"/>
        <v>10</v>
      </c>
      <c r="D26" s="7">
        <v>1</v>
      </c>
      <c r="E26" s="7">
        <v>9</v>
      </c>
      <c r="F26" s="7">
        <v>5</v>
      </c>
      <c r="G26" s="7">
        <v>0</v>
      </c>
      <c r="H26" s="7">
        <v>42</v>
      </c>
      <c r="I26" s="7">
        <v>20</v>
      </c>
      <c r="J26" s="7">
        <v>5</v>
      </c>
      <c r="K26" s="7">
        <v>29</v>
      </c>
      <c r="L26" s="7">
        <v>0</v>
      </c>
      <c r="M26" s="7">
        <v>0</v>
      </c>
      <c r="N26" s="7">
        <v>1</v>
      </c>
      <c r="O26" s="7">
        <v>0</v>
      </c>
      <c r="P26" s="25">
        <f t="shared" si="8"/>
        <v>16.4</v>
      </c>
      <c r="Q26" s="25">
        <f t="shared" si="4"/>
        <v>1.6</v>
      </c>
      <c r="R26" s="25">
        <f t="shared" si="5"/>
        <v>14.8</v>
      </c>
      <c r="S26" s="25">
        <f t="shared" si="6"/>
        <v>69.1</v>
      </c>
      <c r="T26" s="25">
        <f t="shared" si="2"/>
        <v>47.7</v>
      </c>
      <c r="U26" s="23" t="s">
        <v>49</v>
      </c>
      <c r="W26" s="19">
        <v>60809</v>
      </c>
    </row>
    <row r="27" spans="1:23" ht="15" customHeight="1">
      <c r="A27" s="52" t="s">
        <v>74</v>
      </c>
      <c r="B27" s="53"/>
      <c r="C27" s="6">
        <f>SUM(D27:E27)</f>
        <v>6</v>
      </c>
      <c r="D27" s="7">
        <v>0</v>
      </c>
      <c r="E27" s="7">
        <v>6</v>
      </c>
      <c r="F27" s="7">
        <v>3</v>
      </c>
      <c r="G27" s="7">
        <v>0</v>
      </c>
      <c r="H27" s="7">
        <v>30</v>
      </c>
      <c r="I27" s="7">
        <v>5</v>
      </c>
      <c r="J27" s="7">
        <v>0</v>
      </c>
      <c r="K27" s="7">
        <v>17</v>
      </c>
      <c r="L27" s="7">
        <v>0</v>
      </c>
      <c r="M27" s="7">
        <v>0</v>
      </c>
      <c r="N27" s="7">
        <v>1</v>
      </c>
      <c r="O27" s="7">
        <v>0</v>
      </c>
      <c r="P27" s="25">
        <f>ROUND(C27/W27*100000,1)</f>
        <v>14.4</v>
      </c>
      <c r="Q27" s="25">
        <f>ROUND(D27/W27*100000,1)</f>
        <v>0</v>
      </c>
      <c r="R27" s="25">
        <f>ROUND(E27/W27*100000,1)</f>
        <v>14.4</v>
      </c>
      <c r="S27" s="25">
        <f>ROUND(H27/W27*100000,1)</f>
        <v>72.2</v>
      </c>
      <c r="T27" s="25">
        <f>ROUND(K27/W27*100000,1)</f>
        <v>40.9</v>
      </c>
      <c r="U27" s="23" t="s">
        <v>75</v>
      </c>
      <c r="W27" s="19">
        <v>41548</v>
      </c>
    </row>
    <row r="28" spans="1:23" ht="15" customHeight="1">
      <c r="A28" s="52" t="s">
        <v>79</v>
      </c>
      <c r="B28" s="53"/>
      <c r="C28" s="6">
        <f>SUM(D28:E28)</f>
        <v>4</v>
      </c>
      <c r="D28" s="7">
        <v>0</v>
      </c>
      <c r="E28" s="7">
        <v>4</v>
      </c>
      <c r="F28" s="7">
        <v>3</v>
      </c>
      <c r="G28" s="7">
        <v>0</v>
      </c>
      <c r="H28" s="7">
        <v>23</v>
      </c>
      <c r="I28" s="7">
        <v>9</v>
      </c>
      <c r="J28" s="7">
        <v>4</v>
      </c>
      <c r="K28" s="7">
        <v>11</v>
      </c>
      <c r="L28" s="7">
        <v>0</v>
      </c>
      <c r="M28" s="7">
        <v>0</v>
      </c>
      <c r="N28" s="7">
        <v>0</v>
      </c>
      <c r="O28" s="7">
        <v>1</v>
      </c>
      <c r="P28" s="25">
        <f>ROUND(C28/W28*100000,1)</f>
        <v>11.3</v>
      </c>
      <c r="Q28" s="25">
        <f>ROUND(D28/W28*100000,1)</f>
        <v>0</v>
      </c>
      <c r="R28" s="25">
        <f>ROUND(E28/W28*100000,1)</f>
        <v>11.3</v>
      </c>
      <c r="S28" s="25">
        <f>ROUND(H28/W28*100000,1)</f>
        <v>65</v>
      </c>
      <c r="T28" s="25">
        <f>ROUND(K28/W28*100000,1)</f>
        <v>31.1</v>
      </c>
      <c r="U28" s="23" t="s">
        <v>80</v>
      </c>
      <c r="W28" s="19">
        <v>35386</v>
      </c>
    </row>
    <row r="29" spans="1:23" ht="6.75" customHeight="1">
      <c r="A29" s="20"/>
      <c r="B29" s="21"/>
      <c r="C29" s="3"/>
      <c r="D29" s="4"/>
      <c r="E29" s="4"/>
      <c r="F29" s="4"/>
      <c r="G29" s="4"/>
      <c r="H29" s="4"/>
      <c r="I29" s="4"/>
      <c r="J29" s="4"/>
      <c r="K29" s="4"/>
      <c r="L29" s="4"/>
      <c r="M29" s="5"/>
      <c r="N29" s="5"/>
      <c r="O29" s="5"/>
      <c r="P29" s="22"/>
      <c r="Q29" s="26"/>
      <c r="R29" s="26"/>
      <c r="S29" s="26"/>
      <c r="T29" s="26"/>
      <c r="U29" s="23"/>
      <c r="W29" s="19"/>
    </row>
    <row r="30" spans="1:23" ht="15" customHeight="1">
      <c r="A30" s="37" t="s">
        <v>19</v>
      </c>
      <c r="B30" s="38"/>
      <c r="C30" s="2">
        <f>SUM(D30:E30)</f>
        <v>3</v>
      </c>
      <c r="D30" s="2">
        <f>SUM(D31:D35)</f>
        <v>0</v>
      </c>
      <c r="E30" s="2">
        <f aca="true" t="shared" si="9" ref="E30:O30">SUM(E31:E35)</f>
        <v>3</v>
      </c>
      <c r="F30" s="2">
        <f>SUM(F31:F35)</f>
        <v>3</v>
      </c>
      <c r="G30" s="2">
        <f>SUM(G31:G35)</f>
        <v>0</v>
      </c>
      <c r="H30" s="2">
        <f t="shared" si="9"/>
        <v>23</v>
      </c>
      <c r="I30" s="2">
        <f t="shared" si="9"/>
        <v>10</v>
      </c>
      <c r="J30" s="2">
        <f t="shared" si="9"/>
        <v>5</v>
      </c>
      <c r="K30" s="2">
        <f t="shared" si="9"/>
        <v>14</v>
      </c>
      <c r="L30" s="2">
        <f>SUM(L31:L35)</f>
        <v>0</v>
      </c>
      <c r="M30" s="2">
        <f t="shared" si="9"/>
        <v>0</v>
      </c>
      <c r="N30" s="2">
        <f t="shared" si="9"/>
        <v>1</v>
      </c>
      <c r="O30" s="2">
        <f t="shared" si="9"/>
        <v>1</v>
      </c>
      <c r="P30" s="17">
        <f aca="true" t="shared" si="10" ref="P30:P37">ROUND(C30/W30*100000,1)</f>
        <v>8.2</v>
      </c>
      <c r="Q30" s="17">
        <f aca="true" t="shared" si="11" ref="Q30:Q37">ROUND(D30/W30*100000,1)</f>
        <v>0</v>
      </c>
      <c r="R30" s="17">
        <f aca="true" t="shared" si="12" ref="R30:R37">ROUND(E30/W30*100000,1)</f>
        <v>8.2</v>
      </c>
      <c r="S30" s="17">
        <f aca="true" t="shared" si="13" ref="S30:S37">ROUND(H30/W30*100000,1)</f>
        <v>62.7</v>
      </c>
      <c r="T30" s="17">
        <f t="shared" si="2"/>
        <v>38.2</v>
      </c>
      <c r="U30" s="18" t="s">
        <v>50</v>
      </c>
      <c r="W30" s="19">
        <v>36675</v>
      </c>
    </row>
    <row r="31" spans="1:23" ht="15" customHeight="1">
      <c r="A31" s="20"/>
      <c r="B31" s="24" t="s">
        <v>20</v>
      </c>
      <c r="C31" s="6">
        <f t="shared" si="7"/>
        <v>1</v>
      </c>
      <c r="D31" s="7">
        <v>0</v>
      </c>
      <c r="E31" s="7">
        <v>1</v>
      </c>
      <c r="F31" s="7">
        <v>1</v>
      </c>
      <c r="G31" s="7">
        <v>0</v>
      </c>
      <c r="H31" s="7">
        <v>4</v>
      </c>
      <c r="I31" s="7">
        <v>1</v>
      </c>
      <c r="J31" s="7">
        <v>1</v>
      </c>
      <c r="K31" s="7">
        <v>2</v>
      </c>
      <c r="L31" s="7">
        <v>0</v>
      </c>
      <c r="M31" s="7">
        <v>0</v>
      </c>
      <c r="N31" s="7">
        <v>0</v>
      </c>
      <c r="O31" s="7">
        <v>0</v>
      </c>
      <c r="P31" s="25">
        <f t="shared" si="10"/>
        <v>19.1</v>
      </c>
      <c r="Q31" s="25">
        <f t="shared" si="11"/>
        <v>0</v>
      </c>
      <c r="R31" s="25">
        <f t="shared" si="12"/>
        <v>19.1</v>
      </c>
      <c r="S31" s="25">
        <f t="shared" si="13"/>
        <v>76.2</v>
      </c>
      <c r="T31" s="25">
        <f t="shared" si="2"/>
        <v>38.1</v>
      </c>
      <c r="U31" s="23" t="s">
        <v>51</v>
      </c>
      <c r="W31" s="19">
        <v>5249</v>
      </c>
    </row>
    <row r="32" spans="1:23" ht="15" customHeight="1">
      <c r="A32" s="20"/>
      <c r="B32" s="24" t="s">
        <v>21</v>
      </c>
      <c r="C32" s="6">
        <f t="shared" si="7"/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1</v>
      </c>
      <c r="K32" s="7">
        <v>0</v>
      </c>
      <c r="L32" s="7">
        <v>0</v>
      </c>
      <c r="M32" s="7">
        <v>0</v>
      </c>
      <c r="N32" s="7">
        <v>1</v>
      </c>
      <c r="O32" s="7">
        <v>0</v>
      </c>
      <c r="P32" s="25">
        <f t="shared" si="10"/>
        <v>0</v>
      </c>
      <c r="Q32" s="25">
        <f t="shared" si="11"/>
        <v>0</v>
      </c>
      <c r="R32" s="25">
        <f t="shared" si="12"/>
        <v>0</v>
      </c>
      <c r="S32" s="25">
        <f t="shared" si="13"/>
        <v>40.5</v>
      </c>
      <c r="T32" s="25">
        <f t="shared" si="2"/>
        <v>0</v>
      </c>
      <c r="U32" s="23" t="s">
        <v>52</v>
      </c>
      <c r="W32" s="19">
        <v>2469</v>
      </c>
    </row>
    <row r="33" spans="1:23" ht="15" customHeight="1">
      <c r="A33" s="20"/>
      <c r="B33" s="24" t="s">
        <v>22</v>
      </c>
      <c r="C33" s="6">
        <f t="shared" si="7"/>
        <v>1</v>
      </c>
      <c r="D33" s="7">
        <v>0</v>
      </c>
      <c r="E33" s="7">
        <v>1</v>
      </c>
      <c r="F33" s="7">
        <v>1</v>
      </c>
      <c r="G33" s="7">
        <v>0</v>
      </c>
      <c r="H33" s="7">
        <v>10</v>
      </c>
      <c r="I33" s="7">
        <v>6</v>
      </c>
      <c r="J33" s="7">
        <v>3</v>
      </c>
      <c r="K33" s="7">
        <v>6</v>
      </c>
      <c r="L33" s="7">
        <v>0</v>
      </c>
      <c r="M33" s="7">
        <v>0</v>
      </c>
      <c r="N33" s="7">
        <v>0</v>
      </c>
      <c r="O33" s="7">
        <v>0</v>
      </c>
      <c r="P33" s="25">
        <f t="shared" si="10"/>
        <v>7.7</v>
      </c>
      <c r="Q33" s="25">
        <f t="shared" si="11"/>
        <v>0</v>
      </c>
      <c r="R33" s="25">
        <f t="shared" si="12"/>
        <v>7.7</v>
      </c>
      <c r="S33" s="25">
        <f t="shared" si="13"/>
        <v>76.7</v>
      </c>
      <c r="T33" s="25">
        <f t="shared" si="2"/>
        <v>46</v>
      </c>
      <c r="U33" s="23" t="s">
        <v>51</v>
      </c>
      <c r="W33" s="19">
        <v>13031</v>
      </c>
    </row>
    <row r="34" spans="1:23" ht="15" customHeight="1">
      <c r="A34" s="20"/>
      <c r="B34" s="24" t="s">
        <v>23</v>
      </c>
      <c r="C34" s="6">
        <f t="shared" si="7"/>
        <v>0</v>
      </c>
      <c r="D34" s="7">
        <v>0</v>
      </c>
      <c r="E34" s="7">
        <v>0</v>
      </c>
      <c r="F34" s="7">
        <v>0</v>
      </c>
      <c r="G34" s="7">
        <v>0</v>
      </c>
      <c r="H34" s="7">
        <v>5</v>
      </c>
      <c r="I34" s="7">
        <v>1</v>
      </c>
      <c r="J34" s="7">
        <v>0</v>
      </c>
      <c r="K34" s="7">
        <v>3</v>
      </c>
      <c r="L34" s="7">
        <v>0</v>
      </c>
      <c r="M34" s="7">
        <v>0</v>
      </c>
      <c r="N34" s="7">
        <v>0</v>
      </c>
      <c r="O34" s="7">
        <v>0</v>
      </c>
      <c r="P34" s="25">
        <f t="shared" si="10"/>
        <v>0</v>
      </c>
      <c r="Q34" s="25">
        <f t="shared" si="11"/>
        <v>0</v>
      </c>
      <c r="R34" s="25">
        <f t="shared" si="12"/>
        <v>0</v>
      </c>
      <c r="S34" s="25">
        <f t="shared" si="13"/>
        <v>84</v>
      </c>
      <c r="T34" s="25">
        <f t="shared" si="2"/>
        <v>50.4</v>
      </c>
      <c r="U34" s="23" t="s">
        <v>53</v>
      </c>
      <c r="W34" s="19">
        <v>5952</v>
      </c>
    </row>
    <row r="35" spans="1:23" ht="15" customHeight="1">
      <c r="A35" s="20"/>
      <c r="B35" s="24" t="s">
        <v>24</v>
      </c>
      <c r="C35" s="6">
        <f t="shared" si="7"/>
        <v>1</v>
      </c>
      <c r="D35" s="7">
        <v>0</v>
      </c>
      <c r="E35" s="7">
        <v>1</v>
      </c>
      <c r="F35" s="7">
        <v>1</v>
      </c>
      <c r="G35" s="7">
        <v>0</v>
      </c>
      <c r="H35" s="7">
        <v>3</v>
      </c>
      <c r="I35" s="7">
        <v>1</v>
      </c>
      <c r="J35" s="7">
        <v>0</v>
      </c>
      <c r="K35" s="7">
        <v>3</v>
      </c>
      <c r="L35" s="7">
        <v>0</v>
      </c>
      <c r="M35" s="7">
        <v>0</v>
      </c>
      <c r="N35" s="7">
        <v>0</v>
      </c>
      <c r="O35" s="7">
        <v>1</v>
      </c>
      <c r="P35" s="25">
        <f t="shared" si="10"/>
        <v>10</v>
      </c>
      <c r="Q35" s="25">
        <f t="shared" si="11"/>
        <v>0</v>
      </c>
      <c r="R35" s="25">
        <f t="shared" si="12"/>
        <v>10</v>
      </c>
      <c r="S35" s="25">
        <f t="shared" si="13"/>
        <v>30.1</v>
      </c>
      <c r="T35" s="25">
        <f t="shared" si="2"/>
        <v>30.1</v>
      </c>
      <c r="U35" s="23" t="s">
        <v>54</v>
      </c>
      <c r="W35" s="19">
        <v>9974</v>
      </c>
    </row>
    <row r="36" spans="1:23" ht="15" customHeight="1">
      <c r="A36" s="37" t="s">
        <v>25</v>
      </c>
      <c r="B36" s="38"/>
      <c r="C36" s="2">
        <f>SUM(D36:E36)</f>
        <v>3</v>
      </c>
      <c r="D36" s="2">
        <f>SUM(D37:D37)</f>
        <v>0</v>
      </c>
      <c r="E36" s="2">
        <f aca="true" t="shared" si="14" ref="E36:O36">SUM(E37:E37)</f>
        <v>3</v>
      </c>
      <c r="F36" s="2">
        <f t="shared" si="14"/>
        <v>2</v>
      </c>
      <c r="G36" s="2">
        <f t="shared" si="14"/>
        <v>0</v>
      </c>
      <c r="H36" s="2">
        <f t="shared" si="14"/>
        <v>20</v>
      </c>
      <c r="I36" s="2">
        <f t="shared" si="14"/>
        <v>6</v>
      </c>
      <c r="J36" s="2">
        <f t="shared" si="14"/>
        <v>1</v>
      </c>
      <c r="K36" s="2">
        <f t="shared" si="14"/>
        <v>9</v>
      </c>
      <c r="L36" s="2">
        <f t="shared" si="14"/>
        <v>0</v>
      </c>
      <c r="M36" s="2">
        <f t="shared" si="14"/>
        <v>0</v>
      </c>
      <c r="N36" s="2">
        <f t="shared" si="14"/>
        <v>1</v>
      </c>
      <c r="O36" s="2">
        <f t="shared" si="14"/>
        <v>0</v>
      </c>
      <c r="P36" s="17">
        <f t="shared" si="10"/>
        <v>10.9</v>
      </c>
      <c r="Q36" s="17">
        <f t="shared" si="11"/>
        <v>0</v>
      </c>
      <c r="R36" s="17">
        <f t="shared" si="12"/>
        <v>10.9</v>
      </c>
      <c r="S36" s="17">
        <f t="shared" si="13"/>
        <v>72.4</v>
      </c>
      <c r="T36" s="17">
        <f t="shared" si="2"/>
        <v>32.6</v>
      </c>
      <c r="U36" s="18" t="s">
        <v>55</v>
      </c>
      <c r="W36" s="19">
        <v>27640</v>
      </c>
    </row>
    <row r="37" spans="1:23" ht="15" customHeight="1">
      <c r="A37" s="20"/>
      <c r="B37" s="24" t="s">
        <v>26</v>
      </c>
      <c r="C37" s="6">
        <f t="shared" si="7"/>
        <v>3</v>
      </c>
      <c r="D37" s="7">
        <v>0</v>
      </c>
      <c r="E37" s="7">
        <v>3</v>
      </c>
      <c r="F37" s="7">
        <v>2</v>
      </c>
      <c r="G37" s="7">
        <v>0</v>
      </c>
      <c r="H37" s="7">
        <v>20</v>
      </c>
      <c r="I37" s="7">
        <v>6</v>
      </c>
      <c r="J37" s="7">
        <v>1</v>
      </c>
      <c r="K37" s="7">
        <v>9</v>
      </c>
      <c r="L37" s="7">
        <v>0</v>
      </c>
      <c r="M37" s="7">
        <v>0</v>
      </c>
      <c r="N37" s="7">
        <v>1</v>
      </c>
      <c r="O37" s="7">
        <v>0</v>
      </c>
      <c r="P37" s="25">
        <f t="shared" si="10"/>
        <v>10.9</v>
      </c>
      <c r="Q37" s="25">
        <f t="shared" si="11"/>
        <v>0</v>
      </c>
      <c r="R37" s="25">
        <f t="shared" si="12"/>
        <v>10.9</v>
      </c>
      <c r="S37" s="25">
        <f t="shared" si="13"/>
        <v>72.4</v>
      </c>
      <c r="T37" s="25">
        <f t="shared" si="2"/>
        <v>32.6</v>
      </c>
      <c r="U37" s="23" t="s">
        <v>42</v>
      </c>
      <c r="W37" s="19">
        <v>27640</v>
      </c>
    </row>
    <row r="38" spans="1:23" ht="15" customHeight="1">
      <c r="A38" s="37" t="s">
        <v>27</v>
      </c>
      <c r="B38" s="38"/>
      <c r="C38" s="2">
        <f>SUM(D38:E38)</f>
        <v>3</v>
      </c>
      <c r="D38" s="2">
        <f aca="true" t="shared" si="15" ref="D38:O38">SUM(D39:D40)</f>
        <v>0</v>
      </c>
      <c r="E38" s="2">
        <f t="shared" si="15"/>
        <v>3</v>
      </c>
      <c r="F38" s="2">
        <f t="shared" si="15"/>
        <v>2</v>
      </c>
      <c r="G38" s="2">
        <f t="shared" si="15"/>
        <v>0</v>
      </c>
      <c r="H38" s="2">
        <f t="shared" si="15"/>
        <v>20</v>
      </c>
      <c r="I38" s="2">
        <f t="shared" si="15"/>
        <v>7</v>
      </c>
      <c r="J38" s="2">
        <f t="shared" si="15"/>
        <v>3</v>
      </c>
      <c r="K38" s="2">
        <f t="shared" si="15"/>
        <v>13</v>
      </c>
      <c r="L38" s="2">
        <f t="shared" si="15"/>
        <v>0</v>
      </c>
      <c r="M38" s="2">
        <f t="shared" si="15"/>
        <v>0</v>
      </c>
      <c r="N38" s="2">
        <f t="shared" si="15"/>
        <v>0</v>
      </c>
      <c r="O38" s="2">
        <f t="shared" si="15"/>
        <v>0</v>
      </c>
      <c r="P38" s="17">
        <f>ROUND(C38/W38*100000,1)</f>
        <v>10.2</v>
      </c>
      <c r="Q38" s="17">
        <f>ROUND(D38/W38*100000,1)</f>
        <v>0</v>
      </c>
      <c r="R38" s="17">
        <f>ROUND(E38/W38*100000,1)</f>
        <v>10.2</v>
      </c>
      <c r="S38" s="17">
        <f>ROUND(H38/W38*100000,1)</f>
        <v>68.1</v>
      </c>
      <c r="T38" s="17">
        <f>ROUND(K38/W38*100000,1)</f>
        <v>44.2</v>
      </c>
      <c r="U38" s="18" t="s">
        <v>56</v>
      </c>
      <c r="W38" s="19">
        <v>29384</v>
      </c>
    </row>
    <row r="39" spans="1:23" ht="15" customHeight="1">
      <c r="A39" s="20"/>
      <c r="B39" s="24" t="s">
        <v>28</v>
      </c>
      <c r="C39" s="6">
        <f>SUM(D39:E39)</f>
        <v>0</v>
      </c>
      <c r="D39" s="7">
        <v>0</v>
      </c>
      <c r="E39" s="7">
        <v>0</v>
      </c>
      <c r="F39" s="7">
        <v>0</v>
      </c>
      <c r="G39" s="7">
        <v>0</v>
      </c>
      <c r="H39" s="7">
        <v>6</v>
      </c>
      <c r="I39" s="7">
        <v>2</v>
      </c>
      <c r="J39" s="7">
        <v>2</v>
      </c>
      <c r="K39" s="7">
        <v>5</v>
      </c>
      <c r="L39" s="7">
        <v>0</v>
      </c>
      <c r="M39" s="7">
        <v>0</v>
      </c>
      <c r="N39" s="7">
        <v>0</v>
      </c>
      <c r="O39" s="7">
        <v>0</v>
      </c>
      <c r="P39" s="25">
        <f>ROUND(C39/W39*100000,1)</f>
        <v>0</v>
      </c>
      <c r="Q39" s="25">
        <f>ROUND(D39/W39*100000,1)</f>
        <v>0</v>
      </c>
      <c r="R39" s="25">
        <f>ROUND(E39/W39*100000,1)</f>
        <v>0</v>
      </c>
      <c r="S39" s="25">
        <f>ROUND(H39/W39*100000,1)</f>
        <v>54</v>
      </c>
      <c r="T39" s="25">
        <f>ROUND(K39/W39*100000,1)</f>
        <v>45</v>
      </c>
      <c r="U39" s="23" t="s">
        <v>57</v>
      </c>
      <c r="W39" s="19">
        <v>11108</v>
      </c>
    </row>
    <row r="40" spans="1:23" ht="15" customHeight="1">
      <c r="A40" s="27"/>
      <c r="B40" s="28" t="s">
        <v>29</v>
      </c>
      <c r="C40" s="35">
        <f>SUM(D40:E40)</f>
        <v>3</v>
      </c>
      <c r="D40" s="8">
        <v>0</v>
      </c>
      <c r="E40" s="8">
        <v>3</v>
      </c>
      <c r="F40" s="8">
        <v>2</v>
      </c>
      <c r="G40" s="8">
        <v>0</v>
      </c>
      <c r="H40" s="8">
        <v>14</v>
      </c>
      <c r="I40" s="8">
        <v>5</v>
      </c>
      <c r="J40" s="8">
        <v>1</v>
      </c>
      <c r="K40" s="8">
        <v>8</v>
      </c>
      <c r="L40" s="8">
        <v>0</v>
      </c>
      <c r="M40" s="8">
        <v>0</v>
      </c>
      <c r="N40" s="8">
        <v>0</v>
      </c>
      <c r="O40" s="8">
        <v>0</v>
      </c>
      <c r="P40" s="29">
        <f>ROUND(C40/W40*100000,1)</f>
        <v>16.4</v>
      </c>
      <c r="Q40" s="29">
        <f>ROUND(D40/W40*100000,1)</f>
        <v>0</v>
      </c>
      <c r="R40" s="29">
        <f>ROUND(E40/W40*100000,1)</f>
        <v>16.4</v>
      </c>
      <c r="S40" s="29">
        <f>ROUND(H40/W40*100000,1)</f>
        <v>76.6</v>
      </c>
      <c r="T40" s="29">
        <f>ROUND(K40/W40*100000,1)</f>
        <v>43.8</v>
      </c>
      <c r="U40" s="30" t="s">
        <v>56</v>
      </c>
      <c r="W40" s="19">
        <v>18276</v>
      </c>
    </row>
    <row r="41" spans="1:23" ht="15" customHeight="1">
      <c r="A41" s="20"/>
      <c r="B41" s="33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5"/>
      <c r="Q41" s="25"/>
      <c r="R41" s="25"/>
      <c r="S41" s="25"/>
      <c r="T41" s="25"/>
      <c r="U41" s="34"/>
      <c r="W41" s="7"/>
    </row>
    <row r="42" spans="1:21" ht="13.5">
      <c r="A42" s="31" t="s">
        <v>72</v>
      </c>
      <c r="U42" s="32"/>
    </row>
    <row r="47" spans="4:15" ht="13.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4:15" ht="13.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4:15" ht="13.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</sheetData>
  <mergeCells count="48">
    <mergeCell ref="C6:G6"/>
    <mergeCell ref="A20:B20"/>
    <mergeCell ref="C1:S3"/>
    <mergeCell ref="A12:B12"/>
    <mergeCell ref="R4:U4"/>
    <mergeCell ref="P5:T5"/>
    <mergeCell ref="S6:S9"/>
    <mergeCell ref="Q7:Q9"/>
    <mergeCell ref="R7:R9"/>
    <mergeCell ref="U5:U9"/>
    <mergeCell ref="M7:M9"/>
    <mergeCell ref="A17:B17"/>
    <mergeCell ref="C5:O5"/>
    <mergeCell ref="P6:R6"/>
    <mergeCell ref="A22:B22"/>
    <mergeCell ref="A5:B9"/>
    <mergeCell ref="A14:B14"/>
    <mergeCell ref="M6:O6"/>
    <mergeCell ref="F8:F9"/>
    <mergeCell ref="A21:B21"/>
    <mergeCell ref="A19:B19"/>
    <mergeCell ref="A36:B36"/>
    <mergeCell ref="A26:B26"/>
    <mergeCell ref="A24:B24"/>
    <mergeCell ref="A25:B25"/>
    <mergeCell ref="A30:B30"/>
    <mergeCell ref="A27:B27"/>
    <mergeCell ref="A28:B28"/>
    <mergeCell ref="A18:B18"/>
    <mergeCell ref="T6:T9"/>
    <mergeCell ref="O7:O9"/>
    <mergeCell ref="C7:C9"/>
    <mergeCell ref="D7:D9"/>
    <mergeCell ref="E7:E9"/>
    <mergeCell ref="N7:N9"/>
    <mergeCell ref="H7:H9"/>
    <mergeCell ref="P7:P9"/>
    <mergeCell ref="A16:B16"/>
    <mergeCell ref="A38:B38"/>
    <mergeCell ref="K6:L6"/>
    <mergeCell ref="K7:K9"/>
    <mergeCell ref="L7:L9"/>
    <mergeCell ref="G8:G9"/>
    <mergeCell ref="J8:J9"/>
    <mergeCell ref="H6:J6"/>
    <mergeCell ref="I7:I9"/>
    <mergeCell ref="A23:B23"/>
    <mergeCell ref="A10:B10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84" r:id="rId1"/>
  <ignoredErrors>
    <ignoredError sqref="C26 C17:C24 C31:C35 C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okuser</cp:lastModifiedBy>
  <cp:lastPrinted>2008-01-28T06:18:21Z</cp:lastPrinted>
  <dcterms:created xsi:type="dcterms:W3CDTF">2002-01-07T05:49:56Z</dcterms:created>
  <dcterms:modified xsi:type="dcterms:W3CDTF">2008-02-14T06:46:48Z</dcterms:modified>
  <cp:category/>
  <cp:version/>
  <cp:contentType/>
  <cp:contentStatus/>
</cp:coreProperties>
</file>