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212458\Desktop\"/>
    </mc:Choice>
  </mc:AlternateContent>
  <xr:revisionPtr revIDLastSave="0" documentId="13_ncr:1_{D640DB8C-81F3-4E48-9643-DD6157F764A8}" xr6:coauthVersionLast="47" xr6:coauthVersionMax="47" xr10:uidLastSave="{00000000-0000-0000-0000-000000000000}"/>
  <bookViews>
    <workbookView xWindow="4155" yWindow="810" windowWidth="21900" windowHeight="13980" xr2:uid="{00000000-000D-0000-FFFF-FFFF00000000}"/>
  </bookViews>
  <sheets>
    <sheet name="p1" sheetId="25" r:id="rId1"/>
    <sheet name="p2" sheetId="65" r:id="rId2"/>
    <sheet name="p3" sheetId="73" r:id="rId3"/>
    <sheet name="p4" sheetId="74" r:id="rId4"/>
    <sheet name="p5" sheetId="68" r:id="rId5"/>
    <sheet name="p6" sheetId="80" r:id="rId6"/>
    <sheet name="p7" sheetId="83" r:id="rId7"/>
    <sheet name="p8" sheetId="21" r:id="rId8"/>
    <sheet name="p9" sheetId="82" r:id="rId9"/>
    <sheet name="p10" sheetId="79" r:id="rId10"/>
    <sheet name="p11" sheetId="81" r:id="rId11"/>
    <sheet name="P12" sheetId="60" r:id="rId12"/>
  </sheets>
  <definedNames>
    <definedName name="_xlnm.Print_Area" localSheetId="0">'p1'!$A$1:$CM$76</definedName>
    <definedName name="_xlnm.Print_Area" localSheetId="9">'p10'!$A$1:$CN$71</definedName>
    <definedName name="_xlnm.Print_Area" localSheetId="10">'p11'!$A$1:$CN$59</definedName>
    <definedName name="_xlnm.Print_Area" localSheetId="11">'P12'!$A$1:$CL$56</definedName>
    <definedName name="_xlnm.Print_Area" localSheetId="1">'p2'!$A$1:$CM$65</definedName>
    <definedName name="_xlnm.Print_Area" localSheetId="2">'p3'!$A$1:$CK$69</definedName>
    <definedName name="_xlnm.Print_Area" localSheetId="3">'p4'!$A$1:$CM$66</definedName>
    <definedName name="_xlnm.Print_Area" localSheetId="4">'p5'!$A$1:$CM$69</definedName>
    <definedName name="_xlnm.Print_Area" localSheetId="5">'p6'!$A$1:$CM$64</definedName>
    <definedName name="_xlnm.Print_Area" localSheetId="6">'p7'!$A$1:$CM$57</definedName>
    <definedName name="_xlnm.Print_Area" localSheetId="7">'p8'!$A$1:$CL$85</definedName>
    <definedName name="_xlnm.Print_Area" localSheetId="8">'p9'!$A$1:$CM$68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Y34" i="65" l="1"/>
  <c r="DI35" i="65"/>
  <c r="DH35" i="65"/>
  <c r="DG35" i="65"/>
  <c r="DF35" i="65"/>
  <c r="DB59" i="68"/>
  <c r="DB57" i="68"/>
  <c r="CR50" i="68"/>
  <c r="CT25" i="74"/>
  <c r="CS25" i="74"/>
  <c r="CR25" i="74"/>
  <c r="CQ25" i="74"/>
  <c r="CW63" i="73"/>
  <c r="CS28" i="73"/>
  <c r="CS26" i="73"/>
  <c r="CW5" i="73"/>
  <c r="CR14" i="65"/>
  <c r="CR41" i="25"/>
  <c r="CQ41" i="25"/>
  <c r="CU33" i="25"/>
  <c r="CU30" i="25"/>
  <c r="CR33" i="25"/>
  <c r="CR30" i="25"/>
  <c r="CS27" i="25"/>
  <c r="CR28" i="25"/>
  <c r="CR27" i="25"/>
  <c r="DG57" i="65"/>
  <c r="DF57" i="65"/>
  <c r="DG54" i="65"/>
  <c r="DF54" i="65"/>
  <c r="CQ57" i="74"/>
  <c r="CQ31" i="74"/>
  <c r="CU53" i="74"/>
  <c r="CS53" i="74"/>
  <c r="DH50" i="74"/>
  <c r="DG50" i="74"/>
  <c r="DF50" i="74"/>
  <c r="DE50" i="74"/>
  <c r="DD50" i="74"/>
  <c r="DC50" i="74"/>
  <c r="DA50" i="74"/>
  <c r="CZ50" i="74"/>
  <c r="CY50" i="74"/>
  <c r="CX50" i="74"/>
  <c r="CW50" i="74"/>
  <c r="CV50" i="74"/>
  <c r="CU50" i="74"/>
  <c r="CT50" i="74"/>
  <c r="CS50" i="74"/>
  <c r="CR50" i="74"/>
  <c r="CQ50" i="74"/>
  <c r="CV40" i="74"/>
  <c r="CU40" i="74"/>
  <c r="CT40" i="74"/>
  <c r="CS40" i="74"/>
  <c r="CR40" i="74"/>
  <c r="CQ40" i="74"/>
  <c r="DE25" i="74"/>
  <c r="DD25" i="74"/>
  <c r="DC25" i="74"/>
  <c r="DB25" i="74"/>
  <c r="DA25" i="74"/>
  <c r="CZ25" i="74"/>
  <c r="CV25" i="74"/>
  <c r="CU25" i="74"/>
  <c r="CQ18" i="74"/>
  <c r="DH11" i="74"/>
  <c r="DG11" i="74"/>
  <c r="DF11" i="74"/>
  <c r="DE11" i="74"/>
  <c r="DD11" i="74"/>
  <c r="DC11" i="74"/>
  <c r="DB11" i="74"/>
  <c r="DA11" i="74"/>
  <c r="CZ11" i="74"/>
  <c r="CY11" i="74"/>
  <c r="CX11" i="74"/>
  <c r="CW11" i="74"/>
  <c r="CV11" i="74"/>
  <c r="CU11" i="74"/>
  <c r="CT11" i="74"/>
  <c r="CS11" i="74"/>
  <c r="CR11" i="74"/>
  <c r="CQ11" i="74"/>
  <c r="CR58" i="68"/>
  <c r="FA54" i="68"/>
  <c r="EZ54" i="68"/>
  <c r="EY54" i="68"/>
  <c r="FA50" i="68"/>
  <c r="EY51" i="68" s="1"/>
  <c r="EZ50" i="68"/>
  <c r="EY50" i="68"/>
  <c r="CP32" i="83"/>
  <c r="CO42" i="21"/>
  <c r="DI48" i="21"/>
  <c r="DH48" i="21"/>
  <c r="DG48" i="21"/>
  <c r="DF48" i="21"/>
  <c r="DD50" i="21" s="1"/>
  <c r="DE48" i="21"/>
  <c r="DD48" i="21"/>
  <c r="DA48" i="21"/>
  <c r="CY50" i="21" s="1"/>
  <c r="CY48" i="21"/>
  <c r="CX48" i="21"/>
  <c r="CV50" i="21" s="1"/>
  <c r="CW48" i="21"/>
  <c r="CV48" i="21"/>
  <c r="DA43" i="21"/>
  <c r="CZ43" i="21"/>
  <c r="CX43" i="21"/>
  <c r="CW43" i="21"/>
  <c r="CV43" i="21"/>
  <c r="CQ34" i="82"/>
  <c r="CW19" i="68"/>
  <c r="CW18" i="74"/>
  <c r="CZ26" i="74" l="1"/>
  <c r="DC26" i="74"/>
  <c r="DH36" i="65"/>
  <c r="DF36" i="65"/>
  <c r="CR34" i="65" s="1"/>
  <c r="DG50" i="21"/>
  <c r="CV45" i="21"/>
  <c r="CT41" i="74"/>
  <c r="CQ26" i="74"/>
  <c r="CZ13" i="74"/>
  <c r="CQ13" i="74"/>
  <c r="DF58" i="65"/>
  <c r="DF55" i="65"/>
  <c r="DF13" i="74"/>
  <c r="DC13" i="74"/>
  <c r="CW13" i="74"/>
  <c r="CT13" i="74"/>
  <c r="CW67" i="73"/>
  <c r="CW45" i="73"/>
  <c r="CS41" i="81"/>
  <c r="CS39" i="81"/>
  <c r="CS37" i="81"/>
  <c r="CS35" i="81"/>
  <c r="CS33" i="81"/>
  <c r="CQ69" i="79"/>
  <c r="CQ67" i="79"/>
  <c r="CQ65" i="79"/>
  <c r="CQ63" i="79"/>
  <c r="CQ61" i="79"/>
  <c r="CQ59" i="79"/>
  <c r="CQ43" i="79"/>
  <c r="CQ41" i="79"/>
  <c r="CQ39" i="79"/>
  <c r="CQ37" i="79"/>
  <c r="CQ35" i="79"/>
  <c r="CQ33" i="79"/>
  <c r="CQ17" i="79"/>
  <c r="CQ15" i="79"/>
  <c r="CQ13" i="79"/>
  <c r="CQ11" i="79"/>
  <c r="CQ9" i="79"/>
  <c r="CQ7" i="79"/>
  <c r="CQ47" i="25"/>
  <c r="CQ12" i="82"/>
  <c r="CQ24" i="79"/>
  <c r="CQ50" i="79"/>
  <c r="CS24" i="81"/>
  <c r="CQ59" i="82"/>
  <c r="CQ32" i="82"/>
  <c r="CQ30" i="82"/>
  <c r="CQ24" i="82"/>
  <c r="CQ14" i="82"/>
  <c r="CQ22" i="82"/>
  <c r="CQ20" i="82"/>
  <c r="CQ18" i="82"/>
  <c r="CQ16" i="82"/>
  <c r="CO80" i="21"/>
  <c r="CO78" i="21"/>
  <c r="CO76" i="21"/>
  <c r="CO69" i="21"/>
  <c r="CO67" i="21"/>
  <c r="CO65" i="21"/>
  <c r="CO63" i="21"/>
  <c r="CO61" i="21"/>
  <c r="CO59" i="21"/>
  <c r="DI43" i="21"/>
  <c r="DH43" i="21"/>
  <c r="DG43" i="21"/>
  <c r="DG45" i="21" s="1"/>
  <c r="DF43" i="21"/>
  <c r="DE43" i="21"/>
  <c r="DD43" i="21"/>
  <c r="CZ48" i="21"/>
  <c r="CY43" i="21"/>
  <c r="CP48" i="21"/>
  <c r="CO45" i="21"/>
  <c r="CP51" i="21"/>
  <c r="CP45" i="21"/>
  <c r="CP42" i="21"/>
  <c r="CO51" i="21"/>
  <c r="CO48" i="21"/>
  <c r="CP50" i="83"/>
  <c r="CP36" i="83"/>
  <c r="CU10" i="83"/>
  <c r="CU8" i="83"/>
  <c r="CU6" i="83"/>
  <c r="CU20" i="83"/>
  <c r="CU18" i="83"/>
  <c r="CU16" i="83"/>
  <c r="CU14" i="83"/>
  <c r="CU12" i="83"/>
  <c r="CP20" i="83"/>
  <c r="CP8" i="83"/>
  <c r="CP6" i="83"/>
  <c r="CP22" i="83"/>
  <c r="CP18" i="83"/>
  <c r="CP16" i="83"/>
  <c r="CP14" i="83"/>
  <c r="CP12" i="83"/>
  <c r="CP10" i="83"/>
  <c r="CR56" i="80"/>
  <c r="CR62" i="80"/>
  <c r="CR60" i="80"/>
  <c r="CR58" i="80"/>
  <c r="CR54" i="80"/>
  <c r="CR44" i="80"/>
  <c r="CQ44" i="80"/>
  <c r="CR33" i="80"/>
  <c r="CR31" i="80"/>
  <c r="CR29" i="80"/>
  <c r="CQ37" i="80"/>
  <c r="CQ35" i="80"/>
  <c r="CQ33" i="80"/>
  <c r="CQ31" i="80"/>
  <c r="CQ29" i="80"/>
  <c r="CR17" i="80"/>
  <c r="CR66" i="68"/>
  <c r="CR40" i="68"/>
  <c r="CR26" i="68"/>
  <c r="CR12" i="68"/>
  <c r="CR14" i="68"/>
  <c r="CR10" i="68"/>
  <c r="CR8" i="68"/>
  <c r="CR6" i="68"/>
  <c r="DH53" i="74"/>
  <c r="DG53" i="74"/>
  <c r="DF53" i="74"/>
  <c r="DE53" i="74"/>
  <c r="DD53" i="74"/>
  <c r="DC53" i="74"/>
  <c r="DB53" i="74"/>
  <c r="DA53" i="74"/>
  <c r="CZ53" i="74"/>
  <c r="CY53" i="74"/>
  <c r="CX53" i="74"/>
  <c r="CW53" i="74"/>
  <c r="CV53" i="74"/>
  <c r="CT53" i="74"/>
  <c r="CQ54" i="74"/>
  <c r="CR53" i="74"/>
  <c r="CQ53" i="74"/>
  <c r="DB50" i="74"/>
  <c r="CW59" i="74"/>
  <c r="DF59" i="74"/>
  <c r="DC59" i="74"/>
  <c r="CZ59" i="74"/>
  <c r="CT59" i="74"/>
  <c r="CQ59" i="74"/>
  <c r="DF57" i="74"/>
  <c r="DC57" i="74"/>
  <c r="CZ57" i="74"/>
  <c r="CW57" i="74"/>
  <c r="CT57" i="74"/>
  <c r="CQ45" i="74"/>
  <c r="CT45" i="74"/>
  <c r="DC31" i="74"/>
  <c r="CZ31" i="74"/>
  <c r="CT31" i="74"/>
  <c r="DA40" i="25"/>
  <c r="DF18" i="74"/>
  <c r="DC18" i="74"/>
  <c r="CZ18" i="74"/>
  <c r="CT18" i="74"/>
  <c r="DD30" i="73"/>
  <c r="DD28" i="73"/>
  <c r="DD26" i="73"/>
  <c r="CS32" i="73"/>
  <c r="CS30" i="73"/>
  <c r="CR5" i="65"/>
  <c r="DH50" i="25"/>
  <c r="DH48" i="25"/>
  <c r="DH46" i="25"/>
  <c r="DH44" i="25"/>
  <c r="DH42" i="25"/>
  <c r="DH40" i="25"/>
  <c r="DG50" i="25"/>
  <c r="DG48" i="25"/>
  <c r="DG46" i="25"/>
  <c r="DG44" i="25"/>
  <c r="DG42" i="25"/>
  <c r="DG40" i="25"/>
  <c r="DF50" i="25"/>
  <c r="DF48" i="25"/>
  <c r="DF46" i="25"/>
  <c r="DF44" i="25"/>
  <c r="DF42" i="25"/>
  <c r="DF40" i="25"/>
  <c r="DC50" i="25"/>
  <c r="DC48" i="25"/>
  <c r="DC46" i="25"/>
  <c r="DC44" i="25"/>
  <c r="DC42" i="25"/>
  <c r="DC40" i="25"/>
  <c r="DB50" i="25"/>
  <c r="DB48" i="25"/>
  <c r="DB46" i="25"/>
  <c r="DB44" i="25"/>
  <c r="DB42" i="25"/>
  <c r="DB40" i="25"/>
  <c r="DA50" i="25"/>
  <c r="DA48" i="25"/>
  <c r="DA46" i="25"/>
  <c r="DA44" i="25"/>
  <c r="DA42" i="25"/>
  <c r="DI50" i="25"/>
  <c r="DJ50" i="25" s="1"/>
  <c r="DI48" i="25"/>
  <c r="DJ48" i="25" s="1"/>
  <c r="DI46" i="25"/>
  <c r="DJ46" i="25" s="1"/>
  <c r="DI44" i="25"/>
  <c r="DJ44" i="25" s="1"/>
  <c r="DI42" i="25"/>
  <c r="DI40" i="25"/>
  <c r="DD40" i="25"/>
  <c r="DD50" i="25"/>
  <c r="DE50" i="25" s="1"/>
  <c r="DD48" i="25"/>
  <c r="DE48" i="25" s="1"/>
  <c r="DD46" i="25"/>
  <c r="DE46" i="25" s="1"/>
  <c r="DD44" i="25"/>
  <c r="DD42" i="25"/>
  <c r="DE42" i="25" s="1"/>
  <c r="CR43" i="25"/>
  <c r="CR51" i="25"/>
  <c r="CR49" i="25"/>
  <c r="CR47" i="25"/>
  <c r="CR45" i="25"/>
  <c r="CQ51" i="25"/>
  <c r="CQ49" i="25"/>
  <c r="CQ45" i="25"/>
  <c r="CQ43" i="25"/>
  <c r="DE44" i="25" l="1"/>
  <c r="CT46" i="25"/>
  <c r="CT42" i="25"/>
  <c r="CX56" i="65"/>
  <c r="CX53" i="65"/>
  <c r="CQ15" i="74"/>
  <c r="CZ15" i="74"/>
  <c r="CT43" i="74"/>
  <c r="CY45" i="21"/>
  <c r="DD45" i="21"/>
  <c r="DJ42" i="25"/>
  <c r="DJ40" i="25"/>
  <c r="DE40" i="25"/>
  <c r="EY55" i="68"/>
  <c r="DC54" i="74"/>
  <c r="CW51" i="74"/>
  <c r="CT26" i="74"/>
  <c r="CQ28" i="74" s="1"/>
  <c r="DF54" i="74"/>
  <c r="DC51" i="74"/>
  <c r="CZ51" i="74"/>
  <c r="CZ54" i="74"/>
  <c r="CW54" i="74"/>
  <c r="CT51" i="74"/>
  <c r="CQ51" i="74"/>
  <c r="DF51" i="74"/>
  <c r="CT54" i="74"/>
  <c r="CQ41" i="74"/>
  <c r="CQ43" i="74" s="1"/>
  <c r="CW46" i="25"/>
  <c r="CT50" i="25"/>
  <c r="CT48" i="25"/>
  <c r="CW52" i="25"/>
  <c r="CW53" i="25"/>
  <c r="CT52" i="25"/>
  <c r="CT53" i="25"/>
  <c r="CV52" i="21" s="1"/>
  <c r="CU42" i="25"/>
  <c r="CQ73" i="25" s="1"/>
  <c r="CV50" i="25"/>
  <c r="CV42" i="25"/>
  <c r="CY50" i="25"/>
  <c r="CW48" i="25"/>
  <c r="CW50" i="25"/>
  <c r="CY42" i="25"/>
  <c r="CW42" i="25"/>
  <c r="CX42" i="25"/>
  <c r="EY56" i="68" l="1"/>
  <c r="CQ55" i="74"/>
  <c r="CQ52" i="74"/>
  <c r="DD52" i="21"/>
  <c r="EY52" i="68"/>
  <c r="CZ28" i="74"/>
  <c r="DC28" i="74"/>
  <c r="CT28" i="74"/>
  <c r="CT55" i="25"/>
</calcChain>
</file>

<file path=xl/sharedStrings.xml><?xml version="1.0" encoding="utf-8"?>
<sst xmlns="http://schemas.openxmlformats.org/spreadsheetml/2006/main" count="836" uniqueCount="586">
  <si>
    <t>２</t>
    <phoneticPr fontId="1"/>
  </si>
  <si>
    <t>３</t>
    <phoneticPr fontId="1"/>
  </si>
  <si>
    <t>４</t>
    <phoneticPr fontId="1"/>
  </si>
  <si>
    <t>あった</t>
    <phoneticPr fontId="1"/>
  </si>
  <si>
    <t>女性</t>
    <rPh sb="0" eb="1">
      <t>オンナ</t>
    </rPh>
    <rPh sb="1" eb="2">
      <t>セイ</t>
    </rPh>
    <phoneticPr fontId="1"/>
  </si>
  <si>
    <t>男性</t>
    <rPh sb="0" eb="1">
      <t>オトコ</t>
    </rPh>
    <rPh sb="1" eb="2">
      <t>セイ</t>
    </rPh>
    <phoneticPr fontId="1"/>
  </si>
  <si>
    <t xml:space="preserve"> </t>
    <phoneticPr fontId="1"/>
  </si>
  <si>
    <t>休　日　休　暇　制　度</t>
    <rPh sb="0" eb="1">
      <t>キュウ</t>
    </rPh>
    <rPh sb="2" eb="3">
      <t>ヒ</t>
    </rPh>
    <rPh sb="4" eb="5">
      <t>キュウ</t>
    </rPh>
    <rPh sb="6" eb="7">
      <t>ヒマ</t>
    </rPh>
    <rPh sb="8" eb="9">
      <t>セイ</t>
    </rPh>
    <rPh sb="10" eb="11">
      <t>ド</t>
    </rPh>
    <phoneticPr fontId="1"/>
  </si>
  <si>
    <t>ある</t>
    <phoneticPr fontId="1"/>
  </si>
  <si>
    <t>ない</t>
    <phoneticPr fontId="1"/>
  </si>
  <si>
    <t>▲</t>
    <phoneticPr fontId="1"/>
  </si>
  <si>
    <t>(回答欄)</t>
    <rPh sb="1" eb="4">
      <t>カイトウラン</t>
    </rPh>
    <phoneticPr fontId="1"/>
  </si>
  <si>
    <t>記入者</t>
    <rPh sb="0" eb="3">
      <t>キニュウシャ</t>
    </rPh>
    <phoneticPr fontId="1"/>
  </si>
  <si>
    <t>【問　１】</t>
    <rPh sb="1" eb="2">
      <t>ト</t>
    </rPh>
    <phoneticPr fontId="1"/>
  </si>
  <si>
    <t>【問　２】</t>
    <rPh sb="1" eb="2">
      <t>ト</t>
    </rPh>
    <phoneticPr fontId="1"/>
  </si>
  <si>
    <t>　</t>
    <phoneticPr fontId="1"/>
  </si>
  <si>
    <t>事業所名</t>
    <rPh sb="0" eb="3">
      <t>ジギョウショ</t>
    </rPh>
    <rPh sb="3" eb="4">
      <t>メイ</t>
    </rPh>
    <phoneticPr fontId="1"/>
  </si>
  <si>
    <t>事業内容又は主要製品名</t>
    <rPh sb="0" eb="2">
      <t>ジギョウ</t>
    </rPh>
    <rPh sb="2" eb="4">
      <t>ナイヨウ</t>
    </rPh>
    <rPh sb="4" eb="5">
      <t>マタ</t>
    </rPh>
    <rPh sb="6" eb="8">
      <t>シュヨウ</t>
    </rPh>
    <rPh sb="8" eb="11">
      <t>セイヒンメイ</t>
    </rPh>
    <phoneticPr fontId="1"/>
  </si>
  <si>
    <t>所属課名</t>
    <rPh sb="0" eb="2">
      <t>ショゾク</t>
    </rPh>
    <rPh sb="2" eb="3">
      <t>カ</t>
    </rPh>
    <rPh sb="3" eb="4">
      <t>メイ</t>
    </rPh>
    <phoneticPr fontId="1"/>
  </si>
  <si>
    <t>電話番号</t>
    <rPh sb="0" eb="2">
      <t>デンワ</t>
    </rPh>
    <rPh sb="2" eb="4">
      <t>バンゴウ</t>
    </rPh>
    <phoneticPr fontId="1"/>
  </si>
  <si>
    <t>男　　性</t>
    <rPh sb="0" eb="1">
      <t>オトコ</t>
    </rPh>
    <rPh sb="3" eb="4">
      <t>セイ</t>
    </rPh>
    <phoneticPr fontId="1"/>
  </si>
  <si>
    <t>女　　性</t>
    <rPh sb="0" eb="1">
      <t>オンナ</t>
    </rPh>
    <rPh sb="3" eb="4">
      <t>セイ</t>
    </rPh>
    <phoneticPr fontId="1"/>
  </si>
  <si>
    <t>整理番号</t>
    <rPh sb="0" eb="2">
      <t>セイリ</t>
    </rPh>
    <rPh sb="2" eb="4">
      <t>バンゴウ</t>
    </rPh>
    <phoneticPr fontId="1"/>
  </si>
  <si>
    <t>＊この欄は記入しないでください。</t>
    <rPh sb="3" eb="4">
      <t>ラン</t>
    </rPh>
    <rPh sb="5" eb="7">
      <t>キニュウ</t>
    </rPh>
    <phoneticPr fontId="1"/>
  </si>
  <si>
    <t>(注)</t>
    <rPh sb="1" eb="2">
      <t>チュウ</t>
    </rPh>
    <phoneticPr fontId="1"/>
  </si>
  <si>
    <t>～記入にあたってのお願い～</t>
    <rPh sb="1" eb="3">
      <t>キニュウ</t>
    </rPh>
    <rPh sb="10" eb="11">
      <t>ネガ</t>
    </rPh>
    <phoneticPr fontId="1"/>
  </si>
  <si>
    <t>業 種</t>
    <rPh sb="0" eb="1">
      <t>ギョウ</t>
    </rPh>
    <rPh sb="2" eb="3">
      <t>タネ</t>
    </rPh>
    <phoneticPr fontId="1"/>
  </si>
  <si>
    <t>規 模</t>
    <rPh sb="0" eb="1">
      <t>タダシ</t>
    </rPh>
    <rPh sb="2" eb="3">
      <t>ボ</t>
    </rPh>
    <phoneticPr fontId="1"/>
  </si>
  <si>
    <t>労 働 福 祉 等 実 態 調 査 票</t>
    <rPh sb="0" eb="1">
      <t>ロウ</t>
    </rPh>
    <rPh sb="2" eb="3">
      <t>ハタラキ</t>
    </rPh>
    <rPh sb="4" eb="5">
      <t>フク</t>
    </rPh>
    <rPh sb="6" eb="7">
      <t>シ</t>
    </rPh>
    <rPh sb="8" eb="9">
      <t>トウ</t>
    </rPh>
    <rPh sb="10" eb="11">
      <t>ジツ</t>
    </rPh>
    <rPh sb="12" eb="13">
      <t>タイ</t>
    </rPh>
    <rPh sb="14" eb="15">
      <t>チョウ</t>
    </rPh>
    <rPh sb="16" eb="17">
      <t>サ</t>
    </rPh>
    <rPh sb="18" eb="19">
      <t>ヒョウ</t>
    </rPh>
    <phoneticPr fontId="1"/>
  </si>
  <si>
    <t>臨時・日雇労働者</t>
    <rPh sb="0" eb="2">
      <t>リンジ</t>
    </rPh>
    <rPh sb="3" eb="5">
      <t>ヒヤト</t>
    </rPh>
    <rPh sb="5" eb="8">
      <t>ロウドウシャ</t>
    </rPh>
    <phoneticPr fontId="1"/>
  </si>
  <si>
    <t>　</t>
    <phoneticPr fontId="1"/>
  </si>
  <si>
    <t>なかった</t>
    <phoneticPr fontId="1"/>
  </si>
  <si>
    <t>制度
あり</t>
    <rPh sb="0" eb="2">
      <t>セイド</t>
    </rPh>
    <phoneticPr fontId="1"/>
  </si>
  <si>
    <t>制度
なし</t>
    <rPh sb="0" eb="2">
      <t>セイド</t>
    </rPh>
    <phoneticPr fontId="1"/>
  </si>
  <si>
    <t>　設けている</t>
    <rPh sb="1" eb="2">
      <t>モウ</t>
    </rPh>
    <phoneticPr fontId="1"/>
  </si>
  <si>
    <t xml:space="preserve">直接雇用
以外
</t>
    <rPh sb="0" eb="2">
      <t>チョクセツ</t>
    </rPh>
    <rPh sb="2" eb="4">
      <t>コヨウ</t>
    </rPh>
    <rPh sb="5" eb="7">
      <t>イガイ</t>
    </rPh>
    <phoneticPr fontId="1"/>
  </si>
  <si>
    <t>１</t>
    <phoneticPr fontId="1"/>
  </si>
  <si>
    <t>(注)</t>
    <phoneticPr fontId="1"/>
  </si>
  <si>
    <t>５</t>
    <phoneticPr fontId="1"/>
  </si>
  <si>
    <t>役員などであっても事務職員等を兼ねて一定の職務につき、一般職員と同じ給与規則によって給与を受けている人は「常用労働者」に含めます。</t>
    <rPh sb="0" eb="2">
      <t>ヤクイン</t>
    </rPh>
    <rPh sb="9" eb="11">
      <t>ジム</t>
    </rPh>
    <rPh sb="11" eb="13">
      <t>ショクイン</t>
    </rPh>
    <rPh sb="13" eb="14">
      <t>トウ</t>
    </rPh>
    <rPh sb="15" eb="16">
      <t>カ</t>
    </rPh>
    <rPh sb="18" eb="20">
      <t>イッテイ</t>
    </rPh>
    <rPh sb="21" eb="22">
      <t>ショク</t>
    </rPh>
    <rPh sb="22" eb="23">
      <t>ツトム</t>
    </rPh>
    <rPh sb="34" eb="36">
      <t>キュウヨ</t>
    </rPh>
    <rPh sb="36" eb="38">
      <t>キソク</t>
    </rPh>
    <rPh sb="42" eb="44">
      <t>キュウヨ</t>
    </rPh>
    <rPh sb="45" eb="46">
      <t>ウ</t>
    </rPh>
    <rPh sb="50" eb="51">
      <t>ヒト</t>
    </rPh>
    <rPh sb="53" eb="55">
      <t>ジョウヨウ</t>
    </rPh>
    <rPh sb="55" eb="58">
      <t>ロウドウシャ</t>
    </rPh>
    <rPh sb="60" eb="61">
      <t>フク</t>
    </rPh>
    <phoneticPr fontId="1"/>
  </si>
  <si>
    <t>（注）</t>
    <rPh sb="1" eb="2">
      <t>チュウ</t>
    </rPh>
    <phoneticPr fontId="1"/>
  </si>
  <si>
    <t>労  働  時  間</t>
    <phoneticPr fontId="1"/>
  </si>
  <si>
    <t>付与日数</t>
    <rPh sb="0" eb="2">
      <t>フヨ</t>
    </rPh>
    <phoneticPr fontId="1"/>
  </si>
  <si>
    <t>【問３４】</t>
    <rPh sb="1" eb="2">
      <t>ト</t>
    </rPh>
    <phoneticPr fontId="1"/>
  </si>
  <si>
    <t>１</t>
    <phoneticPr fontId="1"/>
  </si>
  <si>
    <t>事 業 所 の 現 況</t>
    <phoneticPr fontId="1"/>
  </si>
  <si>
    <t>１週間未満</t>
    <rPh sb="1" eb="3">
      <t>シュウカン</t>
    </rPh>
    <rPh sb="3" eb="5">
      <t>ミマン</t>
    </rPh>
    <phoneticPr fontId="1"/>
  </si>
  <si>
    <t>１年以上</t>
    <rPh sb="1" eb="2">
      <t>ネン</t>
    </rPh>
    <rPh sb="2" eb="4">
      <t>イジョウ</t>
    </rPh>
    <phoneticPr fontId="1"/>
  </si>
  <si>
    <t>実施している</t>
    <rPh sb="0" eb="2">
      <t>ジッシ</t>
    </rPh>
    <phoneticPr fontId="1"/>
  </si>
  <si>
    <t>人員に余裕がない</t>
    <rPh sb="0" eb="2">
      <t>ジンイン</t>
    </rPh>
    <rPh sb="3" eb="5">
      <t>ヨユウ</t>
    </rPh>
    <phoneticPr fontId="1"/>
  </si>
  <si>
    <t>生産性や売り上げが減少する</t>
    <rPh sb="0" eb="3">
      <t>セイサンセイ</t>
    </rPh>
    <rPh sb="4" eb="5">
      <t>ウ</t>
    </rPh>
    <rPh sb="6" eb="7">
      <t>ア</t>
    </rPh>
    <rPh sb="9" eb="11">
      <t>ゲンショウ</t>
    </rPh>
    <phoneticPr fontId="1"/>
  </si>
  <si>
    <t>育児休業などによる代替要員が確保できない</t>
    <rPh sb="0" eb="2">
      <t>イクジ</t>
    </rPh>
    <rPh sb="2" eb="4">
      <t>キュウギョウ</t>
    </rPh>
    <rPh sb="9" eb="11">
      <t>ダイタイ</t>
    </rPh>
    <rPh sb="11" eb="13">
      <t>ヨウイン</t>
    </rPh>
    <rPh sb="14" eb="16">
      <t>カクホ</t>
    </rPh>
    <phoneticPr fontId="1"/>
  </si>
  <si>
    <t>業務管理や人事評価が複雑になる</t>
    <rPh sb="0" eb="2">
      <t>ギョウム</t>
    </rPh>
    <rPh sb="2" eb="4">
      <t>カンリ</t>
    </rPh>
    <rPh sb="5" eb="7">
      <t>ジンジ</t>
    </rPh>
    <rPh sb="7" eb="9">
      <t>ヒョウカ</t>
    </rPh>
    <rPh sb="10" eb="12">
      <t>フクザツ</t>
    </rPh>
    <phoneticPr fontId="1"/>
  </si>
  <si>
    <t>長時間残業の削減や労働時間の短縮など、働き方の見直しを行う</t>
    <rPh sb="0" eb="3">
      <t>チョウジカン</t>
    </rPh>
    <rPh sb="3" eb="5">
      <t>ザンギョウ</t>
    </rPh>
    <rPh sb="6" eb="8">
      <t>サクゲン</t>
    </rPh>
    <rPh sb="9" eb="11">
      <t>ロウドウ</t>
    </rPh>
    <rPh sb="11" eb="13">
      <t>ジカン</t>
    </rPh>
    <rPh sb="14" eb="16">
      <t>タンシュク</t>
    </rPh>
    <rPh sb="19" eb="20">
      <t>ハタラ</t>
    </rPh>
    <rPh sb="21" eb="22">
      <t>カタ</t>
    </rPh>
    <rPh sb="23" eb="25">
      <t>ミナオ</t>
    </rPh>
    <rPh sb="27" eb="28">
      <t>オコナ</t>
    </rPh>
    <phoneticPr fontId="1"/>
  </si>
  <si>
    <t>従業員のニーズを把握するための意識調査やアンケート調査を実施する</t>
    <rPh sb="0" eb="3">
      <t>ジュウギョウイン</t>
    </rPh>
    <rPh sb="8" eb="10">
      <t>ハアク</t>
    </rPh>
    <rPh sb="15" eb="17">
      <t>イシキ</t>
    </rPh>
    <rPh sb="17" eb="19">
      <t>チョウサ</t>
    </rPh>
    <rPh sb="25" eb="27">
      <t>チョウサ</t>
    </rPh>
    <rPh sb="28" eb="30">
      <t>ジッシ</t>
    </rPh>
    <phoneticPr fontId="1"/>
  </si>
  <si>
    <t>自社が実施している制度などを従業員に周知したうえで、積極的に活用させる</t>
    <rPh sb="0" eb="2">
      <t>ジシャ</t>
    </rPh>
    <rPh sb="3" eb="5">
      <t>ジッシ</t>
    </rPh>
    <rPh sb="9" eb="11">
      <t>セイド</t>
    </rPh>
    <rPh sb="14" eb="17">
      <t>ジュウギョウイン</t>
    </rPh>
    <rPh sb="18" eb="20">
      <t>シュウチ</t>
    </rPh>
    <rPh sb="26" eb="29">
      <t>セッキョクテキ</t>
    </rPh>
    <rPh sb="30" eb="32">
      <t>カツヨウ</t>
    </rPh>
    <phoneticPr fontId="1"/>
  </si>
  <si>
    <t>社内に相談窓口を設置する</t>
    <rPh sb="0" eb="2">
      <t>シャナイ</t>
    </rPh>
    <rPh sb="3" eb="5">
      <t>ソウダン</t>
    </rPh>
    <rPh sb="5" eb="7">
      <t>マドグチ</t>
    </rPh>
    <rPh sb="8" eb="10">
      <t>セッチ</t>
    </rPh>
    <phoneticPr fontId="1"/>
  </si>
  <si>
    <t>取り組んでいる</t>
    <rPh sb="0" eb="1">
      <t>ト</t>
    </rPh>
    <rPh sb="2" eb="3">
      <t>ク</t>
    </rPh>
    <phoneticPr fontId="1"/>
  </si>
  <si>
    <t>取り組んでいない</t>
    <rPh sb="0" eb="1">
      <t>ト</t>
    </rPh>
    <rPh sb="2" eb="3">
      <t>ク</t>
    </rPh>
    <phoneticPr fontId="1"/>
  </si>
  <si>
    <t>就業規則等に禁止を規定</t>
    <rPh sb="0" eb="2">
      <t>シュウギョウ</t>
    </rPh>
    <rPh sb="2" eb="4">
      <t>キソク</t>
    </rPh>
    <rPh sb="4" eb="5">
      <t>トウ</t>
    </rPh>
    <rPh sb="6" eb="8">
      <t>キンシ</t>
    </rPh>
    <rPh sb="9" eb="11">
      <t>キテイ</t>
    </rPh>
    <phoneticPr fontId="1"/>
  </si>
  <si>
    <t>相談窓口の設置</t>
    <rPh sb="0" eb="2">
      <t>ソウダン</t>
    </rPh>
    <rPh sb="2" eb="4">
      <t>マドグチ</t>
    </rPh>
    <rPh sb="5" eb="7">
      <t>セッチ</t>
    </rPh>
    <phoneticPr fontId="1"/>
  </si>
  <si>
    <t>管理者等への研修・講習等の実施</t>
    <rPh sb="0" eb="3">
      <t>カンリシャ</t>
    </rPh>
    <rPh sb="3" eb="4">
      <t>トウ</t>
    </rPh>
    <rPh sb="6" eb="8">
      <t>ケンシュウ</t>
    </rPh>
    <rPh sb="9" eb="11">
      <t>コウシュウ</t>
    </rPh>
    <rPh sb="11" eb="12">
      <t>トウ</t>
    </rPh>
    <rPh sb="13" eb="15">
      <t>ジッシ</t>
    </rPh>
    <phoneticPr fontId="1"/>
  </si>
  <si>
    <t>従業員への研修・講習等の実施</t>
    <rPh sb="0" eb="3">
      <t>ジュウギョウイン</t>
    </rPh>
    <rPh sb="5" eb="7">
      <t>ケンシュウ</t>
    </rPh>
    <rPh sb="8" eb="11">
      <t>コウシュウトウ</t>
    </rPh>
    <rPh sb="12" eb="14">
      <t>ジッシ</t>
    </rPh>
    <phoneticPr fontId="1"/>
  </si>
  <si>
    <t>社内報や掲示板による広報</t>
    <rPh sb="0" eb="3">
      <t>シャナイホウ</t>
    </rPh>
    <rPh sb="4" eb="7">
      <t>ケイジバン</t>
    </rPh>
    <rPh sb="10" eb="12">
      <t>コウホウ</t>
    </rPh>
    <phoneticPr fontId="1"/>
  </si>
  <si>
    <t>防止マニュアル等の整備</t>
    <rPh sb="0" eb="2">
      <t>ボウシ</t>
    </rPh>
    <rPh sb="7" eb="8">
      <t>トウ</t>
    </rPh>
    <rPh sb="9" eb="11">
      <t>セイビ</t>
    </rPh>
    <phoneticPr fontId="1"/>
  </si>
  <si>
    <t>コストがかかる</t>
    <phoneticPr fontId="1"/>
  </si>
  <si>
    <t>９３日まで</t>
    <rPh sb="2" eb="3">
      <t>ニチ</t>
    </rPh>
    <phoneticPr fontId="1"/>
  </si>
  <si>
    <t>９３日を超える</t>
    <rPh sb="2" eb="3">
      <t>ニチ</t>
    </rPh>
    <rPh sb="4" eb="5">
      <t>コ</t>
    </rPh>
    <phoneticPr fontId="1"/>
  </si>
  <si>
    <t>従業員の負担や不公平感が増大する</t>
    <rPh sb="0" eb="3">
      <t>ジュウギョウイン</t>
    </rPh>
    <rPh sb="4" eb="6">
      <t>フタン</t>
    </rPh>
    <rPh sb="7" eb="11">
      <t>フコウヘイカン</t>
    </rPh>
    <rPh sb="12" eb="14">
      <t>ゾウダイ</t>
    </rPh>
    <phoneticPr fontId="1"/>
  </si>
  <si>
    <t>【問　５】</t>
    <rPh sb="1" eb="2">
      <t>ト</t>
    </rPh>
    <phoneticPr fontId="1"/>
  </si>
  <si>
    <t>【問　６】</t>
    <rPh sb="1" eb="2">
      <t>ト</t>
    </rPh>
    <phoneticPr fontId="1"/>
  </si>
  <si>
    <t>実施していない</t>
    <rPh sb="0" eb="2">
      <t>ジッシ</t>
    </rPh>
    <phoneticPr fontId="1"/>
  </si>
  <si>
    <t>６</t>
    <phoneticPr fontId="1"/>
  </si>
  <si>
    <t>育　児 ・ 介　護　休　業　等　制　度</t>
    <rPh sb="0" eb="1">
      <t>イク</t>
    </rPh>
    <rPh sb="2" eb="3">
      <t>ジ</t>
    </rPh>
    <rPh sb="6" eb="7">
      <t>スケ</t>
    </rPh>
    <rPh sb="8" eb="9">
      <t>ユズル</t>
    </rPh>
    <rPh sb="10" eb="11">
      <t>キュウ</t>
    </rPh>
    <rPh sb="12" eb="13">
      <t>ギョウ</t>
    </rPh>
    <rPh sb="14" eb="15">
      <t>トウ</t>
    </rPh>
    <rPh sb="16" eb="17">
      <t>セイ</t>
    </rPh>
    <rPh sb="18" eb="19">
      <t>ド</t>
    </rPh>
    <phoneticPr fontId="1"/>
  </si>
  <si>
    <t>特別休暇の種類</t>
    <rPh sb="0" eb="2">
      <t>トクベツ</t>
    </rPh>
    <rPh sb="2" eb="4">
      <t>キュウカ</t>
    </rPh>
    <rPh sb="5" eb="7">
      <t>シュルイ</t>
    </rPh>
    <phoneticPr fontId="1"/>
  </si>
  <si>
    <t>【問１５】</t>
    <phoneticPr fontId="1"/>
  </si>
  <si>
    <t>管理職人数</t>
    <rPh sb="0" eb="3">
      <t>カンリショク</t>
    </rPh>
    <rPh sb="3" eb="5">
      <t>ニンズウ</t>
    </rPh>
    <phoneticPr fontId="1"/>
  </si>
  <si>
    <t>男性</t>
    <rPh sb="0" eb="2">
      <t>ダンセイ</t>
    </rPh>
    <phoneticPr fontId="1"/>
  </si>
  <si>
    <t>女性</t>
    <rPh sb="0" eb="2">
      <t>ジョセイ</t>
    </rPh>
    <phoneticPr fontId="1"/>
  </si>
  <si>
    <t>職区分</t>
    <rPh sb="0" eb="1">
      <t>ショク</t>
    </rPh>
    <rPh sb="1" eb="3">
      <t>クブン</t>
    </rPh>
    <phoneticPr fontId="1"/>
  </si>
  <si>
    <t>役員</t>
    <rPh sb="0" eb="2">
      <t>ヤクイン</t>
    </rPh>
    <phoneticPr fontId="1"/>
  </si>
  <si>
    <t>部長相当職</t>
    <rPh sb="0" eb="2">
      <t>ブチョウ</t>
    </rPh>
    <rPh sb="2" eb="4">
      <t>ソウトウ</t>
    </rPh>
    <rPh sb="4" eb="5">
      <t>ショク</t>
    </rPh>
    <phoneticPr fontId="1"/>
  </si>
  <si>
    <t>課長相当職</t>
    <rPh sb="0" eb="2">
      <t>カチョウ</t>
    </rPh>
    <rPh sb="2" eb="4">
      <t>ソウトウ</t>
    </rPh>
    <rPh sb="4" eb="5">
      <t>ショク</t>
    </rPh>
    <phoneticPr fontId="1"/>
  </si>
  <si>
    <t>導入している</t>
    <rPh sb="0" eb="2">
      <t>ドウニュウ</t>
    </rPh>
    <phoneticPr fontId="1"/>
  </si>
  <si>
    <t>設けている</t>
    <rPh sb="0" eb="1">
      <t>モウ</t>
    </rPh>
    <phoneticPr fontId="1"/>
  </si>
  <si>
    <t xml:space="preserve">※
</t>
    <phoneticPr fontId="1"/>
  </si>
  <si>
    <t>１か月以上
３か月未満</t>
    <rPh sb="2" eb="3">
      <t>ゲツ</t>
    </rPh>
    <rPh sb="3" eb="5">
      <t>イジョウ</t>
    </rPh>
    <rPh sb="8" eb="9">
      <t>ゲツ</t>
    </rPh>
    <rPh sb="9" eb="11">
      <t>ミマン</t>
    </rPh>
    <phoneticPr fontId="1"/>
  </si>
  <si>
    <t>３か月以上
６か月未満</t>
    <rPh sb="2" eb="3">
      <t>ゲツ</t>
    </rPh>
    <rPh sb="3" eb="5">
      <t>イジョウ</t>
    </rPh>
    <rPh sb="8" eb="9">
      <t>ゲツ</t>
    </rPh>
    <rPh sb="9" eb="11">
      <t>ミマン</t>
    </rPh>
    <phoneticPr fontId="1"/>
  </si>
  <si>
    <t>６か月以上
１年未満</t>
    <rPh sb="2" eb="3">
      <t>ゲツ</t>
    </rPh>
    <rPh sb="3" eb="5">
      <t>イジョウ</t>
    </rPh>
    <rPh sb="7" eb="8">
      <t>ネン</t>
    </rPh>
    <rPh sb="8" eb="10">
      <t>ミマン</t>
    </rPh>
    <phoneticPr fontId="1"/>
  </si>
  <si>
    <t>（回答欄）</t>
    <rPh sb="1" eb="4">
      <t>カイトウラン</t>
    </rPh>
    <phoneticPr fontId="1"/>
  </si>
  <si>
    <t>【問１４】</t>
    <rPh sb="1" eb="2">
      <t>ト</t>
    </rPh>
    <phoneticPr fontId="1"/>
  </si>
  <si>
    <t xml:space="preserve"> 常用労働者
 以外の労働者</t>
    <rPh sb="1" eb="3">
      <t>ジョウヨウ</t>
    </rPh>
    <rPh sb="3" eb="6">
      <t>ロウドウシャ</t>
    </rPh>
    <rPh sb="8" eb="10">
      <t>イガイ</t>
    </rPh>
    <rPh sb="11" eb="14">
      <t>ロウドウシャ</t>
    </rPh>
    <phoneticPr fontId="1"/>
  </si>
  <si>
    <t xml:space="preserve"> 派遣労働者</t>
    <rPh sb="1" eb="3">
      <t>ハケン</t>
    </rPh>
    <rPh sb="3" eb="6">
      <t>ロウドウシャ</t>
    </rPh>
    <phoneticPr fontId="1"/>
  </si>
  <si>
    <t xml:space="preserve"> 業務委託等労働者</t>
    <rPh sb="1" eb="3">
      <t>ギョウム</t>
    </rPh>
    <rPh sb="3" eb="5">
      <t>イタク</t>
    </rPh>
    <rPh sb="5" eb="6">
      <t>トウ</t>
    </rPh>
    <rPh sb="6" eb="9">
      <t>ロウドウシャ</t>
    </rPh>
    <phoneticPr fontId="1"/>
  </si>
  <si>
    <t>以外の者</t>
    <rPh sb="0" eb="1">
      <t>イ</t>
    </rPh>
    <rPh sb="1" eb="2">
      <t>ソト</t>
    </rPh>
    <rPh sb="3" eb="4">
      <t>モノ</t>
    </rPh>
    <phoneticPr fontId="1"/>
  </si>
  <si>
    <t>直接雇用の者</t>
    <rPh sb="0" eb="2">
      <t>チョクセツ</t>
    </rPh>
    <rPh sb="2" eb="4">
      <t>コヨウ</t>
    </rPh>
    <rPh sb="5" eb="6">
      <t>モノ</t>
    </rPh>
    <phoneticPr fontId="1"/>
  </si>
  <si>
    <t>１週間以上
１か月未満</t>
    <rPh sb="1" eb="3">
      <t>シュウカン</t>
    </rPh>
    <rPh sb="3" eb="5">
      <t>イジョウ</t>
    </rPh>
    <rPh sb="8" eb="9">
      <t>ツキ</t>
    </rPh>
    <rPh sb="9" eb="11">
      <t>ミマン</t>
    </rPh>
    <phoneticPr fontId="1"/>
  </si>
  <si>
    <t>（ただし一定の場合は満２歳に達するまで）</t>
    <rPh sb="7" eb="9">
      <t>バアイ</t>
    </rPh>
    <rPh sb="10" eb="11">
      <t>マン</t>
    </rPh>
    <rPh sb="12" eb="13">
      <t>サイ</t>
    </rPh>
    <rPh sb="14" eb="15">
      <t>タッ</t>
    </rPh>
    <phoneticPr fontId="1"/>
  </si>
  <si>
    <t>▼</t>
    <phoneticPr fontId="1"/>
  </si>
  <si>
    <t>【問２４】</t>
    <rPh sb="1" eb="2">
      <t>ト</t>
    </rPh>
    <phoneticPr fontId="1"/>
  </si>
  <si>
    <t>「働き方改革」とは･･･</t>
    <rPh sb="1" eb="2">
      <t>ハタラ</t>
    </rPh>
    <rPh sb="3" eb="4">
      <t>カタ</t>
    </rPh>
    <rPh sb="4" eb="6">
      <t>カイカク</t>
    </rPh>
    <phoneticPr fontId="1"/>
  </si>
  <si>
    <t xml:space="preserve">（注）
</t>
    <rPh sb="1" eb="2">
      <t>チュウ</t>
    </rPh>
    <phoneticPr fontId="1"/>
  </si>
  <si>
    <t>（１） 年次有給休暇についてお伺いします。</t>
    <rPh sb="2" eb="4">
      <t>ネンジ</t>
    </rPh>
    <rPh sb="3" eb="5">
      <t>ユウキュウ</t>
    </rPh>
    <rPh sb="5" eb="7">
      <t>キュウカ</t>
    </rPh>
    <rPh sb="12" eb="13">
      <t>ウカガ</t>
    </rPh>
    <phoneticPr fontId="1"/>
  </si>
  <si>
    <t>該当する回答欄については、全てご記入ください。</t>
    <rPh sb="0" eb="2">
      <t>ガイトウ</t>
    </rPh>
    <rPh sb="4" eb="7">
      <t>カイトウラン</t>
    </rPh>
    <rPh sb="13" eb="14">
      <t>スベ</t>
    </rPh>
    <rPh sb="16" eb="18">
      <t>キニュウ</t>
    </rPh>
    <phoneticPr fontId="1"/>
  </si>
  <si>
    <t>　設けていない</t>
    <rPh sb="1" eb="2">
      <t>モウ</t>
    </rPh>
    <phoneticPr fontId="1"/>
  </si>
  <si>
    <t>設けていない</t>
    <rPh sb="0" eb="1">
      <t>モウ</t>
    </rPh>
    <phoneticPr fontId="1"/>
  </si>
  <si>
    <t>係長相当職</t>
    <rPh sb="0" eb="2">
      <t>カカリチョウ</t>
    </rPh>
    <rPh sb="2" eb="4">
      <t>ソウトウ</t>
    </rPh>
    <rPh sb="4" eb="5">
      <t>ショク</t>
    </rPh>
    <phoneticPr fontId="1"/>
  </si>
  <si>
    <t>（１）育児休業の制度についてお伺いします。</t>
    <rPh sb="3" eb="5">
      <t>キュウギョウ</t>
    </rPh>
    <rPh sb="6" eb="8">
      <t>セイド</t>
    </rPh>
    <rPh sb="13" eb="14">
      <t>ウカガ</t>
    </rPh>
    <phoneticPr fontId="1"/>
  </si>
  <si>
    <t xml:space="preserve">（注）
</t>
    <rPh sb="1" eb="2">
      <t>チュウ</t>
    </rPh>
    <phoneticPr fontId="1"/>
  </si>
  <si>
    <t>→</t>
    <phoneticPr fontId="1"/>
  </si>
  <si>
    <t>職場の認識・理解が不十分</t>
    <rPh sb="0" eb="2">
      <t>ショクバ</t>
    </rPh>
    <rPh sb="3" eb="5">
      <t>ニンシキ</t>
    </rPh>
    <rPh sb="6" eb="8">
      <t>リカイ</t>
    </rPh>
    <rPh sb="9" eb="12">
      <t>フジュウブン</t>
    </rPh>
    <phoneticPr fontId="1"/>
  </si>
  <si>
    <t>　企業や社会の持続的な発展のため、労働生産性の向上と、誰もがいきいきと働ける職場環境を整えていく取組のことです。</t>
    <rPh sb="1" eb="3">
      <t>キギョウ</t>
    </rPh>
    <rPh sb="4" eb="6">
      <t>シャカイ</t>
    </rPh>
    <rPh sb="7" eb="10">
      <t>ジゾクテキ</t>
    </rPh>
    <rPh sb="11" eb="13">
      <t>ハッテン</t>
    </rPh>
    <rPh sb="17" eb="19">
      <t>ロウドウ</t>
    </rPh>
    <rPh sb="19" eb="22">
      <t>セイサンセイ</t>
    </rPh>
    <rPh sb="23" eb="25">
      <t>コウジョウ</t>
    </rPh>
    <rPh sb="27" eb="28">
      <t>ダレ</t>
    </rPh>
    <rPh sb="35" eb="36">
      <t>ハタラ</t>
    </rPh>
    <rPh sb="38" eb="40">
      <t>ショクバ</t>
    </rPh>
    <rPh sb="40" eb="42">
      <t>カンキョウ</t>
    </rPh>
    <rPh sb="43" eb="44">
      <t>トトノ</t>
    </rPh>
    <rPh sb="48" eb="50">
      <t>トリクミ</t>
    </rPh>
    <phoneticPr fontId="1"/>
  </si>
  <si>
    <r>
      <t>就業規則</t>
    </r>
    <r>
      <rPr>
        <sz val="14"/>
        <color theme="1"/>
        <rFont val="BIZ UDPゴシック"/>
        <family val="3"/>
        <charset val="128"/>
      </rPr>
      <t>はありますか。</t>
    </r>
    <phoneticPr fontId="1"/>
  </si>
  <si>
    <r>
      <rPr>
        <sz val="14"/>
        <color theme="1"/>
        <rFont val="BIZ UDPゴシック"/>
        <family val="3"/>
        <charset val="128"/>
      </rPr>
      <t>・</t>
    </r>
    <r>
      <rPr>
        <b/>
        <sz val="14"/>
        <color theme="1"/>
        <rFont val="BIZ UDPゴシック"/>
        <family val="3"/>
        <charset val="128"/>
      </rPr>
      <t>「就業規則」</t>
    </r>
    <r>
      <rPr>
        <sz val="14"/>
        <color theme="1"/>
        <rFont val="BIZ UDPゴシック"/>
        <family val="3"/>
        <charset val="128"/>
      </rPr>
      <t>とは、使用者が事業場における労働条件や服務規律等を定めるものです。（労働基準法第８９条）
・</t>
    </r>
    <r>
      <rPr>
        <b/>
        <sz val="14"/>
        <color theme="1"/>
        <rFont val="BIZ UDPゴシック"/>
        <family val="3"/>
        <charset val="128"/>
      </rPr>
      <t>常時１０人以上の労働者</t>
    </r>
    <r>
      <rPr>
        <sz val="14"/>
        <color theme="1"/>
        <rFont val="BIZ UDPゴシック"/>
        <family val="3"/>
        <charset val="128"/>
      </rPr>
      <t>（パート・アルバイトを含む）を使用する事業所は</t>
    </r>
    <r>
      <rPr>
        <b/>
        <sz val="14"/>
        <color theme="1"/>
        <rFont val="BIZ UDPゴシック"/>
        <family val="3"/>
        <charset val="128"/>
      </rPr>
      <t>必ず就業規則を作成し、労働基準監督署に届出をする義務があります。</t>
    </r>
    <rPh sb="2" eb="4">
      <t>シュウギョウ</t>
    </rPh>
    <rPh sb="4" eb="6">
      <t>キソク</t>
    </rPh>
    <rPh sb="10" eb="13">
      <t>シヨウシャ</t>
    </rPh>
    <rPh sb="14" eb="16">
      <t>ジギョウ</t>
    </rPh>
    <rPh sb="16" eb="17">
      <t>ジョウ</t>
    </rPh>
    <rPh sb="21" eb="23">
      <t>ロウドウ</t>
    </rPh>
    <rPh sb="23" eb="25">
      <t>ジョウケン</t>
    </rPh>
    <rPh sb="26" eb="28">
      <t>フクム</t>
    </rPh>
    <rPh sb="28" eb="30">
      <t>キリツ</t>
    </rPh>
    <rPh sb="30" eb="31">
      <t>トウ</t>
    </rPh>
    <rPh sb="32" eb="33">
      <t>サダ</t>
    </rPh>
    <rPh sb="41" eb="43">
      <t>ロウドウ</t>
    </rPh>
    <rPh sb="43" eb="46">
      <t>キジュンホウ</t>
    </rPh>
    <rPh sb="46" eb="47">
      <t>ダイ</t>
    </rPh>
    <rPh sb="49" eb="50">
      <t>ジョウ</t>
    </rPh>
    <rPh sb="54" eb="56">
      <t>ジョウジ</t>
    </rPh>
    <rPh sb="58" eb="59">
      <t>ニン</t>
    </rPh>
    <rPh sb="59" eb="61">
      <t>イジョウ</t>
    </rPh>
    <rPh sb="62" eb="65">
      <t>ロウドウシャ</t>
    </rPh>
    <rPh sb="76" eb="77">
      <t>フク</t>
    </rPh>
    <rPh sb="80" eb="82">
      <t>シヨウ</t>
    </rPh>
    <rPh sb="84" eb="87">
      <t>ジギョウショ</t>
    </rPh>
    <rPh sb="88" eb="89">
      <t>カナラ</t>
    </rPh>
    <rPh sb="90" eb="94">
      <t>シ</t>
    </rPh>
    <rPh sb="95" eb="97">
      <t>サクセイ</t>
    </rPh>
    <rPh sb="99" eb="106">
      <t>ロ</t>
    </rPh>
    <rPh sb="107" eb="109">
      <t>トドケデ</t>
    </rPh>
    <rPh sb="112" eb="114">
      <t>ギム</t>
    </rPh>
    <phoneticPr fontId="1"/>
  </si>
  <si>
    <r>
      <t>・</t>
    </r>
    <r>
      <rPr>
        <b/>
        <sz val="14"/>
        <color theme="1"/>
        <rFont val="BIZ UDPゴシック"/>
        <family val="3"/>
        <charset val="128"/>
      </rPr>
      <t>無期転換ルール</t>
    </r>
    <r>
      <rPr>
        <sz val="14"/>
        <color theme="1"/>
        <rFont val="BIZ UDPゴシック"/>
        <family val="3"/>
        <charset val="128"/>
      </rPr>
      <t>とは、労働契約法の改正により、契約期間に定めがある労働契約（有期労働契約）が反復更新されて通算５年を超えたときに、労働者の申込みにより、期間の定めのない労働契約（無期労働契約）に転換されるルールのことです。
・例えば契約期間が１年の場合、５回目の更新後の１年間に、契約期間が３年の場合、１回目の更新後の３年間に無期転換の申込権が発生します。
・雇用されている方のうち、原則として有期労働契約期間が通算５年を超える全ての方が対象です。契約社員やパート、アルバイトなどの名称は問いません。</t>
    </r>
    <rPh sb="33" eb="35">
      <t>ロウドウ</t>
    </rPh>
    <rPh sb="35" eb="37">
      <t>ケイヤク</t>
    </rPh>
    <rPh sb="205" eb="207">
      <t>キカン</t>
    </rPh>
    <rPh sb="208" eb="210">
      <t>ツウサン</t>
    </rPh>
    <phoneticPr fontId="1"/>
  </si>
  <si>
    <r>
      <t>働き方改革の実現（または推進）に向けて、実施している取組</t>
    </r>
    <r>
      <rPr>
        <sz val="14"/>
        <color theme="1"/>
        <rFont val="BIZ UDPゴシック"/>
        <family val="3"/>
        <charset val="128"/>
      </rPr>
      <t>がありますか。</t>
    </r>
    <rPh sb="0" eb="1">
      <t>ハタラ</t>
    </rPh>
    <rPh sb="2" eb="3">
      <t>カタ</t>
    </rPh>
    <rPh sb="3" eb="5">
      <t>カイカク</t>
    </rPh>
    <rPh sb="6" eb="8">
      <t>ジツゲン</t>
    </rPh>
    <rPh sb="12" eb="14">
      <t>スイシン</t>
    </rPh>
    <rPh sb="16" eb="17">
      <t>ム</t>
    </rPh>
    <rPh sb="20" eb="22">
      <t>ジッシ</t>
    </rPh>
    <rPh sb="26" eb="28">
      <t>トリクミ</t>
    </rPh>
    <phoneticPr fontId="1"/>
  </si>
  <si>
    <t>役員、管理職や一般従業員に対する働き方改革の啓発・研修を行う</t>
    <rPh sb="0" eb="2">
      <t>ヤクイン</t>
    </rPh>
    <rPh sb="3" eb="6">
      <t>カンリショク</t>
    </rPh>
    <rPh sb="7" eb="9">
      <t>イッパン</t>
    </rPh>
    <rPh sb="9" eb="12">
      <t>ジュウギョウイン</t>
    </rPh>
    <rPh sb="13" eb="14">
      <t>タイ</t>
    </rPh>
    <rPh sb="16" eb="17">
      <t>ハタラ</t>
    </rPh>
    <rPh sb="18" eb="19">
      <t>カタ</t>
    </rPh>
    <rPh sb="19" eb="21">
      <t>カイカク</t>
    </rPh>
    <rPh sb="22" eb="24">
      <t>ケイハツ</t>
    </rPh>
    <rPh sb="25" eb="27">
      <t>ケンシュウ</t>
    </rPh>
    <rPh sb="28" eb="29">
      <t>オコナ</t>
    </rPh>
    <phoneticPr fontId="1"/>
  </si>
  <si>
    <r>
      <t>「働き方改革」に取り組むうえでの問題点</t>
    </r>
    <r>
      <rPr>
        <sz val="14"/>
        <color theme="1"/>
        <rFont val="BIZ UDPゴシック"/>
        <family val="3"/>
        <charset val="128"/>
      </rPr>
      <t>は何ですか。</t>
    </r>
    <r>
      <rPr>
        <b/>
        <sz val="14"/>
        <color theme="1"/>
        <rFont val="BIZ UDPゴシック"/>
        <family val="3"/>
        <charset val="128"/>
      </rPr>
      <t>（複数回答可・３つ以内）</t>
    </r>
    <rPh sb="1" eb="2">
      <t>ハタラ</t>
    </rPh>
    <rPh sb="3" eb="4">
      <t>カタ</t>
    </rPh>
    <rPh sb="4" eb="6">
      <t>カイカク</t>
    </rPh>
    <rPh sb="8" eb="9">
      <t>ト</t>
    </rPh>
    <rPh sb="10" eb="11">
      <t>ク</t>
    </rPh>
    <rPh sb="16" eb="19">
      <t>モンダイテン</t>
    </rPh>
    <rPh sb="20" eb="21">
      <t>ナン</t>
    </rPh>
    <rPh sb="26" eb="28">
      <t>フクスウ</t>
    </rPh>
    <rPh sb="28" eb="31">
      <t>カイトウカ</t>
    </rPh>
    <rPh sb="34" eb="36">
      <t>イナイ</t>
    </rPh>
    <phoneticPr fontId="1"/>
  </si>
  <si>
    <t xml:space="preserve">   労使協定を締結することにより、１年に５日分を限度として、「時間単位」で年次有給休暇を付与することができます。（労基法第３９条第４項）</t>
    <phoneticPr fontId="1"/>
  </si>
  <si>
    <t>【問　７】</t>
    <rPh sb="1" eb="2">
      <t>ト</t>
    </rPh>
    <phoneticPr fontId="1"/>
  </si>
  <si>
    <t>１年６か月</t>
    <rPh sb="1" eb="2">
      <t>ネン</t>
    </rPh>
    <rPh sb="4" eb="5">
      <t>ゲツ</t>
    </rPh>
    <phoneticPr fontId="1"/>
  </si>
  <si>
    <t>６か月</t>
    <rPh sb="2" eb="3">
      <t>ゲツ</t>
    </rPh>
    <phoneticPr fontId="1"/>
  </si>
  <si>
    <t>２年６か月</t>
    <rPh sb="1" eb="2">
      <t>ネン</t>
    </rPh>
    <rPh sb="4" eb="5">
      <t>ゲツ</t>
    </rPh>
    <phoneticPr fontId="1"/>
  </si>
  <si>
    <t>３年６か月</t>
    <rPh sb="1" eb="2">
      <t>ネン</t>
    </rPh>
    <rPh sb="4" eb="5">
      <t>ゲツ</t>
    </rPh>
    <phoneticPr fontId="1"/>
  </si>
  <si>
    <t>４年６か月</t>
    <rPh sb="1" eb="2">
      <t>ネン</t>
    </rPh>
    <rPh sb="4" eb="5">
      <t>ゲツ</t>
    </rPh>
    <phoneticPr fontId="1"/>
  </si>
  <si>
    <t>６年６か月以上</t>
    <rPh sb="1" eb="2">
      <t>ネン</t>
    </rPh>
    <rPh sb="4" eb="5">
      <t>ゲツ</t>
    </rPh>
    <rPh sb="5" eb="7">
      <t>イジョウ</t>
    </rPh>
    <phoneticPr fontId="1"/>
  </si>
  <si>
    <t>継続勤務年数</t>
    <rPh sb="0" eb="2">
      <t>ケイゾク</t>
    </rPh>
    <rPh sb="2" eb="4">
      <t>キンム</t>
    </rPh>
    <rPh sb="4" eb="5">
      <t>トシ</t>
    </rPh>
    <rPh sb="5" eb="6">
      <t>スウ</t>
    </rPh>
    <phoneticPr fontId="1"/>
  </si>
  <si>
    <t>１１日</t>
    <rPh sb="2" eb="3">
      <t>ニチ</t>
    </rPh>
    <phoneticPr fontId="1"/>
  </si>
  <si>
    <t>１２日</t>
    <rPh sb="2" eb="3">
      <t>ニチ</t>
    </rPh>
    <phoneticPr fontId="1"/>
  </si>
  <si>
    <t>１０日</t>
    <rPh sb="2" eb="3">
      <t>ニチ</t>
    </rPh>
    <phoneticPr fontId="1"/>
  </si>
  <si>
    <t>１４日</t>
    <rPh sb="2" eb="3">
      <t>ニチ</t>
    </rPh>
    <phoneticPr fontId="1"/>
  </si>
  <si>
    <t>１６日</t>
    <rPh sb="2" eb="3">
      <t>ニチ</t>
    </rPh>
    <phoneticPr fontId="1"/>
  </si>
  <si>
    <t>１８日</t>
    <rPh sb="2" eb="3">
      <t>ニチ</t>
    </rPh>
    <phoneticPr fontId="1"/>
  </si>
  <si>
    <t>２０日</t>
    <rPh sb="2" eb="3">
      <t>ニチ</t>
    </rPh>
    <phoneticPr fontId="1"/>
  </si>
  <si>
    <t>【問　８】</t>
    <rPh sb="1" eb="2">
      <t>ト</t>
    </rPh>
    <phoneticPr fontId="1"/>
  </si>
  <si>
    <t>一定の勤務年数、例えば、１０年、２０年に達した時、年休とは別に付与する休暇</t>
    <phoneticPr fontId="1"/>
  </si>
  <si>
    <t>従業員が業務外の理由による疾病又は負傷の場合に、年休とは別に取得できる休暇</t>
    <phoneticPr fontId="1"/>
  </si>
  <si>
    <t>各種教育訓練の受講や免許取得など、自己啓発を行う目的で年休とは別に取得できる休暇</t>
    <phoneticPr fontId="1"/>
  </si>
  <si>
    <t>･･･</t>
    <phoneticPr fontId="1"/>
  </si>
  <si>
    <t>言葉も内容も知っている</t>
  </si>
  <si>
    <t>言葉は聞いたことがあるが、内容までは知らない</t>
    <phoneticPr fontId="1"/>
  </si>
  <si>
    <t>知らない</t>
    <phoneticPr fontId="1"/>
  </si>
  <si>
    <t>　同一労働同一賃金とは・・・</t>
    <phoneticPr fontId="1"/>
  </si>
  <si>
    <t>正規及び非正規社員の労働条件の確認（支給の相違内容の洗い出し）</t>
    <rPh sb="0" eb="2">
      <t>セイキ</t>
    </rPh>
    <rPh sb="2" eb="3">
      <t>オヨ</t>
    </rPh>
    <rPh sb="4" eb="7">
      <t>ヒセイキ</t>
    </rPh>
    <rPh sb="7" eb="9">
      <t>シャイン</t>
    </rPh>
    <rPh sb="10" eb="12">
      <t>ロウドウ</t>
    </rPh>
    <rPh sb="12" eb="14">
      <t>ジョウケン</t>
    </rPh>
    <rPh sb="15" eb="17">
      <t>カクニン</t>
    </rPh>
    <rPh sb="18" eb="20">
      <t>シキュウ</t>
    </rPh>
    <rPh sb="21" eb="23">
      <t>ソウイ</t>
    </rPh>
    <rPh sb="23" eb="25">
      <t>ナイヨウ</t>
    </rPh>
    <rPh sb="26" eb="27">
      <t>アラ</t>
    </rPh>
    <rPh sb="28" eb="29">
      <t>ダ</t>
    </rPh>
    <phoneticPr fontId="1"/>
  </si>
  <si>
    <t>就業規則や労使協定の改定</t>
    <rPh sb="0" eb="2">
      <t>シュウギョウ</t>
    </rPh>
    <rPh sb="2" eb="4">
      <t>キソク</t>
    </rPh>
    <rPh sb="5" eb="7">
      <t>ロウシ</t>
    </rPh>
    <rPh sb="7" eb="9">
      <t>キョウテイ</t>
    </rPh>
    <rPh sb="10" eb="12">
      <t>カイテイ</t>
    </rPh>
    <phoneticPr fontId="1"/>
  </si>
  <si>
    <t>正社員への登用制度の導入または拡充</t>
    <rPh sb="0" eb="3">
      <t>セイシャイン</t>
    </rPh>
    <rPh sb="5" eb="7">
      <t>トウヨウ</t>
    </rPh>
    <rPh sb="7" eb="9">
      <t>セイド</t>
    </rPh>
    <rPh sb="10" eb="12">
      <t>ドウニュウ</t>
    </rPh>
    <rPh sb="15" eb="17">
      <t>カクジュウ</t>
    </rPh>
    <phoneticPr fontId="1"/>
  </si>
  <si>
    <t>職能表に基づいた給与制度の見直し</t>
    <rPh sb="0" eb="2">
      <t>ショクノウ</t>
    </rPh>
    <rPh sb="2" eb="3">
      <t>ヒョウ</t>
    </rPh>
    <rPh sb="4" eb="5">
      <t>モト</t>
    </rPh>
    <rPh sb="8" eb="10">
      <t>キュウヨ</t>
    </rPh>
    <rPh sb="10" eb="12">
      <t>セイド</t>
    </rPh>
    <rPh sb="13" eb="15">
      <t>ミナオ</t>
    </rPh>
    <phoneticPr fontId="1"/>
  </si>
  <si>
    <t>勤務区分に応じた職責や勤務体系（転勤の有無など）の明確化</t>
    <rPh sb="0" eb="2">
      <t>キンム</t>
    </rPh>
    <rPh sb="2" eb="4">
      <t>クブン</t>
    </rPh>
    <rPh sb="5" eb="6">
      <t>オウ</t>
    </rPh>
    <rPh sb="8" eb="10">
      <t>ショクセキ</t>
    </rPh>
    <rPh sb="11" eb="13">
      <t>キンム</t>
    </rPh>
    <rPh sb="13" eb="15">
      <t>タイケイ</t>
    </rPh>
    <rPh sb="16" eb="18">
      <t>テンキン</t>
    </rPh>
    <rPh sb="19" eb="21">
      <t>ウム</t>
    </rPh>
    <rPh sb="25" eb="28">
      <t>メイカクカ</t>
    </rPh>
    <phoneticPr fontId="1"/>
  </si>
  <si>
    <t xml:space="preserve"> （回答欄）</t>
    <rPh sb="2" eb="5">
      <t>カイトウラン</t>
    </rPh>
    <phoneticPr fontId="1"/>
  </si>
  <si>
    <t>　父母ともに育児休業を取得する場合、子が1歳2か月に達するまでの間に１年間育児休業の取得が可能になります。（パパママ育休プラス）</t>
    <phoneticPr fontId="1"/>
  </si>
  <si>
    <t>（回答｢２」のとき</t>
    <phoneticPr fontId="1"/>
  </si>
  <si>
    <t>※法定どおり</t>
    <phoneticPr fontId="1"/>
  </si>
  <si>
    <t xml:space="preserve">
</t>
    <phoneticPr fontId="1"/>
  </si>
  <si>
    <t>（注）</t>
    <phoneticPr fontId="1"/>
  </si>
  <si>
    <t>有給休暇取得の奨励、時間単位での有休取得など、年次有給休暇の取得を促進する</t>
    <rPh sb="0" eb="2">
      <t>ユウキュウ</t>
    </rPh>
    <rPh sb="2" eb="4">
      <t>キュウカ</t>
    </rPh>
    <rPh sb="4" eb="6">
      <t>シュトク</t>
    </rPh>
    <rPh sb="7" eb="9">
      <t>ショウレイ</t>
    </rPh>
    <rPh sb="10" eb="12">
      <t>ジカン</t>
    </rPh>
    <rPh sb="12" eb="14">
      <t>タンイ</t>
    </rPh>
    <rPh sb="16" eb="17">
      <t>ユウ</t>
    </rPh>
    <rPh sb="18" eb="20">
      <t>シュトク</t>
    </rPh>
    <rPh sb="23" eb="25">
      <t>ネンジ</t>
    </rPh>
    <rPh sb="25" eb="27">
      <t>ユウキュウ</t>
    </rPh>
    <rPh sb="27" eb="29">
      <t>キュウカ</t>
    </rPh>
    <rPh sb="30" eb="32">
      <t>シュトク</t>
    </rPh>
    <rPh sb="33" eb="35">
      <t>ソクシン</t>
    </rPh>
    <phoneticPr fontId="1"/>
  </si>
  <si>
    <t>経営トップや管理職が率先して働き方改革を支援する制度
（育児・介護休業、短時間勤務など）を利用する</t>
    <rPh sb="0" eb="2">
      <t>ケイエイ</t>
    </rPh>
    <rPh sb="6" eb="9">
      <t>カンリショク</t>
    </rPh>
    <rPh sb="10" eb="12">
      <t>ソッセン</t>
    </rPh>
    <rPh sb="14" eb="15">
      <t>ハタラ</t>
    </rPh>
    <rPh sb="16" eb="17">
      <t>カタ</t>
    </rPh>
    <rPh sb="17" eb="19">
      <t>カイカク</t>
    </rPh>
    <rPh sb="20" eb="22">
      <t>シエン</t>
    </rPh>
    <rPh sb="24" eb="26">
      <t>セイド</t>
    </rPh>
    <rPh sb="28" eb="30">
      <t>イクジ</t>
    </rPh>
    <rPh sb="31" eb="33">
      <t>カイゴ</t>
    </rPh>
    <rPh sb="33" eb="35">
      <t>キュウギョウ</t>
    </rPh>
    <rPh sb="36" eb="39">
      <t>タンジカン</t>
    </rPh>
    <rPh sb="39" eb="41">
      <t>キンム</t>
    </rPh>
    <rPh sb="45" eb="47">
      <t>リヨウ</t>
    </rPh>
    <phoneticPr fontId="1"/>
  </si>
  <si>
    <t xml:space="preserve">（注）
</t>
    <rPh sb="1" eb="2">
      <t>チュウ</t>
    </rPh>
    <phoneticPr fontId="1"/>
  </si>
  <si>
    <t>以上で調査は終了となります。</t>
    <rPh sb="0" eb="2">
      <t>イジョウ</t>
    </rPh>
    <rPh sb="3" eb="5">
      <t>チョウサ</t>
    </rPh>
    <rPh sb="6" eb="8">
      <t>シュウリョウ</t>
    </rPh>
    <phoneticPr fontId="1"/>
  </si>
  <si>
    <t>お忙しいところご協力いただき、ありがとうございました。</t>
    <rPh sb="1" eb="2">
      <t>イソガ</t>
    </rPh>
    <rPh sb="8" eb="10">
      <t>キョウリョク</t>
    </rPh>
    <phoneticPr fontId="1"/>
  </si>
  <si>
    <t>:</t>
    <phoneticPr fontId="1"/>
  </si>
  <si>
    <t>TEL</t>
    <phoneticPr fontId="1"/>
  </si>
  <si>
    <t>ＭＡＩＬ</t>
    <phoneticPr fontId="1"/>
  </si>
  <si>
    <t>キャリア形成に不利な影響が出る懸念のため、対象者が取得を望まない</t>
    <phoneticPr fontId="1"/>
  </si>
  <si>
    <t>前例がなく、会社としてどう対応してよいかわからない</t>
    <phoneticPr fontId="1"/>
  </si>
  <si>
    <t>周囲の負担が増加するなど、業務に影響が出るため
対象者が取得を望まない</t>
    <rPh sb="0" eb="2">
      <t>シュウイ</t>
    </rPh>
    <rPh sb="3" eb="5">
      <t>フタン</t>
    </rPh>
    <rPh sb="6" eb="8">
      <t>ゾウカ</t>
    </rPh>
    <rPh sb="24" eb="27">
      <t>タイショウシャ</t>
    </rPh>
    <rPh sb="28" eb="30">
      <t>シュトク</t>
    </rPh>
    <rPh sb="31" eb="32">
      <t>ノゾ</t>
    </rPh>
    <phoneticPr fontId="1"/>
  </si>
  <si>
    <t>設けている</t>
    <phoneticPr fontId="1"/>
  </si>
  <si>
    <t>設けていない</t>
    <phoneticPr fontId="1"/>
  </si>
  <si>
    <t>導入していない</t>
    <rPh sb="0" eb="2">
      <t>ドウニュウ</t>
    </rPh>
    <phoneticPr fontId="1"/>
  </si>
  <si>
    <t>(１) 「働き方改革」についてお伺いします。</t>
    <rPh sb="4" eb="5">
      <t>ハタラ</t>
    </rPh>
    <rPh sb="6" eb="7">
      <t>カタ</t>
    </rPh>
    <rPh sb="7" eb="9">
      <t>カイカク</t>
    </rPh>
    <rPh sb="15" eb="16">
      <t>ウカガ</t>
    </rPh>
    <phoneticPr fontId="1"/>
  </si>
  <si>
    <t>５年６か月</t>
    <rPh sb="1" eb="2">
      <t>ネン</t>
    </rPh>
    <rPh sb="4" eb="5">
      <t>ゲツ</t>
    </rPh>
    <phoneticPr fontId="1"/>
  </si>
  <si>
    <t>　労基法第３９条に基づく年次有給休暇の付与日数の取扱いは次のとおりです。</t>
    <rPh sb="1" eb="4">
      <t>ロウキホウ</t>
    </rPh>
    <rPh sb="4" eb="5">
      <t>ダイ</t>
    </rPh>
    <rPh sb="7" eb="8">
      <t>ジョウ</t>
    </rPh>
    <rPh sb="9" eb="10">
      <t>モト</t>
    </rPh>
    <rPh sb="12" eb="18">
      <t>ネ</t>
    </rPh>
    <rPh sb="19" eb="21">
      <t>フヨ</t>
    </rPh>
    <rPh sb="21" eb="23">
      <t>ニッスウ</t>
    </rPh>
    <rPh sb="24" eb="26">
      <t>トリアツカイ</t>
    </rPh>
    <rPh sb="28" eb="29">
      <t>ツギ</t>
    </rPh>
    <phoneticPr fontId="1"/>
  </si>
  <si>
    <t>夏季休暇</t>
    <rPh sb="0" eb="2">
      <t>カキ</t>
    </rPh>
    <rPh sb="2" eb="4">
      <t>キュウカ</t>
    </rPh>
    <phoneticPr fontId="1"/>
  </si>
  <si>
    <t>病気休暇</t>
    <rPh sb="0" eb="2">
      <t>ビョウキ</t>
    </rPh>
    <rPh sb="2" eb="4">
      <t>キュウカ</t>
    </rPh>
    <phoneticPr fontId="1"/>
  </si>
  <si>
    <t>育児目的休暇</t>
    <phoneticPr fontId="1"/>
  </si>
  <si>
    <t>自己啓発休暇</t>
    <rPh sb="0" eb="2">
      <t>ジコ</t>
    </rPh>
    <rPh sb="2" eb="4">
      <t>ケイハツ</t>
    </rPh>
    <rPh sb="4" eb="6">
      <t>キュウカ</t>
    </rPh>
    <phoneticPr fontId="1"/>
  </si>
  <si>
    <r>
      <t>　※育児・介護休業法が改正され、令和４年４月１日から　</t>
    </r>
    <r>
      <rPr>
        <b/>
        <u/>
        <sz val="14"/>
        <color rgb="FFFF0000"/>
        <rFont val="BIZ UDPゴシック"/>
        <family val="3"/>
        <charset val="128"/>
      </rPr>
      <t/>
    </r>
    <rPh sb="2" eb="4">
      <t>イクジ</t>
    </rPh>
    <rPh sb="5" eb="7">
      <t>カイゴ</t>
    </rPh>
    <rPh sb="7" eb="9">
      <t>キュウギョウ</t>
    </rPh>
    <rPh sb="9" eb="10">
      <t>ホウ</t>
    </rPh>
    <rPh sb="11" eb="13">
      <t>カイセイ</t>
    </rPh>
    <phoneticPr fontId="1"/>
  </si>
  <si>
    <r>
      <t>パワーハラスメント防止対策の取組状況</t>
    </r>
    <r>
      <rPr>
        <sz val="14"/>
        <color theme="1"/>
        <rFont val="BIZ UDPゴシック"/>
        <family val="3"/>
        <charset val="128"/>
      </rPr>
      <t>についてお伺いします。</t>
    </r>
    <rPh sb="9" eb="11">
      <t>ボウシ</t>
    </rPh>
    <rPh sb="11" eb="13">
      <t>タイサク</t>
    </rPh>
    <rPh sb="14" eb="15">
      <t>ト</t>
    </rPh>
    <rPh sb="15" eb="16">
      <t>ク</t>
    </rPh>
    <rPh sb="16" eb="18">
      <t>ジョウキョウ</t>
    </rPh>
    <rPh sb="23" eb="24">
      <t>ウカガ</t>
    </rPh>
    <phoneticPr fontId="1"/>
  </si>
  <si>
    <r>
      <t>セクシャルハラスメント防止対策の取組状況</t>
    </r>
    <r>
      <rPr>
        <sz val="14"/>
        <color theme="1"/>
        <rFont val="BIZ UDPゴシック"/>
        <family val="3"/>
        <charset val="128"/>
      </rPr>
      <t>についてお伺いします。</t>
    </r>
    <rPh sb="11" eb="13">
      <t>ボウシ</t>
    </rPh>
    <rPh sb="13" eb="15">
      <t>タイサク</t>
    </rPh>
    <rPh sb="16" eb="17">
      <t>ト</t>
    </rPh>
    <rPh sb="17" eb="18">
      <t>ク</t>
    </rPh>
    <rPh sb="18" eb="20">
      <t>ジョウキョウ</t>
    </rPh>
    <phoneticPr fontId="1"/>
  </si>
  <si>
    <r>
      <t>「同一労働同一賃金」</t>
    </r>
    <r>
      <rPr>
        <sz val="14"/>
        <color theme="1"/>
        <rFont val="BIZ UDPゴシック"/>
        <family val="3"/>
        <charset val="128"/>
      </rPr>
      <t>という言葉を知っていますか。</t>
    </r>
    <rPh sb="1" eb="3">
      <t>ドウイツ</t>
    </rPh>
    <rPh sb="3" eb="5">
      <t>ロウドウ</t>
    </rPh>
    <rPh sb="5" eb="7">
      <t>ドウイツ</t>
    </rPh>
    <rPh sb="7" eb="9">
      <t>チンギン</t>
    </rPh>
    <rPh sb="13" eb="15">
      <t>コトバ</t>
    </rPh>
    <rPh sb="16" eb="17">
      <t>シ</t>
    </rPh>
    <phoneticPr fontId="1"/>
  </si>
  <si>
    <r>
      <t>「同一労働同一賃金」の実現に向けて、実施している取組</t>
    </r>
    <r>
      <rPr>
        <sz val="14"/>
        <color theme="1"/>
        <rFont val="BIZ UDPゴシック"/>
        <family val="3"/>
        <charset val="128"/>
      </rPr>
      <t>を回答してください。（複数回答可・３つまで）</t>
    </r>
    <rPh sb="1" eb="3">
      <t>ドウイツ</t>
    </rPh>
    <rPh sb="3" eb="5">
      <t>ロウドウ</t>
    </rPh>
    <rPh sb="5" eb="7">
      <t>ドウイツ</t>
    </rPh>
    <rPh sb="7" eb="9">
      <t>チンギン</t>
    </rPh>
    <rPh sb="11" eb="13">
      <t>ジツゲン</t>
    </rPh>
    <rPh sb="14" eb="15">
      <t>ム</t>
    </rPh>
    <rPh sb="18" eb="20">
      <t>ジッシ</t>
    </rPh>
    <rPh sb="24" eb="25">
      <t>ト</t>
    </rPh>
    <rPh sb="25" eb="26">
      <t>ク</t>
    </rPh>
    <rPh sb="27" eb="29">
      <t>カイトウ</t>
    </rPh>
    <rPh sb="37" eb="39">
      <t>フクスウ</t>
    </rPh>
    <rPh sb="39" eb="41">
      <t>カイトウ</t>
    </rPh>
    <rPh sb="41" eb="42">
      <t>カ</t>
    </rPh>
    <phoneticPr fontId="1"/>
  </si>
  <si>
    <r>
      <rPr>
        <b/>
        <sz val="14"/>
        <color theme="1"/>
        <rFont val="BIZ UDPゴシック"/>
        <family val="3"/>
        <charset val="128"/>
      </rPr>
      <t>　</t>
    </r>
    <r>
      <rPr>
        <b/>
        <u/>
        <sz val="14"/>
        <color theme="1"/>
        <rFont val="BIZ UDPゴシック"/>
        <family val="3"/>
        <charset val="128"/>
      </rPr>
      <t>「①育児休業を取得しやすい雇用環境の整備」及び「②妊娠・出産の申出をした労働者に対する個別の周知・意向確認の措置」</t>
    </r>
    <phoneticPr fontId="1"/>
  </si>
  <si>
    <r>
      <t>育児休業制度に関する規定</t>
    </r>
    <r>
      <rPr>
        <sz val="14"/>
        <color theme="1"/>
        <rFont val="BIZ UDPゴシック"/>
        <family val="3"/>
        <charset val="128"/>
      </rPr>
      <t>を設けていますか。</t>
    </r>
    <phoneticPr fontId="1"/>
  </si>
  <si>
    <r>
      <rPr>
        <b/>
        <sz val="14"/>
        <color theme="1"/>
        <rFont val="BIZ UDPゴシック"/>
        <family val="3"/>
        <charset val="128"/>
      </rPr>
      <t>利用できる期間</t>
    </r>
    <r>
      <rPr>
        <sz val="14"/>
        <color theme="1"/>
        <rFont val="BIZ UDPゴシック"/>
        <family val="3"/>
        <charset val="128"/>
      </rPr>
      <t>はいつまでですか。</t>
    </r>
    <r>
      <rPr>
        <b/>
        <sz val="14"/>
        <color theme="1"/>
        <rFont val="BIZ UDPゴシック"/>
        <family val="3"/>
        <charset val="128"/>
      </rPr>
      <t>ただし、パパママ育休プラスは考慮しないものとします。</t>
    </r>
    <phoneticPr fontId="1"/>
  </si>
  <si>
    <r>
      <t>｢常用労働者｣</t>
    </r>
    <r>
      <rPr>
        <sz val="14"/>
        <color theme="1"/>
        <rFont val="BIZ UDPゴシック"/>
        <family val="3"/>
        <charset val="128"/>
      </rPr>
      <t>とは、次のいずれかに該当する労働者をいいます。</t>
    </r>
    <rPh sb="1" eb="3">
      <t>ジョウヨウ</t>
    </rPh>
    <rPh sb="3" eb="6">
      <t>ロウドウシャ</t>
    </rPh>
    <rPh sb="10" eb="11">
      <t>ツ</t>
    </rPh>
    <rPh sb="17" eb="19">
      <t>ガイトウ</t>
    </rPh>
    <rPh sb="21" eb="24">
      <t>ロウドウシャ</t>
    </rPh>
    <phoneticPr fontId="1"/>
  </si>
  <si>
    <r>
      <t>｢臨時・日雇労働者｣</t>
    </r>
    <r>
      <rPr>
        <sz val="14"/>
        <color theme="1"/>
        <rFont val="BIZ UDPゴシック"/>
        <family val="3"/>
        <charset val="128"/>
      </rPr>
      <t>とは、臨時又は日々の雇用契約で雇用されている者</t>
    </r>
    <rPh sb="1" eb="3">
      <t>リンジ</t>
    </rPh>
    <rPh sb="4" eb="6">
      <t>ヒヤト</t>
    </rPh>
    <rPh sb="6" eb="9">
      <t>ロウドウシャ</t>
    </rPh>
    <rPh sb="13" eb="15">
      <t>リンジ</t>
    </rPh>
    <rPh sb="15" eb="16">
      <t>マタ</t>
    </rPh>
    <rPh sb="17" eb="19">
      <t>ヒビ</t>
    </rPh>
    <rPh sb="20" eb="22">
      <t>コヨウ</t>
    </rPh>
    <rPh sb="22" eb="24">
      <t>ケイヤク</t>
    </rPh>
    <rPh sb="25" eb="27">
      <t>コヨウ</t>
    </rPh>
    <phoneticPr fontId="1"/>
  </si>
  <si>
    <r>
      <t>｢派遣労働者」</t>
    </r>
    <r>
      <rPr>
        <sz val="14"/>
        <color theme="1"/>
        <rFont val="BIZ UDPゴシック"/>
        <family val="3"/>
        <charset val="128"/>
      </rPr>
      <t>とは、派遣労働契約により、派遣元会社から派遣されている者</t>
    </r>
    <rPh sb="1" eb="3">
      <t>ハケン</t>
    </rPh>
    <rPh sb="3" eb="6">
      <t>ロウドウシャ</t>
    </rPh>
    <rPh sb="10" eb="12">
      <t>ハケン</t>
    </rPh>
    <rPh sb="12" eb="14">
      <t>ロウドウ</t>
    </rPh>
    <rPh sb="14" eb="16">
      <t>ケイヤク</t>
    </rPh>
    <rPh sb="20" eb="23">
      <t>ハケンモト</t>
    </rPh>
    <rPh sb="23" eb="25">
      <t>カイシャ</t>
    </rPh>
    <rPh sb="27" eb="29">
      <t>ハケン</t>
    </rPh>
    <rPh sb="34" eb="35">
      <t>モノ</t>
    </rPh>
    <phoneticPr fontId="1"/>
  </si>
  <si>
    <r>
      <t>｢業務委託等労働者」</t>
    </r>
    <r>
      <rPr>
        <sz val="14"/>
        <color theme="1"/>
        <rFont val="BIZ UDPゴシック"/>
        <family val="3"/>
        <charset val="128"/>
      </rPr>
      <t>とは、請負契約や業務委託契約により、貴事業所で働いている別の会社の労働者または個人事業主</t>
    </r>
    <rPh sb="1" eb="3">
      <t>ギョウム</t>
    </rPh>
    <rPh sb="3" eb="5">
      <t>イタク</t>
    </rPh>
    <rPh sb="5" eb="6">
      <t>トウ</t>
    </rPh>
    <rPh sb="6" eb="9">
      <t>ロウドウシャ</t>
    </rPh>
    <rPh sb="13" eb="15">
      <t>ウケオイ</t>
    </rPh>
    <rPh sb="15" eb="17">
      <t>ケイヤク</t>
    </rPh>
    <rPh sb="18" eb="20">
      <t>ギョウム</t>
    </rPh>
    <rPh sb="20" eb="22">
      <t>イタク</t>
    </rPh>
    <rPh sb="22" eb="24">
      <t>ケイヤク</t>
    </rPh>
    <rPh sb="28" eb="29">
      <t>キ</t>
    </rPh>
    <rPh sb="29" eb="32">
      <t>ジギョウショ</t>
    </rPh>
    <rPh sb="33" eb="34">
      <t>ハタラ</t>
    </rPh>
    <rPh sb="38" eb="39">
      <t>ベツ</t>
    </rPh>
    <rPh sb="40" eb="42">
      <t>カイシャ</t>
    </rPh>
    <rPh sb="43" eb="45">
      <t>ロウドウ</t>
    </rPh>
    <rPh sb="45" eb="46">
      <t>モノ</t>
    </rPh>
    <rPh sb="49" eb="51">
      <t>コジン</t>
    </rPh>
    <rPh sb="51" eb="54">
      <t>ジギョウヌシ</t>
    </rPh>
    <phoneticPr fontId="1"/>
  </si>
  <si>
    <t>子が満１歳に達するまで</t>
    <rPh sb="0" eb="1">
      <t>コ</t>
    </rPh>
    <rPh sb="2" eb="3">
      <t>マン</t>
    </rPh>
    <rPh sb="4" eb="5">
      <t>サイ</t>
    </rPh>
    <rPh sb="6" eb="7">
      <t>タッ</t>
    </rPh>
    <phoneticPr fontId="1"/>
  </si>
  <si>
    <t>産休終了後１年間</t>
    <rPh sb="0" eb="2">
      <t>サンキュウ</t>
    </rPh>
    <rPh sb="2" eb="5">
      <t>シュウリョウゴ</t>
    </rPh>
    <rPh sb="6" eb="8">
      <t>ネンカン</t>
    </rPh>
    <phoneticPr fontId="1"/>
  </si>
  <si>
    <t>子が満１歳６か月に達するまで</t>
    <rPh sb="0" eb="1">
      <t>コ</t>
    </rPh>
    <rPh sb="2" eb="3">
      <t>マン</t>
    </rPh>
    <rPh sb="4" eb="5">
      <t>サイ</t>
    </rPh>
    <rPh sb="7" eb="8">
      <t>ゲツ</t>
    </rPh>
    <rPh sb="9" eb="10">
      <t>タッ</t>
    </rPh>
    <phoneticPr fontId="1"/>
  </si>
  <si>
    <t>子が満３歳に達するまで</t>
    <rPh sb="0" eb="1">
      <t>コ</t>
    </rPh>
    <rPh sb="2" eb="3">
      <t>マン</t>
    </rPh>
    <rPh sb="4" eb="5">
      <t>サイ</t>
    </rPh>
    <rPh sb="6" eb="7">
      <t>タッ</t>
    </rPh>
    <phoneticPr fontId="1"/>
  </si>
  <si>
    <t>その他　　　</t>
    <rPh sb="2" eb="3">
      <t>タ</t>
    </rPh>
    <phoneticPr fontId="1"/>
  </si>
  <si>
    <t>【問　3】</t>
    <rPh sb="1" eb="2">
      <t>ト</t>
    </rPh>
    <phoneticPr fontId="1"/>
  </si>
  <si>
    <t>ボランティア休暇</t>
  </si>
  <si>
    <t>（１） 所定労働時間についてお伺いします。</t>
    <rPh sb="4" eb="6">
      <t>ショテイ</t>
    </rPh>
    <rPh sb="6" eb="8">
      <t>ロウドウ</t>
    </rPh>
    <rPh sb="8" eb="10">
      <t>ジカン</t>
    </rPh>
    <rPh sb="12" eb="13">
      <t>ウカガ</t>
    </rPh>
    <phoneticPr fontId="1"/>
  </si>
  <si>
    <t>【問　４】</t>
    <rPh sb="1" eb="2">
      <t>ト</t>
    </rPh>
    <phoneticPr fontId="1"/>
  </si>
  <si>
    <t>ボランティア休暇</t>
    <phoneticPr fontId="1"/>
  </si>
  <si>
    <t>夏季休暇</t>
  </si>
  <si>
    <t>病気休暇</t>
  </si>
  <si>
    <t>長期勤続者休暇</t>
  </si>
  <si>
    <t>育児目的休暇</t>
  </si>
  <si>
    <t>自己啓発休暇</t>
  </si>
  <si>
    <r>
      <t>特別休暇制度の</t>
    </r>
    <r>
      <rPr>
        <b/>
        <u/>
        <sz val="14"/>
        <color theme="1"/>
        <rFont val="BIZ UDPゴシック"/>
        <family val="3"/>
        <charset val="128"/>
      </rPr>
      <t>種類ごとの有無</t>
    </r>
    <r>
      <rPr>
        <sz val="14"/>
        <color theme="1"/>
        <rFont val="BIZ UDPゴシック"/>
        <family val="3"/>
        <charset val="128"/>
      </rPr>
      <t>を記入してください。</t>
    </r>
    <rPh sb="12" eb="14">
      <t>ウム</t>
    </rPh>
    <rPh sb="15" eb="17">
      <t>キニュウ</t>
    </rPh>
    <phoneticPr fontId="1"/>
  </si>
  <si>
    <t>その他の特別休暇</t>
    <rPh sb="2" eb="3">
      <t>タ</t>
    </rPh>
    <rPh sb="4" eb="6">
      <t>トクベツ</t>
    </rPh>
    <rPh sb="6" eb="8">
      <t>キュウカ</t>
    </rPh>
    <phoneticPr fontId="1"/>
  </si>
  <si>
    <t>年次有給休暇とは異なる休暇</t>
    <phoneticPr fontId="1"/>
  </si>
  <si>
    <t>（２）特別休暇制度についてお伺いします。</t>
    <rPh sb="2" eb="4">
      <t>キュウカ</t>
    </rPh>
    <rPh sb="7" eb="9">
      <t>セイド</t>
    </rPh>
    <rPh sb="11" eb="12">
      <t>ウカガ</t>
    </rPh>
    <phoneticPr fontId="1"/>
  </si>
  <si>
    <t>代替要員の確保が困難</t>
    <phoneticPr fontId="1"/>
  </si>
  <si>
    <t>収入が減少するため、対象者が取得を望まない</t>
    <phoneticPr fontId="1"/>
  </si>
  <si>
    <t>その他</t>
    <phoneticPr fontId="1"/>
  </si>
  <si>
    <t xml:space="preserve"> １年間に付与された年次有給休暇の平均日数</t>
    <rPh sb="2" eb="4">
      <t>ネンカン</t>
    </rPh>
    <rPh sb="5" eb="7">
      <t>フヨ</t>
    </rPh>
    <rPh sb="10" eb="12">
      <t>ネンジ</t>
    </rPh>
    <rPh sb="12" eb="14">
      <t>ユウキュウ</t>
    </rPh>
    <rPh sb="14" eb="16">
      <t>キュウカ</t>
    </rPh>
    <rPh sb="17" eb="19">
      <t>ヘイキン</t>
    </rPh>
    <rPh sb="19" eb="20">
      <t>ニチ</t>
    </rPh>
    <rPh sb="20" eb="21">
      <t>スウ</t>
    </rPh>
    <phoneticPr fontId="1"/>
  </si>
  <si>
    <t xml:space="preserve"> １年間に取得した年次有給休暇の平均日数</t>
    <rPh sb="2" eb="4">
      <t>ネンカン</t>
    </rPh>
    <rPh sb="5" eb="7">
      <t>シュトク</t>
    </rPh>
    <rPh sb="9" eb="11">
      <t>ネンジ</t>
    </rPh>
    <rPh sb="11" eb="13">
      <t>ユウキュウ</t>
    </rPh>
    <rPh sb="13" eb="15">
      <t>キュウカ</t>
    </rPh>
    <rPh sb="16" eb="18">
      <t>ヘイキン</t>
    </rPh>
    <rPh sb="18" eb="19">
      <t>ニチ</t>
    </rPh>
    <rPh sb="19" eb="20">
      <t>スウ</t>
    </rPh>
    <phoneticPr fontId="1"/>
  </si>
  <si>
    <t xml:space="preserve">(注)
</t>
    <rPh sb="1" eb="2">
      <t>チュウ</t>
    </rPh>
    <phoneticPr fontId="1"/>
  </si>
  <si>
    <t xml:space="preserve">（利用中を含む。） </t>
    <phoneticPr fontId="1"/>
  </si>
  <si>
    <r>
      <rPr>
        <b/>
        <sz val="14"/>
        <color theme="1"/>
        <rFont val="BIZ UDPゴシック"/>
        <family val="3"/>
        <charset val="128"/>
      </rPr>
      <t>最近一年間にこの制度の利用</t>
    </r>
    <r>
      <rPr>
        <sz val="14"/>
        <color theme="1"/>
        <rFont val="BIZ UDPゴシック"/>
        <family val="3"/>
        <charset val="128"/>
      </rPr>
      <t>がありましたか。</t>
    </r>
    <rPh sb="2" eb="3">
      <t>1</t>
    </rPh>
    <phoneticPr fontId="1"/>
  </si>
  <si>
    <t>その人数は何人ですか。</t>
    <phoneticPr fontId="1"/>
  </si>
  <si>
    <r>
      <t xml:space="preserve">
・同一企業内における正規雇用労働者と非正規雇用労働者との間の不合理な待遇差の解消の取組を通じて、どのような
</t>
    </r>
    <r>
      <rPr>
        <sz val="14"/>
        <color theme="0" tint="-4.9989318521683403E-2"/>
        <rFont val="BIZ UDPゴシック"/>
        <family val="3"/>
        <charset val="128"/>
      </rPr>
      <t>・</t>
    </r>
    <r>
      <rPr>
        <sz val="14"/>
        <color theme="1"/>
        <rFont val="BIZ UDPゴシック"/>
        <family val="3"/>
        <charset val="128"/>
      </rPr>
      <t>雇用形態を選択しても納得が得られる処遇を受けられ、多様な働き方を自由に選択できるようにする取組です。
・</t>
    </r>
    <r>
      <rPr>
        <b/>
        <u/>
        <sz val="14"/>
        <color theme="1"/>
        <rFont val="BIZ UDPゴシック"/>
        <family val="3"/>
        <charset val="128"/>
      </rPr>
      <t>令和３年４月１日からは、すべての企業が対象</t>
    </r>
    <r>
      <rPr>
        <sz val="14"/>
        <color theme="1"/>
        <rFont val="BIZ UDPゴシック"/>
        <family val="3"/>
        <charset val="128"/>
      </rPr>
      <t>となっており、以下の内容が法律で</t>
    </r>
    <r>
      <rPr>
        <b/>
        <u/>
        <sz val="14"/>
        <color theme="1"/>
        <rFont val="BIZ UDPゴシック"/>
        <family val="3"/>
        <charset val="128"/>
      </rPr>
      <t>義務化されています。</t>
    </r>
    <r>
      <rPr>
        <sz val="14"/>
        <color theme="1"/>
        <rFont val="BIZ UDPゴシック"/>
        <family val="3"/>
        <charset val="128"/>
      </rPr>
      <t xml:space="preserve">
</t>
    </r>
    <r>
      <rPr>
        <b/>
        <sz val="14"/>
        <color theme="1"/>
        <rFont val="BIZ UDPゴシック"/>
        <family val="3"/>
        <charset val="128"/>
      </rPr>
      <t xml:space="preserve">　①「職務内容、職務内容・配置の変更が同じ場合」には、待遇について同じ取扱いをする必要があること
　②事業主は、労働者から求めがあった場合、待遇差の内容や理由について説明をしなければならないこと
</t>
    </r>
    <rPh sb="101" eb="102">
      <t>ト</t>
    </rPh>
    <rPh sb="102" eb="103">
      <t>ク</t>
    </rPh>
    <rPh sb="108" eb="110">
      <t>レイワ</t>
    </rPh>
    <rPh sb="111" eb="112">
      <t>ネン</t>
    </rPh>
    <rPh sb="113" eb="114">
      <t>ガツ</t>
    </rPh>
    <rPh sb="115" eb="116">
      <t>ニチ</t>
    </rPh>
    <rPh sb="124" eb="126">
      <t>キギョウ</t>
    </rPh>
    <rPh sb="127" eb="129">
      <t>タイショウ</t>
    </rPh>
    <rPh sb="136" eb="138">
      <t>イカ</t>
    </rPh>
    <rPh sb="139" eb="141">
      <t>ナイヨウ</t>
    </rPh>
    <rPh sb="142" eb="144">
      <t>ホウリツ</t>
    </rPh>
    <rPh sb="159" eb="161">
      <t>ショクム</t>
    </rPh>
    <rPh sb="161" eb="163">
      <t>ナイヨウ</t>
    </rPh>
    <rPh sb="164" eb="166">
      <t>ショクム</t>
    </rPh>
    <rPh sb="166" eb="168">
      <t>ナイヨウ</t>
    </rPh>
    <rPh sb="169" eb="171">
      <t>ハイチ</t>
    </rPh>
    <rPh sb="172" eb="174">
      <t>ヘンコウ</t>
    </rPh>
    <rPh sb="175" eb="176">
      <t>オナ</t>
    </rPh>
    <rPh sb="177" eb="179">
      <t>バアイ</t>
    </rPh>
    <rPh sb="183" eb="185">
      <t>タイグウ</t>
    </rPh>
    <rPh sb="189" eb="190">
      <t>オナ</t>
    </rPh>
    <rPh sb="191" eb="192">
      <t>ト</t>
    </rPh>
    <rPh sb="192" eb="193">
      <t>アツカ</t>
    </rPh>
    <rPh sb="197" eb="199">
      <t>ヒツヨウ</t>
    </rPh>
    <rPh sb="212" eb="215">
      <t>ロウドウシャ</t>
    </rPh>
    <rPh sb="217" eb="218">
      <t>モト</t>
    </rPh>
    <rPh sb="223" eb="225">
      <t>バアイ</t>
    </rPh>
    <rPh sb="226" eb="228">
      <t>タイグウ</t>
    </rPh>
    <rPh sb="228" eb="229">
      <t>サ</t>
    </rPh>
    <rPh sb="230" eb="232">
      <t>ナイヨウ</t>
    </rPh>
    <rPh sb="233" eb="235">
      <t>リユウ</t>
    </rPh>
    <rPh sb="239" eb="241">
      <t>セツメイ</t>
    </rPh>
    <phoneticPr fontId="1"/>
  </si>
  <si>
    <t>必要な知識や経験を有する女性を
育成する場がない</t>
    <rPh sb="0" eb="2">
      <t>ヒツヨウ</t>
    </rPh>
    <rPh sb="3" eb="5">
      <t>チシキ</t>
    </rPh>
    <rPh sb="6" eb="8">
      <t>ケイケン</t>
    </rPh>
    <rPh sb="9" eb="10">
      <t>ユウ</t>
    </rPh>
    <rPh sb="12" eb="14">
      <t>ジョセイ</t>
    </rPh>
    <rPh sb="16" eb="18">
      <t>イクセイ</t>
    </rPh>
    <rPh sb="20" eb="21">
      <t>バ</t>
    </rPh>
    <phoneticPr fontId="1"/>
  </si>
  <si>
    <t>ロールモデルが少ない、いない</t>
    <phoneticPr fontId="1"/>
  </si>
  <si>
    <t>本人が昇進を望まない</t>
    <rPh sb="6" eb="7">
      <t>ノゾ</t>
    </rPh>
    <phoneticPr fontId="1"/>
  </si>
  <si>
    <t>家庭との両立が難しい</t>
    <phoneticPr fontId="1"/>
  </si>
  <si>
    <t>正規採用の女性を採用していない</t>
    <rPh sb="0" eb="2">
      <t>セイキ</t>
    </rPh>
    <rPh sb="2" eb="4">
      <t>サイヨウ</t>
    </rPh>
    <rPh sb="5" eb="7">
      <t>ジョセイ</t>
    </rPh>
    <rPh sb="8" eb="10">
      <t>サイヨウ</t>
    </rPh>
    <phoneticPr fontId="1"/>
  </si>
  <si>
    <t>（回答｢１」のとき</t>
    <phoneticPr fontId="1"/>
  </si>
  <si>
    <r>
      <t>※労働施策総合推進法の</t>
    </r>
    <r>
      <rPr>
        <b/>
        <u/>
        <sz val="16"/>
        <color theme="1"/>
        <rFont val="BIZ UDPゴシック"/>
        <family val="3"/>
        <charset val="128"/>
      </rPr>
      <t>中小企業への猶予期間が終了</t>
    </r>
    <r>
      <rPr>
        <sz val="16"/>
        <color theme="1"/>
        <rFont val="BIZ UDPゴシック"/>
        <family val="3"/>
        <charset val="128"/>
      </rPr>
      <t>し、</t>
    </r>
    <r>
      <rPr>
        <b/>
        <u/>
        <sz val="16"/>
        <color theme="1"/>
        <rFont val="BIZ UDPゴシック"/>
        <family val="3"/>
        <charset val="128"/>
      </rPr>
      <t xml:space="preserve">令和４年４月１日からは、すべての企業において、パワーハラスメントやセクシュアルハラスメント、妊娠・出産・育児休業等に関するハラスメント等を防止するための雇用管理上の措置を講じることが義務付けられました。
</t>
    </r>
    <r>
      <rPr>
        <sz val="16"/>
        <color theme="1"/>
        <rFont val="BIZ UDPゴシック"/>
        <family val="3"/>
        <charset val="128"/>
      </rPr>
      <t>　また、正規雇用労働者のみならず、パートタイム労働者、契約社員などいわゆる非正規雇用労働者を含むすべての労働者が対象となります。</t>
    </r>
    <rPh sb="11" eb="13">
      <t>チュウショウ</t>
    </rPh>
    <rPh sb="13" eb="15">
      <t>キギョウ</t>
    </rPh>
    <rPh sb="17" eb="19">
      <t>ユウヨ</t>
    </rPh>
    <rPh sb="19" eb="21">
      <t>キカン</t>
    </rPh>
    <rPh sb="22" eb="24">
      <t>シュウリョウ</t>
    </rPh>
    <rPh sb="26" eb="28">
      <t>レイワ</t>
    </rPh>
    <rPh sb="29" eb="30">
      <t>ネン</t>
    </rPh>
    <rPh sb="31" eb="32">
      <t>ガツ</t>
    </rPh>
    <rPh sb="33" eb="34">
      <t>ニチ</t>
    </rPh>
    <rPh sb="42" eb="44">
      <t>キギョウ</t>
    </rPh>
    <rPh sb="72" eb="74">
      <t>ニンシン</t>
    </rPh>
    <rPh sb="75" eb="77">
      <t>シュッサン</t>
    </rPh>
    <rPh sb="78" eb="80">
      <t>イクジ</t>
    </rPh>
    <rPh sb="80" eb="82">
      <t>キュウギョウ</t>
    </rPh>
    <rPh sb="82" eb="83">
      <t>トウ</t>
    </rPh>
    <rPh sb="84" eb="85">
      <t>カン</t>
    </rPh>
    <rPh sb="93" eb="94">
      <t>ナド</t>
    </rPh>
    <rPh sb="95" eb="97">
      <t>ボウシ</t>
    </rPh>
    <rPh sb="102" eb="104">
      <t>コヨウ</t>
    </rPh>
    <rPh sb="104" eb="106">
      <t>カンリ</t>
    </rPh>
    <rPh sb="106" eb="107">
      <t>ジョウ</t>
    </rPh>
    <rPh sb="108" eb="110">
      <t>ソチ</t>
    </rPh>
    <rPh sb="111" eb="112">
      <t>コウ</t>
    </rPh>
    <rPh sb="117" eb="120">
      <t>ギムヅ</t>
    </rPh>
    <rPh sb="132" eb="134">
      <t>セイキ</t>
    </rPh>
    <rPh sb="134" eb="136">
      <t>コヨウ</t>
    </rPh>
    <rPh sb="136" eb="139">
      <t>ロウドウシャ</t>
    </rPh>
    <rPh sb="151" eb="154">
      <t>ロウドウシャ</t>
    </rPh>
    <rPh sb="155" eb="157">
      <t>ケイヤク</t>
    </rPh>
    <rPh sb="157" eb="159">
      <t>シャイン</t>
    </rPh>
    <rPh sb="165" eb="168">
      <t>ヒセイキ</t>
    </rPh>
    <rPh sb="168" eb="170">
      <t>コヨウ</t>
    </rPh>
    <rPh sb="170" eb="173">
      <t>ロウドウシャ</t>
    </rPh>
    <rPh sb="174" eb="175">
      <t>フク</t>
    </rPh>
    <rPh sb="180" eb="183">
      <t>ロウドウシャ</t>
    </rPh>
    <rPh sb="184" eb="186">
      <t>タイショウ</t>
    </rPh>
    <phoneticPr fontId="1"/>
  </si>
  <si>
    <r>
      <t>妊娠・出産・育児休業等に関するハラスメント防止対策の取組状況</t>
    </r>
    <r>
      <rPr>
        <sz val="14"/>
        <color theme="1"/>
        <rFont val="BIZ UDPゴシック"/>
        <family val="3"/>
        <charset val="128"/>
      </rPr>
      <t>についてお伺いします。</t>
    </r>
    <rPh sb="0" eb="2">
      <t>ニンシン</t>
    </rPh>
    <rPh sb="3" eb="5">
      <t>シュッサン</t>
    </rPh>
    <rPh sb="6" eb="8">
      <t>イクジ</t>
    </rPh>
    <rPh sb="7" eb="8">
      <t>ジ</t>
    </rPh>
    <rPh sb="8" eb="10">
      <t>キュウギョウ</t>
    </rPh>
    <rPh sb="10" eb="11">
      <t>トウ</t>
    </rPh>
    <rPh sb="12" eb="13">
      <t>カン</t>
    </rPh>
    <rPh sb="26" eb="27">
      <t>ト</t>
    </rPh>
    <rPh sb="27" eb="28">
      <t>ク</t>
    </rPh>
    <rPh sb="28" eb="30">
      <t>ジョウキョウ</t>
    </rPh>
    <rPh sb="35" eb="36">
      <t>ウカガ</t>
    </rPh>
    <phoneticPr fontId="1"/>
  </si>
  <si>
    <t>（回答「２」のとき →  以上で調査は終了となります。）</t>
    <rPh sb="1" eb="3">
      <t>カイトウ</t>
    </rPh>
    <rPh sb="13" eb="15">
      <t>イジョウ</t>
    </rPh>
    <rPh sb="16" eb="18">
      <t>チョウサ</t>
    </rPh>
    <rPh sb="19" eb="21">
      <t>シュウリョウ</t>
    </rPh>
    <phoneticPr fontId="1"/>
  </si>
  <si>
    <t>パートタイム労働者
（所定労働時間が短い、または所定労働日数が少ない者）</t>
    <rPh sb="6" eb="9">
      <t>ロウドウシャ</t>
    </rPh>
    <rPh sb="11" eb="13">
      <t>ショテイ</t>
    </rPh>
    <rPh sb="13" eb="15">
      <t>ロウドウ</t>
    </rPh>
    <rPh sb="15" eb="17">
      <t>ジカン</t>
    </rPh>
    <rPh sb="18" eb="19">
      <t>ミジカ</t>
    </rPh>
    <rPh sb="24" eb="26">
      <t>ショテイ</t>
    </rPh>
    <rPh sb="26" eb="28">
      <t>ロウドウ</t>
    </rPh>
    <rPh sb="28" eb="30">
      <t>ニッスウ</t>
    </rPh>
    <rPh sb="31" eb="32">
      <t>スク</t>
    </rPh>
    <rPh sb="34" eb="35">
      <t>モノ</t>
    </rPh>
    <phoneticPr fontId="1"/>
  </si>
  <si>
    <t>①　期間を定めずに雇われている者</t>
    <rPh sb="2" eb="4">
      <t>キカン</t>
    </rPh>
    <rPh sb="5" eb="6">
      <t>サダ</t>
    </rPh>
    <rPh sb="9" eb="10">
      <t>ヤト</t>
    </rPh>
    <rPh sb="15" eb="16">
      <t>モノ</t>
    </rPh>
    <phoneticPr fontId="1"/>
  </si>
  <si>
    <t>②　１か月以上の期間を定めて雇われている者</t>
    <rPh sb="5" eb="7">
      <t>イジョウ</t>
    </rPh>
    <phoneticPr fontId="1"/>
  </si>
  <si>
    <t>通常の所定労働時間で、１か月以上の期間を定めて雇われている者
（有期契約社員・期間従業員等）</t>
    <rPh sb="0" eb="2">
      <t>ツウジョウ</t>
    </rPh>
    <rPh sb="3" eb="9">
      <t>ショテイロウドウジカン</t>
    </rPh>
    <rPh sb="13" eb="16">
      <t>ゲツイジョウ</t>
    </rPh>
    <rPh sb="32" eb="34">
      <t>ユウキ</t>
    </rPh>
    <rPh sb="34" eb="36">
      <t>ケイヤク</t>
    </rPh>
    <rPh sb="36" eb="38">
      <t>シャイン</t>
    </rPh>
    <rPh sb="39" eb="41">
      <t>キカン</t>
    </rPh>
    <rPh sb="41" eb="44">
      <t>ジュウギョウイン</t>
    </rPh>
    <rPh sb="44" eb="45">
      <t>トウ</t>
    </rPh>
    <phoneticPr fontId="1"/>
  </si>
  <si>
    <t>①　１日の所定労働時間が一般労働者より短い者</t>
    <rPh sb="3" eb="4">
      <t>ニチ</t>
    </rPh>
    <rPh sb="5" eb="7">
      <t>ショテイ</t>
    </rPh>
    <rPh sb="7" eb="9">
      <t>ロウドウ</t>
    </rPh>
    <rPh sb="9" eb="11">
      <t>ジカン</t>
    </rPh>
    <rPh sb="12" eb="14">
      <t>イッパン</t>
    </rPh>
    <rPh sb="14" eb="17">
      <t>ロウドウシャ</t>
    </rPh>
    <rPh sb="19" eb="20">
      <t>ミジカ</t>
    </rPh>
    <rPh sb="21" eb="22">
      <t>モノ</t>
    </rPh>
    <phoneticPr fontId="1"/>
  </si>
  <si>
    <t>②　１日の所定労働時間が一般労働者と同じであるが、１週間の所定労働日数が一般労働者より少ない者</t>
    <rPh sb="3" eb="4">
      <t>ニチ</t>
    </rPh>
    <rPh sb="5" eb="7">
      <t>ショテイ</t>
    </rPh>
    <rPh sb="7" eb="9">
      <t>ロウドウ</t>
    </rPh>
    <rPh sb="9" eb="11">
      <t>ジカン</t>
    </rPh>
    <rPh sb="12" eb="14">
      <t>イッパン</t>
    </rPh>
    <rPh sb="14" eb="17">
      <t>ロウドウシャ</t>
    </rPh>
    <rPh sb="18" eb="19">
      <t>オナ</t>
    </rPh>
    <rPh sb="26" eb="27">
      <t>シュウ</t>
    </rPh>
    <rPh sb="27" eb="28">
      <t>カン</t>
    </rPh>
    <rPh sb="29" eb="31">
      <t>ショテイ</t>
    </rPh>
    <rPh sb="31" eb="33">
      <t>ロウドウ</t>
    </rPh>
    <rPh sb="33" eb="35">
      <t>ニッスウ</t>
    </rPh>
    <rPh sb="36" eb="38">
      <t>イッパン</t>
    </rPh>
    <rPh sb="38" eb="41">
      <t>ロウドウシャ</t>
    </rPh>
    <rPh sb="43" eb="44">
      <t>スク</t>
    </rPh>
    <rPh sb="46" eb="47">
      <t>モノ</t>
    </rPh>
    <phoneticPr fontId="1"/>
  </si>
  <si>
    <t xml:space="preserve"> 常用
労働者</t>
    <rPh sb="1" eb="3">
      <t>ジョウヨウ</t>
    </rPh>
    <rPh sb="4" eb="7">
      <t>ロウドウシャ</t>
    </rPh>
    <phoneticPr fontId="1"/>
  </si>
  <si>
    <t xml:space="preserve"> 一般
労働者</t>
    <rPh sb="1" eb="3">
      <t>イッパン</t>
    </rPh>
    <phoneticPr fontId="1"/>
  </si>
  <si>
    <t>通常の所定労働時間で、期間を定めずに雇われている者
（正社員、無期契約社員等）</t>
    <rPh sb="0" eb="2">
      <t>ツウジョウ</t>
    </rPh>
    <rPh sb="3" eb="5">
      <t>ショテイ</t>
    </rPh>
    <rPh sb="5" eb="7">
      <t>ロウドウ</t>
    </rPh>
    <rPh sb="7" eb="9">
      <t>ジカン</t>
    </rPh>
    <rPh sb="27" eb="30">
      <t>セイシャイン</t>
    </rPh>
    <rPh sb="31" eb="33">
      <t>ムキ</t>
    </rPh>
    <rPh sb="33" eb="35">
      <t>ケイヤク</t>
    </rPh>
    <rPh sb="35" eb="37">
      <t>シャイン</t>
    </rPh>
    <rPh sb="37" eb="38">
      <t>ナド</t>
    </rPh>
    <phoneticPr fontId="1"/>
  </si>
  <si>
    <t>課題は感じない</t>
    <rPh sb="0" eb="2">
      <t>カダイ</t>
    </rPh>
    <rPh sb="3" eb="4">
      <t>カン</t>
    </rPh>
    <phoneticPr fontId="1"/>
  </si>
  <si>
    <t>女性を管理職に登用するために、実施しているものがありますか。</t>
    <rPh sb="0" eb="2">
      <t>ジョセイ</t>
    </rPh>
    <rPh sb="3" eb="5">
      <t>カンリ</t>
    </rPh>
    <rPh sb="5" eb="6">
      <t>ショク</t>
    </rPh>
    <rPh sb="7" eb="9">
      <t>トウヨウ</t>
    </rPh>
    <rPh sb="15" eb="17">
      <t>ジッシ</t>
    </rPh>
    <phoneticPr fontId="1"/>
  </si>
  <si>
    <r>
      <t>女性の管理職への登用における課題</t>
    </r>
    <r>
      <rPr>
        <sz val="14"/>
        <color theme="1"/>
        <rFont val="BIZ UDPゴシック"/>
        <family val="3"/>
        <charset val="128"/>
      </rPr>
      <t>は何だと思いますか。（複数回答可・３つ以内）</t>
    </r>
    <rPh sb="0" eb="2">
      <t>ジョセイ</t>
    </rPh>
    <rPh sb="3" eb="5">
      <t>カンリ</t>
    </rPh>
    <rPh sb="5" eb="6">
      <t>ショク</t>
    </rPh>
    <rPh sb="8" eb="10">
      <t>トウヨウ</t>
    </rPh>
    <rPh sb="14" eb="16">
      <t>カダイ</t>
    </rPh>
    <rPh sb="17" eb="18">
      <t>ナン</t>
    </rPh>
    <rPh sb="20" eb="21">
      <t>オモ</t>
    </rPh>
    <phoneticPr fontId="1"/>
  </si>
  <si>
    <t>慶弔休暇、年末年始休暇、裁判員休暇、犯罪被害者等の被害回復のための休暇など</t>
    <rPh sb="0" eb="2">
      <t>ケイチョウ</t>
    </rPh>
    <rPh sb="2" eb="4">
      <t>キュウカ</t>
    </rPh>
    <rPh sb="5" eb="7">
      <t>ネンマツ</t>
    </rPh>
    <rPh sb="7" eb="9">
      <t>ネンシ</t>
    </rPh>
    <rPh sb="9" eb="11">
      <t>キュウカ</t>
    </rPh>
    <rPh sb="12" eb="15">
      <t>サイバンイン</t>
    </rPh>
    <rPh sb="15" eb="17">
      <t>キュウカ</t>
    </rPh>
    <rPh sb="18" eb="20">
      <t>ハンザイ</t>
    </rPh>
    <rPh sb="20" eb="23">
      <t>ヒガイシャ</t>
    </rPh>
    <rPh sb="23" eb="24">
      <t>トウ</t>
    </rPh>
    <rPh sb="25" eb="27">
      <t>ヒガイ</t>
    </rPh>
    <rPh sb="27" eb="29">
      <t>カイフク</t>
    </rPh>
    <rPh sb="33" eb="35">
      <t>キュウカ</t>
    </rPh>
    <phoneticPr fontId="1"/>
  </si>
  <si>
    <t>※</t>
    <phoneticPr fontId="1"/>
  </si>
  <si>
    <t>４名以下</t>
    <rPh sb="1" eb="2">
      <t>メイ</t>
    </rPh>
    <rPh sb="2" eb="4">
      <t>イカ</t>
    </rPh>
    <phoneticPr fontId="1"/>
  </si>
  <si>
    <t xml:space="preserve">（注）
</t>
    <rPh sb="1" eb="2">
      <t>チュウ</t>
    </rPh>
    <phoneticPr fontId="1"/>
  </si>
  <si>
    <r>
      <rPr>
        <b/>
        <u/>
        <sz val="14"/>
        <color theme="1"/>
        <rFont val="BIZ UDPゴシック"/>
        <family val="3"/>
        <charset val="128"/>
      </rPr>
      <t>貴事業所内</t>
    </r>
    <r>
      <rPr>
        <b/>
        <sz val="14"/>
        <color theme="1"/>
        <rFont val="BIZ UDPゴシック"/>
        <family val="3"/>
        <charset val="128"/>
      </rPr>
      <t>で働いている方（直接雇用であるか否かは問いません）の人数</t>
    </r>
    <r>
      <rPr>
        <sz val="14"/>
        <color theme="1"/>
        <rFont val="BIZ UDPゴシック"/>
        <family val="3"/>
        <charset val="128"/>
      </rPr>
      <t>についてお伺いします。</t>
    </r>
    <rPh sb="4" eb="5">
      <t>ナイ</t>
    </rPh>
    <rPh sb="6" eb="7">
      <t>ハタラ</t>
    </rPh>
    <rPh sb="11" eb="12">
      <t>カタ</t>
    </rPh>
    <rPh sb="13" eb="15">
      <t>チョクセツ</t>
    </rPh>
    <rPh sb="15" eb="17">
      <t>コヨウ</t>
    </rPh>
    <rPh sb="21" eb="22">
      <t>イナ</t>
    </rPh>
    <rPh sb="24" eb="25">
      <t>ト</t>
    </rPh>
    <rPh sb="31" eb="33">
      <t>ニンズウ</t>
    </rPh>
    <phoneticPr fontId="1"/>
  </si>
  <si>
    <t>※１日の所定労働時間は、始業時刻から終業時刻までの時間から休憩時間を差し引いた労働時間となります。</t>
    <rPh sb="2" eb="3">
      <t>ニチ</t>
    </rPh>
    <rPh sb="4" eb="6">
      <t>ショテイ</t>
    </rPh>
    <rPh sb="6" eb="8">
      <t>ロウドウ</t>
    </rPh>
    <rPh sb="8" eb="10">
      <t>ジカン</t>
    </rPh>
    <rPh sb="12" eb="14">
      <t>シギョウ</t>
    </rPh>
    <rPh sb="14" eb="16">
      <t>ジコク</t>
    </rPh>
    <rPh sb="18" eb="20">
      <t>シュウギョウ</t>
    </rPh>
    <rPh sb="20" eb="22">
      <t>ジコク</t>
    </rPh>
    <rPh sb="25" eb="27">
      <t>ジカン</t>
    </rPh>
    <rPh sb="29" eb="31">
      <t>キュウケイ</t>
    </rPh>
    <rPh sb="31" eb="33">
      <t>ジカン</t>
    </rPh>
    <rPh sb="34" eb="35">
      <t>サ</t>
    </rPh>
    <rPh sb="36" eb="37">
      <t>ヒ</t>
    </rPh>
    <rPh sb="39" eb="41">
      <t>ロウドウ</t>
    </rPh>
    <rPh sb="41" eb="43">
      <t>ジカン</t>
    </rPh>
    <phoneticPr fontId="1"/>
  </si>
  <si>
    <t>顧客や取引先の認識・理解が不十分</t>
    <rPh sb="0" eb="2">
      <t>コキャク</t>
    </rPh>
    <rPh sb="3" eb="5">
      <t>トリヒキ</t>
    </rPh>
    <rPh sb="5" eb="6">
      <t>サキ</t>
    </rPh>
    <rPh sb="7" eb="9">
      <t>ニンシキ</t>
    </rPh>
    <rPh sb="10" eb="12">
      <t>リカイ</t>
    </rPh>
    <rPh sb="13" eb="16">
      <t>フジュウブン</t>
    </rPh>
    <phoneticPr fontId="1"/>
  </si>
  <si>
    <t>出張、転勤等への対応が困難</t>
    <rPh sb="0" eb="2">
      <t>シュッチョウ</t>
    </rPh>
    <rPh sb="3" eb="5">
      <t>テンキン</t>
    </rPh>
    <rPh sb="5" eb="6">
      <t>トウ</t>
    </rPh>
    <rPh sb="8" eb="10">
      <t>タイオウ</t>
    </rPh>
    <rPh sb="11" eb="13">
      <t>コンナン</t>
    </rPh>
    <phoneticPr fontId="1"/>
  </si>
  <si>
    <t>・労働時間については、労働基準法第３２条で法定労働時間が定められ、週４０時間となっています。
　ただし、常時１０人未満の労働者を使用する商業、映画・演劇業、接客娯楽業、保健衛生業の各事業所については、１日８時間、週４４時間となっています。
・週によって異なる場合には、１か月平均または変形時間内の平均で算出してください。
・労働者によって所定労働時間が異なる場合は、最も多くの労働者に適用されるものを回答してください。</t>
    <phoneticPr fontId="1"/>
  </si>
  <si>
    <t xml:space="preserve">２
</t>
    <phoneticPr fontId="1"/>
  </si>
  <si>
    <t>登　用　制　度</t>
    <rPh sb="0" eb="1">
      <t>ノボル</t>
    </rPh>
    <rPh sb="2" eb="3">
      <t>ヨウ</t>
    </rPh>
    <rPh sb="4" eb="5">
      <t>セイ</t>
    </rPh>
    <rPh sb="6" eb="7">
      <t>ド</t>
    </rPh>
    <phoneticPr fontId="1"/>
  </si>
  <si>
    <t>パ　ー　ト　タ　イ　ム　労　働　者　・　有　期　雇　用　労　働　者</t>
    <rPh sb="12" eb="13">
      <t>ロウ</t>
    </rPh>
    <rPh sb="14" eb="15">
      <t>ドウ</t>
    </rPh>
    <rPh sb="16" eb="17">
      <t>モノ</t>
    </rPh>
    <rPh sb="20" eb="21">
      <t>ユウ</t>
    </rPh>
    <rPh sb="22" eb="23">
      <t>キ</t>
    </rPh>
    <rPh sb="24" eb="25">
      <t>ヤトイ</t>
    </rPh>
    <rPh sb="26" eb="27">
      <t>ヨウ</t>
    </rPh>
    <rPh sb="28" eb="29">
      <t>ロウ</t>
    </rPh>
    <rPh sb="30" eb="31">
      <t>ドウ</t>
    </rPh>
    <rPh sb="32" eb="33">
      <t>モノ</t>
    </rPh>
    <phoneticPr fontId="1"/>
  </si>
  <si>
    <t>働　き　や　す　い　環　境　づ　く　り</t>
    <rPh sb="0" eb="1">
      <t>ハタラ</t>
    </rPh>
    <phoneticPr fontId="1"/>
  </si>
  <si>
    <r>
      <t>｢一般労働者｣</t>
    </r>
    <r>
      <rPr>
        <sz val="14"/>
        <color theme="1"/>
        <rFont val="BIZ UDPゴシック"/>
        <family val="3"/>
        <charset val="128"/>
      </rPr>
      <t>とは、「常用労働者」のうち「パートタイム労働者」を除いた労働者のことをいいます。</t>
    </r>
    <rPh sb="1" eb="3">
      <t>イッパン</t>
    </rPh>
    <rPh sb="3" eb="6">
      <t>ロウドウシャ</t>
    </rPh>
    <rPh sb="11" eb="13">
      <t>ジョウヨウ</t>
    </rPh>
    <rPh sb="13" eb="16">
      <t>ロウドウシャ</t>
    </rPh>
    <rPh sb="27" eb="30">
      <t>ロウドウシャ</t>
    </rPh>
    <rPh sb="32" eb="33">
      <t>ノゾ</t>
    </rPh>
    <rPh sb="35" eb="38">
      <t>ロウドウシャ</t>
    </rPh>
    <phoneticPr fontId="1"/>
  </si>
  <si>
    <t>地域活動やボランティア活動などを行う従業員に、年休とは別に付与する休暇</t>
    <rPh sb="29" eb="31">
      <t>フヨ</t>
    </rPh>
    <phoneticPr fontId="1"/>
  </si>
  <si>
    <t xml:space="preserve"> 【問１０</t>
    <phoneticPr fontId="1"/>
  </si>
  <si>
    <t>： 育児休業の利用可能期間】へ）</t>
    <phoneticPr fontId="1"/>
  </si>
  <si>
    <r>
      <t>　の２点が</t>
    </r>
    <r>
      <rPr>
        <b/>
        <sz val="14"/>
        <color theme="1"/>
        <rFont val="BIZ UDPゴシック"/>
        <family val="3"/>
        <charset val="128"/>
      </rPr>
      <t>事業主の責務として義務付けられました。</t>
    </r>
    <phoneticPr fontId="1"/>
  </si>
  <si>
    <r>
      <rPr>
        <sz val="14"/>
        <color theme="1"/>
        <rFont val="BIZ UDPゴシック"/>
        <family val="3"/>
        <charset val="128"/>
      </rPr>
      <t xml:space="preserve">・ </t>
    </r>
    <r>
      <rPr>
        <b/>
        <sz val="14"/>
        <color theme="1"/>
        <rFont val="BIZ UDPゴシック"/>
        <family val="3"/>
        <charset val="128"/>
      </rPr>
      <t>「介護休業制度」</t>
    </r>
    <r>
      <rPr>
        <sz val="14"/>
        <color theme="1"/>
        <rFont val="BIZ UDPゴシック"/>
        <family val="3"/>
        <charset val="128"/>
      </rPr>
      <t>とは、介護を必要とする配偶者、父母、子等を有する労働者の申し出により、その労働者が介護を行うため一定期間休業することを認める制度です。
・ 会社に介護休業の制度がない場合でも、育児・介護休業法を根拠に申し出を行うことができます。</t>
    </r>
    <r>
      <rPr>
        <b/>
        <sz val="14"/>
        <color theme="1"/>
        <rFont val="BIZ UDPゴシック"/>
        <family val="3"/>
        <charset val="128"/>
      </rPr>
      <t>会社は制度がないことや、事業の繁忙などを理由に休業申出を拒むことはできません。 
・ なお、常時１０人以上の労働者（パート・アルバイトを含む）を使用する事業所</t>
    </r>
    <r>
      <rPr>
        <sz val="14"/>
        <color theme="1"/>
        <rFont val="BIZ UDPゴシック"/>
        <family val="3"/>
        <charset val="128"/>
      </rPr>
      <t>は</t>
    </r>
    <r>
      <rPr>
        <b/>
        <sz val="14"/>
        <color theme="1"/>
        <rFont val="BIZ UDPゴシック"/>
        <family val="3"/>
        <charset val="128"/>
      </rPr>
      <t>介護休業について、就業規則に必ず取得手続等を定めなければなりません。</t>
    </r>
    <phoneticPr fontId="1"/>
  </si>
  <si>
    <r>
      <t xml:space="preserve">  「介護休暇」は、要介護状態にある対象家族の介護等を行う労働者は、対象家族が１人であれば年５日まで、２人以上であれば年１０日まで取得できます。</t>
    </r>
    <r>
      <rPr>
        <b/>
        <sz val="14"/>
        <color theme="1"/>
        <rFont val="BIZ UDPゴシック"/>
        <family val="3"/>
        <charset val="128"/>
      </rPr>
      <t>介護休暇についても、従業員からの申出があれば、企業は拒むことが出来ません。</t>
    </r>
    <r>
      <rPr>
        <sz val="14"/>
        <color theme="1"/>
        <rFont val="BIZ UDPゴシック"/>
        <family val="3"/>
        <charset val="128"/>
      </rPr>
      <t xml:space="preserve">
（育児・介護休業法第１６条の５）</t>
    </r>
    <rPh sb="3" eb="5">
      <t>カイゴ</t>
    </rPh>
    <rPh sb="5" eb="7">
      <t>キュウカ</t>
    </rPh>
    <rPh sb="10" eb="13">
      <t>ヨウカイゴ</t>
    </rPh>
    <rPh sb="13" eb="15">
      <t>ジョウタイ</t>
    </rPh>
    <rPh sb="18" eb="20">
      <t>タイショウ</t>
    </rPh>
    <rPh sb="20" eb="22">
      <t>カゾク</t>
    </rPh>
    <rPh sb="34" eb="36">
      <t>タイショウ</t>
    </rPh>
    <rPh sb="36" eb="38">
      <t>カゾク</t>
    </rPh>
    <rPh sb="45" eb="46">
      <t>ネン</t>
    </rPh>
    <rPh sb="47" eb="48">
      <t>ニチ</t>
    </rPh>
    <rPh sb="52" eb="53">
      <t>ニン</t>
    </rPh>
    <rPh sb="53" eb="55">
      <t>イジョウ</t>
    </rPh>
    <rPh sb="59" eb="60">
      <t>ネン</t>
    </rPh>
    <rPh sb="62" eb="63">
      <t>ニチ</t>
    </rPh>
    <rPh sb="65" eb="67">
      <t>シュトク</t>
    </rPh>
    <rPh sb="72" eb="74">
      <t>カイゴ</t>
    </rPh>
    <rPh sb="74" eb="76">
      <t>キュウカ</t>
    </rPh>
    <rPh sb="82" eb="85">
      <t>ジュウギョウイン</t>
    </rPh>
    <rPh sb="88" eb="89">
      <t>モウ</t>
    </rPh>
    <rPh sb="89" eb="90">
      <t>デ</t>
    </rPh>
    <rPh sb="95" eb="97">
      <t>キギョウ</t>
    </rPh>
    <rPh sb="112" eb="113">
      <t>ジ</t>
    </rPh>
    <rPh sb="119" eb="120">
      <t>ダイ</t>
    </rPh>
    <rPh sb="122" eb="123">
      <t>ジョウ</t>
    </rPh>
    <phoneticPr fontId="1"/>
  </si>
  <si>
    <t>管理職昇進相当の経験を積む前に
退職してしまう</t>
    <phoneticPr fontId="1"/>
  </si>
  <si>
    <r>
      <t>【問１】で回答した常用労働者数（回答欄網掛け部分）の合計が４名以下の事業所は、</t>
    </r>
    <r>
      <rPr>
        <b/>
        <u val="double"/>
        <sz val="14"/>
        <color theme="1"/>
        <rFont val="BIZ UDPゴシック"/>
        <family val="3"/>
        <charset val="128"/>
      </rPr>
      <t>これ以降回答の必要はありません。</t>
    </r>
    <rPh sb="1" eb="2">
      <t>トイ</t>
    </rPh>
    <rPh sb="5" eb="7">
      <t>カイトウ</t>
    </rPh>
    <rPh sb="9" eb="11">
      <t>ジョウヨウ</t>
    </rPh>
    <rPh sb="11" eb="14">
      <t>ロウドウシャ</t>
    </rPh>
    <rPh sb="14" eb="15">
      <t>スウ</t>
    </rPh>
    <rPh sb="16" eb="19">
      <t>カイトウラン</t>
    </rPh>
    <rPh sb="19" eb="21">
      <t>アミカ</t>
    </rPh>
    <rPh sb="22" eb="24">
      <t>ブブン</t>
    </rPh>
    <rPh sb="26" eb="28">
      <t>ゴウケイ</t>
    </rPh>
    <rPh sb="30" eb="31">
      <t>メイ</t>
    </rPh>
    <rPh sb="31" eb="33">
      <t>イカ</t>
    </rPh>
    <rPh sb="34" eb="37">
      <t>ジギョウショ</t>
    </rPh>
    <rPh sb="41" eb="43">
      <t>イコウ</t>
    </rPh>
    <rPh sb="43" eb="45">
      <t>カイトウ</t>
    </rPh>
    <rPh sb="46" eb="48">
      <t>ヒツヨウ</t>
    </rPh>
    <phoneticPr fontId="1"/>
  </si>
  <si>
    <t>配偶者の出産補助休暇や育児参加休暇など、育児を目的とした休暇（産前産後休暇は除く）</t>
    <rPh sb="31" eb="33">
      <t>サンゼン</t>
    </rPh>
    <rPh sb="33" eb="35">
      <t>サンゴ</t>
    </rPh>
    <rPh sb="35" eb="37">
      <t>キュウカ</t>
    </rPh>
    <rPh sb="38" eb="39">
      <t>ノゾ</t>
    </rPh>
    <phoneticPr fontId="1"/>
  </si>
  <si>
    <r>
      <t>｢パートタイム労働者｣</t>
    </r>
    <r>
      <rPr>
        <sz val="14"/>
        <color theme="1"/>
        <rFont val="BIZ UDPゴシック"/>
        <family val="3"/>
        <charset val="128"/>
      </rPr>
      <t>とは、次のいずれかに該当する労働者をいいます。</t>
    </r>
    <rPh sb="7" eb="10">
      <t>ロウドウシャ</t>
    </rPh>
    <rPh sb="14" eb="15">
      <t>ツギ</t>
    </rPh>
    <rPh sb="25" eb="28">
      <t>ロウドウシャ</t>
    </rPh>
    <phoneticPr fontId="1"/>
  </si>
  <si>
    <t>　※雇用管理上講ずべき措置とは・・・
　　①事業主の方針の明確化及びその周知・啓発
　　②相談（苦情を含む）に応じ、適切に対応するために必要な体制の整備
　　③職場におけるハラスメントへの事後の迅速かつ適切な対応
　　④併せて講ずべき措置（プライバシー保護、不利益取り扱いの禁止等）
　　以上の項目が厚生労働省の指針に定められており、事業主はこれらの措置を必ず講じなければなりません。</t>
    <rPh sb="2" eb="4">
      <t>コヨウ</t>
    </rPh>
    <rPh sb="4" eb="6">
      <t>カンリ</t>
    </rPh>
    <rPh sb="6" eb="7">
      <t>ジョウ</t>
    </rPh>
    <rPh sb="7" eb="8">
      <t>コウ</t>
    </rPh>
    <rPh sb="11" eb="13">
      <t>ソチ</t>
    </rPh>
    <rPh sb="22" eb="24">
      <t>ジギョウ</t>
    </rPh>
    <rPh sb="24" eb="25">
      <t>ヌシ</t>
    </rPh>
    <rPh sb="26" eb="28">
      <t>ホウシン</t>
    </rPh>
    <rPh sb="29" eb="32">
      <t>メイカクカ</t>
    </rPh>
    <rPh sb="32" eb="33">
      <t>オヨ</t>
    </rPh>
    <rPh sb="36" eb="38">
      <t>シュウチ</t>
    </rPh>
    <rPh sb="39" eb="41">
      <t>ケイハツ</t>
    </rPh>
    <rPh sb="45" eb="47">
      <t>ソウダン</t>
    </rPh>
    <rPh sb="48" eb="50">
      <t>クジョウ</t>
    </rPh>
    <rPh sb="51" eb="52">
      <t>フク</t>
    </rPh>
    <rPh sb="55" eb="56">
      <t>オウ</t>
    </rPh>
    <rPh sb="58" eb="60">
      <t>テキセツ</t>
    </rPh>
    <rPh sb="61" eb="63">
      <t>タイオウ</t>
    </rPh>
    <rPh sb="68" eb="70">
      <t>ヒツヨウ</t>
    </rPh>
    <rPh sb="71" eb="73">
      <t>タイセイ</t>
    </rPh>
    <rPh sb="74" eb="76">
      <t>セイビ</t>
    </rPh>
    <rPh sb="80" eb="82">
      <t>ショクバ</t>
    </rPh>
    <rPh sb="94" eb="96">
      <t>ジゴ</t>
    </rPh>
    <rPh sb="97" eb="99">
      <t>ジンソク</t>
    </rPh>
    <rPh sb="101" eb="103">
      <t>テキセツ</t>
    </rPh>
    <rPh sb="104" eb="106">
      <t>タイオウ</t>
    </rPh>
    <rPh sb="110" eb="111">
      <t>アワ</t>
    </rPh>
    <rPh sb="113" eb="114">
      <t>コウ</t>
    </rPh>
    <rPh sb="117" eb="119">
      <t>ソチ</t>
    </rPh>
    <rPh sb="126" eb="128">
      <t>ホゴ</t>
    </rPh>
    <rPh sb="129" eb="132">
      <t>フリエキ</t>
    </rPh>
    <rPh sb="132" eb="133">
      <t>ト</t>
    </rPh>
    <rPh sb="134" eb="135">
      <t>アツカ</t>
    </rPh>
    <rPh sb="137" eb="139">
      <t>キンシ</t>
    </rPh>
    <rPh sb="139" eb="140">
      <t>トウ</t>
    </rPh>
    <rPh sb="145" eb="147">
      <t>イジョウ</t>
    </rPh>
    <rPh sb="148" eb="150">
      <t>コウモク</t>
    </rPh>
    <rPh sb="151" eb="153">
      <t>コウセイ</t>
    </rPh>
    <rPh sb="153" eb="156">
      <t>ロウドウショウ</t>
    </rPh>
    <rPh sb="157" eb="159">
      <t>シシン</t>
    </rPh>
    <rPh sb="160" eb="161">
      <t>サダ</t>
    </rPh>
    <rPh sb="168" eb="170">
      <t>ジギョウ</t>
    </rPh>
    <rPh sb="170" eb="171">
      <t>ヌシ</t>
    </rPh>
    <rPh sb="176" eb="178">
      <t>ソチ</t>
    </rPh>
    <rPh sb="179" eb="180">
      <t>カナラ</t>
    </rPh>
    <rPh sb="181" eb="182">
      <t>コウ</t>
    </rPh>
    <phoneticPr fontId="1"/>
  </si>
  <si>
    <t>【問２５】</t>
    <rPh sb="1" eb="2">
      <t>ト</t>
    </rPh>
    <phoneticPr fontId="1"/>
  </si>
  <si>
    <t>大分県商工観光労働部雇用労働室</t>
    <rPh sb="0" eb="3">
      <t>オオイタケン</t>
    </rPh>
    <rPh sb="3" eb="5">
      <t>ショウコウ</t>
    </rPh>
    <rPh sb="5" eb="7">
      <t>カンコウ</t>
    </rPh>
    <rPh sb="7" eb="10">
      <t>ロウドウブ</t>
    </rPh>
    <rPh sb="10" eb="12">
      <t>コヨウ</t>
    </rPh>
    <rPh sb="12" eb="14">
      <t>ロウドウ</t>
    </rPh>
    <rPh sb="14" eb="15">
      <t>シツ</t>
    </rPh>
    <phoneticPr fontId="1"/>
  </si>
  <si>
    <r>
      <t>回答は、</t>
    </r>
    <r>
      <rPr>
        <b/>
        <sz val="15"/>
        <color theme="1"/>
        <rFont val="BIZ UDPゴシック"/>
        <family val="3"/>
        <charset val="128"/>
      </rPr>
      <t>太線で囲んである部分(回答欄)に記入(文字や数字又は該当する番号)</t>
    </r>
    <r>
      <rPr>
        <sz val="15"/>
        <color theme="1"/>
        <rFont val="BIZ UDPゴシック"/>
        <family val="3"/>
        <charset val="128"/>
      </rPr>
      <t>してください。</t>
    </r>
    <rPh sb="0" eb="2">
      <t>カイトウ</t>
    </rPh>
    <rPh sb="4" eb="6">
      <t>フトセン</t>
    </rPh>
    <rPh sb="7" eb="8">
      <t>カコ</t>
    </rPh>
    <rPh sb="12" eb="14">
      <t>ブブン</t>
    </rPh>
    <rPh sb="15" eb="17">
      <t>カイトウ</t>
    </rPh>
    <rPh sb="17" eb="18">
      <t>ラン</t>
    </rPh>
    <rPh sb="20" eb="22">
      <t>キニュウ</t>
    </rPh>
    <rPh sb="23" eb="25">
      <t>モジ</t>
    </rPh>
    <rPh sb="26" eb="28">
      <t>スウジ</t>
    </rPh>
    <rPh sb="28" eb="29">
      <t>マタ</t>
    </rPh>
    <rPh sb="30" eb="32">
      <t>ガイトウ</t>
    </rPh>
    <rPh sb="34" eb="36">
      <t>バンゴウ</t>
    </rPh>
    <phoneticPr fontId="1"/>
  </si>
  <si>
    <t>※２ 育児休業開始予定の申出をしている者とは、育児休業の申請書を提出している者のことを指します。</t>
    <rPh sb="23" eb="25">
      <t>イクジ</t>
    </rPh>
    <rPh sb="25" eb="27">
      <t>キュウギョウ</t>
    </rPh>
    <rPh sb="28" eb="30">
      <t>シンセイ</t>
    </rPh>
    <rPh sb="30" eb="31">
      <t>ショ</t>
    </rPh>
    <rPh sb="32" eb="34">
      <t>テイシュツ</t>
    </rPh>
    <rPh sb="38" eb="39">
      <t>モノ</t>
    </rPh>
    <rPh sb="43" eb="44">
      <t>サ</t>
    </rPh>
    <phoneticPr fontId="1"/>
  </si>
  <si>
    <t>配偶者が出産した男性の人数</t>
    <rPh sb="0" eb="2">
      <t>ハイグウ</t>
    </rPh>
    <rPh sb="2" eb="3">
      <t>シャ</t>
    </rPh>
    <rPh sb="4" eb="6">
      <t>シュッサン</t>
    </rPh>
    <rPh sb="8" eb="10">
      <t>ダンセイ</t>
    </rPh>
    <rPh sb="11" eb="13">
      <t>ニンズウ</t>
    </rPh>
    <phoneticPr fontId="1"/>
  </si>
  <si>
    <t>出産した女性の人数</t>
    <rPh sb="0" eb="2">
      <t>シュッサン</t>
    </rPh>
    <rPh sb="4" eb="6">
      <t>ジョセイ</t>
    </rPh>
    <rPh sb="7" eb="9">
      <t>ニンズウ</t>
    </rPh>
    <phoneticPr fontId="1"/>
  </si>
  <si>
    <r>
      <rPr>
        <b/>
        <u/>
        <sz val="14"/>
        <color theme="1"/>
        <rFont val="BIZ UDPゴシック"/>
        <family val="3"/>
        <charset val="128"/>
      </rPr>
      <t xml:space="preserve">うち
</t>
    </r>
    <r>
      <rPr>
        <sz val="14"/>
        <color theme="1"/>
        <rFont val="BIZ UDPゴシック"/>
        <family val="3"/>
        <charset val="128"/>
      </rPr>
      <t>有期契約労働者</t>
    </r>
    <rPh sb="3" eb="5">
      <t>ユウキ</t>
    </rPh>
    <rPh sb="5" eb="7">
      <t>ケイヤク</t>
    </rPh>
    <rPh sb="7" eb="10">
      <t>ロウドウシャ</t>
    </rPh>
    <phoneticPr fontId="1"/>
  </si>
  <si>
    <t>注１ 育児休業制度の対象となる有期契約労働者とは、「子が１歳６か月に達する日までに、労働契約（更新される場合には、更新後</t>
    <rPh sb="0" eb="1">
      <t>チュウ</t>
    </rPh>
    <rPh sb="3" eb="5">
      <t>イクジ</t>
    </rPh>
    <rPh sb="5" eb="7">
      <t>キュウギョウ</t>
    </rPh>
    <rPh sb="7" eb="9">
      <t>セイド</t>
    </rPh>
    <rPh sb="10" eb="12">
      <t>タイショウ</t>
    </rPh>
    <rPh sb="15" eb="17">
      <t>ユウキ</t>
    </rPh>
    <rPh sb="17" eb="19">
      <t>ケイヤク</t>
    </rPh>
    <rPh sb="19" eb="22">
      <t>ロウドウシャ</t>
    </rPh>
    <rPh sb="26" eb="27">
      <t>コ</t>
    </rPh>
    <rPh sb="29" eb="30">
      <t>サイ</t>
    </rPh>
    <rPh sb="32" eb="33">
      <t>ゲツ</t>
    </rPh>
    <rPh sb="34" eb="35">
      <t>タッ</t>
    </rPh>
    <rPh sb="37" eb="38">
      <t>ヒ</t>
    </rPh>
    <rPh sb="42" eb="44">
      <t>ロウドウ</t>
    </rPh>
    <rPh sb="44" eb="46">
      <t>ケイヤク</t>
    </rPh>
    <phoneticPr fontId="1"/>
  </si>
  <si>
    <t>　　　の契約）の期間が満了し、更新されないことが明らかでない」者となります。</t>
    <phoneticPr fontId="1"/>
  </si>
  <si>
    <t>育児休業取得者（女性）</t>
    <rPh sb="0" eb="2">
      <t>イクジ</t>
    </rPh>
    <rPh sb="2" eb="4">
      <t>キュウギョウ</t>
    </rPh>
    <rPh sb="4" eb="7">
      <t>シュトクシャ</t>
    </rPh>
    <rPh sb="8" eb="10">
      <t>ジョセイ</t>
    </rPh>
    <phoneticPr fontId="1"/>
  </si>
  <si>
    <t>育児休業取得者（男性）</t>
    <rPh sb="0" eb="2">
      <t>イクジ</t>
    </rPh>
    <rPh sb="2" eb="4">
      <t>キュウギョウ</t>
    </rPh>
    <rPh sb="4" eb="7">
      <t>シュトクシャ</t>
    </rPh>
    <rPh sb="8" eb="10">
      <t>ダンセイ</t>
    </rPh>
    <phoneticPr fontId="1"/>
  </si>
  <si>
    <t>育児休業取得者
計</t>
    <rPh sb="0" eb="2">
      <t>イクジ</t>
    </rPh>
    <rPh sb="2" eb="4">
      <t>キュウギョウ</t>
    </rPh>
    <rPh sb="4" eb="7">
      <t>シュトクシャ</t>
    </rPh>
    <rPh sb="8" eb="9">
      <t>ケイ</t>
    </rPh>
    <phoneticPr fontId="1"/>
  </si>
  <si>
    <t>配偶者出産者計
（Ａ）</t>
    <rPh sb="0" eb="3">
      <t>ハイグウシャ</t>
    </rPh>
    <rPh sb="3" eb="5">
      <t>シュッサン</t>
    </rPh>
    <rPh sb="5" eb="6">
      <t>シャ</t>
    </rPh>
    <rPh sb="6" eb="7">
      <t>ケイ</t>
    </rPh>
    <phoneticPr fontId="1"/>
  </si>
  <si>
    <t>出産者計
（Ａ）</t>
    <rPh sb="0" eb="2">
      <t>シュッサン</t>
    </rPh>
    <rPh sb="2" eb="3">
      <t>シャ</t>
    </rPh>
    <rPh sb="3" eb="4">
      <t>ケイ</t>
    </rPh>
    <phoneticPr fontId="1"/>
  </si>
  <si>
    <r>
      <rPr>
        <b/>
        <u/>
        <sz val="14"/>
        <color theme="1"/>
        <rFont val="BIZ UDPゴシック"/>
        <family val="3"/>
        <charset val="128"/>
      </rPr>
      <t xml:space="preserve">うち
</t>
    </r>
    <r>
      <rPr>
        <sz val="14"/>
        <color theme="1"/>
        <rFont val="BIZ UDPゴシック"/>
        <family val="3"/>
        <charset val="128"/>
      </rPr>
      <t>有期契約労働者数</t>
    </r>
    <rPh sb="3" eb="5">
      <t>ユウキ</t>
    </rPh>
    <rPh sb="5" eb="7">
      <t>ケイヤク</t>
    </rPh>
    <rPh sb="7" eb="10">
      <t>ロウドウシャ</t>
    </rPh>
    <rPh sb="10" eb="11">
      <t>スウ</t>
    </rPh>
    <phoneticPr fontId="1"/>
  </si>
  <si>
    <r>
      <rPr>
        <b/>
        <u/>
        <sz val="10.5"/>
        <color theme="1"/>
        <rFont val="BIZ UDPゴシック"/>
        <family val="3"/>
        <charset val="128"/>
      </rPr>
      <t>うち</t>
    </r>
    <r>
      <rPr>
        <sz val="10.5"/>
        <color theme="1"/>
        <rFont val="BIZ UDPゴシック"/>
        <family val="3"/>
        <charset val="128"/>
      </rPr>
      <t>育児休業制度の対象と
なる有期契約労働者数</t>
    </r>
    <r>
      <rPr>
        <sz val="8"/>
        <color theme="1"/>
        <rFont val="BIZ UDPゴシック"/>
        <family val="3"/>
        <charset val="128"/>
      </rPr>
      <t>(注１)</t>
    </r>
    <rPh sb="2" eb="4">
      <t>イクジ</t>
    </rPh>
    <rPh sb="4" eb="6">
      <t>キュウギョウ</t>
    </rPh>
    <rPh sb="6" eb="8">
      <t>セイド</t>
    </rPh>
    <rPh sb="9" eb="11">
      <t>タイショウ</t>
    </rPh>
    <rPh sb="15" eb="17">
      <t>ユウキ</t>
    </rPh>
    <rPh sb="17" eb="19">
      <t>ケイヤク</t>
    </rPh>
    <rPh sb="19" eb="22">
      <t>ロウドウシャ</t>
    </rPh>
    <rPh sb="22" eb="23">
      <t>スウ</t>
    </rPh>
    <rPh sb="24" eb="25">
      <t>チュウ</t>
    </rPh>
    <phoneticPr fontId="1"/>
  </si>
  <si>
    <r>
      <rPr>
        <b/>
        <sz val="14"/>
        <color theme="0"/>
        <rFont val="BIZ UDPゴシック"/>
        <family val="3"/>
        <charset val="128"/>
      </rPr>
      <t>あ</t>
    </r>
    <r>
      <rPr>
        <b/>
        <u/>
        <sz val="14"/>
        <color theme="1"/>
        <rFont val="BIZ UDPゴシック"/>
        <family val="3"/>
        <charset val="128"/>
      </rPr>
      <t>計上しないでください。</t>
    </r>
    <r>
      <rPr>
        <b/>
        <sz val="14"/>
        <color theme="1"/>
        <rFont val="BIZ UDPゴシック"/>
        <family val="3"/>
        <charset val="128"/>
      </rPr>
      <t>なお、該当がない場合には｢0｣を記入して問１２へお進みください。</t>
    </r>
    <rPh sb="1" eb="3">
      <t>ケイジョウ</t>
    </rPh>
    <phoneticPr fontId="1"/>
  </si>
  <si>
    <t>育児目的休暇取得者</t>
    <rPh sb="0" eb="2">
      <t>イクジ</t>
    </rPh>
    <rPh sb="2" eb="4">
      <t>モクテキ</t>
    </rPh>
    <rPh sb="4" eb="6">
      <t>キュウカ</t>
    </rPh>
    <rPh sb="6" eb="9">
      <t>シュトクシャ</t>
    </rPh>
    <phoneticPr fontId="1"/>
  </si>
  <si>
    <t>女性</t>
    <rPh sb="0" eb="2">
      <t>ジョセイ</t>
    </rPh>
    <phoneticPr fontId="1"/>
  </si>
  <si>
    <t>男性</t>
    <rPh sb="0" eb="2">
      <t>ダンセイ</t>
    </rPh>
    <phoneticPr fontId="1"/>
  </si>
  <si>
    <t>【問１１】</t>
    <phoneticPr fontId="1"/>
  </si>
  <si>
    <t>(１) 「同一労働同一賃金」についてお伺いします。</t>
    <rPh sb="5" eb="7">
      <t>ドウイツ</t>
    </rPh>
    <rPh sb="7" eb="9">
      <t>ロウドウ</t>
    </rPh>
    <rPh sb="9" eb="11">
      <t>ドウイツ</t>
    </rPh>
    <rPh sb="11" eb="13">
      <t>チンギン</t>
    </rPh>
    <rPh sb="19" eb="20">
      <t>ウカガ</t>
    </rPh>
    <phoneticPr fontId="1"/>
  </si>
  <si>
    <r>
      <t xml:space="preserve">【用語の説明】
○「役員」とは、会社法上の役員（取締役、会計参与及び監査役）並びにその職務の内容及び責任の程度が「役員」に相当する者を
</t>
    </r>
    <r>
      <rPr>
        <sz val="14"/>
        <color theme="0" tint="-4.9989318521683403E-2"/>
        <rFont val="BIZ UDPゴシック"/>
        <family val="3"/>
        <charset val="128"/>
      </rPr>
      <t>○</t>
    </r>
    <r>
      <rPr>
        <sz val="14"/>
        <color theme="1"/>
        <rFont val="BIZ UDPゴシック"/>
        <family val="3"/>
        <charset val="128"/>
      </rPr>
      <t xml:space="preserve">指します（職務の内容及び責任の程度が「役員」に相当すると判断されれば、執行役員、理事など、呼称は問いません）。
○「部長相当職」とは、以下のいずれかに該当する者を指します。
①事業所で通常「部長」又は「局長」と呼ばれている者であって、その組織が２課以上からなり、又は、その構成員が２０人以上
</t>
    </r>
    <r>
      <rPr>
        <sz val="14"/>
        <color theme="0" tint="-4.9989318521683403E-2"/>
        <rFont val="BIZ UDPゴシック"/>
        <family val="3"/>
        <charset val="128"/>
      </rPr>
      <t>①</t>
    </r>
    <r>
      <rPr>
        <sz val="14"/>
        <color theme="1"/>
        <rFont val="BIZ UDPゴシック"/>
        <family val="3"/>
        <charset val="128"/>
      </rPr>
      <t xml:space="preserve">（部（局）長を含む。）のものの長。
②小規模事業所等において、呼称、構成員に関係なく、その職務の内容及び責任の程度が「部長級」に相当する者。
</t>
    </r>
    <r>
      <rPr>
        <sz val="14"/>
        <color theme="0" tint="-4.9989318521683403E-2"/>
        <rFont val="BIZ UDPゴシック"/>
        <family val="3"/>
        <charset val="128"/>
      </rPr>
      <t>②</t>
    </r>
    <r>
      <rPr>
        <sz val="14"/>
        <color theme="1"/>
        <rFont val="BIZ UDPゴシック"/>
        <family val="3"/>
        <charset val="128"/>
      </rPr>
      <t xml:space="preserve">※ただし、通常「部長代理」、「課長」、「係長」等と呼ばれている者は含みません。
</t>
    </r>
    <r>
      <rPr>
        <sz val="14"/>
        <color theme="0" tint="-4.9989318521683403E-2"/>
        <rFont val="BIZ UDPゴシック"/>
        <family val="3"/>
        <charset val="128"/>
      </rPr>
      <t>②</t>
    </r>
    <r>
      <rPr>
        <sz val="14"/>
        <color theme="1"/>
        <rFont val="BIZ UDPゴシック"/>
        <family val="3"/>
        <charset val="128"/>
      </rPr>
      <t xml:space="preserve">※「役員」と兼務する場合は、両方に計上してください。
○「課長相当職」とは、以下のいずれかに該当する者を指します。
①事業所で通常「課長」と呼ばれている者であって、その組織が２係以上からなり、又は、その構成員が１０人以上（課長を含む。）
</t>
    </r>
    <r>
      <rPr>
        <sz val="14"/>
        <color theme="0" tint="-4.9989318521683403E-2"/>
        <rFont val="BIZ UDPゴシック"/>
        <family val="3"/>
        <charset val="128"/>
      </rPr>
      <t>①</t>
    </r>
    <r>
      <rPr>
        <sz val="14"/>
        <color theme="1"/>
        <rFont val="BIZ UDPゴシック"/>
        <family val="3"/>
        <charset val="128"/>
      </rPr>
      <t xml:space="preserve">のものの長。
②小規模事業所等において、呼称、構成員に関係なく、その職務の内容及び責任の程度が「課長級」に相当する者。
</t>
    </r>
    <r>
      <rPr>
        <sz val="14"/>
        <color theme="0" tint="-4.9989318521683403E-2"/>
        <rFont val="BIZ UDPゴシック"/>
        <family val="3"/>
        <charset val="128"/>
      </rPr>
      <t>②</t>
    </r>
    <r>
      <rPr>
        <sz val="14"/>
        <color theme="1"/>
        <rFont val="BIZ UDPゴシック"/>
        <family val="3"/>
        <charset val="128"/>
      </rPr>
      <t xml:space="preserve">※ただし、通常「課長代理」、「係長」等と呼ばれている者は含みません。
</t>
    </r>
    <r>
      <rPr>
        <sz val="14"/>
        <color theme="0" tint="-4.9989318521683403E-2"/>
        <rFont val="BIZ UDPゴシック"/>
        <family val="3"/>
        <charset val="128"/>
      </rPr>
      <t>②</t>
    </r>
    <r>
      <rPr>
        <sz val="14"/>
        <color theme="1"/>
        <rFont val="BIZ UDPゴシック"/>
        <family val="3"/>
        <charset val="128"/>
      </rPr>
      <t xml:space="preserve">※「役員」と兼務する場合は、両方に計上ください。
○「係長相当職」とは、以下のいずれかに該当する者を指します。
①構成員の人数にかかわらず通常「係長」と呼ばれている者。
②小規模事業所等において、呼称、構成員に関係なく、その職務の内容及び責任の程度が「係長級」に相当する者。
</t>
    </r>
    <r>
      <rPr>
        <sz val="14"/>
        <color theme="0" tint="-4.9989318521683403E-2"/>
        <rFont val="BIZ UDPゴシック"/>
        <family val="3"/>
        <charset val="128"/>
      </rPr>
      <t>②</t>
    </r>
    <r>
      <rPr>
        <sz val="14"/>
        <color theme="1"/>
        <rFont val="BIZ UDPゴシック"/>
        <family val="3"/>
        <charset val="128"/>
      </rPr>
      <t>※「役員」と兼務する場合は、両方に計上すること</t>
    </r>
    <rPh sb="1" eb="3">
      <t>ヨウゴ</t>
    </rPh>
    <rPh sb="4" eb="6">
      <t>セツメイ</t>
    </rPh>
    <rPh sb="130" eb="132">
      <t>ソウトウ</t>
    </rPh>
    <rPh sb="132" eb="133">
      <t>ショク</t>
    </rPh>
    <rPh sb="347" eb="349">
      <t>ケイジョウ</t>
    </rPh>
    <rPh sb="362" eb="364">
      <t>ソウトウ</t>
    </rPh>
    <rPh sb="364" eb="365">
      <t>ショク</t>
    </rPh>
    <rPh sb="427" eb="428">
      <t>マタ</t>
    </rPh>
    <rPh sb="578" eb="580">
      <t>ソウトウ</t>
    </rPh>
    <rPh sb="580" eb="581">
      <t>ショク</t>
    </rPh>
    <phoneticPr fontId="1"/>
  </si>
  <si>
    <r>
      <t>いわゆる</t>
    </r>
    <r>
      <rPr>
        <b/>
        <sz val="14"/>
        <color theme="1"/>
        <rFont val="BIZ UDPゴシック"/>
        <family val="3"/>
        <charset val="128"/>
      </rPr>
      <t>「無期転換ルール」</t>
    </r>
    <r>
      <rPr>
        <sz val="14"/>
        <color theme="1"/>
        <rFont val="BIZ UDPゴシック"/>
        <family val="3"/>
        <charset val="128"/>
      </rPr>
      <t>について、</t>
    </r>
    <r>
      <rPr>
        <b/>
        <sz val="14"/>
        <color theme="1"/>
        <rFont val="BIZ UDPゴシック"/>
        <family val="3"/>
        <charset val="128"/>
      </rPr>
      <t>就業規則に規定を設けていますか。</t>
    </r>
    <rPh sb="5" eb="7">
      <t>ムキ</t>
    </rPh>
    <rPh sb="7" eb="9">
      <t>テンカン</t>
    </rPh>
    <rPh sb="18" eb="20">
      <t>シュウギョウ</t>
    </rPh>
    <rPh sb="20" eb="22">
      <t>キソク</t>
    </rPh>
    <rPh sb="23" eb="25">
      <t>キテイ</t>
    </rPh>
    <rPh sb="26" eb="27">
      <t>モウ</t>
    </rPh>
    <phoneticPr fontId="1"/>
  </si>
  <si>
    <t>【問１０】</t>
    <phoneticPr fontId="1"/>
  </si>
  <si>
    <t>【問　９】</t>
    <phoneticPr fontId="1"/>
  </si>
  <si>
    <t>【問１２】</t>
    <rPh sb="1" eb="2">
      <t>ト</t>
    </rPh>
    <phoneticPr fontId="1"/>
  </si>
  <si>
    <t>大分県　商工観光労働部　雇用労働室　労働相談・啓発班</t>
    <rPh sb="16" eb="17">
      <t>シツ</t>
    </rPh>
    <phoneticPr fontId="1"/>
  </si>
  <si>
    <t>【問１３】</t>
    <phoneticPr fontId="1"/>
  </si>
  <si>
    <r>
      <rPr>
        <b/>
        <sz val="14"/>
        <color theme="1"/>
        <rFont val="BIZ UDPゴシック"/>
        <family val="3"/>
        <charset val="128"/>
      </rPr>
      <t>【問1４】で「設けている」と回答した事業所</t>
    </r>
    <r>
      <rPr>
        <sz val="14"/>
        <color theme="1"/>
        <rFont val="BIZ UDPゴシック"/>
        <family val="3"/>
        <charset val="128"/>
      </rPr>
      <t>にお伺いします。</t>
    </r>
    <r>
      <rPr>
        <b/>
        <sz val="14"/>
        <color theme="1"/>
        <rFont val="BIZ UDPゴシック"/>
        <family val="3"/>
        <charset val="128"/>
      </rPr>
      <t>利用できる期間</t>
    </r>
    <r>
      <rPr>
        <sz val="14"/>
        <color theme="1"/>
        <rFont val="BIZ UDPゴシック"/>
        <family val="3"/>
        <charset val="128"/>
      </rPr>
      <t>はいつまでですか。</t>
    </r>
    <rPh sb="1" eb="2">
      <t>トイ</t>
    </rPh>
    <rPh sb="7" eb="8">
      <t>モウ</t>
    </rPh>
    <phoneticPr fontId="1"/>
  </si>
  <si>
    <t xml:space="preserve">【問１６】
</t>
    <phoneticPr fontId="1"/>
  </si>
  <si>
    <t xml:space="preserve">【問１７】
</t>
    <phoneticPr fontId="1"/>
  </si>
  <si>
    <r>
      <t>【問１６】で「あった」と回答した事業所</t>
    </r>
    <r>
      <rPr>
        <sz val="14"/>
        <color theme="1"/>
        <rFont val="BIZ UDPゴシック"/>
        <family val="3"/>
        <charset val="128"/>
      </rPr>
      <t>にお伺いします。</t>
    </r>
    <phoneticPr fontId="1"/>
  </si>
  <si>
    <t>【問１８】</t>
    <phoneticPr fontId="1"/>
  </si>
  <si>
    <t>【問１９】</t>
    <rPh sb="1" eb="2">
      <t>ト</t>
    </rPh>
    <phoneticPr fontId="1"/>
  </si>
  <si>
    <t>【問２０】</t>
    <rPh sb="1" eb="2">
      <t>ト</t>
    </rPh>
    <phoneticPr fontId="1"/>
  </si>
  <si>
    <t>【問２１】</t>
    <rPh sb="1" eb="2">
      <t>ト</t>
    </rPh>
    <phoneticPr fontId="1"/>
  </si>
  <si>
    <t>【問２２】</t>
    <rPh sb="1" eb="2">
      <t>ト</t>
    </rPh>
    <phoneticPr fontId="1"/>
  </si>
  <si>
    <t>【問２３】</t>
    <rPh sb="1" eb="2">
      <t>ト</t>
    </rPh>
    <phoneticPr fontId="1"/>
  </si>
  <si>
    <t>【問２６】</t>
    <rPh sb="1" eb="2">
      <t>ト</t>
    </rPh>
    <phoneticPr fontId="1"/>
  </si>
  <si>
    <t>【問２７】</t>
    <rPh sb="1" eb="2">
      <t>ト</t>
    </rPh>
    <phoneticPr fontId="1"/>
  </si>
  <si>
    <r>
      <rPr>
        <b/>
        <u/>
        <sz val="14"/>
        <color theme="1"/>
        <rFont val="BIZ UDPゴシック"/>
        <family val="3"/>
        <charset val="128"/>
      </rPr>
      <t>の申出をしている者を含む)</t>
    </r>
    <r>
      <rPr>
        <sz val="14"/>
        <color theme="1"/>
        <rFont val="BIZ UDPゴシック"/>
        <family val="3"/>
        <charset val="128"/>
      </rPr>
      <t>の数をそれぞれ記入してください。</t>
    </r>
    <rPh sb="8" eb="9">
      <t>モノ</t>
    </rPh>
    <rPh sb="10" eb="11">
      <t>フク</t>
    </rPh>
    <phoneticPr fontId="1"/>
  </si>
  <si>
    <t>【問２９】</t>
    <rPh sb="1" eb="2">
      <t>ト</t>
    </rPh>
    <phoneticPr fontId="1"/>
  </si>
  <si>
    <t>行政の支援が不足している</t>
    <phoneticPr fontId="1"/>
  </si>
  <si>
    <t>今のままで問題はない</t>
    <phoneticPr fontId="1"/>
  </si>
  <si>
    <t>　【お問い合わせ先】</t>
    <rPh sb="3" eb="4">
      <t>ト</t>
    </rPh>
    <rPh sb="5" eb="6">
      <t>ア</t>
    </rPh>
    <rPh sb="8" eb="9">
      <t>サキ</t>
    </rPh>
    <phoneticPr fontId="1"/>
  </si>
  <si>
    <t>【問３３】</t>
    <rPh sb="1" eb="2">
      <t>ト</t>
    </rPh>
    <phoneticPr fontId="1"/>
  </si>
  <si>
    <t>【問３５】</t>
    <rPh sb="1" eb="2">
      <t>ト</t>
    </rPh>
    <phoneticPr fontId="1"/>
  </si>
  <si>
    <t>【問３６】</t>
    <rPh sb="1" eb="2">
      <t>ト</t>
    </rPh>
    <phoneticPr fontId="1"/>
  </si>
  <si>
    <t>【問３７】</t>
    <rPh sb="1" eb="2">
      <t>ト</t>
    </rPh>
    <phoneticPr fontId="1"/>
  </si>
  <si>
    <r>
      <t>カスタマーハラスメント防止対策の取組状況</t>
    </r>
    <r>
      <rPr>
        <sz val="14"/>
        <color theme="1"/>
        <rFont val="BIZ UDPゴシック"/>
        <family val="3"/>
        <charset val="128"/>
      </rPr>
      <t>についてお伺いします。</t>
    </r>
    <rPh sb="11" eb="13">
      <t>ボウシ</t>
    </rPh>
    <rPh sb="13" eb="15">
      <t>タイサク</t>
    </rPh>
    <rPh sb="16" eb="17">
      <t>ト</t>
    </rPh>
    <rPh sb="17" eb="18">
      <t>ク</t>
    </rPh>
    <rPh sb="18" eb="20">
      <t>ジョウキョウ</t>
    </rPh>
    <phoneticPr fontId="1"/>
  </si>
  <si>
    <r>
      <rPr>
        <b/>
        <sz val="14"/>
        <color theme="1"/>
        <rFont val="BIZ UDPゴシック"/>
        <family val="3"/>
        <charset val="128"/>
      </rPr>
      <t>※但し、</t>
    </r>
    <r>
      <rPr>
        <b/>
        <u/>
        <sz val="14"/>
        <color theme="1"/>
        <rFont val="BIZ UDPゴシック"/>
        <family val="3"/>
        <charset val="128"/>
      </rPr>
      <t>配偶者の出産に関連する休暇については、③育児目的休暇の欄に計上すること</t>
    </r>
    <r>
      <rPr>
        <sz val="14"/>
        <color theme="1"/>
        <rFont val="BIZ UDPゴシック"/>
        <family val="3"/>
        <charset val="128"/>
      </rPr>
      <t>とし、</t>
    </r>
    <r>
      <rPr>
        <b/>
        <u/>
        <sz val="14"/>
        <color theme="1"/>
        <rFont val="BIZ UDPゴシック"/>
        <family val="3"/>
        <charset val="128"/>
      </rPr>
      <t>育児休業の取得人数には</t>
    </r>
    <rPh sb="11" eb="13">
      <t>カンレン</t>
    </rPh>
    <rPh sb="15" eb="17">
      <t>キュウカ</t>
    </rPh>
    <rPh sb="24" eb="26">
      <t>イクジ</t>
    </rPh>
    <rPh sb="26" eb="28">
      <t>モクテキ</t>
    </rPh>
    <rPh sb="28" eb="30">
      <t>キュウカ</t>
    </rPh>
    <rPh sb="31" eb="32">
      <t>ラン</t>
    </rPh>
    <rPh sb="33" eb="35">
      <t>ケイジョウ</t>
    </rPh>
    <rPh sb="42" eb="44">
      <t>イクジ</t>
    </rPh>
    <rPh sb="44" eb="46">
      <t>キュウギョウ</t>
    </rPh>
    <rPh sb="47" eb="49">
      <t>シュトク</t>
    </rPh>
    <rPh sb="49" eb="51">
      <t>ニンズウ</t>
    </rPh>
    <phoneticPr fontId="1"/>
  </si>
  <si>
    <r>
      <rPr>
        <b/>
        <sz val="14"/>
        <color theme="1"/>
        <rFont val="BIZ UDPゴシック"/>
        <family val="3"/>
        <charset val="128"/>
      </rPr>
      <t>問１０でお答えになった</t>
    </r>
    <r>
      <rPr>
        <b/>
        <u/>
        <sz val="14"/>
        <color theme="1"/>
        <rFont val="BIZ UDPゴシック"/>
        <family val="3"/>
        <charset val="128"/>
      </rPr>
      <t>「②育児休業取得（予定）者」</t>
    </r>
    <r>
      <rPr>
        <b/>
        <sz val="14"/>
        <color theme="1"/>
        <rFont val="BIZ UDPゴシック"/>
        <family val="3"/>
        <charset val="128"/>
      </rPr>
      <t>の人数</t>
    </r>
    <r>
      <rPr>
        <sz val="14"/>
        <color theme="1"/>
        <rFont val="BIZ UDPゴシック"/>
        <family val="3"/>
        <charset val="128"/>
      </rPr>
      <t>について、</t>
    </r>
    <r>
      <rPr>
        <b/>
        <sz val="14"/>
        <color theme="1"/>
        <rFont val="BIZ UDPゴシック"/>
        <family val="3"/>
        <charset val="128"/>
      </rPr>
      <t>男女別</t>
    </r>
    <r>
      <rPr>
        <sz val="14"/>
        <color theme="1"/>
        <rFont val="BIZ UDPゴシック"/>
        <family val="3"/>
        <charset val="128"/>
      </rPr>
      <t>・</t>
    </r>
    <r>
      <rPr>
        <b/>
        <sz val="14"/>
        <color theme="1"/>
        <rFont val="BIZ UDPゴシック"/>
        <family val="3"/>
        <charset val="128"/>
      </rPr>
      <t>利用期間別</t>
    </r>
    <r>
      <rPr>
        <sz val="14"/>
        <color theme="1"/>
        <rFont val="BIZ UDPゴシック"/>
        <family val="3"/>
        <charset val="128"/>
      </rPr>
      <t>に記入してください。</t>
    </r>
    <rPh sb="0" eb="1">
      <t>トイ</t>
    </rPh>
    <rPh sb="5" eb="6">
      <t>コタ</t>
    </rPh>
    <rPh sb="13" eb="15">
      <t>イクジ</t>
    </rPh>
    <rPh sb="15" eb="17">
      <t>キュウギョウ</t>
    </rPh>
    <rPh sb="17" eb="19">
      <t>シュトク</t>
    </rPh>
    <rPh sb="20" eb="22">
      <t>ヨテイ</t>
    </rPh>
    <rPh sb="23" eb="24">
      <t>モノ</t>
    </rPh>
    <rPh sb="26" eb="28">
      <t>ニンズウ</t>
    </rPh>
    <rPh sb="33" eb="36">
      <t>ダンジョベツ</t>
    </rPh>
    <rPh sb="37" eb="39">
      <t>リヨウ</t>
    </rPh>
    <rPh sb="39" eb="41">
      <t>キカン</t>
    </rPh>
    <rPh sb="41" eb="42">
      <t>ベツ</t>
    </rPh>
    <rPh sb="43" eb="45">
      <t>キニュウ</t>
    </rPh>
    <phoneticPr fontId="1"/>
  </si>
  <si>
    <t>※｢一般労働者｣とは、「常用労働者」のうち「パートタイム労働者」を除いた労働者のことをいいます。</t>
    <rPh sb="2" eb="4">
      <t>イッパン</t>
    </rPh>
    <rPh sb="4" eb="7">
      <t>ロウドウシャ</t>
    </rPh>
    <rPh sb="12" eb="14">
      <t>ジョウヨウ</t>
    </rPh>
    <rPh sb="14" eb="17">
      <t>ロウドウシャ</t>
    </rPh>
    <rPh sb="28" eb="31">
      <t>ロウドウシャ</t>
    </rPh>
    <rPh sb="33" eb="34">
      <t>ノゾ</t>
    </rPh>
    <rPh sb="36" eb="39">
      <t>ロウドウシャ</t>
    </rPh>
    <phoneticPr fontId="1"/>
  </si>
  <si>
    <t>長期勤続者休暇</t>
    <rPh sb="0" eb="2">
      <t>チョウキ</t>
    </rPh>
    <rPh sb="2" eb="5">
      <t>キンゾクシャ</t>
    </rPh>
    <rPh sb="5" eb="7">
      <t>キュウカ</t>
    </rPh>
    <phoneticPr fontId="1"/>
  </si>
  <si>
    <t>特別な取組はしていない</t>
    <rPh sb="0" eb="2">
      <t>トクベツ</t>
    </rPh>
    <rPh sb="3" eb="5">
      <t>トリクミ</t>
    </rPh>
    <phoneticPr fontId="1"/>
  </si>
  <si>
    <t>②下記アドレスまたはQRコードから電子申請システムを利用してのご回答</t>
    <rPh sb="1" eb="3">
      <t>カキ</t>
    </rPh>
    <rPh sb="17" eb="21">
      <t>デンシシンセイ</t>
    </rPh>
    <rPh sb="26" eb="28">
      <t>リヨウ</t>
    </rPh>
    <rPh sb="32" eb="34">
      <t>カイトウ</t>
    </rPh>
    <phoneticPr fontId="1"/>
  </si>
  <si>
    <t>ダウンロードし、そちらに記入のうえ、上記お問い合わせ先にメールでのご回答</t>
    <rPh sb="18" eb="20">
      <t>ジョウキ</t>
    </rPh>
    <rPh sb="21" eb="22">
      <t>ト</t>
    </rPh>
    <rPh sb="23" eb="24">
      <t>ア</t>
    </rPh>
    <rPh sb="26" eb="27">
      <t>サキ</t>
    </rPh>
    <rPh sb="34" eb="36">
      <t>カイトウ</t>
    </rPh>
    <phoneticPr fontId="1"/>
  </si>
  <si>
    <r>
      <rPr>
        <b/>
        <sz val="14"/>
        <color theme="1"/>
        <rFont val="BIZ UDPゴシック"/>
        <family val="3"/>
        <charset val="128"/>
      </rPr>
      <t>就業規則等で定められた一般労働者</t>
    </r>
    <r>
      <rPr>
        <sz val="14"/>
        <color theme="1"/>
        <rFont val="BIZ UDPゴシック"/>
        <family val="3"/>
        <charset val="128"/>
      </rPr>
      <t>の</t>
    </r>
    <r>
      <rPr>
        <b/>
        <sz val="14"/>
        <color theme="1"/>
        <rFont val="BIZ UDPゴシック"/>
        <family val="3"/>
        <charset val="128"/>
      </rPr>
      <t>「１週間の所定労働時間」</t>
    </r>
    <r>
      <rPr>
        <sz val="14"/>
        <color theme="1"/>
        <rFont val="BIZ UDPゴシック"/>
        <family val="3"/>
        <charset val="128"/>
      </rPr>
      <t>を記入してください。</t>
    </r>
    <rPh sb="11" eb="13">
      <t>イッパン</t>
    </rPh>
    <rPh sb="13" eb="16">
      <t>ロウドウシャ</t>
    </rPh>
    <phoneticPr fontId="1"/>
  </si>
  <si>
    <t xml:space="preserve"> 【問９</t>
    <phoneticPr fontId="1"/>
  </si>
  <si>
    <r>
      <t xml:space="preserve">※１ </t>
    </r>
    <r>
      <rPr>
        <b/>
        <u/>
        <sz val="14"/>
        <color theme="1"/>
        <rFont val="BIZ UDゴシック"/>
        <family val="3"/>
        <charset val="128"/>
      </rPr>
      <t>育児目的休暇、産前産後休暇</t>
    </r>
    <r>
      <rPr>
        <b/>
        <sz val="14"/>
        <color theme="1"/>
        <rFont val="BIZ UDゴシック"/>
        <family val="3"/>
        <charset val="128"/>
      </rPr>
      <t>については、</t>
    </r>
    <r>
      <rPr>
        <b/>
        <u/>
        <sz val="14"/>
        <color theme="1"/>
        <rFont val="BIZ UDゴシック"/>
        <family val="3"/>
        <charset val="128"/>
      </rPr>
      <t>この欄に計上しない</t>
    </r>
    <r>
      <rPr>
        <sz val="14"/>
        <color theme="1"/>
        <rFont val="BIZ UDゴシック"/>
        <family val="3"/>
        <charset val="128"/>
      </rPr>
      <t>でください。</t>
    </r>
    <r>
      <rPr>
        <b/>
        <u/>
        <sz val="14"/>
        <color theme="1"/>
        <rFont val="BIZ UDゴシック"/>
        <family val="3"/>
        <charset val="128"/>
      </rPr>
      <t>育児休業の人数のみを記入してください。</t>
    </r>
    <rPh sb="3" eb="5">
      <t>イクジ</t>
    </rPh>
    <rPh sb="5" eb="7">
      <t>モクテキ</t>
    </rPh>
    <rPh sb="7" eb="9">
      <t>キュウカ</t>
    </rPh>
    <rPh sb="10" eb="12">
      <t>サンゼン</t>
    </rPh>
    <rPh sb="12" eb="14">
      <t>サンゴ</t>
    </rPh>
    <rPh sb="14" eb="16">
      <t>キュウカ</t>
    </rPh>
    <phoneticPr fontId="1"/>
  </si>
  <si>
    <t>（回答｢２｣のとき → 【問１８：介護休暇制度の有無】へ）</t>
    <phoneticPr fontId="1"/>
  </si>
  <si>
    <t>（回答｢２」のとき → 【問１８：介護休暇制度の有無】へ）</t>
    <rPh sb="17" eb="19">
      <t>カイゴ</t>
    </rPh>
    <rPh sb="19" eb="21">
      <t>キュウカ</t>
    </rPh>
    <rPh sb="21" eb="23">
      <t>セイド</t>
    </rPh>
    <phoneticPr fontId="1"/>
  </si>
  <si>
    <r>
      <t>　</t>
    </r>
    <r>
      <rPr>
        <b/>
        <sz val="16"/>
        <color theme="1"/>
        <rFont val="BIZ UDPゴシック"/>
        <family val="3"/>
        <charset val="128"/>
      </rPr>
      <t>この調査は大分県統計条例に基づく</t>
    </r>
    <r>
      <rPr>
        <b/>
        <u/>
        <sz val="16"/>
        <color theme="1"/>
        <rFont val="BIZ UDPゴシック"/>
        <family val="3"/>
        <charset val="128"/>
      </rPr>
      <t>「県基幹統計調査」</t>
    </r>
    <r>
      <rPr>
        <sz val="16"/>
        <color theme="1"/>
        <rFont val="BIZ UDPゴシック"/>
        <family val="3"/>
        <charset val="128"/>
      </rPr>
      <t>です。
　多くの事業所の状況を調査結果に反映させたいと考えておりますので、ご回答をお願いいたします。
　なお、この調査に記入された事項については統計以外の目的に利用したり、内容を他に漏らしたりすることはありませんので、ありのままに記入してください。</t>
    </r>
    <rPh sb="3" eb="5">
      <t>チョウサ</t>
    </rPh>
    <rPh sb="6" eb="9">
      <t>オオイタケン</t>
    </rPh>
    <rPh sb="9" eb="11">
      <t>トウケイ</t>
    </rPh>
    <rPh sb="11" eb="13">
      <t>ジョウレイ</t>
    </rPh>
    <rPh sb="14" eb="15">
      <t>モト</t>
    </rPh>
    <rPh sb="18" eb="19">
      <t>ケン</t>
    </rPh>
    <rPh sb="19" eb="21">
      <t>キカン</t>
    </rPh>
    <rPh sb="21" eb="23">
      <t>トウケイ</t>
    </rPh>
    <rPh sb="23" eb="25">
      <t>チョウサ</t>
    </rPh>
    <rPh sb="34" eb="37">
      <t>ジギョウショ</t>
    </rPh>
    <rPh sb="38" eb="40">
      <t>ジョウキョウ</t>
    </rPh>
    <rPh sb="41" eb="43">
      <t>チョウサ</t>
    </rPh>
    <rPh sb="43" eb="45">
      <t>ケッカ</t>
    </rPh>
    <rPh sb="46" eb="48">
      <t>ハンエイ</t>
    </rPh>
    <rPh sb="53" eb="54">
      <t>カンガ</t>
    </rPh>
    <rPh sb="64" eb="66">
      <t>カイトウ</t>
    </rPh>
    <rPh sb="68" eb="69">
      <t>ネガ</t>
    </rPh>
    <rPh sb="83" eb="85">
      <t>チョウサ</t>
    </rPh>
    <rPh sb="86" eb="88">
      <t>キニュウ</t>
    </rPh>
    <rPh sb="91" eb="93">
      <t>ジコウ</t>
    </rPh>
    <rPh sb="98" eb="100">
      <t>トウケイ</t>
    </rPh>
    <rPh sb="100" eb="102">
      <t>イガイ</t>
    </rPh>
    <rPh sb="103" eb="105">
      <t>モクテキ</t>
    </rPh>
    <rPh sb="106" eb="108">
      <t>リヨウ</t>
    </rPh>
    <rPh sb="112" eb="114">
      <t>ナイヨウ</t>
    </rPh>
    <rPh sb="115" eb="116">
      <t>タ</t>
    </rPh>
    <rPh sb="117" eb="118">
      <t>モ</t>
    </rPh>
    <rPh sb="141" eb="143">
      <t>キニュウ</t>
    </rPh>
    <phoneticPr fontId="1"/>
  </si>
  <si>
    <t>ｰ</t>
    <phoneticPr fontId="1"/>
  </si>
  <si>
    <t>）</t>
    <phoneticPr fontId="1"/>
  </si>
  <si>
    <t>事業所の所在地（〒</t>
    <rPh sb="0" eb="3">
      <t>ジギョウショ</t>
    </rPh>
    <rPh sb="4" eb="7">
      <t>ショザイチ</t>
    </rPh>
    <phoneticPr fontId="1"/>
  </si>
  <si>
    <r>
      <t>労働組合</t>
    </r>
    <r>
      <rPr>
        <sz val="14"/>
        <color theme="1"/>
        <rFont val="BIZ UDPゴシック"/>
        <family val="3"/>
        <charset val="128"/>
      </rPr>
      <t>はありますか。</t>
    </r>
    <phoneticPr fontId="1"/>
  </si>
  <si>
    <t>　端数については、小数点以下を四捨五入してください。</t>
    <rPh sb="1" eb="3">
      <t>ハスウ</t>
    </rPh>
    <rPh sb="12" eb="14">
      <t>イカ</t>
    </rPh>
    <rPh sb="15" eb="19">
      <t>シシャゴニュウ</t>
    </rPh>
    <phoneticPr fontId="1"/>
  </si>
  <si>
    <r>
      <rPr>
        <sz val="14"/>
        <color theme="0" tint="-4.9989318521683403E-2"/>
        <rFont val="BIZ UDPゴシック"/>
        <family val="3"/>
        <charset val="128"/>
      </rPr>
      <t xml:space="preserve">※３ </t>
    </r>
    <r>
      <rPr>
        <sz val="14"/>
        <color theme="1"/>
        <rFont val="BIZ UDPゴシック"/>
        <family val="3"/>
        <charset val="128"/>
      </rPr>
      <t>ことで、配偶者出産補助休暇や子の行事参加のための休暇などです。</t>
    </r>
    <phoneticPr fontId="1"/>
  </si>
  <si>
    <t>問題は感じない</t>
    <rPh sb="0" eb="2">
      <t>モンダイ</t>
    </rPh>
    <rPh sb="3" eb="4">
      <t>カン</t>
    </rPh>
    <phoneticPr fontId="1"/>
  </si>
  <si>
    <r>
      <t>男性の育児休業を進めるうえでの問題点</t>
    </r>
    <r>
      <rPr>
        <sz val="14"/>
        <color theme="1"/>
        <rFont val="BIZ UDPゴシック"/>
        <family val="3"/>
        <charset val="128"/>
      </rPr>
      <t>は何だと思いますか。（複数回答可・５つ以内）</t>
    </r>
    <rPh sb="0" eb="2">
      <t>ダンセイ</t>
    </rPh>
    <rPh sb="3" eb="5">
      <t>イクジ</t>
    </rPh>
    <rPh sb="5" eb="7">
      <t>キュウギョウ</t>
    </rPh>
    <rPh sb="8" eb="9">
      <t>スス</t>
    </rPh>
    <rPh sb="15" eb="18">
      <t>モンダイテン</t>
    </rPh>
    <rPh sb="19" eb="20">
      <t>ナニ</t>
    </rPh>
    <rPh sb="22" eb="23">
      <t>オモ</t>
    </rPh>
    <rPh sb="29" eb="31">
      <t>フクスウ</t>
    </rPh>
    <rPh sb="31" eb="33">
      <t>カイトウ</t>
    </rPh>
    <rPh sb="33" eb="34">
      <t>カ</t>
    </rPh>
    <rPh sb="37" eb="39">
      <t>イナイ</t>
    </rPh>
    <phoneticPr fontId="1"/>
  </si>
  <si>
    <t>人材育成制度の整備</t>
    <rPh sb="0" eb="2">
      <t>ジンザイ</t>
    </rPh>
    <rPh sb="2" eb="4">
      <t>イクセイ</t>
    </rPh>
    <rPh sb="4" eb="6">
      <t>セイド</t>
    </rPh>
    <rPh sb="7" eb="9">
      <t>セイビ</t>
    </rPh>
    <phoneticPr fontId="1"/>
  </si>
  <si>
    <t>資格取得に対する助成</t>
    <rPh sb="0" eb="2">
      <t>シカク</t>
    </rPh>
    <rPh sb="2" eb="4">
      <t>シュトク</t>
    </rPh>
    <rPh sb="5" eb="6">
      <t>タイ</t>
    </rPh>
    <rPh sb="8" eb="10">
      <t>ジョセイ</t>
    </rPh>
    <phoneticPr fontId="1"/>
  </si>
  <si>
    <t>仕事と家庭の両立のための制度の整備</t>
    <rPh sb="0" eb="2">
      <t>シゴト</t>
    </rPh>
    <rPh sb="3" eb="5">
      <t>カテイ</t>
    </rPh>
    <rPh sb="6" eb="8">
      <t>リョウリツ</t>
    </rPh>
    <rPh sb="12" eb="14">
      <t>セイド</t>
    </rPh>
    <rPh sb="15" eb="17">
      <t>セイビ</t>
    </rPh>
    <phoneticPr fontId="1"/>
  </si>
  <si>
    <t>評価制度や昇進・昇格基準の明確化</t>
    <rPh sb="0" eb="2">
      <t>ヒョウカ</t>
    </rPh>
    <rPh sb="2" eb="4">
      <t>セイド</t>
    </rPh>
    <rPh sb="5" eb="7">
      <t>ショウシン</t>
    </rPh>
    <rPh sb="8" eb="10">
      <t>ショウカク</t>
    </rPh>
    <rPh sb="10" eb="12">
      <t>キジュン</t>
    </rPh>
    <rPh sb="13" eb="16">
      <t>メイカクカ</t>
    </rPh>
    <phoneticPr fontId="1"/>
  </si>
  <si>
    <t>意欲がある社員の積極的な登用</t>
    <rPh sb="0" eb="2">
      <t>イヨク</t>
    </rPh>
    <rPh sb="5" eb="7">
      <t>シャイン</t>
    </rPh>
    <rPh sb="8" eb="11">
      <t>セッキョクテキ</t>
    </rPh>
    <rPh sb="12" eb="14">
      <t>トウヨウ</t>
    </rPh>
    <phoneticPr fontId="1"/>
  </si>
  <si>
    <t>対応マニュアル等の整備</t>
    <rPh sb="0" eb="2">
      <t>タイオウ</t>
    </rPh>
    <rPh sb="7" eb="8">
      <t>トウ</t>
    </rPh>
    <rPh sb="9" eb="11">
      <t>セイビ</t>
    </rPh>
    <phoneticPr fontId="1"/>
  </si>
  <si>
    <t>夏の期間に年休とは別に付与する休暇</t>
    <phoneticPr fontId="1"/>
  </si>
  <si>
    <t xml:space="preserve"> a14330@pref.oita.lg.jp</t>
    <phoneticPr fontId="1"/>
  </si>
  <si>
    <r>
      <t>最近一年間の</t>
    </r>
    <r>
      <rPr>
        <b/>
        <u/>
        <sz val="14"/>
        <color theme="1"/>
        <rFont val="BIZ UDPゴシック"/>
        <family val="3"/>
        <charset val="128"/>
      </rPr>
      <t>一般労働者一人あたり</t>
    </r>
    <r>
      <rPr>
        <b/>
        <sz val="14"/>
        <color theme="1"/>
        <rFont val="BIZ UDPゴシック"/>
        <family val="3"/>
        <charset val="128"/>
      </rPr>
      <t>の年次有給休暇の付与及び取得状況の平均日数</t>
    </r>
    <r>
      <rPr>
        <sz val="14"/>
        <color theme="1"/>
        <rFont val="BIZ UDPゴシック"/>
        <family val="3"/>
        <charset val="128"/>
      </rPr>
      <t>について記入してください。</t>
    </r>
    <rPh sb="6" eb="8">
      <t>イッパン</t>
    </rPh>
    <rPh sb="8" eb="11">
      <t>ロウドウシャ</t>
    </rPh>
    <rPh sb="33" eb="35">
      <t>ヘイキン</t>
    </rPh>
    <rPh sb="35" eb="37">
      <t>ニッスウ</t>
    </rPh>
    <phoneticPr fontId="1"/>
  </si>
  <si>
    <r>
      <rPr>
        <b/>
        <sz val="14"/>
        <color theme="1"/>
        <rFont val="BIZ UDPゴシック"/>
        <family val="3"/>
        <charset val="128"/>
      </rPr>
      <t>時間単位年休制度</t>
    </r>
    <r>
      <rPr>
        <sz val="14"/>
        <color theme="1"/>
        <rFont val="BIZ UDPゴシック"/>
        <family val="3"/>
        <charset val="128"/>
      </rPr>
      <t>を導入していますか。</t>
    </r>
    <rPh sb="0" eb="2">
      <t>ジカン</t>
    </rPh>
    <rPh sb="2" eb="4">
      <t>タンイ</t>
    </rPh>
    <rPh sb="4" eb="6">
      <t>ネンキュウ</t>
    </rPh>
    <rPh sb="6" eb="8">
      <t>セイド</t>
    </rPh>
    <rPh sb="9" eb="11">
      <t>ドウニュウ</t>
    </rPh>
    <phoneticPr fontId="1"/>
  </si>
  <si>
    <r>
      <t>貴事業所における管理職の人数について役職区分別・男女別</t>
    </r>
    <r>
      <rPr>
        <sz val="14"/>
        <color theme="1"/>
        <rFont val="BIZ UDPゴシック"/>
        <family val="3"/>
        <charset val="128"/>
      </rPr>
      <t>に記入してください。</t>
    </r>
    <rPh sb="0" eb="1">
      <t>キ</t>
    </rPh>
    <rPh sb="1" eb="4">
      <t>ジギョウショ</t>
    </rPh>
    <rPh sb="8" eb="11">
      <t>カンリショク</t>
    </rPh>
    <rPh sb="18" eb="20">
      <t>ヤクショク</t>
    </rPh>
    <rPh sb="20" eb="22">
      <t>クブン</t>
    </rPh>
    <rPh sb="22" eb="23">
      <t>ベツ</t>
    </rPh>
    <rPh sb="24" eb="26">
      <t>ダンジョ</t>
    </rPh>
    <rPh sb="26" eb="27">
      <t>ベツ</t>
    </rPh>
    <phoneticPr fontId="1"/>
  </si>
  <si>
    <t>長期的視野での育成を目的とした多様な業務への配置</t>
    <rPh sb="0" eb="3">
      <t>チョウキテキ</t>
    </rPh>
    <rPh sb="3" eb="5">
      <t>シヤ</t>
    </rPh>
    <rPh sb="7" eb="9">
      <t>イクセイ</t>
    </rPh>
    <rPh sb="10" eb="12">
      <t>モクテキ</t>
    </rPh>
    <rPh sb="15" eb="17">
      <t>タヨウ</t>
    </rPh>
    <rPh sb="18" eb="20">
      <t>ギョウム</t>
    </rPh>
    <rPh sb="22" eb="24">
      <t>ハイチ</t>
    </rPh>
    <phoneticPr fontId="1"/>
  </si>
  <si>
    <r>
      <t>　</t>
    </r>
    <r>
      <rPr>
        <b/>
        <sz val="14"/>
        <color theme="1"/>
        <rFont val="BIZ UDPゴシック"/>
        <family val="3"/>
        <charset val="128"/>
      </rPr>
      <t>「付与日数」</t>
    </r>
    <r>
      <rPr>
        <sz val="14"/>
        <color theme="1"/>
        <rFont val="BIZ UDPゴシック"/>
        <family val="3"/>
        <charset val="128"/>
      </rPr>
      <t>とは、１年間に新たに付与された日数で、</t>
    </r>
    <r>
      <rPr>
        <b/>
        <sz val="14"/>
        <color theme="1"/>
        <rFont val="BIZ UDPゴシック"/>
        <family val="3"/>
        <charset val="128"/>
      </rPr>
      <t>前年からの繰越日数を含みません。</t>
    </r>
    <rPh sb="2" eb="4">
      <t>フヨ</t>
    </rPh>
    <rPh sb="4" eb="6">
      <t>ニッスウ</t>
    </rPh>
    <rPh sb="11" eb="13">
      <t>ネンカン</t>
    </rPh>
    <rPh sb="14" eb="15">
      <t>アラ</t>
    </rPh>
    <rPh sb="17" eb="19">
      <t>フヨ</t>
    </rPh>
    <rPh sb="22" eb="24">
      <t>ニッスウ</t>
    </rPh>
    <rPh sb="26" eb="28">
      <t>ゼンネン</t>
    </rPh>
    <rPh sb="31" eb="33">
      <t>クリコシ</t>
    </rPh>
    <rPh sb="33" eb="35">
      <t>ニッスウ</t>
    </rPh>
    <rPh sb="36" eb="37">
      <t>フク</t>
    </rPh>
    <phoneticPr fontId="1"/>
  </si>
  <si>
    <t>： 育児休業等の取得状況】へ）</t>
    <rPh sb="4" eb="6">
      <t>キュウギョウ</t>
    </rPh>
    <rPh sb="6" eb="7">
      <t>トウ</t>
    </rPh>
    <phoneticPr fontId="1"/>
  </si>
  <si>
    <r>
      <t>就業規則等で定められた</t>
    </r>
    <r>
      <rPr>
        <b/>
        <sz val="16"/>
        <color theme="1"/>
        <rFont val="BIZ UDPゴシック"/>
        <family val="3"/>
        <charset val="128"/>
      </rPr>
      <t>１週間の所定労働時間</t>
    </r>
    <rPh sb="0" eb="2">
      <t>シュウギョウ</t>
    </rPh>
    <rPh sb="2" eb="4">
      <t>キソク</t>
    </rPh>
    <rPh sb="4" eb="5">
      <t>トウ</t>
    </rPh>
    <rPh sb="6" eb="7">
      <t>サダ</t>
    </rPh>
    <rPh sb="12" eb="14">
      <t>シュウカン</t>
    </rPh>
    <rPh sb="15" eb="17">
      <t>ショテイ</t>
    </rPh>
    <rPh sb="17" eb="19">
      <t>ロウドウ</t>
    </rPh>
    <rPh sb="19" eb="21">
      <t>ジカン</t>
    </rPh>
    <phoneticPr fontId="1"/>
  </si>
  <si>
    <t>（３） 介護休業・介護休暇制度についてお伺いします。</t>
    <rPh sb="2" eb="4">
      <t>カイゴ</t>
    </rPh>
    <rPh sb="4" eb="6">
      <t>キュウギョウ</t>
    </rPh>
    <rPh sb="6" eb="8">
      <t>セイド</t>
    </rPh>
    <rPh sb="9" eb="11">
      <t>カイゴ</t>
    </rPh>
    <rPh sb="11" eb="13">
      <t>キュウカ</t>
    </rPh>
    <rPh sb="18" eb="19">
      <t>ウカガ</t>
    </rPh>
    <phoneticPr fontId="1"/>
  </si>
  <si>
    <t>氏　　名</t>
    <rPh sb="0" eb="4">
      <t>ふりがな</t>
    </rPh>
    <phoneticPr fontId="55" type="Hiragana" alignment="distributed"/>
  </si>
  <si>
    <t>※期間については、暦年・会計年度のどちらでも構いません。</t>
    <phoneticPr fontId="1"/>
  </si>
  <si>
    <t>（２） 育児休業の取得状況及び子の看護等休暇制度についてお伺いします。</t>
    <rPh sb="3" eb="5">
      <t>キュウギョウ</t>
    </rPh>
    <rPh sb="6" eb="8">
      <t>シュトク</t>
    </rPh>
    <rPh sb="8" eb="10">
      <t>ジョウキョウ</t>
    </rPh>
    <rPh sb="13" eb="14">
      <t>オヨ</t>
    </rPh>
    <rPh sb="15" eb="16">
      <t>コ</t>
    </rPh>
    <rPh sb="17" eb="19">
      <t>カンゴ</t>
    </rPh>
    <rPh sb="19" eb="20">
      <t>トウ</t>
    </rPh>
    <rPh sb="20" eb="22">
      <t>キュウカ</t>
    </rPh>
    <rPh sb="22" eb="24">
      <t>セイド</t>
    </rPh>
    <rPh sb="26" eb="27">
      <t>ウカガ</t>
    </rPh>
    <phoneticPr fontId="1"/>
  </si>
  <si>
    <t>※４ 同一労働者が同じ子について育児休業を複数回取得した場合（産後パパ育休含む）について、その労働者は１人として</t>
    <rPh sb="3" eb="5">
      <t>ドウイツ</t>
    </rPh>
    <rPh sb="5" eb="7">
      <t>ロウドウ</t>
    </rPh>
    <rPh sb="7" eb="8">
      <t>シャ</t>
    </rPh>
    <rPh sb="9" eb="10">
      <t>オナ</t>
    </rPh>
    <rPh sb="11" eb="12">
      <t>コ</t>
    </rPh>
    <rPh sb="16" eb="18">
      <t>イクジ</t>
    </rPh>
    <rPh sb="18" eb="20">
      <t>キュウギョウ</t>
    </rPh>
    <rPh sb="21" eb="24">
      <t>フクスウカイ</t>
    </rPh>
    <rPh sb="24" eb="26">
      <t>シュトク</t>
    </rPh>
    <rPh sb="28" eb="30">
      <t>バアイ</t>
    </rPh>
    <rPh sb="31" eb="33">
      <t>サンゴ</t>
    </rPh>
    <rPh sb="35" eb="37">
      <t>イクキュウ</t>
    </rPh>
    <rPh sb="37" eb="38">
      <t>フク</t>
    </rPh>
    <rPh sb="47" eb="50">
      <t>ロウドウシャ</t>
    </rPh>
    <rPh sb="52" eb="53">
      <t>ニン</t>
    </rPh>
    <phoneticPr fontId="1"/>
  </si>
  <si>
    <t>※5 育児目的休暇とは、育児休業ではないものの、育児に関連する特別休暇の</t>
    <phoneticPr fontId="1"/>
  </si>
  <si>
    <r>
      <t>子の看護等休暇制度に関する規定</t>
    </r>
    <r>
      <rPr>
        <sz val="14"/>
        <color theme="1"/>
        <rFont val="BIZ UDPゴシック"/>
        <family val="3"/>
        <charset val="128"/>
      </rPr>
      <t>を設けていますか。</t>
    </r>
    <rPh sb="0" eb="1">
      <t>コ</t>
    </rPh>
    <rPh sb="2" eb="4">
      <t>カンゴ</t>
    </rPh>
    <rPh sb="4" eb="5">
      <t>トウ</t>
    </rPh>
    <rPh sb="5" eb="7">
      <t>キュウカ</t>
    </rPh>
    <rPh sb="7" eb="9">
      <t>セイド</t>
    </rPh>
    <phoneticPr fontId="1"/>
  </si>
  <si>
    <r>
      <t xml:space="preserve">  </t>
    </r>
    <r>
      <rPr>
        <b/>
        <sz val="14"/>
        <color theme="1"/>
        <rFont val="BIZ UDPゴシック"/>
        <family val="3"/>
        <charset val="128"/>
      </rPr>
      <t xml:space="preserve"> 「子の看護等休暇」</t>
    </r>
    <r>
      <rPr>
        <sz val="14"/>
        <color theme="1"/>
        <rFont val="BIZ UDPゴシック"/>
        <family val="3"/>
        <charset val="128"/>
      </rPr>
      <t>は、小学校3年生終了前の子を養育する労働者が、子の病気・怪我、予防接種・健康診断のほか、感染症に伴う学級閉鎖等や入園（入学）式・卒園式参加の場合に、子どもが１人であれば年５日まで、２人以上であれば年１０日まで取得できます。
　（育児・介護休業法第１６条の２）</t>
    </r>
    <rPh sb="4" eb="5">
      <t>コ</t>
    </rPh>
    <rPh sb="6" eb="8">
      <t>カンゴ</t>
    </rPh>
    <rPh sb="8" eb="9">
      <t>トウ</t>
    </rPh>
    <rPh sb="9" eb="11">
      <t>キュウカ</t>
    </rPh>
    <rPh sb="14" eb="17">
      <t>ショウガッコウ</t>
    </rPh>
    <rPh sb="27" eb="28">
      <t>コ</t>
    </rPh>
    <rPh sb="29" eb="31">
      <t>ヨウイク</t>
    </rPh>
    <rPh sb="33" eb="36">
      <t>ロウドウシャ</t>
    </rPh>
    <rPh sb="38" eb="39">
      <t>コ</t>
    </rPh>
    <rPh sb="56" eb="59">
      <t>カンセンショウ</t>
    </rPh>
    <rPh sb="60" eb="61">
      <t>トモナ</t>
    </rPh>
    <rPh sb="62" eb="66">
      <t>ガッキュウヘイサ</t>
    </rPh>
    <rPh sb="66" eb="67">
      <t>トウ</t>
    </rPh>
    <rPh sb="68" eb="70">
      <t>ニュウエン</t>
    </rPh>
    <rPh sb="71" eb="73">
      <t>ニュウガク</t>
    </rPh>
    <rPh sb="74" eb="75">
      <t>シキ</t>
    </rPh>
    <rPh sb="76" eb="79">
      <t>ソツエンシキ</t>
    </rPh>
    <rPh sb="79" eb="81">
      <t>サンカ</t>
    </rPh>
    <rPh sb="89" eb="90">
      <t>コ</t>
    </rPh>
    <rPh sb="93" eb="95">
      <t>ヒトリ</t>
    </rPh>
    <rPh sb="99" eb="100">
      <t>ネン</t>
    </rPh>
    <rPh sb="101" eb="102">
      <t>ニチ</t>
    </rPh>
    <rPh sb="106" eb="107">
      <t>ニン</t>
    </rPh>
    <rPh sb="107" eb="109">
      <t>イジョウ</t>
    </rPh>
    <rPh sb="113" eb="114">
      <t>ネン</t>
    </rPh>
    <rPh sb="116" eb="117">
      <t>ニチ</t>
    </rPh>
    <rPh sb="119" eb="121">
      <t>シュトク</t>
    </rPh>
    <rPh sb="137" eb="138">
      <t>ダイ</t>
    </rPh>
    <rPh sb="140" eb="141">
      <t>ジョウ</t>
    </rPh>
    <phoneticPr fontId="1"/>
  </si>
  <si>
    <t>　※育児・介護休業法が改正され、令和７年４月１日から、対象となる子の範囲が「小学校3年生修了まで」に引き上げられ、</t>
    <rPh sb="16" eb="18">
      <t>レイワ</t>
    </rPh>
    <phoneticPr fontId="1"/>
  </si>
  <si>
    <t xml:space="preserve">     取得事由に学級閉鎖や入学式・卒園式への参加などが追加されました。</t>
    <phoneticPr fontId="1"/>
  </si>
  <si>
    <t xml:space="preserve">     数えてください。</t>
    <rPh sb="5" eb="6">
      <t>カゾ</t>
    </rPh>
    <phoneticPr fontId="1"/>
  </si>
  <si>
    <r>
      <t>※３ 育児休業取得者には、</t>
    </r>
    <r>
      <rPr>
        <u/>
        <sz val="14"/>
        <color theme="1"/>
        <rFont val="BIZ UDゴシック"/>
        <family val="3"/>
        <charset val="128"/>
      </rPr>
      <t>産後パパ育休取得者も含めてください</t>
    </r>
    <r>
      <rPr>
        <sz val="14"/>
        <color theme="1"/>
        <rFont val="BIZ UDゴシック"/>
        <family val="3"/>
        <charset val="128"/>
      </rPr>
      <t>。</t>
    </r>
    <rPh sb="3" eb="5">
      <t>イクジ</t>
    </rPh>
    <rPh sb="5" eb="7">
      <t>キュウギョウ</t>
    </rPh>
    <rPh sb="7" eb="10">
      <t>シュトクシャ</t>
    </rPh>
    <rPh sb="13" eb="15">
      <t>サンゴ</t>
    </rPh>
    <rPh sb="17" eb="19">
      <t>イクキュウ</t>
    </rPh>
    <rPh sb="19" eb="21">
      <t>シュトク</t>
    </rPh>
    <rPh sb="21" eb="22">
      <t>シャ</t>
    </rPh>
    <rPh sb="23" eb="24">
      <t>フク</t>
    </rPh>
    <phoneticPr fontId="1"/>
  </si>
  <si>
    <r>
      <t>・ １ページ目に記載したとおり、貴</t>
    </r>
    <r>
      <rPr>
        <u/>
        <sz val="14"/>
        <color theme="1"/>
        <rFont val="BIZ UDPゴシック"/>
        <family val="3"/>
        <charset val="128"/>
      </rPr>
      <t>事業所が本店である場合は支店を除く本店のみについて、支店等の場合は貴支店等のみについての人数</t>
    </r>
    <r>
      <rPr>
        <sz val="14"/>
        <color theme="1"/>
        <rFont val="BIZ UDPゴシック"/>
        <family val="3"/>
        <charset val="128"/>
      </rPr>
      <t>をご記入ください。
・ 各区分におけるご回答につきましては、貴事業所の判断でご記入をお願いいたします。</t>
    </r>
    <rPh sb="6" eb="7">
      <t>メ</t>
    </rPh>
    <rPh sb="8" eb="10">
      <t>キサイ</t>
    </rPh>
    <rPh sb="61" eb="63">
      <t>ニンズウ</t>
    </rPh>
    <rPh sb="76" eb="79">
      <t>カククブン</t>
    </rPh>
    <rPh sb="84" eb="86">
      <t>カイトウ</t>
    </rPh>
    <rPh sb="94" eb="95">
      <t>キ</t>
    </rPh>
    <rPh sb="95" eb="98">
      <t>ジギョウショ</t>
    </rPh>
    <rPh sb="99" eb="101">
      <t>ハンダン</t>
    </rPh>
    <rPh sb="103" eb="105">
      <t>キニュウ</t>
    </rPh>
    <rPh sb="107" eb="108">
      <t>ネガ</t>
    </rPh>
    <phoneticPr fontId="1"/>
  </si>
  <si>
    <t>（２）ハラスメント対策の取組状況についてお伺いします。</t>
    <rPh sb="9" eb="11">
      <t>タイサク</t>
    </rPh>
    <rPh sb="12" eb="14">
      <t>トリクミ</t>
    </rPh>
    <rPh sb="14" eb="16">
      <t>ジョウキョウ</t>
    </rPh>
    <rPh sb="21" eb="22">
      <t>ウカガ</t>
    </rPh>
    <phoneticPr fontId="1"/>
  </si>
  <si>
    <t>【問３０】</t>
    <rPh sb="1" eb="2">
      <t>ト</t>
    </rPh>
    <phoneticPr fontId="1"/>
  </si>
  <si>
    <t>【問３１】</t>
    <rPh sb="1" eb="2">
      <t>ト</t>
    </rPh>
    <phoneticPr fontId="1"/>
  </si>
  <si>
    <t>【問３２】</t>
    <rPh sb="1" eb="2">
      <t>ト</t>
    </rPh>
    <phoneticPr fontId="1"/>
  </si>
  <si>
    <r>
      <rPr>
        <b/>
        <sz val="14"/>
        <color theme="1"/>
        <rFont val="BIZ UDPゴシック"/>
        <family val="3"/>
        <charset val="128"/>
      </rPr>
      <t>【男女雇用機会均等法などでは、妊娠・出産・育児休業等に関して次のような不利益取り扱いを禁止しています】</t>
    </r>
    <r>
      <rPr>
        <sz val="14"/>
        <color theme="1"/>
        <rFont val="BIZ UDPゴシック"/>
        <family val="3"/>
        <charset val="128"/>
      </rPr>
      <t xml:space="preserve">
＜男女雇用機会均等法第９条第３項＞
　　事業主は、その雇用する</t>
    </r>
    <r>
      <rPr>
        <b/>
        <u/>
        <sz val="14"/>
        <color theme="1"/>
        <rFont val="BIZ UDPゴシック"/>
        <family val="3"/>
        <charset val="128"/>
      </rPr>
      <t>女性労働者が妊娠したこと、出産したこと、その他の妊娠又は出産に関する事由</t>
    </r>
    <r>
      <rPr>
        <sz val="14"/>
        <color theme="1"/>
        <rFont val="BIZ UDPゴシック"/>
        <family val="3"/>
        <charset val="128"/>
      </rPr>
      <t>であって厚生労働
　省令で定めるものを理由として、</t>
    </r>
    <r>
      <rPr>
        <b/>
        <sz val="14"/>
        <color theme="1"/>
        <rFont val="BIZ UDPゴシック"/>
        <family val="3"/>
        <charset val="128"/>
      </rPr>
      <t>当該女性労働者に対して</t>
    </r>
    <r>
      <rPr>
        <b/>
        <u/>
        <sz val="14"/>
        <color theme="1"/>
        <rFont val="BIZ UDPゴシック"/>
        <family val="3"/>
        <charset val="128"/>
      </rPr>
      <t>解雇その他不利益な取扱い</t>
    </r>
    <r>
      <rPr>
        <b/>
        <sz val="14"/>
        <color theme="1"/>
        <rFont val="BIZ UDPゴシック"/>
        <family val="3"/>
        <charset val="128"/>
      </rPr>
      <t>をしてはならない。</t>
    </r>
    <r>
      <rPr>
        <sz val="14"/>
        <color theme="1"/>
        <rFont val="BIZ UDPゴシック"/>
        <family val="3"/>
        <charset val="128"/>
      </rPr>
      <t xml:space="preserve">
＜育児・介護休業法第10条＞
　　事業主は、</t>
    </r>
    <r>
      <rPr>
        <b/>
        <sz val="14"/>
        <color theme="1"/>
        <rFont val="BIZ UDPゴシック"/>
        <family val="3"/>
        <charset val="128"/>
      </rPr>
      <t>労働者が</t>
    </r>
    <r>
      <rPr>
        <b/>
        <u/>
        <sz val="14"/>
        <color theme="1"/>
        <rFont val="BIZ UDPゴシック"/>
        <family val="3"/>
        <charset val="128"/>
      </rPr>
      <t>育児休業等の申出をし、又は取得したことを理由</t>
    </r>
    <r>
      <rPr>
        <sz val="14"/>
        <color theme="1"/>
        <rFont val="BIZ UDPゴシック"/>
        <family val="3"/>
        <charset val="128"/>
      </rPr>
      <t>として、</t>
    </r>
    <r>
      <rPr>
        <b/>
        <sz val="14"/>
        <color theme="1"/>
        <rFont val="BIZ UDPゴシック"/>
        <family val="3"/>
        <charset val="128"/>
      </rPr>
      <t>当該労働者に対して</t>
    </r>
    <r>
      <rPr>
        <b/>
        <u/>
        <sz val="14"/>
        <color theme="1"/>
        <rFont val="BIZ UDPゴシック"/>
        <family val="3"/>
        <charset val="128"/>
      </rPr>
      <t>解雇その他不利益な取扱</t>
    </r>
    <r>
      <rPr>
        <b/>
        <sz val="14"/>
        <color theme="1"/>
        <rFont val="BIZ UDPゴシック"/>
        <family val="3"/>
        <charset val="128"/>
      </rPr>
      <t xml:space="preserve">
　いをしてはならない。　　　　　　　　　　　　　　　　　　　　　　　　　　　　　　　　　　　　　　　　　　　　　　　　　　　　　　　　　　　　　　　　　　　　　　　　　　　　　　　　　　　
　</t>
    </r>
    <r>
      <rPr>
        <sz val="14"/>
        <color theme="1"/>
        <rFont val="BIZ UDPゴシック"/>
        <family val="3"/>
        <charset val="128"/>
      </rPr>
      <t>※なお、育児休業等のほか、介護休業、子の看護休暇、介護休暇、所定外労働の制限、時間外労働の制限、深夜業の制限、所定
　</t>
    </r>
    <r>
      <rPr>
        <sz val="14"/>
        <color theme="0" tint="-4.9989318521683403E-2"/>
        <rFont val="BIZ UDPゴシック"/>
        <family val="3"/>
        <charset val="128"/>
      </rPr>
      <t>※</t>
    </r>
    <r>
      <rPr>
        <sz val="14"/>
        <color theme="1"/>
        <rFont val="BIZ UDPゴシック"/>
        <family val="3"/>
        <charset val="128"/>
      </rPr>
      <t>労働時間の短縮等の措置について申出をし、又は制度を利用したことを理由とする解雇その他不利益な取扱いについても
　</t>
    </r>
    <r>
      <rPr>
        <sz val="14"/>
        <color theme="0" tint="-4.9989318521683403E-2"/>
        <rFont val="BIZ UDPゴシック"/>
        <family val="3"/>
        <charset val="128"/>
      </rPr>
      <t>※</t>
    </r>
    <r>
      <rPr>
        <sz val="14"/>
        <color theme="1"/>
        <rFont val="BIZ UDPゴシック"/>
        <family val="3"/>
        <charset val="128"/>
      </rPr>
      <t>禁止されています。</t>
    </r>
    <rPh sb="1" eb="3">
      <t>ダンジョ</t>
    </rPh>
    <rPh sb="3" eb="5">
      <t>コヨウ</t>
    </rPh>
    <rPh sb="5" eb="7">
      <t>キカイ</t>
    </rPh>
    <rPh sb="7" eb="10">
      <t>キントウホウ</t>
    </rPh>
    <rPh sb="15" eb="17">
      <t>ニンシン</t>
    </rPh>
    <rPh sb="18" eb="20">
      <t>シュッサン</t>
    </rPh>
    <rPh sb="21" eb="23">
      <t>イクジ</t>
    </rPh>
    <rPh sb="23" eb="25">
      <t>キュウギョウ</t>
    </rPh>
    <rPh sb="25" eb="26">
      <t>トウ</t>
    </rPh>
    <rPh sb="27" eb="28">
      <t>カン</t>
    </rPh>
    <rPh sb="30" eb="31">
      <t>ツギ</t>
    </rPh>
    <rPh sb="54" eb="60">
      <t>ダンジョコヨウキカイ</t>
    </rPh>
    <rPh sb="60" eb="63">
      <t>キントウホウ</t>
    </rPh>
    <rPh sb="66" eb="67">
      <t>ダイ</t>
    </rPh>
    <rPh sb="68" eb="69">
      <t>コウ</t>
    </rPh>
    <rPh sb="209" eb="210">
      <t>トウ</t>
    </rPh>
    <rPh sb="218" eb="220">
      <t>シュトク</t>
    </rPh>
    <rPh sb="356" eb="357">
      <t>トウ</t>
    </rPh>
    <phoneticPr fontId="1"/>
  </si>
  <si>
    <t>※貴事業所が育児休業（産後パパ育休を含む）として認めた通算期間を計上してください。</t>
    <rPh sb="1" eb="2">
      <t>キ</t>
    </rPh>
    <rPh sb="2" eb="5">
      <t>ジギョウショ</t>
    </rPh>
    <rPh sb="3" eb="4">
      <t>ギョウ</t>
    </rPh>
    <rPh sb="11" eb="13">
      <t>サンゴ</t>
    </rPh>
    <rPh sb="15" eb="17">
      <t>イクキュウ</t>
    </rPh>
    <rPh sb="18" eb="19">
      <t>フク</t>
    </rPh>
    <rPh sb="27" eb="29">
      <t>ツウサン</t>
    </rPh>
    <phoneticPr fontId="1"/>
  </si>
  <si>
    <t xml:space="preserve">   なお、利用中の方については、予定の取得期間を通算してご記入ください。</t>
    <rPh sb="17" eb="19">
      <t>ヨテイ</t>
    </rPh>
    <rPh sb="20" eb="24">
      <t>シュトクキカン</t>
    </rPh>
    <rPh sb="25" eb="27">
      <t>ツウサン</t>
    </rPh>
    <rPh sb="30" eb="32">
      <t>キニュウ</t>
    </rPh>
    <phoneticPr fontId="1"/>
  </si>
  <si>
    <t>【問２８】</t>
    <rPh sb="1" eb="2">
      <t>ト</t>
    </rPh>
    <phoneticPr fontId="1"/>
  </si>
  <si>
    <t>※パパママ育休プラスについては、上記【問８】（注）2を参照のこと。</t>
    <rPh sb="5" eb="7">
      <t>イクキュウ</t>
    </rPh>
    <rPh sb="16" eb="18">
      <t>ジョウキ</t>
    </rPh>
    <rPh sb="19" eb="20">
      <t>ト</t>
    </rPh>
    <rPh sb="23" eb="24">
      <t>チュウ</t>
    </rPh>
    <rPh sb="27" eb="29">
      <t>サンショウ</t>
    </rPh>
    <phoneticPr fontId="1"/>
  </si>
  <si>
    <r>
      <rPr>
        <b/>
        <u/>
        <sz val="15"/>
        <color theme="1"/>
        <rFont val="BIZ UDPゴシック"/>
        <family val="3"/>
        <charset val="128"/>
      </rPr>
      <t>令和８年６月３０日現在の貴事業所の状況</t>
    </r>
    <r>
      <rPr>
        <sz val="15"/>
        <color theme="1"/>
        <rFont val="BIZ UDPゴシック"/>
        <family val="3"/>
        <charset val="128"/>
      </rPr>
      <t>について記入してください。</t>
    </r>
    <rPh sb="0" eb="1">
      <t>レイ</t>
    </rPh>
    <rPh sb="1" eb="2">
      <t>ワ</t>
    </rPh>
    <rPh sb="3" eb="4">
      <t>ネン</t>
    </rPh>
    <rPh sb="4" eb="5">
      <t>ガンネン</t>
    </rPh>
    <rPh sb="5" eb="6">
      <t>ガツ</t>
    </rPh>
    <rPh sb="8" eb="9">
      <t>ニチ</t>
    </rPh>
    <rPh sb="9" eb="11">
      <t>ゲンザイ</t>
    </rPh>
    <rPh sb="12" eb="13">
      <t>キ</t>
    </rPh>
    <rPh sb="13" eb="16">
      <t>ジギョウショ</t>
    </rPh>
    <rPh sb="17" eb="19">
      <t>ジョウキョウ</t>
    </rPh>
    <rPh sb="23" eb="25">
      <t>キニュウ</t>
    </rPh>
    <phoneticPr fontId="1"/>
  </si>
  <si>
    <r>
      <rPr>
        <sz val="14"/>
        <color theme="1"/>
        <rFont val="BIZ UDPゴシック"/>
        <family val="3"/>
        <charset val="128"/>
      </rPr>
      <t>貴事業所が把握している</t>
    </r>
    <r>
      <rPr>
        <b/>
        <u/>
        <sz val="14"/>
        <color theme="1"/>
        <rFont val="BIZ UDPゴシック"/>
        <family val="3"/>
        <charset val="128"/>
      </rPr>
      <t>令和６年７月１日から令和７年６月３０日までの出産者数（男性の場合は配偶者が出産した人数）</t>
    </r>
    <rPh sb="0" eb="1">
      <t>キ</t>
    </rPh>
    <rPh sb="1" eb="4">
      <t>ジギョウショ</t>
    </rPh>
    <rPh sb="5" eb="7">
      <t>ハアク</t>
    </rPh>
    <rPh sb="11" eb="13">
      <t>レイワ</t>
    </rPh>
    <rPh sb="14" eb="15">
      <t>ネン</t>
    </rPh>
    <rPh sb="16" eb="17">
      <t>ガツ</t>
    </rPh>
    <rPh sb="18" eb="19">
      <t>ニチ</t>
    </rPh>
    <rPh sb="21" eb="23">
      <t>レイワ</t>
    </rPh>
    <rPh sb="24" eb="25">
      <t>ネン</t>
    </rPh>
    <rPh sb="26" eb="27">
      <t>ガツ</t>
    </rPh>
    <rPh sb="29" eb="30">
      <t>ニチ</t>
    </rPh>
    <rPh sb="33" eb="35">
      <t>シュッサン</t>
    </rPh>
    <rPh sb="35" eb="36">
      <t>シャ</t>
    </rPh>
    <rPh sb="36" eb="37">
      <t>スウ</t>
    </rPh>
    <rPh sb="38" eb="40">
      <t>ダンセイ</t>
    </rPh>
    <rPh sb="41" eb="43">
      <t>バアイ</t>
    </rPh>
    <rPh sb="44" eb="47">
      <t>ハイグウシャ</t>
    </rPh>
    <rPh sb="48" eb="50">
      <t>シュッサン</t>
    </rPh>
    <rPh sb="52" eb="54">
      <t>ニンズウ</t>
    </rPh>
    <phoneticPr fontId="1"/>
  </si>
  <si>
    <r>
      <t>をそれぞれ記入してください。また、そのうち、</t>
    </r>
    <r>
      <rPr>
        <b/>
        <u/>
        <sz val="14"/>
        <color theme="1"/>
        <rFont val="BIZ UDPゴシック"/>
        <family val="3"/>
        <charset val="128"/>
      </rPr>
      <t>令和８年６月３０日までの間に育児休業を開始した者(育児休業開始予定</t>
    </r>
    <phoneticPr fontId="1"/>
  </si>
  <si>
    <r>
      <t>①　</t>
    </r>
    <r>
      <rPr>
        <b/>
        <sz val="14"/>
        <color theme="1"/>
        <rFont val="BIZ UDPゴシック"/>
        <family val="3"/>
        <charset val="128"/>
      </rPr>
      <t>令和６年７月１日から令和７年６月３０日の間</t>
    </r>
    <r>
      <rPr>
        <sz val="14"/>
        <color theme="1"/>
        <rFont val="BIZ UDPゴシック"/>
        <family val="3"/>
        <charset val="128"/>
      </rPr>
      <t>に出産した女性の人数または配偶者が出産した男性の人数</t>
    </r>
    <phoneticPr fontId="1"/>
  </si>
  <si>
    <r>
      <t>②　</t>
    </r>
    <r>
      <rPr>
        <b/>
        <sz val="14"/>
        <color theme="1"/>
        <rFont val="BIZ UDPゴシック"/>
        <family val="3"/>
        <charset val="128"/>
      </rPr>
      <t>①のうち、令和８年６月３０日までに</t>
    </r>
    <r>
      <rPr>
        <sz val="14"/>
        <color theme="1"/>
        <rFont val="BIZ UDPゴシック"/>
        <family val="3"/>
        <charset val="128"/>
      </rPr>
      <t>育児休業（※１）を開始した者(育児休業開始予定の申出をしている者（※２）を含む)の人数</t>
    </r>
    <phoneticPr fontId="1"/>
  </si>
  <si>
    <t>③　①回答（Ａ）出産者（配偶者が出産した男性）全体のうち、令和８年６月３０日までの育児目的休暇(※５)取得者数</t>
    <rPh sb="8" eb="10">
      <t>シュッサン</t>
    </rPh>
    <rPh sb="10" eb="11">
      <t>シャ</t>
    </rPh>
    <rPh sb="12" eb="15">
      <t>ハイグウシャ</t>
    </rPh>
    <rPh sb="16" eb="18">
      <t>シュッサン</t>
    </rPh>
    <rPh sb="20" eb="22">
      <t>ダンセイ</t>
    </rPh>
    <rPh sb="23" eb="25">
      <t>ゼンタイ</t>
    </rPh>
    <phoneticPr fontId="1"/>
  </si>
  <si>
    <t>就業規則の交付</t>
    <rPh sb="0" eb="4">
      <t>シュウギョウキソク</t>
    </rPh>
    <rPh sb="5" eb="7">
      <t>コウフ</t>
    </rPh>
    <phoneticPr fontId="1"/>
  </si>
  <si>
    <t>労働契約書の交付</t>
    <rPh sb="0" eb="5">
      <t>ロウドウケイヤクショ</t>
    </rPh>
    <rPh sb="6" eb="8">
      <t>コウフ</t>
    </rPh>
    <phoneticPr fontId="1"/>
  </si>
  <si>
    <t>口頭での説明のみ</t>
    <rPh sb="0" eb="2">
      <t>コウトウ</t>
    </rPh>
    <rPh sb="4" eb="6">
      <t>セツメイ</t>
    </rPh>
    <phoneticPr fontId="1"/>
  </si>
  <si>
    <t>特に明示しない</t>
    <rPh sb="0" eb="1">
      <t>トク</t>
    </rPh>
    <rPh sb="2" eb="4">
      <t>メイジ</t>
    </rPh>
    <phoneticPr fontId="1"/>
  </si>
  <si>
    <t>労働条件通知書の交付</t>
    <rPh sb="0" eb="7">
      <t>ロウドウジョウケンツウチショ</t>
    </rPh>
    <rPh sb="8" eb="10">
      <t>コウフ</t>
    </rPh>
    <phoneticPr fontId="1"/>
  </si>
  <si>
    <t>加入可能な（企業内）労働組合</t>
    <rPh sb="0" eb="2">
      <t>カニュウ</t>
    </rPh>
    <rPh sb="2" eb="4">
      <t>カノウ</t>
    </rPh>
    <rPh sb="6" eb="9">
      <t>キギョウナイ</t>
    </rPh>
    <rPh sb="10" eb="14">
      <t>ロウドウクミアイ</t>
    </rPh>
    <phoneticPr fontId="1"/>
  </si>
  <si>
    <r>
      <t xml:space="preserve">年次有給休暇制度
</t>
    </r>
    <r>
      <rPr>
        <sz val="11"/>
        <color theme="1"/>
        <rFont val="BIZ UDPゴシック"/>
        <family val="3"/>
        <charset val="128"/>
      </rPr>
      <t>（６か月を超える継続勤務の場合）</t>
    </r>
    <rPh sb="0" eb="4">
      <t>ネンジユウキュウ</t>
    </rPh>
    <rPh sb="4" eb="6">
      <t>キュウカ</t>
    </rPh>
    <rPh sb="6" eb="8">
      <t>セイド</t>
    </rPh>
    <rPh sb="12" eb="13">
      <t>ゲツ</t>
    </rPh>
    <rPh sb="14" eb="15">
      <t>コ</t>
    </rPh>
    <rPh sb="17" eb="19">
      <t>ケイゾク</t>
    </rPh>
    <rPh sb="19" eb="21">
      <t>キンム</t>
    </rPh>
    <rPh sb="22" eb="24">
      <t>バアイ</t>
    </rPh>
    <phoneticPr fontId="1"/>
  </si>
  <si>
    <t>通勤手当</t>
    <rPh sb="0" eb="4">
      <t>ツウキンテアテ</t>
    </rPh>
    <phoneticPr fontId="1"/>
  </si>
  <si>
    <t>定期昇給制度</t>
    <rPh sb="0" eb="2">
      <t>テイキ</t>
    </rPh>
    <rPh sb="2" eb="4">
      <t>ショウキュウ</t>
    </rPh>
    <rPh sb="4" eb="6">
      <t>セイド</t>
    </rPh>
    <phoneticPr fontId="1"/>
  </si>
  <si>
    <t>賞与</t>
    <rPh sb="0" eb="2">
      <t>ショウヨ</t>
    </rPh>
    <phoneticPr fontId="1"/>
  </si>
  <si>
    <t>退職金制度</t>
    <rPh sb="0" eb="5">
      <t>タイショクキンセイド</t>
    </rPh>
    <phoneticPr fontId="1"/>
  </si>
  <si>
    <t>健康保険・厚生年金保険</t>
    <rPh sb="0" eb="4">
      <t>ケンコウホケン</t>
    </rPh>
    <rPh sb="5" eb="9">
      <t>コウセイネンキン</t>
    </rPh>
    <rPh sb="9" eb="11">
      <t>ホケン</t>
    </rPh>
    <phoneticPr fontId="1"/>
  </si>
  <si>
    <t>雇用保険</t>
    <rPh sb="0" eb="4">
      <t>コヨウホケン</t>
    </rPh>
    <phoneticPr fontId="1"/>
  </si>
  <si>
    <t>労災保険</t>
    <rPh sb="0" eb="4">
      <t>ロウサイホケン</t>
    </rPh>
    <phoneticPr fontId="1"/>
  </si>
  <si>
    <t>産前産後休暇制度</t>
    <rPh sb="0" eb="4">
      <t>サンゼンサンゴ</t>
    </rPh>
    <rPh sb="4" eb="8">
      <t>キュウカセイド</t>
    </rPh>
    <phoneticPr fontId="1"/>
  </si>
  <si>
    <t>育児休業制度</t>
    <rPh sb="0" eb="4">
      <t>イクジキュウギョウ</t>
    </rPh>
    <rPh sb="4" eb="6">
      <t>セイド</t>
    </rPh>
    <phoneticPr fontId="1"/>
  </si>
  <si>
    <t>育児時間制度</t>
    <rPh sb="0" eb="4">
      <t>イクジジカン</t>
    </rPh>
    <rPh sb="4" eb="6">
      <t>セイド</t>
    </rPh>
    <phoneticPr fontId="1"/>
  </si>
  <si>
    <t>生理休暇制度</t>
    <rPh sb="0" eb="2">
      <t>セイリ</t>
    </rPh>
    <rPh sb="2" eb="6">
      <t>キュウカセイド</t>
    </rPh>
    <phoneticPr fontId="1"/>
  </si>
  <si>
    <t>介護休業制度</t>
    <rPh sb="0" eb="2">
      <t>カイゴ</t>
    </rPh>
    <rPh sb="2" eb="4">
      <t>キュウギョウ</t>
    </rPh>
    <rPh sb="4" eb="6">
      <t>セイド</t>
    </rPh>
    <phoneticPr fontId="1"/>
  </si>
  <si>
    <t>採用時の健康診断</t>
    <rPh sb="0" eb="3">
      <t>サイヨウジ</t>
    </rPh>
    <rPh sb="4" eb="8">
      <t>ケンコウシンダン</t>
    </rPh>
    <phoneticPr fontId="1"/>
  </si>
  <si>
    <t>定期健康診断</t>
    <rPh sb="0" eb="4">
      <t>テイキケンコウ</t>
    </rPh>
    <rPh sb="4" eb="6">
      <t>シンダン</t>
    </rPh>
    <phoneticPr fontId="1"/>
  </si>
  <si>
    <t>福利厚生施設の利用</t>
    <rPh sb="0" eb="4">
      <t>フクリコウセイ</t>
    </rPh>
    <rPh sb="4" eb="6">
      <t>シセツ</t>
    </rPh>
    <rPh sb="7" eb="9">
      <t>リヨウ</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</si>
  <si>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</si>
  <si>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</si>
  <si>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</si>
  <si>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</si>
  <si>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</si>
  <si>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</si>
  <si>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</si>
  <si>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</si>
  <si>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</si>
  <si>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</si>
  <si>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</si>
  <si>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</si>
  <si>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</si>
  <si>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</si>
  <si>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</si>
  <si>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</si>
  <si>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</si>
  <si>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(回答欄)</t>
    <phoneticPr fontId="1"/>
  </si>
  <si>
    <t>実施済</t>
    <rPh sb="0" eb="3">
      <t>ジッシズ</t>
    </rPh>
    <phoneticPr fontId="1"/>
  </si>
  <si>
    <t>実施要領
あり</t>
    <rPh sb="0" eb="4">
      <t>ジッシヨウリョウ</t>
    </rPh>
    <phoneticPr fontId="1"/>
  </si>
  <si>
    <t>実施予定
なし</t>
    <rPh sb="0" eb="2">
      <t>ジッシ</t>
    </rPh>
    <rPh sb="2" eb="4">
      <t>ヨテイ</t>
    </rPh>
    <phoneticPr fontId="1"/>
  </si>
  <si>
    <r>
      <t>【問３１】で「１ 取り組んでいる」と回答した事業所</t>
    </r>
    <r>
      <rPr>
        <sz val="14"/>
        <color theme="1"/>
        <rFont val="BIZ UDPゴシック"/>
        <family val="3"/>
        <charset val="128"/>
      </rPr>
      <t>にお伺いします。</t>
    </r>
    <r>
      <rPr>
        <b/>
        <sz val="14"/>
        <color theme="1"/>
        <rFont val="BIZ UDPゴシック"/>
        <family val="3"/>
        <charset val="128"/>
      </rPr>
      <t>どのようなことに取り組んでいますか。</t>
    </r>
    <rPh sb="1" eb="2">
      <t>ト</t>
    </rPh>
    <rPh sb="9" eb="10">
      <t>ト</t>
    </rPh>
    <rPh sb="11" eb="12">
      <t>ク</t>
    </rPh>
    <rPh sb="18" eb="20">
      <t>カイトウ</t>
    </rPh>
    <rPh sb="22" eb="25">
      <t>ジギョウショ</t>
    </rPh>
    <rPh sb="27" eb="28">
      <t>ウカガ</t>
    </rPh>
    <rPh sb="41" eb="42">
      <t>ト</t>
    </rPh>
    <rPh sb="43" eb="44">
      <t>ク</t>
    </rPh>
    <phoneticPr fontId="1"/>
  </si>
  <si>
    <t>【問３８】</t>
    <rPh sb="1" eb="2">
      <t>ト</t>
    </rPh>
    <phoneticPr fontId="1"/>
  </si>
  <si>
    <t>①「令和８年度　労働福祉等実態調査」で検索、もしくは下記アドレスからExcel調査票を</t>
    <phoneticPr fontId="1"/>
  </si>
  <si>
    <t xml:space="preserve"> ０９７－５０６－３３５３（直通）</t>
    <phoneticPr fontId="1"/>
  </si>
  <si>
    <t>https://www.pref.oita.jp/site/oitarodo/r8roufuku.html</t>
    <phoneticPr fontId="1"/>
  </si>
  <si>
    <t>https://ttzk.graffer.jp/pref-oita/smart-apply/apply-procedure-alias/r8roufukutyousa</t>
    <phoneticPr fontId="1"/>
  </si>
  <si>
    <t>・</t>
    <phoneticPr fontId="1"/>
  </si>
  <si>
    <t>貴事業所が本店である場合は支店を除く本店のみについて、支店等の場合は貴支店等のみについてご記入ください。</t>
    <phoneticPr fontId="1"/>
  </si>
  <si>
    <t>貴事業所で判断できない項目や把握できない事項は、恐れ入りますが本社等に確認のうえ回答をお願いします。</t>
    <phoneticPr fontId="1"/>
  </si>
  <si>
    <t>　・ 郵送で届いた調査票に記入し、同封の返信用封筒（切手不要）にて返送</t>
    <rPh sb="3" eb="5">
      <t>ユウソウ</t>
    </rPh>
    <rPh sb="6" eb="7">
      <t>トド</t>
    </rPh>
    <rPh sb="9" eb="12">
      <t>チョウサヒョウ</t>
    </rPh>
    <rPh sb="13" eb="15">
      <t>キニュウ</t>
    </rPh>
    <rPh sb="17" eb="19">
      <t>ドウフウ</t>
    </rPh>
    <rPh sb="20" eb="23">
      <t>ヘンシンヨウ</t>
    </rPh>
    <rPh sb="23" eb="25">
      <t>フウトウ</t>
    </rPh>
    <rPh sb="26" eb="28">
      <t>キッテ</t>
    </rPh>
    <rPh sb="28" eb="30">
      <t>フヨウ</t>
    </rPh>
    <rPh sb="33" eb="35">
      <t>ヘンソウ</t>
    </rPh>
    <phoneticPr fontId="1"/>
  </si>
  <si>
    <t>　・ 郵送で届いた調査票に記入し、FAX（０９７－５０６－１７５６）にて送付</t>
    <rPh sb="3" eb="5">
      <t>ユウソウ</t>
    </rPh>
    <rPh sb="6" eb="7">
      <t>トド</t>
    </rPh>
    <rPh sb="9" eb="12">
      <t>チョウサヒョウ</t>
    </rPh>
    <rPh sb="13" eb="15">
      <t>キニュウ</t>
    </rPh>
    <rPh sb="36" eb="38">
      <t>ソウフ</t>
    </rPh>
    <phoneticPr fontId="1"/>
  </si>
  <si>
    <t>　　</t>
    <phoneticPr fontId="1"/>
  </si>
  <si>
    <t>昇給の有無</t>
    <rPh sb="0" eb="2">
      <t>ショウキュウ</t>
    </rPh>
    <rPh sb="3" eb="5">
      <t>ウム</t>
    </rPh>
    <phoneticPr fontId="1"/>
  </si>
  <si>
    <t>退職手当の有無</t>
    <rPh sb="0" eb="2">
      <t>タイショク</t>
    </rPh>
    <rPh sb="2" eb="4">
      <t>テアテ</t>
    </rPh>
    <rPh sb="5" eb="7">
      <t>ウム</t>
    </rPh>
    <phoneticPr fontId="1"/>
  </si>
  <si>
    <t>賞与の有無</t>
    <rPh sb="0" eb="2">
      <t>ショウヨ</t>
    </rPh>
    <rPh sb="3" eb="5">
      <t>ウム</t>
    </rPh>
    <phoneticPr fontId="1"/>
  </si>
  <si>
    <t>相談窓口</t>
    <rPh sb="0" eb="4">
      <t>ソウダンマドグチ</t>
    </rPh>
    <phoneticPr fontId="1"/>
  </si>
  <si>
    <t>待遇の相違等に関する説明を
求めることができる旨</t>
    <rPh sb="0" eb="2">
      <t>タイグウ</t>
    </rPh>
    <rPh sb="3" eb="5">
      <t>ソウイ</t>
    </rPh>
    <rPh sb="5" eb="6">
      <t>トウ</t>
    </rPh>
    <rPh sb="7" eb="8">
      <t>カン</t>
    </rPh>
    <rPh sb="10" eb="12">
      <t>セツメイ</t>
    </rPh>
    <rPh sb="14" eb="15">
      <t>モト</t>
    </rPh>
    <rPh sb="23" eb="24">
      <t>ムネ</t>
    </rPh>
    <phoneticPr fontId="1"/>
  </si>
  <si>
    <r>
      <t>【問３３】で「１ 取り組んでいる」と回答した事業所</t>
    </r>
    <r>
      <rPr>
        <sz val="14"/>
        <color theme="1"/>
        <rFont val="BIZ UDPゴシック"/>
        <family val="3"/>
        <charset val="128"/>
      </rPr>
      <t>にお伺いします。</t>
    </r>
    <r>
      <rPr>
        <b/>
        <sz val="14"/>
        <color theme="1"/>
        <rFont val="BIZ UDPゴシック"/>
        <family val="3"/>
        <charset val="128"/>
      </rPr>
      <t>どのようなことに取り組んでいますか。</t>
    </r>
    <rPh sb="1" eb="2">
      <t>ト</t>
    </rPh>
    <rPh sb="9" eb="10">
      <t>ト</t>
    </rPh>
    <rPh sb="11" eb="12">
      <t>ク</t>
    </rPh>
    <rPh sb="18" eb="20">
      <t>カイトウ</t>
    </rPh>
    <rPh sb="22" eb="25">
      <t>ジギョウショ</t>
    </rPh>
    <rPh sb="27" eb="28">
      <t>ウカガ</t>
    </rPh>
    <rPh sb="41" eb="42">
      <t>ト</t>
    </rPh>
    <rPh sb="43" eb="44">
      <t>ク</t>
    </rPh>
    <phoneticPr fontId="1"/>
  </si>
  <si>
    <r>
      <t>【問３５】で「１ 取り組んでいる」と回答した事業所</t>
    </r>
    <r>
      <rPr>
        <sz val="14"/>
        <color theme="1"/>
        <rFont val="BIZ UDPゴシック"/>
        <family val="3"/>
        <charset val="128"/>
      </rPr>
      <t>にお伺いします。</t>
    </r>
    <r>
      <rPr>
        <b/>
        <sz val="14"/>
        <color theme="1"/>
        <rFont val="BIZ UDPゴシック"/>
        <family val="3"/>
        <charset val="128"/>
      </rPr>
      <t>どのようなことに取り組んでいますか。</t>
    </r>
    <rPh sb="1" eb="2">
      <t>ト</t>
    </rPh>
    <rPh sb="9" eb="10">
      <t>ト</t>
    </rPh>
    <rPh sb="11" eb="12">
      <t>ク</t>
    </rPh>
    <rPh sb="18" eb="20">
      <t>カイトウ</t>
    </rPh>
    <rPh sb="22" eb="25">
      <t>ジギョウショ</t>
    </rPh>
    <rPh sb="27" eb="28">
      <t>ウカガ</t>
    </rPh>
    <rPh sb="41" eb="42">
      <t>ト</t>
    </rPh>
    <rPh sb="43" eb="44">
      <t>ク</t>
    </rPh>
    <phoneticPr fontId="1"/>
  </si>
  <si>
    <t>お手数をおかけして申し訳ありませんが、問１をご回答のうえ、右の「４名以下」の欄にチェックをして、同封の</t>
    <rPh sb="1" eb="3">
      <t>テスウ</t>
    </rPh>
    <rPh sb="9" eb="10">
      <t>モウ</t>
    </rPh>
    <rPh sb="11" eb="12">
      <t>ワケ</t>
    </rPh>
    <rPh sb="19" eb="20">
      <t>トイ</t>
    </rPh>
    <rPh sb="23" eb="25">
      <t>カイトウ</t>
    </rPh>
    <rPh sb="29" eb="30">
      <t>ミギ</t>
    </rPh>
    <rPh sb="33" eb="34">
      <t>メイ</t>
    </rPh>
    <rPh sb="34" eb="36">
      <t>イカ</t>
    </rPh>
    <rPh sb="38" eb="39">
      <t>ラン</t>
    </rPh>
    <rPh sb="48" eb="50">
      <t>ドウフウ</t>
    </rPh>
    <phoneticPr fontId="1"/>
  </si>
  <si>
    <t>返信用封筒でご返送いただくか、その旨をお問い合わせ先まで電話またはメールにてご連絡ください。</t>
    <rPh sb="17" eb="18">
      <t>ムネ</t>
    </rPh>
    <rPh sb="20" eb="21">
      <t>ト</t>
    </rPh>
    <rPh sb="28" eb="30">
      <t>デンワ</t>
    </rPh>
    <phoneticPr fontId="1"/>
  </si>
  <si>
    <r>
      <t xml:space="preserve">【参考】
</t>
    </r>
    <r>
      <rPr>
        <sz val="6"/>
        <color theme="1"/>
        <rFont val="BIZ UDPゴシック"/>
        <family val="3"/>
        <charset val="128"/>
      </rPr>
      <t xml:space="preserve">
</t>
    </r>
    <r>
      <rPr>
        <sz val="12"/>
        <color theme="1"/>
        <rFont val="BIZ UDPゴシック"/>
        <family val="3"/>
        <charset val="128"/>
      </rPr>
      <t>令和７年度大分県労働福祉実態調査
育児休業取得率
　（男性）４１．９％　（女性）９８．１％</t>
    </r>
    <rPh sb="1" eb="3">
      <t>サンコウ</t>
    </rPh>
    <rPh sb="6" eb="8">
      <t>レイワ</t>
    </rPh>
    <rPh sb="9" eb="11">
      <t>ネンド</t>
    </rPh>
    <rPh sb="11" eb="14">
      <t>オオイタケン</t>
    </rPh>
    <rPh sb="14" eb="16">
      <t>ロウドウ</t>
    </rPh>
    <rPh sb="16" eb="18">
      <t>フクシ</t>
    </rPh>
    <rPh sb="18" eb="20">
      <t>ジッタイ</t>
    </rPh>
    <rPh sb="20" eb="22">
      <t>チョウサ</t>
    </rPh>
    <rPh sb="23" eb="25">
      <t>イクジ</t>
    </rPh>
    <rPh sb="25" eb="27">
      <t>キュウギョウ</t>
    </rPh>
    <rPh sb="27" eb="30">
      <t>シュトクリツ</t>
    </rPh>
    <phoneticPr fontId="1"/>
  </si>
  <si>
    <r>
      <rPr>
        <sz val="13"/>
        <color theme="1"/>
        <rFont val="BIZ UDPゴシック"/>
        <family val="3"/>
        <charset val="128"/>
      </rPr>
      <t>　</t>
    </r>
    <r>
      <rPr>
        <b/>
        <sz val="13"/>
        <color theme="1"/>
        <rFont val="BIZ UDPゴシック"/>
        <family val="3"/>
        <charset val="128"/>
      </rPr>
      <t>「育児休業制度」</t>
    </r>
    <r>
      <rPr>
        <sz val="13"/>
        <color theme="1"/>
        <rFont val="BIZ UDPゴシック"/>
        <family val="3"/>
        <charset val="128"/>
      </rPr>
      <t>とは、育児・介護休業法により１歳未満の子を有する労働者が申し出た場合、職場での地位や身分を失うことなく、一定期間休業し、育児に専念した後、事業主が復職を認める制度です。　</t>
    </r>
    <r>
      <rPr>
        <b/>
        <u/>
        <sz val="13"/>
        <color theme="1"/>
        <rFont val="BIZ UDPゴシック"/>
        <family val="3"/>
        <charset val="128"/>
      </rPr>
      <t>労働基準法で定められている産前産後休業、育児時間とは異なります。</t>
    </r>
    <r>
      <rPr>
        <sz val="13"/>
        <color theme="1"/>
        <rFont val="BIZ UDPゴシック"/>
        <family val="3"/>
        <charset val="128"/>
      </rPr>
      <t xml:space="preserve">
※会社に育児休業制度がなくても、育児・介護休業法を根拠に労働者は育児休業を取得することができます。</t>
    </r>
    <r>
      <rPr>
        <b/>
        <sz val="13"/>
        <color theme="1"/>
        <rFont val="BIZ UDPゴシック"/>
        <family val="3"/>
        <charset val="128"/>
      </rPr>
      <t xml:space="preserve">
</t>
    </r>
    <r>
      <rPr>
        <sz val="13"/>
        <color theme="1"/>
        <rFont val="BIZ UDPゴシック"/>
        <family val="3"/>
        <charset val="128"/>
      </rPr>
      <t>※常時１０人以上の労働者（パート・アルバイト等を含む。）を使用する事業所は育児休業について、就業規則に必ず取得手続等を定めなければなりません。</t>
    </r>
    <rPh sb="2" eb="4">
      <t>イクジ</t>
    </rPh>
    <rPh sb="4" eb="6">
      <t>キュウギョウ</t>
    </rPh>
    <rPh sb="6" eb="8">
      <t>セイド</t>
    </rPh>
    <rPh sb="12" eb="14">
      <t>イクジ</t>
    </rPh>
    <rPh sb="15" eb="17">
      <t>カイゴ</t>
    </rPh>
    <rPh sb="17" eb="20">
      <t>キュウギョウホウ</t>
    </rPh>
    <rPh sb="24" eb="25">
      <t>サイ</t>
    </rPh>
    <rPh sb="25" eb="27">
      <t>ミマン</t>
    </rPh>
    <rPh sb="28" eb="29">
      <t>コ</t>
    </rPh>
    <rPh sb="30" eb="31">
      <t>ユウ</t>
    </rPh>
    <rPh sb="33" eb="36">
      <t>ロウドウシャ</t>
    </rPh>
    <rPh sb="37" eb="38">
      <t>モウ</t>
    </rPh>
    <rPh sb="39" eb="40">
      <t>デ</t>
    </rPh>
    <rPh sb="41" eb="43">
      <t>バアイ</t>
    </rPh>
    <rPh sb="44" eb="46">
      <t>ショクバ</t>
    </rPh>
    <rPh sb="48" eb="50">
      <t>チイ</t>
    </rPh>
    <rPh sb="51" eb="53">
      <t>ミブン</t>
    </rPh>
    <rPh sb="54" eb="55">
      <t>ウシナ</t>
    </rPh>
    <rPh sb="61" eb="63">
      <t>イッテイ</t>
    </rPh>
    <rPh sb="63" eb="65">
      <t>キカン</t>
    </rPh>
    <rPh sb="65" eb="67">
      <t>キュウギョウ</t>
    </rPh>
    <rPh sb="69" eb="71">
      <t>イクジ</t>
    </rPh>
    <rPh sb="72" eb="74">
      <t>センネン</t>
    </rPh>
    <rPh sb="76" eb="77">
      <t>ノチ</t>
    </rPh>
    <rPh sb="78" eb="81">
      <t>ジギョウヌシ</t>
    </rPh>
    <rPh sb="82" eb="84">
      <t>フクショク</t>
    </rPh>
    <rPh sb="85" eb="86">
      <t>ミト</t>
    </rPh>
    <rPh sb="88" eb="90">
      <t>セイド</t>
    </rPh>
    <rPh sb="129" eb="131">
      <t>カイシャ</t>
    </rPh>
    <rPh sb="132" eb="134">
      <t>イクジ</t>
    </rPh>
    <rPh sb="134" eb="136">
      <t>キュウギョウ</t>
    </rPh>
    <rPh sb="136" eb="138">
      <t>セイド</t>
    </rPh>
    <rPh sb="144" eb="146">
      <t>イクジ</t>
    </rPh>
    <rPh sb="147" eb="149">
      <t>カイゴ</t>
    </rPh>
    <rPh sb="149" eb="152">
      <t>キュウギョウホウ</t>
    </rPh>
    <rPh sb="153" eb="155">
      <t>コンキョ</t>
    </rPh>
    <rPh sb="156" eb="159">
      <t>ロウドウシャ</t>
    </rPh>
    <rPh sb="160" eb="162">
      <t>イクジ</t>
    </rPh>
    <rPh sb="162" eb="164">
      <t>キュウギョウ</t>
    </rPh>
    <rPh sb="165" eb="167">
      <t>シュトク</t>
    </rPh>
    <rPh sb="180" eb="182">
      <t>ジョウジ</t>
    </rPh>
    <rPh sb="184" eb="185">
      <t>ニン</t>
    </rPh>
    <rPh sb="185" eb="187">
      <t>イジョウ</t>
    </rPh>
    <rPh sb="188" eb="191">
      <t>ロウドウシャ</t>
    </rPh>
    <rPh sb="201" eb="202">
      <t>トウ</t>
    </rPh>
    <rPh sb="203" eb="204">
      <t>フク</t>
    </rPh>
    <rPh sb="208" eb="210">
      <t>シヨウ</t>
    </rPh>
    <rPh sb="212" eb="215">
      <t>ジギョウショ</t>
    </rPh>
    <rPh sb="216" eb="218">
      <t>イクジ</t>
    </rPh>
    <rPh sb="218" eb="220">
      <t>キュウギョウ</t>
    </rPh>
    <rPh sb="225" eb="227">
      <t>シュウギョウ</t>
    </rPh>
    <rPh sb="227" eb="229">
      <t>キソク</t>
    </rPh>
    <rPh sb="230" eb="231">
      <t>カナラ</t>
    </rPh>
    <rPh sb="232" eb="234">
      <t>シュトク</t>
    </rPh>
    <rPh sb="234" eb="236">
      <t>テツヅ</t>
    </rPh>
    <rPh sb="236" eb="237">
      <t>トウ</t>
    </rPh>
    <rPh sb="238" eb="239">
      <t>サダ</t>
    </rPh>
    <phoneticPr fontId="1"/>
  </si>
  <si>
    <r>
      <rPr>
        <b/>
        <u/>
        <sz val="14"/>
        <color theme="1"/>
        <rFont val="BIZ UDPゴシック"/>
        <family val="3"/>
        <charset val="128"/>
      </rPr>
      <t>介護休暇</t>
    </r>
    <r>
      <rPr>
        <b/>
        <sz val="14"/>
        <color theme="1"/>
        <rFont val="BIZ UDPゴシック"/>
        <family val="3"/>
        <charset val="128"/>
      </rPr>
      <t>制度に関する規定を</t>
    </r>
    <r>
      <rPr>
        <sz val="14"/>
        <color theme="1"/>
        <rFont val="BIZ UDPゴシック"/>
        <family val="3"/>
        <charset val="128"/>
      </rPr>
      <t>設けていますか。</t>
    </r>
    <rPh sb="0" eb="2">
      <t>カイゴ</t>
    </rPh>
    <rPh sb="2" eb="4">
      <t>キュウカ</t>
    </rPh>
    <rPh sb="4" eb="6">
      <t>セイド</t>
    </rPh>
    <phoneticPr fontId="1"/>
  </si>
  <si>
    <r>
      <rPr>
        <b/>
        <u/>
        <sz val="14"/>
        <color theme="1"/>
        <rFont val="BIZ UDPゴシック"/>
        <family val="3"/>
        <charset val="128"/>
      </rPr>
      <t>介護休業</t>
    </r>
    <r>
      <rPr>
        <b/>
        <sz val="14"/>
        <color theme="1"/>
        <rFont val="BIZ UDPゴシック"/>
        <family val="3"/>
        <charset val="128"/>
      </rPr>
      <t>制度に関する規定</t>
    </r>
    <r>
      <rPr>
        <sz val="14"/>
        <color theme="1"/>
        <rFont val="BIZ UDPゴシック"/>
        <family val="3"/>
        <charset val="128"/>
      </rPr>
      <t>を設けていますか。</t>
    </r>
    <rPh sb="4" eb="6">
      <t>セイド</t>
    </rPh>
    <rPh sb="7" eb="8">
      <t>カン</t>
    </rPh>
    <rPh sb="10" eb="12">
      <t>キテイ</t>
    </rPh>
    <rPh sb="13" eb="14">
      <t>モウ</t>
    </rPh>
    <phoneticPr fontId="1"/>
  </si>
  <si>
    <r>
      <rPr>
        <b/>
        <sz val="14"/>
        <color theme="1"/>
        <rFont val="BIZ UDPゴシック"/>
        <family val="3"/>
        <charset val="128"/>
      </rPr>
      <t>パートタイム・有期雇用労働者に対して労働条件をどのように明示</t>
    </r>
    <r>
      <rPr>
        <sz val="14"/>
        <color theme="1"/>
        <rFont val="BIZ UDPゴシック"/>
        <family val="3"/>
        <charset val="128"/>
      </rPr>
      <t>していますか。</t>
    </r>
    <rPh sb="7" eb="9">
      <t>ユウキ</t>
    </rPh>
    <rPh sb="9" eb="11">
      <t>コヨウ</t>
    </rPh>
    <rPh sb="11" eb="14">
      <t>ロウドウシャ</t>
    </rPh>
    <rPh sb="15" eb="16">
      <t>タイ</t>
    </rPh>
    <rPh sb="18" eb="22">
      <t>ロウドウジョウケン</t>
    </rPh>
    <rPh sb="28" eb="30">
      <t>メイジ</t>
    </rPh>
    <phoneticPr fontId="1"/>
  </si>
  <si>
    <r>
      <rPr>
        <b/>
        <sz val="14"/>
        <color theme="1"/>
        <rFont val="BIZ UDPゴシック"/>
        <family val="3"/>
        <charset val="128"/>
      </rPr>
      <t>パートタイム・有期雇用労働者に対する労働条件明示事項</t>
    </r>
    <r>
      <rPr>
        <sz val="14"/>
        <color theme="1"/>
        <rFont val="BIZ UDPゴシック"/>
        <family val="3"/>
        <charset val="128"/>
      </rPr>
      <t>として、</t>
    </r>
    <r>
      <rPr>
        <b/>
        <sz val="14"/>
        <color theme="1"/>
        <rFont val="BIZ UDPゴシック"/>
        <family val="3"/>
        <charset val="128"/>
      </rPr>
      <t>次の内容の明示</t>
    </r>
    <r>
      <rPr>
        <sz val="14"/>
        <color theme="1"/>
        <rFont val="BIZ UDPゴシック"/>
        <family val="3"/>
        <charset val="128"/>
      </rPr>
      <t>がありますか。</t>
    </r>
    <rPh sb="7" eb="9">
      <t>ユウキ</t>
    </rPh>
    <rPh sb="9" eb="11">
      <t>コヨウ</t>
    </rPh>
    <rPh sb="11" eb="14">
      <t>ロウドウシャ</t>
    </rPh>
    <rPh sb="15" eb="16">
      <t>タイ</t>
    </rPh>
    <rPh sb="18" eb="22">
      <t>ロウドウジョウケン</t>
    </rPh>
    <rPh sb="22" eb="24">
      <t>メイジ</t>
    </rPh>
    <rPh sb="24" eb="26">
      <t>ジコウ</t>
    </rPh>
    <rPh sb="30" eb="31">
      <t>ツギ</t>
    </rPh>
    <rPh sb="32" eb="34">
      <t>ナイヨウ</t>
    </rPh>
    <rPh sb="35" eb="37">
      <t>メイジ</t>
    </rPh>
    <phoneticPr fontId="1"/>
  </si>
  <si>
    <r>
      <rPr>
        <b/>
        <sz val="14"/>
        <color theme="1"/>
        <rFont val="BIZ UDPゴシック"/>
        <family val="3"/>
        <charset val="128"/>
      </rPr>
      <t>パートタイム・有期雇用労働者に次の制度や諸条件の適用</t>
    </r>
    <r>
      <rPr>
        <sz val="14"/>
        <color theme="1"/>
        <rFont val="BIZ UDPゴシック"/>
        <family val="3"/>
        <charset val="128"/>
      </rPr>
      <t>がありますか。</t>
    </r>
    <rPh sb="7" eb="11">
      <t>ユウキコヨウ</t>
    </rPh>
    <rPh sb="11" eb="14">
      <t>ロウドウシャ</t>
    </rPh>
    <rPh sb="15" eb="16">
      <t>ツギ</t>
    </rPh>
    <rPh sb="17" eb="19">
      <t>セイド</t>
    </rPh>
    <rPh sb="20" eb="23">
      <t>ショジョウケン</t>
    </rPh>
    <rPh sb="24" eb="26">
      <t>テキヨウ</t>
    </rPh>
    <phoneticPr fontId="1"/>
  </si>
  <si>
    <t>パートタイム・有期雇用労働者の職務の内容、成果、意欲、経験などを勘案して賃金を決定
（パートタイム・有期雇用労働法第１０条）</t>
    <rPh sb="7" eb="11">
      <t>ユウキコヨウ</t>
    </rPh>
    <rPh sb="11" eb="14">
      <t>ロウドウシャ</t>
    </rPh>
    <rPh sb="15" eb="17">
      <t>ショクム</t>
    </rPh>
    <rPh sb="18" eb="20">
      <t>ナイヨウ</t>
    </rPh>
    <rPh sb="21" eb="23">
      <t>セイカ</t>
    </rPh>
    <rPh sb="24" eb="26">
      <t>イヨク</t>
    </rPh>
    <rPh sb="27" eb="29">
      <t>ケイケン</t>
    </rPh>
    <rPh sb="32" eb="34">
      <t>カンアン</t>
    </rPh>
    <rPh sb="36" eb="38">
      <t>チンギン</t>
    </rPh>
    <rPh sb="39" eb="41">
      <t>ケッテイ</t>
    </rPh>
    <rPh sb="50" eb="52">
      <t>ユウキ</t>
    </rPh>
    <rPh sb="52" eb="54">
      <t>コヨウ</t>
    </rPh>
    <rPh sb="54" eb="57">
      <t>ロウドウホウ</t>
    </rPh>
    <rPh sb="57" eb="58">
      <t>ダイ</t>
    </rPh>
    <rPh sb="60" eb="61">
      <t>ジョウ</t>
    </rPh>
    <phoneticPr fontId="1"/>
  </si>
  <si>
    <t xml:space="preserve"> ※パートタイム・有期雇用労働法では、以下の質問項目については「努力義務化」されています。</t>
    <rPh sb="19" eb="21">
      <t>イカ</t>
    </rPh>
    <rPh sb="22" eb="24">
      <t>シツモン</t>
    </rPh>
    <rPh sb="24" eb="26">
      <t>コウモク</t>
    </rPh>
    <rPh sb="32" eb="34">
      <t>ドリョク</t>
    </rPh>
    <rPh sb="34" eb="37">
      <t>ギムカ</t>
    </rPh>
    <phoneticPr fontId="1"/>
  </si>
  <si>
    <t>キャリアアップのための訓練などについては、パートタイム・有期雇用労働者の職務の内容の違いの如何にかかわらず、成果、意欲、能力及び経験などに応じ実施
（パートタイム・有期雇用労働法第１１条２項）</t>
    <rPh sb="11" eb="13">
      <t>クンレン</t>
    </rPh>
    <rPh sb="32" eb="34">
      <t>ロウドウ</t>
    </rPh>
    <rPh sb="34" eb="35">
      <t>シャ</t>
    </rPh>
    <rPh sb="36" eb="38">
      <t>ショクム</t>
    </rPh>
    <rPh sb="39" eb="41">
      <t>ナイヨウ</t>
    </rPh>
    <rPh sb="42" eb="43">
      <t>チガ</t>
    </rPh>
    <rPh sb="45" eb="47">
      <t>イカガ</t>
    </rPh>
    <rPh sb="54" eb="56">
      <t>セイカ</t>
    </rPh>
    <rPh sb="57" eb="59">
      <t>イヨク</t>
    </rPh>
    <rPh sb="60" eb="62">
      <t>ノウリョク</t>
    </rPh>
    <rPh sb="62" eb="63">
      <t>オヨ</t>
    </rPh>
    <rPh sb="64" eb="66">
      <t>ケイケン</t>
    </rPh>
    <rPh sb="69" eb="70">
      <t>オウ</t>
    </rPh>
    <rPh sb="71" eb="73">
      <t>ジッシ</t>
    </rPh>
    <rPh sb="82" eb="84">
      <t>ユウキ</t>
    </rPh>
    <rPh sb="84" eb="86">
      <t>コヨウ</t>
    </rPh>
    <rPh sb="86" eb="88">
      <t>ロウドウ</t>
    </rPh>
    <rPh sb="88" eb="89">
      <t>ホウ</t>
    </rPh>
    <rPh sb="89" eb="90">
      <t>ダイ</t>
    </rPh>
    <rPh sb="92" eb="93">
      <t>ジョウ</t>
    </rPh>
    <rPh sb="94" eb="95">
      <t>コウ</t>
    </rPh>
    <phoneticPr fontId="1"/>
  </si>
  <si>
    <r>
      <t>パートタイム労働者・有期雇用労働者の処遇</t>
    </r>
    <r>
      <rPr>
        <sz val="14"/>
        <color theme="1"/>
        <rFont val="BIZ UDPゴシック"/>
        <family val="3"/>
        <charset val="128"/>
      </rPr>
      <t>についてお伺いします。</t>
    </r>
    <rPh sb="6" eb="9">
      <t>ロウドウシャ</t>
    </rPh>
    <rPh sb="18" eb="20">
      <t>ショグウ</t>
    </rPh>
    <rPh sb="25" eb="26">
      <t>ウカガ</t>
    </rPh>
    <phoneticPr fontId="1"/>
  </si>
  <si>
    <t>(２) 有期契約労働者の無期転換についてお伺いします。</t>
    <rPh sb="4" eb="6">
      <t>ユウキ</t>
    </rPh>
    <rPh sb="6" eb="8">
      <t>ケイヤク</t>
    </rPh>
    <rPh sb="8" eb="11">
      <t>ロウドウシャ</t>
    </rPh>
    <rPh sb="12" eb="14">
      <t>ムキ</t>
    </rPh>
    <rPh sb="14" eb="16">
      <t>テンカン</t>
    </rPh>
    <rPh sb="21" eb="22">
      <t>ウカガ</t>
    </rPh>
    <phoneticPr fontId="1"/>
  </si>
  <si>
    <t>（回答「２」のとき →  【問３３：セクシャルハラスメント対策取組状況】へ）</t>
    <rPh sb="1" eb="3">
      <t>カイトウ</t>
    </rPh>
    <rPh sb="14" eb="15">
      <t>トイ</t>
    </rPh>
    <rPh sb="29" eb="31">
      <t>タイサク</t>
    </rPh>
    <rPh sb="31" eb="33">
      <t>トリクミ</t>
    </rPh>
    <rPh sb="33" eb="35">
      <t>ジョウキョウ</t>
    </rPh>
    <phoneticPr fontId="1"/>
  </si>
  <si>
    <t>（回答「２」のとき →  【問３５：妊娠・出産・育児休業等に関するハラスメント対策取組状況】へ）</t>
    <rPh sb="1" eb="3">
      <t>カイトウ</t>
    </rPh>
    <rPh sb="14" eb="15">
      <t>トイ</t>
    </rPh>
    <rPh sb="18" eb="20">
      <t>ニンシン</t>
    </rPh>
    <rPh sb="21" eb="23">
      <t>シュッサン</t>
    </rPh>
    <rPh sb="24" eb="26">
      <t>イクジ</t>
    </rPh>
    <rPh sb="26" eb="28">
      <t>キュウギョウ</t>
    </rPh>
    <rPh sb="28" eb="29">
      <t>トウ</t>
    </rPh>
    <rPh sb="30" eb="31">
      <t>カン</t>
    </rPh>
    <rPh sb="39" eb="41">
      <t>タイサク</t>
    </rPh>
    <rPh sb="41" eb="43">
      <t>トリクミ</t>
    </rPh>
    <rPh sb="43" eb="45">
      <t>ジョウキョウ</t>
    </rPh>
    <phoneticPr fontId="1"/>
  </si>
  <si>
    <t>（回答「２」のとき →  【問３７：カスタマーハラスメント対策取組状況】へ）</t>
    <rPh sb="1" eb="3">
      <t>カイトウ</t>
    </rPh>
    <rPh sb="14" eb="15">
      <t>トイ</t>
    </rPh>
    <rPh sb="29" eb="31">
      <t>タイサク</t>
    </rPh>
    <rPh sb="31" eb="33">
      <t>トリクミ</t>
    </rPh>
    <rPh sb="33" eb="35">
      <t>ジョウキョウ</t>
    </rPh>
    <phoneticPr fontId="1"/>
  </si>
  <si>
    <r>
      <t xml:space="preserve"> ・労働施策総合推進法の改正で、</t>
    </r>
    <r>
      <rPr>
        <b/>
        <u/>
        <sz val="14"/>
        <color theme="1"/>
        <rFont val="BIZ UDPゴシック"/>
        <family val="3"/>
        <charset val="128"/>
      </rPr>
      <t>令和８年１０月１日から、顧客や取引先からの暴言、暴力、理不尽な要求などの著しい迷惑行為から労働者を守るための措置が義務化されます</t>
    </r>
    <r>
      <rPr>
        <b/>
        <sz val="14"/>
        <color theme="1"/>
        <rFont val="BIZ UDPゴシック"/>
        <family val="3"/>
        <charset val="128"/>
      </rPr>
      <t>。</t>
    </r>
    <phoneticPr fontId="1"/>
  </si>
  <si>
    <r>
      <t>【問３７】で「１ 取り組んでいる」と回答した事業所</t>
    </r>
    <r>
      <rPr>
        <sz val="14"/>
        <color theme="1"/>
        <rFont val="BIZ UDPゴシック"/>
        <family val="3"/>
        <charset val="128"/>
      </rPr>
      <t>にお伺いします。</t>
    </r>
    <r>
      <rPr>
        <b/>
        <sz val="14"/>
        <color theme="1"/>
        <rFont val="BIZ UDPゴシック"/>
        <family val="3"/>
        <charset val="128"/>
      </rPr>
      <t>どのようなことに取り組んでいますか。</t>
    </r>
    <rPh sb="1" eb="2">
      <t>ト</t>
    </rPh>
    <rPh sb="9" eb="10">
      <t>ト</t>
    </rPh>
    <rPh sb="11" eb="12">
      <t>ク</t>
    </rPh>
    <rPh sb="18" eb="20">
      <t>カイトウ</t>
    </rPh>
    <rPh sb="22" eb="25">
      <t>ジギョウショ</t>
    </rPh>
    <rPh sb="27" eb="28">
      <t>ウカガ</t>
    </rPh>
    <rPh sb="41" eb="42">
      <t>ト</t>
    </rPh>
    <rPh sb="43" eb="44">
      <t>ク</t>
    </rPh>
    <phoneticPr fontId="1"/>
  </si>
  <si>
    <r>
      <t xml:space="preserve"> ・パートタイム・有期雇用労働法施行規則の改正で、
 </t>
    </r>
    <r>
      <rPr>
        <b/>
        <u/>
        <sz val="14"/>
        <color theme="1"/>
        <rFont val="BIZ UDPゴシック"/>
        <family val="3"/>
        <charset val="128"/>
      </rPr>
      <t xml:space="preserve">令和８年１０月１日から、パートタイム・有期雇用労働者の
 雇い入れ時の労働条件明示事項が追加されます。
</t>
    </r>
    <r>
      <rPr>
        <sz val="14"/>
        <color theme="1"/>
        <rFont val="BIZ UDPゴシック"/>
        <family val="3"/>
        <charset val="128"/>
      </rPr>
      <t xml:space="preserve">
　　a～d : 現行の明示事項   　e : 新たな明示事項</t>
    </r>
    <phoneticPr fontId="1"/>
  </si>
  <si>
    <t>以下の２通りからオンライン回答が可能です。</t>
    <rPh sb="0" eb="2">
      <t>イカ</t>
    </rPh>
    <rPh sb="4" eb="5">
      <t>トオ</t>
    </rPh>
    <rPh sb="13" eb="15">
      <t>カイトウ</t>
    </rPh>
    <rPh sb="16" eb="18">
      <t>カノウ</t>
    </rPh>
    <phoneticPr fontId="1"/>
  </si>
  <si>
    <t>※やむを得ない事情によりオンライン回答が困難な場合は、以下の方法で回答することも可能です。</t>
    <rPh sb="4" eb="5">
      <t>エ</t>
    </rPh>
    <rPh sb="7" eb="9">
      <t>ジジョウ</t>
    </rPh>
    <rPh sb="17" eb="19">
      <t>カイトウ</t>
    </rPh>
    <rPh sb="20" eb="22">
      <t>コンナン</t>
    </rPh>
    <rPh sb="23" eb="25">
      <t>バアイ</t>
    </rPh>
    <rPh sb="27" eb="29">
      <t>イカ</t>
    </rPh>
    <rPh sb="30" eb="32">
      <t>ホウホウ</t>
    </rPh>
    <rPh sb="33" eb="35">
      <t>カイトウ</t>
    </rPh>
    <rPh sb="40" eb="42">
      <t>カノウ</t>
    </rPh>
    <phoneticPr fontId="1"/>
  </si>
  <si>
    <r>
      <t>（</t>
    </r>
    <r>
      <rPr>
        <b/>
        <u/>
        <sz val="15"/>
        <color theme="1"/>
        <rFont val="BIZ UDPゴシック"/>
        <family val="3"/>
        <charset val="128"/>
      </rPr>
      <t>オンライン回答</t>
    </r>
    <r>
      <rPr>
        <b/>
        <sz val="15"/>
        <color theme="1"/>
        <rFont val="BIZ UDPゴシック"/>
        <family val="3"/>
        <charset val="128"/>
      </rPr>
      <t>及び</t>
    </r>
    <r>
      <rPr>
        <b/>
        <u/>
        <sz val="15"/>
        <color theme="1"/>
        <rFont val="BIZ UDPゴシック"/>
        <family val="3"/>
        <charset val="128"/>
      </rPr>
      <t>それ以外の回答方法</t>
    </r>
    <r>
      <rPr>
        <b/>
        <sz val="15"/>
        <color theme="1"/>
        <rFont val="BIZ UDPゴシック"/>
        <family val="3"/>
        <charset val="128"/>
      </rPr>
      <t>は、依頼文または調査票12ページ目に記載していますので、ご確認ください。）</t>
    </r>
    <rPh sb="6" eb="8">
      <t>かいとう</t>
    </rPh>
    <rPh sb="8" eb="9">
      <t>およ</t>
    </rPh>
    <rPh sb="12" eb="14">
      <t>いがい</t>
    </rPh>
    <rPh sb="15" eb="17">
      <t>かいとう</t>
    </rPh>
    <rPh sb="17" eb="19">
      <t>ほうほう</t>
    </rPh>
    <rPh sb="21" eb="24">
      <t>いらいぶん</t>
    </rPh>
    <rPh sb="27" eb="30">
      <t>ちょうさひょう</t>
    </rPh>
    <rPh sb="35" eb="36">
      <t>め</t>
    </rPh>
    <rPh sb="37" eb="39">
      <t>きさい</t>
    </rPh>
    <rPh sb="48" eb="50">
      <t>かくにん</t>
    </rPh>
    <phoneticPr fontId="55" type="Hiragana" alignment="distributed"/>
  </si>
  <si>
    <t>事業所名</t>
    <rPh sb="0" eb="4">
      <t>じぎょうしょめい</t>
    </rPh>
    <phoneticPr fontId="55" type="Hiragana" alignment="distributed"/>
  </si>
  <si>
    <t>所属名</t>
    <rPh sb="0" eb="3">
      <t>しょぞくめい</t>
    </rPh>
    <phoneticPr fontId="55" type="Hiragana" alignment="distributed"/>
  </si>
  <si>
    <t>郵便番号</t>
    <rPh sb="0" eb="4">
      <t>ゆうびんばんごう</t>
    </rPh>
    <phoneticPr fontId="55" type="Hiragana" alignment="distributed"/>
  </si>
  <si>
    <t>所在地</t>
    <rPh sb="0" eb="3">
      <t>しょざいち</t>
    </rPh>
    <phoneticPr fontId="55" type="Hiragana" alignment="distributed"/>
  </si>
  <si>
    <t>事業内容
主要製品名</t>
    <rPh sb="0" eb="4">
      <t>じぎょうないよう</t>
    </rPh>
    <rPh sb="5" eb="7">
      <t>しゅよう</t>
    </rPh>
    <rPh sb="7" eb="10">
      <t>せいひんめい</t>
    </rPh>
    <phoneticPr fontId="55" type="Hiragana" alignment="distributed"/>
  </si>
  <si>
    <t>氏名</t>
    <rPh sb="0" eb="2">
      <t>しめい</t>
    </rPh>
    <phoneticPr fontId="55" type="Hiragana" alignment="distributed"/>
  </si>
  <si>
    <t>ふりがな</t>
    <phoneticPr fontId="55" type="Hiragana" alignment="distributed"/>
  </si>
  <si>
    <t>電話番号</t>
    <rPh sb="0" eb="4">
      <t>でんわばんごう</t>
    </rPh>
    <phoneticPr fontId="55" type="Hiragana" alignment="distributed"/>
  </si>
  <si>
    <t>※課名等がある場合に入力</t>
    <rPh sb="1" eb="2">
      <t>か</t>
    </rPh>
    <rPh sb="2" eb="3">
      <t>めい</t>
    </rPh>
    <rPh sb="3" eb="4">
      <t>とう</t>
    </rPh>
    <rPh sb="7" eb="9">
      <t>ばあい</t>
    </rPh>
    <rPh sb="10" eb="12">
      <t>にゅうりょく</t>
    </rPh>
    <phoneticPr fontId="55" type="Hiragana" alignment="distributed"/>
  </si>
  <si>
    <t>男性</t>
    <rPh sb="0" eb="2">
      <t>だんせい</t>
    </rPh>
    <phoneticPr fontId="55" type="Hiragana" alignment="distributed"/>
  </si>
  <si>
    <t>女性</t>
    <rPh sb="0" eb="2">
      <t>じょせい</t>
    </rPh>
    <phoneticPr fontId="55" type="Hiragana" alignment="distributed"/>
  </si>
  <si>
    <r>
      <rPr>
        <sz val="18"/>
        <color theme="1"/>
        <rFont val="BIZ UDPゴシック"/>
        <family val="3"/>
        <charset val="128"/>
      </rPr>
      <t>✓Check</t>
    </r>
    <r>
      <rPr>
        <sz val="16"/>
        <color theme="1"/>
        <rFont val="BIZ UDPゴシック"/>
        <family val="3"/>
        <charset val="128"/>
      </rPr>
      <t xml:space="preserve"> </t>
    </r>
    <r>
      <rPr>
        <sz val="11"/>
        <color theme="1"/>
        <rFont val="BIZ UDPゴシック"/>
        <family val="3"/>
        <charset val="128"/>
      </rPr>
      <t>（ 該当がない場合は、０(人)を入力してください。）</t>
    </r>
    <rPh sb="9" eb="11">
      <t>がいとう</t>
    </rPh>
    <rPh sb="14" eb="16">
      <t>ばあい</t>
    </rPh>
    <rPh sb="20" eb="21">
      <t>にん</t>
    </rPh>
    <rPh sb="23" eb="25">
      <t>にゅうりょく</t>
    </rPh>
    <phoneticPr fontId="55" type="Hiragana" alignment="distributed"/>
  </si>
  <si>
    <t>人数</t>
    <rPh sb="0" eb="2">
      <t>にんずう</t>
    </rPh>
    <phoneticPr fontId="55" type="Hiragana" alignment="distributed"/>
  </si>
  <si>
    <t>一般労働者</t>
    <rPh sb="0" eb="5">
      <t>いっぱんろうどうしゃ</t>
    </rPh>
    <phoneticPr fontId="55" type="Hiragana" alignment="distributed"/>
  </si>
  <si>
    <t>パートタイム</t>
    <phoneticPr fontId="55" type="Hiragana" alignment="distributed"/>
  </si>
  <si>
    <t>臨時・日雇い</t>
    <rPh sb="0" eb="2">
      <t>りんじ</t>
    </rPh>
    <rPh sb="3" eb="5">
      <t>ひやと</t>
    </rPh>
    <phoneticPr fontId="55" type="Hiragana" alignment="distributed"/>
  </si>
  <si>
    <t>常用労働者</t>
    <rPh sb="0" eb="5">
      <t>じょうようろうどうしゃ</t>
    </rPh>
    <phoneticPr fontId="55" type="Hiragana" alignment="distributed"/>
  </si>
  <si>
    <t>直接雇用</t>
    <rPh sb="0" eb="4">
      <t>ちょくせつこよう</t>
    </rPh>
    <phoneticPr fontId="55" type="Hiragana" alignment="distributed"/>
  </si>
  <si>
    <t>直接雇用以外</t>
    <rPh sb="0" eb="4">
      <t>ちょくせつこよう</t>
    </rPh>
    <rPh sb="4" eb="6">
      <t>いがい</t>
    </rPh>
    <phoneticPr fontId="55" type="Hiragana" alignment="distributed"/>
  </si>
  <si>
    <t>派遣労働者</t>
    <rPh sb="0" eb="5">
      <t>はけんろうどうしゃ</t>
    </rPh>
    <phoneticPr fontId="55" type="Hiragana" alignment="distributed"/>
  </si>
  <si>
    <t>業務委託等労働者</t>
    <rPh sb="0" eb="5">
      <t>ぎょうむいたくとう</t>
    </rPh>
    <rPh sb="5" eb="8">
      <t>ろうどうしゃ</t>
    </rPh>
    <phoneticPr fontId="55" type="Hiragana" alignment="distributed"/>
  </si>
  <si>
    <t>１週間の所定労働時間</t>
    <rPh sb="0" eb="3">
      <t>イッシュウカン</t>
    </rPh>
    <rPh sb="4" eb="10">
      <t>ショテイロウドウジカン</t>
    </rPh>
    <phoneticPr fontId="1"/>
  </si>
  <si>
    <r>
      <rPr>
        <sz val="20"/>
        <color theme="1"/>
        <rFont val="BIZ UDPゴシック"/>
        <family val="3"/>
        <charset val="128"/>
      </rPr>
      <t>✓Check</t>
    </r>
    <r>
      <rPr>
        <sz val="11"/>
        <color theme="1"/>
        <rFont val="BIZ UDPゴシック"/>
        <family val="3"/>
        <charset val="128"/>
      </rPr>
      <t xml:space="preserve"> （ </t>
    </r>
    <r>
      <rPr>
        <sz val="11"/>
        <color rgb="FFFF0000"/>
        <rFont val="BIZ UDPゴシック"/>
        <family val="3"/>
        <charset val="128"/>
      </rPr>
      <t>FALSE</t>
    </r>
    <r>
      <rPr>
        <sz val="11"/>
        <color theme="1"/>
        <rFont val="BIZ UDPゴシック"/>
        <family val="3"/>
        <charset val="128"/>
      </rPr>
      <t xml:space="preserve"> が  </t>
    </r>
    <r>
      <rPr>
        <sz val="11"/>
        <color rgb="FFFF0000"/>
        <rFont val="BIZ UDPゴシック"/>
        <family val="3"/>
        <charset val="128"/>
      </rPr>
      <t>OK</t>
    </r>
    <r>
      <rPr>
        <sz val="11"/>
        <color theme="1"/>
        <rFont val="BIZ UDPゴシック"/>
        <family val="3"/>
        <charset val="128"/>
      </rPr>
      <t xml:space="preserve"> になっていない場合、入力ミス又は回答必須箇所が入力されていない可能性があります。）</t>
    </r>
    <phoneticPr fontId="1"/>
  </si>
  <si>
    <t>年休付与日数
（平均）</t>
    <rPh sb="0" eb="2">
      <t>ネンキュウ</t>
    </rPh>
    <rPh sb="4" eb="6">
      <t>ニッスウ</t>
    </rPh>
    <phoneticPr fontId="1"/>
  </si>
  <si>
    <t>年休取得日数
（平均）</t>
    <rPh sb="0" eb="2">
      <t>ネンキュウ</t>
    </rPh>
    <rPh sb="8" eb="10">
      <t>ヘイキン</t>
    </rPh>
    <phoneticPr fontId="1"/>
  </si>
  <si>
    <t>夏季
休暇</t>
    <rPh sb="0" eb="2">
      <t>カキ</t>
    </rPh>
    <rPh sb="3" eb="5">
      <t>キュウカ</t>
    </rPh>
    <phoneticPr fontId="1"/>
  </si>
  <si>
    <t>病気
休暇</t>
    <rPh sb="0" eb="2">
      <t>ビョウキ</t>
    </rPh>
    <rPh sb="3" eb="5">
      <t>キュウカ</t>
    </rPh>
    <phoneticPr fontId="1"/>
  </si>
  <si>
    <t>長期勤続者
休暇</t>
    <rPh sb="0" eb="4">
      <t>チョウキキンゾク</t>
    </rPh>
    <rPh sb="4" eb="5">
      <t>シャ</t>
    </rPh>
    <rPh sb="6" eb="8">
      <t>キュウカ</t>
    </rPh>
    <phoneticPr fontId="1"/>
  </si>
  <si>
    <t>育児目的
休暇</t>
    <rPh sb="0" eb="2">
      <t>イクジ</t>
    </rPh>
    <rPh sb="2" eb="4">
      <t>モクテキ</t>
    </rPh>
    <rPh sb="5" eb="7">
      <t>キュウカ</t>
    </rPh>
    <phoneticPr fontId="1"/>
  </si>
  <si>
    <t>ボランティア
休暇</t>
    <rPh sb="7" eb="9">
      <t>キュウカ</t>
    </rPh>
    <phoneticPr fontId="1"/>
  </si>
  <si>
    <t>自己啓発
休暇</t>
    <rPh sb="0" eb="4">
      <t>ジコケイハツ</t>
    </rPh>
    <rPh sb="5" eb="7">
      <t>キュウカ</t>
    </rPh>
    <phoneticPr fontId="1"/>
  </si>
  <si>
    <t>その他特別
休暇</t>
    <rPh sb="2" eb="3">
      <t>ホカ</t>
    </rPh>
    <rPh sb="3" eb="5">
      <t>トクベツ</t>
    </rPh>
    <rPh sb="6" eb="8">
      <t>キュウカ</t>
    </rPh>
    <phoneticPr fontId="1"/>
  </si>
  <si>
    <t>時間単位年休
制度導入の有無</t>
    <phoneticPr fontId="1"/>
  </si>
  <si>
    <t>育児休業制度
規定の有無</t>
    <rPh sb="0" eb="2">
      <t>イクジ</t>
    </rPh>
    <rPh sb="2" eb="4">
      <t>キュウギョウ</t>
    </rPh>
    <rPh sb="4" eb="6">
      <t>セイド</t>
    </rPh>
    <rPh sb="7" eb="9">
      <t>キテイ</t>
    </rPh>
    <rPh sb="10" eb="12">
      <t>ウム</t>
    </rPh>
    <phoneticPr fontId="1"/>
  </si>
  <si>
    <t>育児休業制度
利用期間</t>
    <rPh sb="0" eb="2">
      <t>イクジ</t>
    </rPh>
    <rPh sb="2" eb="4">
      <t>キュウギョウ</t>
    </rPh>
    <rPh sb="4" eb="6">
      <t>セイド</t>
    </rPh>
    <rPh sb="7" eb="11">
      <t>リヨウキカン</t>
    </rPh>
    <phoneticPr fontId="1"/>
  </si>
  <si>
    <t>「５ その他」
を選択の場合</t>
    <rPh sb="5" eb="6">
      <t>タ</t>
    </rPh>
    <rPh sb="9" eb="11">
      <t>センタク</t>
    </rPh>
    <rPh sb="12" eb="14">
      <t>バアイ</t>
    </rPh>
    <phoneticPr fontId="1"/>
  </si>
  <si>
    <t>出産者計</t>
    <rPh sb="0" eb="3">
      <t>シュッサンシャ</t>
    </rPh>
    <rPh sb="3" eb="4">
      <t>ケイ</t>
    </rPh>
    <phoneticPr fontId="1"/>
  </si>
  <si>
    <t>配偶者出産者計</t>
    <rPh sb="0" eb="3">
      <t>ハイグウシャ</t>
    </rPh>
    <rPh sb="3" eb="7">
      <t>シュッサンシャケイ</t>
    </rPh>
    <phoneticPr fontId="1"/>
  </si>
  <si>
    <r>
      <rPr>
        <sz val="18"/>
        <color theme="1"/>
        <rFont val="BIZ UDPゴシック"/>
        <family val="3"/>
        <charset val="128"/>
      </rPr>
      <t>✓Check</t>
    </r>
    <r>
      <rPr>
        <sz val="16"/>
        <color theme="1"/>
        <rFont val="BIZ UDPゴシック"/>
        <family val="3"/>
        <charset val="128"/>
      </rPr>
      <t xml:space="preserve"> </t>
    </r>
    <r>
      <rPr>
        <sz val="11"/>
        <color theme="1"/>
        <rFont val="BIZ UDPゴシック"/>
        <family val="3"/>
        <charset val="128"/>
      </rPr>
      <t xml:space="preserve">（ </t>
    </r>
    <r>
      <rPr>
        <sz val="11"/>
        <color rgb="FFFF0000"/>
        <rFont val="BIZ UDPゴシック"/>
        <family val="3"/>
        <charset val="128"/>
      </rPr>
      <t>FALSE</t>
    </r>
    <r>
      <rPr>
        <sz val="11"/>
        <color theme="1"/>
        <rFont val="BIZ UDPゴシック"/>
        <family val="3"/>
        <charset val="128"/>
      </rPr>
      <t xml:space="preserve"> が  </t>
    </r>
    <r>
      <rPr>
        <sz val="11"/>
        <color rgb="FFFF0000"/>
        <rFont val="BIZ UDPゴシック"/>
        <family val="3"/>
        <charset val="128"/>
      </rPr>
      <t>OK</t>
    </r>
    <r>
      <rPr>
        <sz val="11"/>
        <color theme="1"/>
        <rFont val="BIZ UDPゴシック"/>
        <family val="3"/>
        <charset val="128"/>
      </rPr>
      <t xml:space="preserve"> になっていない場合、入力ミス又は回答必須箇所が入力されていない可能性があります。</t>
    </r>
    <phoneticPr fontId="55" type="Hiragana" alignment="distributed"/>
  </si>
  <si>
    <t xml:space="preserve">                         該当がない場合は、０(人)を入力してください。）</t>
    <phoneticPr fontId="1"/>
  </si>
  <si>
    <r>
      <t>【問８】の回答が｢１」のとき、育児休業制度利用期間をご回答ください。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phoneticPr fontId="1"/>
  </si>
  <si>
    <t>出産した女性の人数</t>
    <phoneticPr fontId="1"/>
  </si>
  <si>
    <t>配偶者が出産した男性の人数</t>
    <phoneticPr fontId="1"/>
  </si>
  <si>
    <t>育休取得者（女性）</t>
    <rPh sb="0" eb="2">
      <t>イクキュウ</t>
    </rPh>
    <rPh sb="2" eb="5">
      <t>シュトクシャ</t>
    </rPh>
    <rPh sb="6" eb="8">
      <t>ジョセイ</t>
    </rPh>
    <phoneticPr fontId="1"/>
  </si>
  <si>
    <t>育休取得者（男性）</t>
    <rPh sb="0" eb="2">
      <t>イクキュウ</t>
    </rPh>
    <rPh sb="2" eb="5">
      <t>シュトクシャ</t>
    </rPh>
    <rPh sb="6" eb="8">
      <t>ダンセイ</t>
    </rPh>
    <phoneticPr fontId="1"/>
  </si>
  <si>
    <t>育休取得者</t>
    <rPh sb="0" eb="2">
      <t>イクキュウ</t>
    </rPh>
    <rPh sb="2" eb="5">
      <t>シュトクシャ</t>
    </rPh>
    <phoneticPr fontId="1"/>
  </si>
  <si>
    <t>育児目的休暇取得</t>
    <rPh sb="0" eb="2">
      <t>イクジ</t>
    </rPh>
    <rPh sb="2" eb="4">
      <t>モクテキ</t>
    </rPh>
    <rPh sb="4" eb="6">
      <t>キュウカ</t>
    </rPh>
    <rPh sb="6" eb="8">
      <t>シュトク</t>
    </rPh>
    <phoneticPr fontId="1"/>
  </si>
  <si>
    <t>うち有期契約労働者</t>
    <rPh sb="2" eb="9">
      <t>ユウキケイヤクロウドウシャ</t>
    </rPh>
    <phoneticPr fontId="1"/>
  </si>
  <si>
    <t>うち育児休業制度の対象となる有期契約労働者</t>
    <rPh sb="2" eb="4">
      <t>イクジ</t>
    </rPh>
    <rPh sb="4" eb="8">
      <t>キュウギョウセイド</t>
    </rPh>
    <rPh sb="9" eb="11">
      <t>タイショウ</t>
    </rPh>
    <rPh sb="14" eb="16">
      <t>ユウキ</t>
    </rPh>
    <rPh sb="16" eb="18">
      <t>ケイヤク</t>
    </rPh>
    <rPh sb="18" eb="21">
      <t>ロウドウシャ</t>
    </rPh>
    <phoneticPr fontId="1"/>
  </si>
  <si>
    <t>うち有期契約労働者</t>
    <rPh sb="2" eb="4">
      <t>ユウキ</t>
    </rPh>
    <rPh sb="4" eb="6">
      <t>ケイヤク</t>
    </rPh>
    <rPh sb="6" eb="9">
      <t>ロウドウシャ</t>
    </rPh>
    <phoneticPr fontId="1"/>
  </si>
  <si>
    <t>　※ 該当がない場合は、０(人)を入力してください。</t>
    <phoneticPr fontId="1"/>
  </si>
  <si>
    <t>１週間以上１か月未満</t>
    <rPh sb="1" eb="5">
      <t>シュウカンイジョウ</t>
    </rPh>
    <rPh sb="7" eb="8">
      <t>ゲツ</t>
    </rPh>
    <rPh sb="8" eb="10">
      <t>ミマン</t>
    </rPh>
    <phoneticPr fontId="1"/>
  </si>
  <si>
    <t>１か月以上３か月未満</t>
    <rPh sb="2" eb="3">
      <t>ゲツ</t>
    </rPh>
    <rPh sb="3" eb="5">
      <t>イジョウ</t>
    </rPh>
    <rPh sb="7" eb="8">
      <t>ゲツ</t>
    </rPh>
    <rPh sb="8" eb="10">
      <t>ミマン</t>
    </rPh>
    <phoneticPr fontId="1"/>
  </si>
  <si>
    <t>３か月以上６か月未満</t>
    <rPh sb="2" eb="3">
      <t>ゲツ</t>
    </rPh>
    <rPh sb="3" eb="5">
      <t>イジョウ</t>
    </rPh>
    <rPh sb="7" eb="8">
      <t>ゲツ</t>
    </rPh>
    <rPh sb="8" eb="10">
      <t>ミマン</t>
    </rPh>
    <phoneticPr fontId="1"/>
  </si>
  <si>
    <t>６か月以上１年未満</t>
    <rPh sb="3" eb="5">
      <t>イジョウ</t>
    </rPh>
    <rPh sb="6" eb="7">
      <t>ネン</t>
    </rPh>
    <rPh sb="7" eb="9">
      <t>ミマン</t>
    </rPh>
    <phoneticPr fontId="1"/>
  </si>
  <si>
    <t>　※ 【出産者計 or 配偶者出産者計(問10①)】 ≧ 【育児目的休暇取得者(問10③)】</t>
    <rPh sb="4" eb="7">
      <t>シュッサンシャ</t>
    </rPh>
    <rPh sb="7" eb="8">
      <t>ケイ</t>
    </rPh>
    <rPh sb="12" eb="15">
      <t>ハイグウシャ</t>
    </rPh>
    <rPh sb="15" eb="18">
      <t>シュッサンシャ</t>
    </rPh>
    <rPh sb="18" eb="19">
      <t>ケイ</t>
    </rPh>
    <rPh sb="20" eb="21">
      <t>トイ</t>
    </rPh>
    <rPh sb="30" eb="32">
      <t>イクジ</t>
    </rPh>
    <rPh sb="32" eb="34">
      <t>モクテキ</t>
    </rPh>
    <rPh sb="34" eb="36">
      <t>キュウカ</t>
    </rPh>
    <rPh sb="36" eb="38">
      <t>シュトク</t>
    </rPh>
    <rPh sb="38" eb="39">
      <t>シャ</t>
    </rPh>
    <rPh sb="40" eb="41">
      <t>トイ</t>
    </rPh>
    <phoneticPr fontId="1"/>
  </si>
  <si>
    <t>　※【男・女育休取得者(問10②)】 and 【出産者・配偶者が出産した者のうち育児休業の対象となる有期契約労働者(問10①)】 ≧ 【男・女育休取得者のうち有期契約労働者(問10②)】</t>
    <rPh sb="3" eb="4">
      <t>オトコ</t>
    </rPh>
    <rPh sb="5" eb="6">
      <t>オンナ</t>
    </rPh>
    <rPh sb="6" eb="8">
      <t>イクキュウ</t>
    </rPh>
    <rPh sb="8" eb="11">
      <t>シュトクシャ</t>
    </rPh>
    <rPh sb="12" eb="13">
      <t>トイ</t>
    </rPh>
    <rPh sb="58" eb="59">
      <t>トイ</t>
    </rPh>
    <rPh sb="68" eb="69">
      <t>オトコ</t>
    </rPh>
    <rPh sb="70" eb="71">
      <t>オンナ</t>
    </rPh>
    <rPh sb="71" eb="73">
      <t>イクキュウ</t>
    </rPh>
    <rPh sb="73" eb="76">
      <t>シュトクシャ</t>
    </rPh>
    <rPh sb="79" eb="81">
      <t>ユウキ</t>
    </rPh>
    <rPh sb="81" eb="83">
      <t>ケイヤク</t>
    </rPh>
    <rPh sb="83" eb="86">
      <t>ロウドウシャ</t>
    </rPh>
    <rPh sb="87" eb="88">
      <t>トイ</t>
    </rPh>
    <phoneticPr fontId="1"/>
  </si>
  <si>
    <t>　※【男・女育休取得者(問10②)】 ≦ 【出産者・配偶者が出産した者計 － 出産者・配偶者が出産した者のうち有期契約労働者 ＋ 出産者・配偶者が出産した者のうち有期契約労働者のうち育児休業制度の対象となる者(問10①)】
　　 【男・女育休取得者(問10②)】 ≧ 【男・女育休取得者のうち有期契約労働者(問10②)】</t>
    <rPh sb="3" eb="4">
      <t>オトコ</t>
    </rPh>
    <rPh sb="5" eb="6">
      <t>オンナ</t>
    </rPh>
    <rPh sb="6" eb="8">
      <t>イクキュウ</t>
    </rPh>
    <rPh sb="8" eb="11">
      <t>シュトクシャ</t>
    </rPh>
    <rPh sb="12" eb="13">
      <t>トイ</t>
    </rPh>
    <rPh sb="35" eb="36">
      <t>ケイ</t>
    </rPh>
    <rPh sb="55" eb="57">
      <t>ユウキ</t>
    </rPh>
    <rPh sb="57" eb="59">
      <t>ケイヤク</t>
    </rPh>
    <rPh sb="59" eb="62">
      <t>ロウドウシャ</t>
    </rPh>
    <rPh sb="91" eb="93">
      <t>イクジ</t>
    </rPh>
    <rPh sb="93" eb="95">
      <t>キュウギョウ</t>
    </rPh>
    <rPh sb="95" eb="97">
      <t>セイド</t>
    </rPh>
    <rPh sb="98" eb="100">
      <t>タイショウ</t>
    </rPh>
    <rPh sb="103" eb="104">
      <t>モノ</t>
    </rPh>
    <rPh sb="105" eb="106">
      <t>トイ</t>
    </rPh>
    <phoneticPr fontId="1"/>
  </si>
  <si>
    <r>
      <t xml:space="preserve">※ 複数回答可・５つ以内（１つでも </t>
    </r>
    <r>
      <rPr>
        <sz val="11"/>
        <color rgb="FFFF0000"/>
        <rFont val="BIZ UDPゴシック"/>
        <family val="3"/>
        <charset val="128"/>
      </rPr>
      <t xml:space="preserve">OK </t>
    </r>
    <r>
      <rPr>
        <sz val="11"/>
        <color theme="1"/>
        <rFont val="BIZ UDPゴシック"/>
        <family val="3"/>
        <charset val="128"/>
      </rPr>
      <t>であればよい。）</t>
    </r>
    <phoneticPr fontId="1"/>
  </si>
  <si>
    <t>「７ その他」
を選択の場合</t>
    <rPh sb="5" eb="6">
      <t>タ</t>
    </rPh>
    <rPh sb="9" eb="11">
      <t>センタク</t>
    </rPh>
    <rPh sb="12" eb="14">
      <t>バアイ</t>
    </rPh>
    <phoneticPr fontId="1"/>
  </si>
  <si>
    <t>男性育休の
課題</t>
    <rPh sb="0" eb="2">
      <t>ダンセイ</t>
    </rPh>
    <rPh sb="2" eb="4">
      <t>イクキュウ</t>
    </rPh>
    <rPh sb="6" eb="8">
      <t>カダイ</t>
    </rPh>
    <phoneticPr fontId="1"/>
  </si>
  <si>
    <t>子の看護等休暇制度規定の有無</t>
    <rPh sb="0" eb="1">
      <t>コ</t>
    </rPh>
    <rPh sb="2" eb="5">
      <t>カンゴトウ</t>
    </rPh>
    <rPh sb="5" eb="7">
      <t>キュウカ</t>
    </rPh>
    <rPh sb="7" eb="9">
      <t>セイド</t>
    </rPh>
    <rPh sb="9" eb="11">
      <t>キテイ</t>
    </rPh>
    <rPh sb="12" eb="14">
      <t>ウム</t>
    </rPh>
    <phoneticPr fontId="1"/>
  </si>
  <si>
    <t>介護休業制度
規定の有無</t>
    <rPh sb="0" eb="2">
      <t>カイゴ</t>
    </rPh>
    <rPh sb="2" eb="4">
      <t>キュウギョウ</t>
    </rPh>
    <rPh sb="4" eb="6">
      <t>セイド</t>
    </rPh>
    <rPh sb="7" eb="9">
      <t>キテイ</t>
    </rPh>
    <rPh sb="10" eb="12">
      <t>ウム</t>
    </rPh>
    <phoneticPr fontId="1"/>
  </si>
  <si>
    <t>介護休業制度
利用可能期間</t>
    <rPh sb="0" eb="2">
      <t>カイゴ</t>
    </rPh>
    <rPh sb="2" eb="4">
      <t>キュウギョウ</t>
    </rPh>
    <rPh sb="4" eb="6">
      <t>セイド</t>
    </rPh>
    <rPh sb="7" eb="9">
      <t>リヨウ</t>
    </rPh>
    <rPh sb="9" eb="11">
      <t>カノウ</t>
    </rPh>
    <rPh sb="11" eb="13">
      <t>キカン</t>
    </rPh>
    <phoneticPr fontId="1"/>
  </si>
  <si>
    <r>
      <rPr>
        <u/>
        <sz val="11"/>
        <color theme="1"/>
        <rFont val="BIZ UDPゴシック"/>
        <family val="3"/>
        <charset val="128"/>
      </rPr>
      <t>介護休業</t>
    </r>
    <r>
      <rPr>
        <sz val="11"/>
        <color theme="1"/>
        <rFont val="BIZ UDPゴシック"/>
        <family val="3"/>
        <charset val="128"/>
      </rPr>
      <t>制度
利用の有無</t>
    </r>
    <rPh sb="0" eb="2">
      <t>カイゴ</t>
    </rPh>
    <rPh sb="2" eb="4">
      <t>キュウギョウ</t>
    </rPh>
    <rPh sb="4" eb="6">
      <t>セイド</t>
    </rPh>
    <rPh sb="7" eb="9">
      <t>リヨウ</t>
    </rPh>
    <rPh sb="10" eb="12">
      <t>ウム</t>
    </rPh>
    <phoneticPr fontId="1"/>
  </si>
  <si>
    <r>
      <rPr>
        <u/>
        <sz val="11"/>
        <color theme="1"/>
        <rFont val="BIZ UDPゴシック"/>
        <family val="3"/>
        <charset val="128"/>
      </rPr>
      <t>介護休暇</t>
    </r>
    <r>
      <rPr>
        <sz val="11"/>
        <color theme="1"/>
        <rFont val="BIZ UDPゴシック"/>
        <family val="3"/>
        <charset val="128"/>
      </rPr>
      <t>制度
規定の有無</t>
    </r>
    <rPh sb="0" eb="2">
      <t>カイゴ</t>
    </rPh>
    <rPh sb="2" eb="4">
      <t>キュウカ</t>
    </rPh>
    <rPh sb="4" eb="6">
      <t>セイド</t>
    </rPh>
    <rPh sb="7" eb="9">
      <t>キテイ</t>
    </rPh>
    <rPh sb="10" eb="12">
      <t>ウム</t>
    </rPh>
    <phoneticPr fontId="1"/>
  </si>
  <si>
    <t>➤</t>
    <phoneticPr fontId="1"/>
  </si>
  <si>
    <r>
      <t>【問１４】の回答が｢１」のとき、介護休業制度利用の有無をご回答ください。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2" eb="24">
      <t>リヨウ</t>
    </rPh>
    <rPh sb="25" eb="27">
      <t>ウム</t>
    </rPh>
    <phoneticPr fontId="1"/>
  </si>
  <si>
    <r>
      <t>【問１４】の回答が｢１」のとき、介護休業制度利用期間をご回答ください。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16" eb="18">
      <t>カイゴ</t>
    </rPh>
    <phoneticPr fontId="1"/>
  </si>
  <si>
    <t>同一労働同一賃金認知度</t>
    <rPh sb="0" eb="2">
      <t>ドウイツ</t>
    </rPh>
    <rPh sb="2" eb="4">
      <t>ロウドウ</t>
    </rPh>
    <rPh sb="4" eb="6">
      <t>ドウイツ</t>
    </rPh>
    <rPh sb="6" eb="8">
      <t>チンギン</t>
    </rPh>
    <rPh sb="8" eb="11">
      <t>ニンチド</t>
    </rPh>
    <phoneticPr fontId="1"/>
  </si>
  <si>
    <t>同一労働同一賃金に関する取組</t>
    <rPh sb="0" eb="2">
      <t>ドウイツ</t>
    </rPh>
    <rPh sb="2" eb="4">
      <t>ロウドウ</t>
    </rPh>
    <rPh sb="4" eb="6">
      <t>ドウイツ</t>
    </rPh>
    <rPh sb="6" eb="8">
      <t>チンギン</t>
    </rPh>
    <rPh sb="9" eb="10">
      <t>カン</t>
    </rPh>
    <rPh sb="12" eb="14">
      <t>トリクミ</t>
    </rPh>
    <phoneticPr fontId="1"/>
  </si>
  <si>
    <t>労働条件
明示方法</t>
    <rPh sb="0" eb="4">
      <t>ロウドウジョウケン</t>
    </rPh>
    <rPh sb="5" eb="7">
      <t>メイジ</t>
    </rPh>
    <rPh sb="7" eb="9">
      <t>ホウホウ</t>
    </rPh>
    <phoneticPr fontId="1"/>
  </si>
  <si>
    <r>
      <t xml:space="preserve">※ 複数回答可・３つ以内（１つでも </t>
    </r>
    <r>
      <rPr>
        <sz val="11"/>
        <color rgb="FFFF0000"/>
        <rFont val="BIZ UDPゴシック"/>
        <family val="3"/>
        <charset val="128"/>
      </rPr>
      <t xml:space="preserve">OK </t>
    </r>
    <r>
      <rPr>
        <sz val="11"/>
        <color theme="1"/>
        <rFont val="BIZ UDPゴシック"/>
        <family val="3"/>
        <charset val="128"/>
      </rPr>
      <t>であればよい。）</t>
    </r>
    <phoneticPr fontId="1"/>
  </si>
  <si>
    <t>労働条件
明示内容</t>
    <rPh sb="0" eb="4">
      <t>ロウドウジョウケン</t>
    </rPh>
    <rPh sb="5" eb="7">
      <t>メイジ</t>
    </rPh>
    <rPh sb="7" eb="9">
      <t>ナイヨウ</t>
    </rPh>
    <phoneticPr fontId="1"/>
  </si>
  <si>
    <t>諸条件
適用の有無</t>
    <rPh sb="0" eb="3">
      <t>ショジョウケン</t>
    </rPh>
    <rPh sb="4" eb="6">
      <t>テキヨウ</t>
    </rPh>
    <rPh sb="7" eb="9">
      <t>ウム</t>
    </rPh>
    <phoneticPr fontId="1"/>
  </si>
  <si>
    <t>パート・有期
処遇</t>
    <rPh sb="4" eb="6">
      <t>ユウキ</t>
    </rPh>
    <rPh sb="7" eb="9">
      <t>ショグウ</t>
    </rPh>
    <phoneticPr fontId="1"/>
  </si>
  <si>
    <t>無期転換
規定の有無</t>
    <rPh sb="0" eb="2">
      <t>ムキ</t>
    </rPh>
    <rPh sb="2" eb="4">
      <t>テンカン</t>
    </rPh>
    <rPh sb="5" eb="7">
      <t>キテイ</t>
    </rPh>
    <rPh sb="8" eb="10">
      <t>ウム</t>
    </rPh>
    <phoneticPr fontId="1"/>
  </si>
  <si>
    <t>係長相当職</t>
    <rPh sb="0" eb="2">
      <t>カカリチョウ</t>
    </rPh>
    <rPh sb="2" eb="5">
      <t>ソウトウショク</t>
    </rPh>
    <phoneticPr fontId="1"/>
  </si>
  <si>
    <t>部長相当職</t>
    <rPh sb="0" eb="5">
      <t>ブチョウソウトウショク</t>
    </rPh>
    <phoneticPr fontId="1"/>
  </si>
  <si>
    <t>課長相当職</t>
    <rPh sb="0" eb="5">
      <t>カチョウソウトウショク</t>
    </rPh>
    <phoneticPr fontId="1"/>
  </si>
  <si>
    <t>女性管理職登用
に関する取組</t>
    <rPh sb="0" eb="2">
      <t>ジョセイ</t>
    </rPh>
    <rPh sb="2" eb="5">
      <t>カンリショク</t>
    </rPh>
    <rPh sb="5" eb="7">
      <t>トウヨウ</t>
    </rPh>
    <rPh sb="9" eb="10">
      <t>カン</t>
    </rPh>
    <rPh sb="12" eb="14">
      <t>トリクミ</t>
    </rPh>
    <phoneticPr fontId="1"/>
  </si>
  <si>
    <r>
      <t>　　</t>
    </r>
    <r>
      <rPr>
        <b/>
        <sz val="10"/>
        <color theme="1"/>
        <rFont val="BIZ UDPゴシック"/>
        <family val="3"/>
        <charset val="128"/>
      </rPr>
      <t xml:space="preserve">※ 複数回答可・３つ以内（１つでも </t>
    </r>
    <r>
      <rPr>
        <b/>
        <sz val="10"/>
        <color rgb="FFFF0000"/>
        <rFont val="BIZ UDPゴシック"/>
        <family val="3"/>
        <charset val="128"/>
      </rPr>
      <t>OK</t>
    </r>
    <r>
      <rPr>
        <b/>
        <sz val="10"/>
        <color theme="1"/>
        <rFont val="BIZ UDPゴシック"/>
        <family val="3"/>
        <charset val="128"/>
      </rPr>
      <t xml:space="preserve"> であればよい。）</t>
    </r>
    <phoneticPr fontId="1"/>
  </si>
  <si>
    <t>働き方改革
に関する取組</t>
    <phoneticPr fontId="1"/>
  </si>
  <si>
    <t>働き方改革
に関する課題</t>
    <rPh sb="0" eb="1">
      <t>ハタラ</t>
    </rPh>
    <rPh sb="2" eb="5">
      <t>カタカイカク</t>
    </rPh>
    <rPh sb="7" eb="8">
      <t>カン</t>
    </rPh>
    <rPh sb="10" eb="12">
      <t>カダイ</t>
    </rPh>
    <phoneticPr fontId="1"/>
  </si>
  <si>
    <r>
      <rPr>
        <b/>
        <sz val="10"/>
        <color theme="1"/>
        <rFont val="BIZ UDPゴシック"/>
        <family val="3"/>
        <charset val="128"/>
      </rPr>
      <t xml:space="preserve">※ 複数回答可・３つ以内（１つでも </t>
    </r>
    <r>
      <rPr>
        <b/>
        <sz val="10"/>
        <color rgb="FFFF0000"/>
        <rFont val="BIZ UDPゴシック"/>
        <family val="3"/>
        <charset val="128"/>
      </rPr>
      <t>OK</t>
    </r>
    <r>
      <rPr>
        <b/>
        <sz val="10"/>
        <color theme="1"/>
        <rFont val="BIZ UDPゴシック"/>
        <family val="3"/>
        <charset val="128"/>
      </rPr>
      <t xml:space="preserve"> であればよい。）</t>
    </r>
    <phoneticPr fontId="1"/>
  </si>
  <si>
    <r>
      <t>【問１４】の回答が｢２」のとき、介護休業制度利用期間は空欄のままで結構です。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16" eb="18">
      <t>カイゴ</t>
    </rPh>
    <phoneticPr fontId="1"/>
  </si>
  <si>
    <r>
      <t>【問１４】の回答が｢２」のとき、介護休業制度利用の有無は空欄のままで結構です。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5" eb="27">
      <t>ウム</t>
    </rPh>
    <phoneticPr fontId="1"/>
  </si>
  <si>
    <r>
      <t>【問１４】の回答が「１」、【問１５】の回答が「１or２」、【１６】の回答が｢１」のとき、介護休業制度を利用した人数をご回答ください。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6" eb="8">
      <t>カイトウ</t>
    </rPh>
    <rPh sb="14" eb="15">
      <t>トイ</t>
    </rPh>
    <rPh sb="19" eb="21">
      <t>カイトウ</t>
    </rPh>
    <rPh sb="44" eb="48">
      <t>カイゴキュウギョウ</t>
    </rPh>
    <rPh sb="48" eb="50">
      <t>セイド</t>
    </rPh>
    <rPh sb="51" eb="53">
      <t>リヨウ</t>
    </rPh>
    <rPh sb="55" eb="57">
      <t>ニンズウ</t>
    </rPh>
    <phoneticPr fontId="1"/>
  </si>
  <si>
    <r>
      <t>【問１４】の回答が「１」、【問１５】の回答が「１or２」、【１６】の回答が｢２」のとき、介護休業制度を利用した人数は空欄のままで結構です。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58" eb="60">
      <t>クウラン</t>
    </rPh>
    <rPh sb="64" eb="66">
      <t>ケッコウ</t>
    </rPh>
    <phoneticPr fontId="1"/>
  </si>
  <si>
    <r>
      <t>【問１４】の回答が「２」のとき、介護休業制度を利用した人数は空欄のままで結構です。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30" eb="32">
      <t>クウラン</t>
    </rPh>
    <rPh sb="36" eb="38">
      <t>ケッコウ</t>
    </rPh>
    <phoneticPr fontId="1"/>
  </si>
  <si>
    <r>
      <t>【問８】の回答が｢２」のとき、育児休業制度利用期間は空欄のままで結構です。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phoneticPr fontId="1"/>
  </si>
  <si>
    <t>※ 該当がない場合は、０(人)を入力してください。</t>
    <phoneticPr fontId="1"/>
  </si>
  <si>
    <t>　※ 「７ その他」を選択していない場合、空欄のままで結構です。　FALSEのまま</t>
    <rPh sb="8" eb="9">
      <t>ホカ</t>
    </rPh>
    <rPh sb="11" eb="13">
      <t>センタク</t>
    </rPh>
    <rPh sb="18" eb="20">
      <t>バアイ</t>
    </rPh>
    <rPh sb="21" eb="23">
      <t>クウラン</t>
    </rPh>
    <rPh sb="27" eb="29">
      <t>ケッコウ</t>
    </rPh>
    <phoneticPr fontId="1"/>
  </si>
  <si>
    <r>
      <rPr>
        <sz val="19"/>
        <color theme="1"/>
        <rFont val="Segoe UI Symbol"/>
        <family val="3"/>
      </rPr>
      <t>➤</t>
    </r>
    <phoneticPr fontId="1"/>
  </si>
  <si>
    <r>
      <t>※  【貴事業所内で働いている男性 or 女性】 ≧ 【役員</t>
    </r>
    <r>
      <rPr>
        <sz val="9"/>
        <color theme="1"/>
        <rFont val="BIZ UDPゴシック"/>
        <family val="3"/>
        <charset val="128"/>
      </rPr>
      <t>(男性or女性)</t>
    </r>
    <r>
      <rPr>
        <sz val="11"/>
        <color theme="1"/>
        <rFont val="BIZ UDPゴシック"/>
        <family val="3"/>
        <charset val="128"/>
      </rPr>
      <t xml:space="preserve"> + 部長相当職</t>
    </r>
    <r>
      <rPr>
        <sz val="9"/>
        <color theme="1"/>
        <rFont val="BIZ UDPゴシック"/>
        <family val="3"/>
        <charset val="128"/>
      </rPr>
      <t>(男性or女性)</t>
    </r>
    <r>
      <rPr>
        <sz val="11"/>
        <color theme="1"/>
        <rFont val="BIZ UDPゴシック"/>
        <family val="3"/>
        <charset val="128"/>
      </rPr>
      <t xml:space="preserve"> + 課長相当職</t>
    </r>
    <r>
      <rPr>
        <sz val="9"/>
        <color theme="1"/>
        <rFont val="BIZ UDPゴシック"/>
        <family val="3"/>
        <charset val="128"/>
      </rPr>
      <t>(男性or女性)</t>
    </r>
    <r>
      <rPr>
        <sz val="11"/>
        <color theme="1"/>
        <rFont val="BIZ UDPゴシック"/>
        <family val="3"/>
        <charset val="128"/>
      </rPr>
      <t xml:space="preserve"> + 係長相当職</t>
    </r>
    <r>
      <rPr>
        <sz val="9"/>
        <color theme="1"/>
        <rFont val="BIZ UDPゴシック"/>
        <family val="3"/>
        <charset val="128"/>
      </rPr>
      <t>(男性or女性)</t>
    </r>
    <r>
      <rPr>
        <sz val="11"/>
        <color theme="1"/>
        <rFont val="BIZ UDPゴシック"/>
        <family val="3"/>
        <charset val="128"/>
      </rPr>
      <t>】</t>
    </r>
    <rPh sb="15" eb="16">
      <t>オトコ</t>
    </rPh>
    <rPh sb="21" eb="23">
      <t>ジョセイ</t>
    </rPh>
    <rPh sb="28" eb="30">
      <t>ヤクイン</t>
    </rPh>
    <rPh sb="31" eb="33">
      <t>ダンセイ</t>
    </rPh>
    <rPh sb="35" eb="37">
      <t>ジョセイ</t>
    </rPh>
    <rPh sb="41" eb="46">
      <t>ブチョウソウトウショク</t>
    </rPh>
    <rPh sb="57" eb="59">
      <t>カチョウ</t>
    </rPh>
    <rPh sb="59" eb="62">
      <t>ソウトウショク</t>
    </rPh>
    <rPh sb="73" eb="75">
      <t>カカリチョウ</t>
    </rPh>
    <phoneticPr fontId="1"/>
  </si>
  <si>
    <t>パワハラ防止対策の取組の有無</t>
    <rPh sb="4" eb="6">
      <t>ボウシ</t>
    </rPh>
    <rPh sb="6" eb="8">
      <t>タイサク</t>
    </rPh>
    <rPh sb="9" eb="11">
      <t>トリクミ</t>
    </rPh>
    <rPh sb="12" eb="14">
      <t>ウム</t>
    </rPh>
    <phoneticPr fontId="1"/>
  </si>
  <si>
    <t>パワハラ防止対策の取組</t>
    <rPh sb="4" eb="6">
      <t>ボウシ</t>
    </rPh>
    <rPh sb="6" eb="8">
      <t>タイサク</t>
    </rPh>
    <rPh sb="9" eb="11">
      <t>トリクミ</t>
    </rPh>
    <phoneticPr fontId="1"/>
  </si>
  <si>
    <r>
      <t>【問３１】の回答が｢１」のとき、パワハラ防止対策の取組をご回答ください。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20" eb="22">
      <t>ボウシ</t>
    </rPh>
    <phoneticPr fontId="1"/>
  </si>
  <si>
    <r>
      <t>【問３１】の回答が｢２」のとき、パワハラ防止対策の取組は空欄のままで結構です。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0" eb="22">
      <t>ボウシ</t>
    </rPh>
    <phoneticPr fontId="1"/>
  </si>
  <si>
    <t>セクハラ防止対策の取組</t>
    <rPh sb="4" eb="6">
      <t>ボウシ</t>
    </rPh>
    <rPh sb="6" eb="8">
      <t>タイサク</t>
    </rPh>
    <phoneticPr fontId="1"/>
  </si>
  <si>
    <t>セクハラ防止
対策の取組の有無</t>
    <rPh sb="7" eb="9">
      <t>タイサク</t>
    </rPh>
    <phoneticPr fontId="1"/>
  </si>
  <si>
    <t>マタハラ防止
対策の取組の有無</t>
    <rPh sb="4" eb="6">
      <t>ボウシ</t>
    </rPh>
    <rPh sb="7" eb="9">
      <t>タイサク</t>
    </rPh>
    <phoneticPr fontId="1"/>
  </si>
  <si>
    <r>
      <t>【問３３】の回答が｢１」のとき、セクハラ防止対策の取組をご回答ください。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20" eb="22">
      <t>ボウシ</t>
    </rPh>
    <phoneticPr fontId="1"/>
  </si>
  <si>
    <r>
      <t>【問３３】の回答が｢２」のとき、セクハラ防止対策の取組は空欄のままで結構です。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0" eb="22">
      <t>ボウシ</t>
    </rPh>
    <phoneticPr fontId="1"/>
  </si>
  <si>
    <r>
      <t>【問３５】の回答が｢１」のとき、マタハラ防止対策の取組をご回答ください。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20" eb="22">
      <t>ボウシ</t>
    </rPh>
    <phoneticPr fontId="1"/>
  </si>
  <si>
    <r>
      <t>【問３５】の回答が｢２」のとき、マタハラ防止対策の取組は空欄のままで結構です。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0" eb="22">
      <t>ボウシ</t>
    </rPh>
    <phoneticPr fontId="1"/>
  </si>
  <si>
    <t>マタハラ防止対策の取組</t>
    <rPh sb="4" eb="6">
      <t>ボウシ</t>
    </rPh>
    <rPh sb="6" eb="8">
      <t>タイサク</t>
    </rPh>
    <phoneticPr fontId="1"/>
  </si>
  <si>
    <t>カスハラ防止
対策の取組の有無</t>
    <rPh sb="4" eb="6">
      <t>ボウシ</t>
    </rPh>
    <rPh sb="7" eb="9">
      <t>タイサク</t>
    </rPh>
    <rPh sb="13" eb="15">
      <t>ウム</t>
    </rPh>
    <phoneticPr fontId="1"/>
  </si>
  <si>
    <t>カスハラ防止
対策の取組</t>
    <rPh sb="7" eb="9">
      <t>タイサク</t>
    </rPh>
    <phoneticPr fontId="1"/>
  </si>
  <si>
    <r>
      <t>【問３７】の回答が｢１」のとき、カスハラ防止対策の取組をご回答ください。　</t>
    </r>
    <r>
      <rPr>
        <sz val="11"/>
        <color rgb="FFFF0000"/>
        <rFont val="BIZ UDPゴシック"/>
        <family val="3"/>
        <charset val="128"/>
      </rPr>
      <t xml:space="preserve">FALSE </t>
    </r>
    <r>
      <rPr>
        <sz val="11"/>
        <color theme="1"/>
        <rFont val="BIZ UDPゴシック"/>
        <family val="3"/>
        <charset val="128"/>
      </rPr>
      <t xml:space="preserve">→ </t>
    </r>
    <r>
      <rPr>
        <sz val="11"/>
        <color rgb="FFFF0000"/>
        <rFont val="BIZ UDPゴシック"/>
        <family val="3"/>
        <charset val="128"/>
      </rPr>
      <t>OK</t>
    </r>
    <rPh sb="20" eb="22">
      <t>ボウシ</t>
    </rPh>
    <phoneticPr fontId="1"/>
  </si>
  <si>
    <r>
      <t>【問３７】の回答が｢２」のとき、カスハラ防止対策の取組は空欄のままで結構です。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0" eb="22">
      <t>ボウシ</t>
    </rPh>
    <phoneticPr fontId="1"/>
  </si>
  <si>
    <r>
      <t xml:space="preserve">　※ 女性　【育児休業取得者計(問10 </t>
    </r>
    <r>
      <rPr>
        <sz val="11"/>
        <color theme="1"/>
        <rFont val="BIZ UDPゴシック"/>
        <family val="3"/>
        <charset val="128"/>
      </rPr>
      <t>②)】 ＝ 【育休利用期間計(問11)】</t>
    </r>
    <rPh sb="3" eb="5">
      <t>ジョセイ</t>
    </rPh>
    <rPh sb="7" eb="11">
      <t>イクジキュウギョウ</t>
    </rPh>
    <rPh sb="11" eb="13">
      <t>シュトク</t>
    </rPh>
    <rPh sb="13" eb="14">
      <t>シャ</t>
    </rPh>
    <rPh sb="14" eb="15">
      <t>ケイ</t>
    </rPh>
    <rPh sb="16" eb="17">
      <t>トイ</t>
    </rPh>
    <rPh sb="27" eb="29">
      <t>イクキュウ</t>
    </rPh>
    <rPh sb="29" eb="33">
      <t>リヨウキカン</t>
    </rPh>
    <rPh sb="33" eb="34">
      <t>ケイ</t>
    </rPh>
    <rPh sb="35" eb="36">
      <t>トイ</t>
    </rPh>
    <phoneticPr fontId="1"/>
  </si>
  <si>
    <r>
      <t>　※ 男性　【育児休業取得者計(問10 ②</t>
    </r>
    <r>
      <rPr>
        <sz val="11"/>
        <color theme="1"/>
        <rFont val="Microsoft YaHei"/>
        <family val="3"/>
        <charset val="134"/>
      </rPr>
      <t>)</t>
    </r>
    <r>
      <rPr>
        <sz val="11"/>
        <color theme="1"/>
        <rFont val="BIZ UDPゴシック"/>
        <family val="3"/>
        <charset val="128"/>
      </rPr>
      <t>】 ＝ 【育休利用期間計(問11)】</t>
    </r>
    <rPh sb="3" eb="5">
      <t>ダンセイ</t>
    </rPh>
    <rPh sb="7" eb="11">
      <t>イクジキュウギョウ</t>
    </rPh>
    <rPh sb="11" eb="13">
      <t>シュトク</t>
    </rPh>
    <rPh sb="13" eb="14">
      <t>シャ</t>
    </rPh>
    <rPh sb="14" eb="15">
      <t>ケイ</t>
    </rPh>
    <rPh sb="16" eb="17">
      <t>トイ</t>
    </rPh>
    <rPh sb="27" eb="29">
      <t>イクキュウ</t>
    </rPh>
    <rPh sb="29" eb="33">
      <t>リヨウキカン</t>
    </rPh>
    <rPh sb="33" eb="34">
      <t>ケイ</t>
    </rPh>
    <rPh sb="35" eb="36">
      <t>トイ</t>
    </rPh>
    <phoneticPr fontId="1"/>
  </si>
  <si>
    <r>
      <t>　【問１】の常用労働者数の合計が、４名以下とき✓を入力してください。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2" eb="3">
      <t>とい</t>
    </rPh>
    <rPh sb="6" eb="8">
      <t>じょうよう</t>
    </rPh>
    <rPh sb="8" eb="11">
      <t>ろうどうしゃ</t>
    </rPh>
    <rPh sb="11" eb="12">
      <t>すう</t>
    </rPh>
    <rPh sb="13" eb="15">
      <t>ごうけい</t>
    </rPh>
    <rPh sb="18" eb="19">
      <t>めい</t>
    </rPh>
    <rPh sb="19" eb="21">
      <t>いか</t>
    </rPh>
    <rPh sb="25" eb="27">
      <t>にゅうりょく</t>
    </rPh>
    <phoneticPr fontId="55" type="Hiragana" alignment="distributed"/>
  </si>
  <si>
    <r>
      <t>　【問１】の常用労働者数の合計が、４名を超えるとき空欄のままで結構です。　</t>
    </r>
    <r>
      <rPr>
        <sz val="11"/>
        <color rgb="FFFF0000"/>
        <rFont val="BIZ UDPゴシック"/>
        <family val="3"/>
        <charset val="128"/>
      </rPr>
      <t>FALSE</t>
    </r>
    <r>
      <rPr>
        <sz val="11"/>
        <color theme="1"/>
        <rFont val="BIZ UDPゴシック"/>
        <family val="3"/>
        <charset val="128"/>
      </rPr>
      <t xml:space="preserve"> → </t>
    </r>
    <r>
      <rPr>
        <sz val="11"/>
        <color rgb="FFFF0000"/>
        <rFont val="BIZ UDPゴシック"/>
        <family val="3"/>
        <charset val="128"/>
      </rPr>
      <t>OK</t>
    </r>
    <rPh sb="18" eb="19">
      <t>めい</t>
    </rPh>
    <rPh sb="20" eb="21">
      <t>こ</t>
    </rPh>
    <phoneticPr fontId="55" type="Hiragana" alignment="distributed"/>
  </si>
  <si>
    <r>
      <t xml:space="preserve">✓Check </t>
    </r>
    <r>
      <rPr>
        <sz val="11"/>
        <color theme="1"/>
        <rFont val="BIZ UDPゴシック"/>
        <family val="3"/>
        <charset val="128"/>
      </rPr>
      <t xml:space="preserve">（ </t>
    </r>
    <r>
      <rPr>
        <sz val="12"/>
        <color rgb="FFFF0000"/>
        <rFont val="BIZ UDPゴシック"/>
        <family val="3"/>
        <charset val="128"/>
      </rPr>
      <t xml:space="preserve">FALSE </t>
    </r>
    <r>
      <rPr>
        <sz val="11"/>
        <color theme="1"/>
        <rFont val="BIZ UDPゴシック"/>
        <family val="3"/>
        <charset val="128"/>
      </rPr>
      <t xml:space="preserve">が  </t>
    </r>
    <r>
      <rPr>
        <sz val="12"/>
        <color rgb="FFFF0000"/>
        <rFont val="BIZ UDPゴシック"/>
        <family val="3"/>
        <charset val="128"/>
      </rPr>
      <t>OK</t>
    </r>
    <r>
      <rPr>
        <b/>
        <sz val="12"/>
        <color rgb="FFFF0000"/>
        <rFont val="BIZ UDPゴシック"/>
        <family val="3"/>
        <charset val="128"/>
      </rPr>
      <t xml:space="preserve"> </t>
    </r>
    <r>
      <rPr>
        <sz val="11"/>
        <color theme="1"/>
        <rFont val="BIZ UDPゴシック"/>
        <family val="3"/>
        <charset val="128"/>
      </rPr>
      <t>になっていない場合、入力ミス又は回答必須箇所が入力されていない可能性があります。）</t>
    </r>
    <rPh sb="28" eb="30">
      <t>ばあい</t>
    </rPh>
    <rPh sb="29" eb="30">
      <t>ごう</t>
    </rPh>
    <rPh sb="31" eb="33">
      <t>にゅうりょく</t>
    </rPh>
    <rPh sb="35" eb="36">
      <t>また</t>
    </rPh>
    <rPh sb="37" eb="39">
      <t>かいとう</t>
    </rPh>
    <rPh sb="39" eb="41">
      <t>ひっす</t>
    </rPh>
    <rPh sb="41" eb="43">
      <t>かしょ</t>
    </rPh>
    <rPh sb="44" eb="46">
      <t>にゅうりょく</t>
    </rPh>
    <rPh sb="52" eb="55">
      <t>かのうせい</t>
    </rPh>
    <phoneticPr fontId="55" type="Hiragana" alignment="distributed"/>
  </si>
  <si>
    <t>労働組合の有無</t>
    <phoneticPr fontId="1"/>
  </si>
  <si>
    <t>就業規則の有無</t>
    <rPh sb="0" eb="4">
      <t>シュウギョウキソク</t>
    </rPh>
    <phoneticPr fontId="1"/>
  </si>
  <si>
    <t>※【出産者計 or 配偶者出産者計】 ≧ 【うち有期契約労働者数】 ≧ 【うち育児休業制度の対象となる有期契約労働者数】</t>
    <phoneticPr fontId="1"/>
  </si>
  <si>
    <t>付与日数が、「１０日未満もしくは２１日以上の場合」は、確認連絡をさせていただきます。</t>
    <phoneticPr fontId="1"/>
  </si>
  <si>
    <t>「３０日時間以下もしくは４４時間を超える場合」は、確認連絡をさせていただきます。</t>
    <rPh sb="4" eb="6">
      <t>ジカン</t>
    </rPh>
    <rPh sb="6" eb="8">
      <t>イカ</t>
    </rPh>
    <rPh sb="14" eb="16">
      <t>ジカン</t>
    </rPh>
    <rPh sb="17" eb="18">
      <t>コ</t>
    </rPh>
    <phoneticPr fontId="1"/>
  </si>
  <si>
    <r>
      <t>調査票をお手元にご準備の上、原則</t>
    </r>
    <r>
      <rPr>
        <b/>
        <sz val="16"/>
        <color theme="1"/>
        <rFont val="BIZ UDPゴシック"/>
        <family val="3"/>
        <charset val="128"/>
      </rPr>
      <t>オンラインにて、令和８年10月7日（水）まで</t>
    </r>
    <r>
      <rPr>
        <sz val="15"/>
        <color theme="1"/>
        <rFont val="BIZ UDPゴシック"/>
        <family val="3"/>
        <charset val="128"/>
      </rPr>
      <t>に回答をお願いします。</t>
    </r>
    <rPh sb="0" eb="3">
      <t>チョウサヒョウ</t>
    </rPh>
    <rPh sb="5" eb="7">
      <t>テモト</t>
    </rPh>
    <rPh sb="9" eb="11">
      <t>ジュンビ</t>
    </rPh>
    <rPh sb="12" eb="13">
      <t>ウエ</t>
    </rPh>
    <rPh sb="14" eb="16">
      <t>ゲンソク</t>
    </rPh>
    <rPh sb="34" eb="35">
      <t>スイ</t>
    </rPh>
    <rPh sb="39" eb="41">
      <t>カイトウ</t>
    </rPh>
    <rPh sb="43" eb="44">
      <t>ネガ</t>
    </rPh>
    <phoneticPr fontId="1"/>
  </si>
  <si>
    <r>
      <t xml:space="preserve"> 恐れ入りますが、記入漏れや誤りがないか、もう一度ご確認のうえ、     
</t>
    </r>
    <r>
      <rPr>
        <sz val="22"/>
        <rFont val="BIZ UDPゴシック"/>
        <family val="3"/>
        <charset val="128"/>
      </rPr>
      <t xml:space="preserve"> </t>
    </r>
    <r>
      <rPr>
        <b/>
        <u/>
        <sz val="22"/>
        <color rgb="FF7030A0"/>
        <rFont val="BIZ UDPゴシック"/>
        <family val="3"/>
        <charset val="128"/>
      </rPr>
      <t>１０月７日（水）</t>
    </r>
    <r>
      <rPr>
        <sz val="20"/>
        <rFont val="BIZ UDPゴシック"/>
        <family val="3"/>
        <charset val="128"/>
      </rPr>
      <t xml:space="preserve">までに回答をお願いします。
</t>
    </r>
    <r>
      <rPr>
        <sz val="16"/>
        <rFont val="BIZ UDPゴシック"/>
        <family val="3"/>
        <charset val="128"/>
      </rPr>
      <t>（締切日以降に下記の番号から確認の連絡をさせていただく場合があります。予めご了承ください。）</t>
    </r>
    <rPh sb="1" eb="2">
      <t>オソ</t>
    </rPh>
    <rPh sb="3" eb="4">
      <t>イ</t>
    </rPh>
    <rPh sb="9" eb="11">
      <t>キニュウ</t>
    </rPh>
    <rPh sb="11" eb="12">
      <t>モ</t>
    </rPh>
    <rPh sb="14" eb="15">
      <t>アヤマ</t>
    </rPh>
    <rPh sb="23" eb="25">
      <t>イチド</t>
    </rPh>
    <rPh sb="26" eb="28">
      <t>カクニン</t>
    </rPh>
    <rPh sb="41" eb="42">
      <t>ガツ</t>
    </rPh>
    <rPh sb="43" eb="44">
      <t>ニチ</t>
    </rPh>
    <rPh sb="45" eb="46">
      <t>スイ</t>
    </rPh>
    <rPh sb="50" eb="52">
      <t>カイトウ</t>
    </rPh>
    <rPh sb="54" eb="55">
      <t>ネガ</t>
    </rPh>
    <rPh sb="62" eb="65">
      <t>シメキリビ</t>
    </rPh>
    <rPh sb="65" eb="67">
      <t>イコウ</t>
    </rPh>
    <rPh sb="68" eb="70">
      <t>カキ</t>
    </rPh>
    <rPh sb="71" eb="73">
      <t>バンゴウ</t>
    </rPh>
    <rPh sb="75" eb="77">
      <t>カクニン</t>
    </rPh>
    <rPh sb="78" eb="80">
      <t>レンラク</t>
    </rPh>
    <rPh sb="88" eb="90">
      <t>バアイ</t>
    </rPh>
    <rPh sb="96" eb="97">
      <t>アラカジ</t>
    </rPh>
    <rPh sb="99" eb="101">
      <t>リョウショウ</t>
    </rPh>
    <phoneticPr fontId="1"/>
  </si>
  <si>
    <t>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</si>
</sst>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
    <numFmt numFmtId="178" formatCode="0_);[Red]\(0\)"/>
  </numFmts>
  <fonts count="77" x14ac:knownFonts="1">
    <font>
      <sz val="11"/>
      <name val="ＭＳ Ｐゴシック"/>
      <family val="3"/>
      <charset val="128"/>
    </font>
    <font>
      <sz val="6"/>
      <name val="ＭＳ Ｐゴシック"/>
      <family val="3"/>
      <charset val="128"/>
    </font>
    <font>
      <sz val="11"/>
      <name val="BIZ UDPゴシック"/>
      <family val="3"/>
      <charset val="128"/>
    </font>
    <font>
      <sz val="14"/>
      <name val="BIZ UDPゴシック"/>
      <family val="3"/>
      <charset val="128"/>
    </font>
    <font>
      <sz val="9"/>
      <name val="BIZ UDPゴシック"/>
      <family val="3"/>
      <charset val="128"/>
    </font>
    <font>
      <b/>
      <sz val="16"/>
      <name val="BIZ UDPゴシック"/>
      <family val="3"/>
      <charset val="128"/>
    </font>
    <font>
      <sz val="20"/>
      <name val="BIZ UDPゴシック"/>
      <family val="3"/>
      <charset val="128"/>
    </font>
    <font>
      <b/>
      <sz val="24"/>
      <name val="BIZ UDPゴシック"/>
      <family val="3"/>
      <charset val="128"/>
    </font>
    <font>
      <b/>
      <sz val="12"/>
      <color theme="1"/>
      <name val="BIZ UDPゴシック"/>
      <family val="3"/>
      <charset val="128"/>
    </font>
    <font>
      <b/>
      <sz val="14"/>
      <color theme="1"/>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1"/>
      <color theme="1"/>
      <name val="BIZ UDPゴシック"/>
      <family val="3"/>
      <charset val="128"/>
    </font>
    <font>
      <sz val="9"/>
      <color theme="1"/>
      <name val="BIZ UDPゴシック"/>
      <family val="3"/>
      <charset val="128"/>
    </font>
    <font>
      <sz val="9"/>
      <color theme="1"/>
      <name val="BIZ UDゴシック"/>
      <family val="3"/>
      <charset val="128"/>
    </font>
    <font>
      <sz val="8"/>
      <color theme="1"/>
      <name val="BIZ UDPゴシック"/>
      <family val="3"/>
      <charset val="128"/>
    </font>
    <font>
      <sz val="12"/>
      <color theme="1"/>
      <name val="BIZ UDPゴシック"/>
      <family val="3"/>
      <charset val="128"/>
    </font>
    <font>
      <sz val="18"/>
      <color theme="1"/>
      <name val="BIZ UDPゴシック"/>
      <family val="3"/>
      <charset val="128"/>
    </font>
    <font>
      <b/>
      <sz val="22"/>
      <color theme="1"/>
      <name val="BIZ UDPゴシック"/>
      <family val="3"/>
      <charset val="128"/>
    </font>
    <font>
      <b/>
      <sz val="16"/>
      <color theme="1"/>
      <name val="BIZ UDPゴシック"/>
      <family val="3"/>
      <charset val="128"/>
    </font>
    <font>
      <sz val="22"/>
      <color theme="1"/>
      <name val="BIZ UDPゴシック"/>
      <family val="3"/>
      <charset val="128"/>
    </font>
    <font>
      <sz val="16"/>
      <color theme="1"/>
      <name val="BIZ UDPゴシック"/>
      <family val="3"/>
      <charset val="128"/>
    </font>
    <font>
      <b/>
      <sz val="18"/>
      <color theme="1"/>
      <name val="BIZ UDPゴシック"/>
      <family val="3"/>
      <charset val="128"/>
    </font>
    <font>
      <sz val="11"/>
      <color theme="1"/>
      <name val="BIZ UDゴシック"/>
      <family val="3"/>
      <charset val="128"/>
    </font>
    <font>
      <sz val="13"/>
      <color theme="1"/>
      <name val="BIZ UDPゴシック"/>
      <family val="3"/>
      <charset val="128"/>
    </font>
    <font>
      <b/>
      <u/>
      <sz val="16"/>
      <color theme="1"/>
      <name val="BIZ UDPゴシック"/>
      <family val="3"/>
      <charset val="128"/>
    </font>
    <font>
      <b/>
      <u/>
      <sz val="14"/>
      <color rgb="FFFF0000"/>
      <name val="BIZ UDPゴシック"/>
      <family val="3"/>
      <charset val="128"/>
    </font>
    <font>
      <b/>
      <u val="double"/>
      <sz val="14"/>
      <color theme="1"/>
      <name val="BIZ UDPゴシック"/>
      <family val="3"/>
      <charset val="128"/>
    </font>
    <font>
      <b/>
      <u/>
      <sz val="14"/>
      <color theme="1"/>
      <name val="BIZ UDPゴシック"/>
      <family val="3"/>
      <charset val="128"/>
    </font>
    <font>
      <sz val="11"/>
      <color theme="1"/>
      <name val="ＭＳ ゴシック"/>
      <family val="3"/>
      <charset val="128"/>
    </font>
    <font>
      <sz val="11"/>
      <color theme="1"/>
      <name val="ＭＳ 明朝"/>
      <family val="1"/>
      <charset val="128"/>
    </font>
    <font>
      <sz val="14"/>
      <color theme="1"/>
      <name val="ＭＳ 明朝"/>
      <family val="1"/>
      <charset val="128"/>
    </font>
    <font>
      <sz val="12.5"/>
      <color theme="1"/>
      <name val="BIZ UDPゴシック"/>
      <family val="3"/>
      <charset val="128"/>
    </font>
    <font>
      <b/>
      <sz val="13"/>
      <color theme="1"/>
      <name val="BIZ UDPゴシック"/>
      <family val="3"/>
      <charset val="128"/>
    </font>
    <font>
      <b/>
      <u/>
      <sz val="13"/>
      <color theme="1"/>
      <name val="BIZ UDPゴシック"/>
      <family val="3"/>
      <charset val="128"/>
    </font>
    <font>
      <b/>
      <sz val="26"/>
      <color theme="1"/>
      <name val="BIZ UDPゴシック"/>
      <family val="3"/>
      <charset val="128"/>
    </font>
    <font>
      <sz val="26"/>
      <color theme="1"/>
      <name val="BIZ UDPゴシック"/>
      <family val="3"/>
      <charset val="128"/>
    </font>
    <font>
      <sz val="20"/>
      <color theme="1"/>
      <name val="BIZ UDPゴシック"/>
      <family val="3"/>
      <charset val="128"/>
    </font>
    <font>
      <b/>
      <sz val="20"/>
      <color theme="1"/>
      <name val="BIZ UDPゴシック"/>
      <family val="3"/>
      <charset val="128"/>
    </font>
    <font>
      <b/>
      <sz val="24"/>
      <color theme="1"/>
      <name val="BIZ UDPゴシック"/>
      <family val="3"/>
      <charset val="128"/>
    </font>
    <font>
      <sz val="24"/>
      <color theme="1"/>
      <name val="BIZ UDPゴシック"/>
      <family val="3"/>
      <charset val="128"/>
    </font>
    <font>
      <b/>
      <sz val="14"/>
      <color theme="0"/>
      <name val="BIZ UDPゴシック"/>
      <family val="3"/>
      <charset val="128"/>
    </font>
    <font>
      <sz val="14"/>
      <color theme="0" tint="-4.9989318521683403E-2"/>
      <name val="BIZ UDPゴシック"/>
      <family val="3"/>
      <charset val="128"/>
    </font>
    <font>
      <sz val="6"/>
      <color theme="1"/>
      <name val="BIZ UDPゴシック"/>
      <family val="3"/>
      <charset val="128"/>
    </font>
    <font>
      <sz val="15"/>
      <color theme="1"/>
      <name val="BIZ UDPゴシック"/>
      <family val="3"/>
      <charset val="128"/>
    </font>
    <font>
      <b/>
      <sz val="15"/>
      <color theme="1"/>
      <name val="BIZ UDPゴシック"/>
      <family val="3"/>
      <charset val="128"/>
    </font>
    <font>
      <b/>
      <u/>
      <sz val="15"/>
      <color theme="1"/>
      <name val="BIZ UDPゴシック"/>
      <family val="3"/>
      <charset val="128"/>
    </font>
    <font>
      <sz val="14"/>
      <color theme="1"/>
      <name val="BIZ UDゴシック"/>
      <family val="3"/>
      <charset val="128"/>
    </font>
    <font>
      <b/>
      <u/>
      <sz val="14"/>
      <color theme="1"/>
      <name val="BIZ UDゴシック"/>
      <family val="3"/>
      <charset val="128"/>
    </font>
    <font>
      <b/>
      <sz val="14"/>
      <color theme="1"/>
      <name val="BIZ UDゴシック"/>
      <family val="3"/>
      <charset val="128"/>
    </font>
    <font>
      <sz val="8"/>
      <color theme="1"/>
      <name val="BIZ UDゴシック"/>
      <family val="3"/>
      <charset val="128"/>
    </font>
    <font>
      <b/>
      <u/>
      <sz val="10.5"/>
      <color theme="1"/>
      <name val="BIZ UDPゴシック"/>
      <family val="3"/>
      <charset val="128"/>
    </font>
    <font>
      <sz val="10.5"/>
      <color theme="1"/>
      <name val="BIZ UDPゴシック"/>
      <family val="3"/>
      <charset val="128"/>
    </font>
    <font>
      <sz val="18"/>
      <name val="BIZ UDPゴシック"/>
      <family val="3"/>
      <charset val="128"/>
    </font>
    <font>
      <sz val="10"/>
      <name val="BIZ UDPゴシック"/>
      <family val="3"/>
      <charset val="128"/>
    </font>
    <font>
      <u/>
      <sz val="14"/>
      <color theme="1"/>
      <name val="BIZ UDゴシック"/>
      <family val="3"/>
      <charset val="128"/>
    </font>
    <font>
      <u/>
      <sz val="14"/>
      <color theme="1"/>
      <name val="BIZ UDPゴシック"/>
      <family val="3"/>
      <charset val="128"/>
    </font>
    <font>
      <sz val="16"/>
      <name val="BIZ UDPゴシック"/>
      <family val="3"/>
      <charset val="128"/>
    </font>
    <font>
      <sz val="22"/>
      <name val="BIZ UDPゴシック"/>
      <family val="3"/>
      <charset val="128"/>
    </font>
    <font>
      <b/>
      <u/>
      <sz val="22"/>
      <color rgb="FF7030A0"/>
      <name val="BIZ UDPゴシック"/>
      <family val="3"/>
      <charset val="128"/>
    </font>
    <font>
      <sz val="12"/>
      <color rgb="FFFF0000"/>
      <name val="BIZ UDPゴシック"/>
      <family val="3"/>
      <charset val="128"/>
    </font>
    <font>
      <b/>
      <sz val="14"/>
      <color rgb="FFFF0000"/>
      <name val="BIZ UDPゴシック"/>
      <family val="3"/>
      <charset val="128"/>
    </font>
    <font>
      <b/>
      <sz val="12"/>
      <color rgb="FFFF0000"/>
      <name val="BIZ UDPゴシック"/>
      <family val="3"/>
      <charset val="128"/>
    </font>
    <font>
      <sz val="11"/>
      <name val="ＭＳ Ｐゴシック"/>
      <family val="3"/>
      <charset val="128"/>
    </font>
    <font>
      <b/>
      <sz val="48"/>
      <color theme="1"/>
      <name val="BIZ UDPゴシック"/>
      <family val="3"/>
      <charset val="128"/>
    </font>
    <font>
      <sz val="24"/>
      <color theme="1"/>
      <name val="BIZ UDゴシック"/>
      <family val="3"/>
      <charset val="128"/>
    </font>
    <font>
      <b/>
      <sz val="10"/>
      <color rgb="FFFF0000"/>
      <name val="BIZ UDPゴシック"/>
      <family val="3"/>
      <charset val="128"/>
    </font>
    <font>
      <sz val="11"/>
      <color rgb="FFFF0000"/>
      <name val="BIZ UDPゴシック"/>
      <family val="3"/>
      <charset val="128"/>
    </font>
    <font>
      <sz val="7"/>
      <color theme="1"/>
      <name val="BIZ UDPゴシック"/>
      <family val="3"/>
      <charset val="128"/>
    </font>
    <font>
      <u/>
      <sz val="11"/>
      <color theme="1"/>
      <name val="BIZ UDPゴシック"/>
      <family val="3"/>
      <charset val="128"/>
    </font>
    <font>
      <sz val="11"/>
      <color theme="1"/>
      <name val="Segoe UI Symbol"/>
      <family val="3"/>
    </font>
    <font>
      <b/>
      <sz val="10"/>
      <color theme="1"/>
      <name val="BIZ UDPゴシック"/>
      <family val="3"/>
      <charset val="128"/>
    </font>
    <font>
      <sz val="19"/>
      <color theme="1"/>
      <name val="Segoe UI Symbol"/>
      <family val="2"/>
    </font>
    <font>
      <sz val="19"/>
      <color theme="1"/>
      <name val="Segoe UI Symbol"/>
      <family val="3"/>
    </font>
    <font>
      <sz val="11"/>
      <color theme="1"/>
      <name val="BIZ UDPゴシック"/>
      <family val="3"/>
    </font>
    <font>
      <sz val="11"/>
      <color theme="1"/>
      <name val="Microsoft YaHei"/>
      <family val="3"/>
      <charset val="134"/>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s>
  <borders count="156">
    <border>
      <left/>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double">
        <color indexed="64"/>
      </left>
      <right/>
      <top/>
      <bottom style="double">
        <color indexed="64"/>
      </bottom>
      <diagonal/>
    </border>
    <border>
      <left/>
      <right/>
      <top style="dotted">
        <color indexed="64"/>
      </top>
      <bottom/>
      <diagonal/>
    </border>
    <border>
      <left style="medium">
        <color indexed="64"/>
      </left>
      <right/>
      <top style="medium">
        <color indexed="64"/>
      </top>
      <bottom/>
      <diagonal/>
    </border>
    <border>
      <left style="medium">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tted">
        <color indexed="64"/>
      </right>
      <top/>
      <bottom/>
      <diagonal/>
    </border>
    <border>
      <left style="thin">
        <color indexed="64"/>
      </left>
      <right/>
      <top style="dashed">
        <color indexed="64"/>
      </top>
      <bottom/>
      <diagonal/>
    </border>
    <border>
      <left/>
      <right/>
      <top style="dashed">
        <color indexed="64"/>
      </top>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dotted">
        <color indexed="64"/>
      </right>
      <top style="medium">
        <color indexed="64"/>
      </top>
      <bottom/>
      <diagonal/>
    </border>
    <border>
      <left/>
      <right style="dotted">
        <color indexed="64"/>
      </right>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style="thin">
        <color indexed="64"/>
      </top>
      <bottom/>
      <diagonal/>
    </border>
    <border>
      <left style="dotted">
        <color indexed="64"/>
      </left>
      <right style="medium">
        <color indexed="64"/>
      </right>
      <top style="thin">
        <color indexed="64"/>
      </top>
      <bottom style="medium">
        <color indexed="64"/>
      </bottom>
      <diagonal/>
    </border>
    <border>
      <left style="dotted">
        <color indexed="64"/>
      </left>
      <right style="thin">
        <color indexed="64"/>
      </right>
      <top style="dotted">
        <color indexed="64"/>
      </top>
      <bottom/>
      <diagonal/>
    </border>
    <border>
      <left/>
      <right style="medium">
        <color indexed="64"/>
      </right>
      <top style="thin">
        <color indexed="64"/>
      </top>
      <bottom style="thin">
        <color auto="1"/>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
      <left style="thick">
        <color indexed="64"/>
      </left>
      <right/>
      <top style="thick">
        <color indexed="64"/>
      </top>
      <bottom/>
      <diagonal/>
    </border>
    <border>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right style="thick">
        <color indexed="64"/>
      </right>
      <top style="medium">
        <color indexed="64"/>
      </top>
      <bottom/>
      <diagonal/>
    </border>
    <border>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ck">
        <color indexed="64"/>
      </bottom>
      <diagonal/>
    </border>
    <border>
      <left style="thick">
        <color auto="1"/>
      </left>
      <right/>
      <top/>
      <bottom/>
      <diagonal/>
    </border>
    <border>
      <left/>
      <right style="thick">
        <color auto="1"/>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slantDashDot">
        <color auto="1"/>
      </top>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dotted">
        <color indexed="64"/>
      </left>
      <right/>
      <top style="dashed">
        <color indexed="64"/>
      </top>
      <bottom/>
      <diagonal/>
    </border>
    <border>
      <left/>
      <right style="dotted">
        <color indexed="64"/>
      </right>
      <top style="dotted">
        <color indexed="64"/>
      </top>
      <bottom/>
      <diagonal/>
    </border>
    <border>
      <left style="thick">
        <color indexed="64"/>
      </left>
      <right/>
      <top/>
      <bottom style="thick">
        <color indexed="64"/>
      </bottom>
      <diagonal/>
    </border>
    <border>
      <left style="thin">
        <color indexed="64"/>
      </left>
      <right/>
      <top style="dotted">
        <color indexed="64"/>
      </top>
      <bottom/>
      <diagonal/>
    </border>
    <border>
      <left/>
      <right style="medium">
        <color indexed="64"/>
      </right>
      <top style="dotted">
        <color indexed="64"/>
      </top>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dotted">
        <color auto="1"/>
      </left>
      <right/>
      <top style="dotted">
        <color auto="1"/>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38" fontId="64" fillId="0" borderId="0" applyFont="0" applyFill="0" applyBorder="0" applyAlignment="0" applyProtection="0">
      <alignment vertical="center"/>
    </xf>
  </cellStyleXfs>
  <cellXfs count="950">
    <xf numFmtId="0" fontId="0" fillId="0" borderId="0" xfId="0">
      <alignment vertical="center"/>
    </xf>
    <xf numFmtId="0" fontId="2" fillId="0" borderId="0" xfId="0" applyFont="1">
      <alignment vertical="center"/>
    </xf>
    <xf numFmtId="0" fontId="3" fillId="0" borderId="0" xfId="0" quotePrefix="1" applyFont="1" applyAlignment="1">
      <alignment horizontal="center" vertical="center"/>
    </xf>
    <xf numFmtId="0" fontId="2" fillId="0" borderId="45" xfId="0" applyFont="1" applyBorder="1" applyAlignment="1">
      <alignment vertical="center" wrapText="1"/>
    </xf>
    <xf numFmtId="0" fontId="4" fillId="0" borderId="0" xfId="0" applyFont="1" applyAlignment="1">
      <alignment horizontal="left" vertical="top"/>
    </xf>
    <xf numFmtId="0" fontId="3" fillId="0" borderId="0" xfId="0" applyFont="1" applyAlignment="1">
      <alignment horizontal="left" vertical="center" wrapText="1"/>
    </xf>
    <xf numFmtId="0" fontId="10" fillId="0" borderId="0" xfId="0" applyFont="1" applyAlignment="1">
      <alignment vertical="center" wrapText="1"/>
    </xf>
    <xf numFmtId="0" fontId="11" fillId="0" borderId="0" xfId="0" applyFont="1">
      <alignment vertical="center"/>
    </xf>
    <xf numFmtId="0" fontId="11" fillId="0" borderId="2" xfId="0" applyFont="1" applyBorder="1">
      <alignment vertical="center"/>
    </xf>
    <xf numFmtId="0" fontId="13" fillId="0" borderId="0" xfId="0" applyFont="1">
      <alignment vertical="center"/>
    </xf>
    <xf numFmtId="0" fontId="11" fillId="0" borderId="12" xfId="0" applyFont="1" applyBorder="1">
      <alignment vertical="center"/>
    </xf>
    <xf numFmtId="0" fontId="11" fillId="0" borderId="11" xfId="0" applyFont="1" applyBorder="1">
      <alignment vertical="center"/>
    </xf>
    <xf numFmtId="0" fontId="16" fillId="0" borderId="2" xfId="0" applyFont="1" applyBorder="1">
      <alignment vertical="center"/>
    </xf>
    <xf numFmtId="0" fontId="16" fillId="0" borderId="0" xfId="0" applyFont="1">
      <alignment vertical="center"/>
    </xf>
    <xf numFmtId="0" fontId="14" fillId="0" borderId="4" xfId="0" applyFont="1" applyBorder="1">
      <alignment vertical="center"/>
    </xf>
    <xf numFmtId="0" fontId="8" fillId="0" borderId="0" xfId="0" applyFont="1" applyAlignment="1">
      <alignment vertical="top"/>
    </xf>
    <xf numFmtId="0" fontId="17" fillId="0" borderId="0" xfId="0" applyFont="1" applyAlignment="1">
      <alignment vertical="top"/>
    </xf>
    <xf numFmtId="0" fontId="12" fillId="0" borderId="0" xfId="0" applyFont="1">
      <alignment vertical="center"/>
    </xf>
    <xf numFmtId="0" fontId="20" fillId="0" borderId="0" xfId="0" applyFont="1">
      <alignment vertical="center"/>
    </xf>
    <xf numFmtId="0" fontId="22" fillId="0" borderId="0" xfId="0" applyFont="1">
      <alignment vertical="center"/>
    </xf>
    <xf numFmtId="0" fontId="17" fillId="0" borderId="0" xfId="0" applyFont="1">
      <alignment vertical="center"/>
    </xf>
    <xf numFmtId="0" fontId="8" fillId="0" borderId="0" xfId="0" applyFont="1" applyAlignment="1">
      <alignment vertical="top" wrapText="1"/>
    </xf>
    <xf numFmtId="0" fontId="10" fillId="0" borderId="0" xfId="0" applyFont="1">
      <alignment vertical="center"/>
    </xf>
    <xf numFmtId="0" fontId="14" fillId="0" borderId="0" xfId="0" applyFont="1" applyAlignment="1">
      <alignment horizontal="left" vertical="top"/>
    </xf>
    <xf numFmtId="0" fontId="16" fillId="0" borderId="0" xfId="0" applyFont="1" applyAlignment="1">
      <alignment horizontal="right" vertical="top"/>
    </xf>
    <xf numFmtId="0" fontId="19" fillId="0" borderId="0" xfId="0" applyFont="1">
      <alignment vertical="center"/>
    </xf>
    <xf numFmtId="0" fontId="21" fillId="0" borderId="0" xfId="0" applyFont="1">
      <alignment vertical="center"/>
    </xf>
    <xf numFmtId="0" fontId="23" fillId="0" borderId="0" xfId="0" applyFont="1">
      <alignment vertical="center"/>
    </xf>
    <xf numFmtId="0" fontId="18" fillId="0" borderId="0" xfId="0" applyFont="1">
      <alignment vertical="center"/>
    </xf>
    <xf numFmtId="0" fontId="17" fillId="0" borderId="0" xfId="0" applyFont="1" applyAlignment="1">
      <alignment vertical="top" wrapText="1"/>
    </xf>
    <xf numFmtId="0" fontId="14" fillId="0" borderId="0" xfId="0" applyFont="1">
      <alignment vertical="center"/>
    </xf>
    <xf numFmtId="0" fontId="11" fillId="0" borderId="0" xfId="0" applyFont="1" applyAlignment="1">
      <alignment vertical="center" wrapText="1"/>
    </xf>
    <xf numFmtId="0" fontId="16" fillId="0" borderId="30" xfId="0" applyFont="1" applyBorder="1">
      <alignment vertical="center"/>
    </xf>
    <xf numFmtId="0" fontId="16" fillId="0" borderId="31" xfId="0" applyFont="1" applyBorder="1">
      <alignment vertical="center"/>
    </xf>
    <xf numFmtId="0" fontId="10" fillId="0" borderId="0" xfId="0" applyFont="1" applyAlignment="1">
      <alignment vertical="center" shrinkToFit="1"/>
    </xf>
    <xf numFmtId="0" fontId="10" fillId="0" borderId="0" xfId="0" applyFont="1" applyAlignment="1">
      <alignment horizontal="center"/>
    </xf>
    <xf numFmtId="0" fontId="8" fillId="0" borderId="0" xfId="0" applyFont="1">
      <alignment vertical="center"/>
    </xf>
    <xf numFmtId="0" fontId="9" fillId="0" borderId="0" xfId="0" applyFont="1" applyAlignment="1">
      <alignment vertical="top" wrapText="1"/>
    </xf>
    <xf numFmtId="0" fontId="17" fillId="0" borderId="3" xfId="0" applyFont="1" applyBorder="1">
      <alignment vertical="center"/>
    </xf>
    <xf numFmtId="0" fontId="10" fillId="0" borderId="0" xfId="0" applyFont="1" applyAlignment="1">
      <alignment horizontal="distributed" vertical="center" justifyLastLine="1"/>
    </xf>
    <xf numFmtId="0" fontId="13" fillId="0" borderId="5" xfId="0" applyFont="1" applyBorder="1">
      <alignment vertical="center"/>
    </xf>
    <xf numFmtId="0" fontId="10" fillId="0" borderId="0" xfId="0" applyFont="1" applyAlignment="1">
      <alignment horizontal="left" vertical="center" indent="1"/>
    </xf>
    <xf numFmtId="0" fontId="11" fillId="0" borderId="0" xfId="0" applyFont="1" applyAlignment="1">
      <alignment horizontal="left" vertical="center" indent="1"/>
    </xf>
    <xf numFmtId="177" fontId="9" fillId="0" borderId="0" xfId="0" applyNumberFormat="1" applyFont="1" applyAlignment="1">
      <alignment vertical="center" shrinkToFit="1"/>
    </xf>
    <xf numFmtId="0" fontId="10" fillId="0" borderId="0" xfId="0" applyFont="1" applyAlignment="1">
      <alignment vertical="top"/>
    </xf>
    <xf numFmtId="0" fontId="11" fillId="0" borderId="0" xfId="0" applyFont="1" applyAlignment="1">
      <alignment vertical="top"/>
    </xf>
    <xf numFmtId="0" fontId="11" fillId="0" borderId="24" xfId="0" applyFont="1" applyBorder="1">
      <alignment vertical="center"/>
    </xf>
    <xf numFmtId="0" fontId="13" fillId="0" borderId="0" xfId="0" applyFont="1" applyAlignment="1">
      <alignment horizontal="left" vertical="center"/>
    </xf>
    <xf numFmtId="0" fontId="20" fillId="0" borderId="0" xfId="0" applyFont="1" applyAlignment="1">
      <alignment horizontal="left" vertical="center"/>
    </xf>
    <xf numFmtId="0" fontId="10" fillId="0" borderId="0" xfId="0" applyFont="1" applyAlignment="1">
      <alignment horizontal="center" vertical="top" wrapText="1"/>
    </xf>
    <xf numFmtId="0" fontId="14" fillId="0" borderId="0" xfId="0" applyFont="1" applyAlignment="1">
      <alignment vertical="center" textRotation="180"/>
    </xf>
    <xf numFmtId="0" fontId="23" fillId="0" borderId="0" xfId="0" quotePrefix="1" applyFont="1">
      <alignment vertical="center"/>
    </xf>
    <xf numFmtId="176" fontId="9" fillId="0" borderId="0" xfId="0" applyNumberFormat="1" applyFont="1" applyAlignment="1">
      <alignment horizontal="left" vertical="center"/>
    </xf>
    <xf numFmtId="0" fontId="11" fillId="0" borderId="30" xfId="0" applyFont="1" applyBorder="1">
      <alignment vertical="center"/>
    </xf>
    <xf numFmtId="0" fontId="11" fillId="0" borderId="31" xfId="0" applyFont="1" applyBorder="1">
      <alignment vertical="center"/>
    </xf>
    <xf numFmtId="0" fontId="11" fillId="0" borderId="0" xfId="0" applyFont="1" applyAlignment="1">
      <alignment horizontal="center" vertical="center" shrinkToFit="1"/>
    </xf>
    <xf numFmtId="0" fontId="14" fillId="0" borderId="0" xfId="0" applyFont="1" applyAlignment="1">
      <alignment horizontal="right" vertical="top"/>
    </xf>
    <xf numFmtId="176" fontId="9" fillId="0" borderId="0" xfId="0" applyNumberFormat="1" applyFont="1" applyAlignment="1">
      <alignment horizontal="left" vertical="top"/>
    </xf>
    <xf numFmtId="0" fontId="12" fillId="0" borderId="0" xfId="0" applyFont="1" applyAlignment="1">
      <alignment vertical="center" shrinkToFit="1"/>
    </xf>
    <xf numFmtId="0" fontId="10" fillId="0" borderId="0" xfId="0" applyFont="1" applyAlignment="1">
      <alignment horizontal="left" vertical="top" wrapText="1"/>
    </xf>
    <xf numFmtId="0" fontId="14" fillId="0" borderId="0" xfId="0" applyFont="1" applyAlignment="1">
      <alignment vertical="top"/>
    </xf>
    <xf numFmtId="0" fontId="11" fillId="0" borderId="0" xfId="0" applyFont="1" applyAlignment="1">
      <alignment horizontal="left" vertical="top"/>
    </xf>
    <xf numFmtId="0" fontId="13" fillId="0" borderId="0" xfId="0" applyFont="1" applyAlignment="1">
      <alignment vertical="top" wrapText="1"/>
    </xf>
    <xf numFmtId="0" fontId="18"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11" fillId="0" borderId="0" xfId="0" applyFont="1" applyAlignment="1">
      <alignment horizontal="left" vertical="center"/>
    </xf>
    <xf numFmtId="0" fontId="10" fillId="0" borderId="0" xfId="0" applyFont="1" applyAlignment="1">
      <alignment vertical="top" wrapText="1"/>
    </xf>
    <xf numFmtId="0" fontId="17" fillId="0" borderId="0" xfId="0" applyFont="1" applyAlignment="1">
      <alignment horizontal="left" vertical="center"/>
    </xf>
    <xf numFmtId="0" fontId="15" fillId="0" borderId="0" xfId="0" applyFont="1" applyAlignment="1">
      <alignment vertical="top"/>
    </xf>
    <xf numFmtId="0" fontId="3" fillId="0" borderId="0" xfId="0" applyFont="1" applyAlignment="1">
      <alignment horizontal="center" vertical="center"/>
    </xf>
    <xf numFmtId="0" fontId="3" fillId="0" borderId="0" xfId="0" applyFont="1">
      <alignment vertical="center"/>
    </xf>
    <xf numFmtId="0" fontId="2" fillId="0" borderId="0" xfId="0" applyFont="1" applyAlignment="1">
      <alignmen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vertical="top" wrapText="1"/>
    </xf>
    <xf numFmtId="0" fontId="8" fillId="0" borderId="0" xfId="0" applyFont="1" applyAlignment="1">
      <alignment horizontal="left" vertical="center" wrapText="1"/>
    </xf>
    <xf numFmtId="0" fontId="8" fillId="0" borderId="0" xfId="0" applyFont="1" applyAlignment="1">
      <alignment vertical="center" wrapText="1"/>
    </xf>
    <xf numFmtId="0" fontId="10" fillId="0" borderId="7" xfId="0" applyFont="1" applyBorder="1" applyAlignment="1">
      <alignment vertical="center" wrapText="1"/>
    </xf>
    <xf numFmtId="0" fontId="10" fillId="0" borderId="7" xfId="0" applyFont="1" applyBorder="1">
      <alignment vertical="center"/>
    </xf>
    <xf numFmtId="0" fontId="19" fillId="0" borderId="0" xfId="0" quotePrefix="1" applyFont="1" applyAlignment="1">
      <alignment horizontal="right" vertical="center"/>
    </xf>
    <xf numFmtId="49" fontId="19" fillId="0" borderId="0" xfId="0" applyNumberFormat="1" applyFont="1" applyAlignment="1">
      <alignment horizontal="right" vertical="center"/>
    </xf>
    <xf numFmtId="0" fontId="11" fillId="0" borderId="0" xfId="0" applyFont="1" applyAlignment="1">
      <alignment vertical="center" shrinkToFit="1"/>
    </xf>
    <xf numFmtId="0" fontId="18" fillId="0" borderId="0" xfId="0" applyFont="1" applyAlignment="1">
      <alignment horizontal="center" vertical="center" textRotation="180"/>
    </xf>
    <xf numFmtId="49" fontId="19" fillId="0" borderId="0" xfId="0" applyNumberFormat="1" applyFont="1">
      <alignment vertical="center"/>
    </xf>
    <xf numFmtId="0" fontId="20" fillId="0" borderId="0" xfId="0" quotePrefix="1" applyFont="1" applyAlignment="1">
      <alignment horizontal="right" vertical="center"/>
    </xf>
    <xf numFmtId="0" fontId="5" fillId="0" borderId="0" xfId="0" applyFont="1" applyAlignment="1">
      <alignment horizontal="left" vertical="center" wrapText="1"/>
    </xf>
    <xf numFmtId="0" fontId="2" fillId="0" borderId="20" xfId="0" applyFont="1" applyBorder="1">
      <alignment vertical="center"/>
    </xf>
    <xf numFmtId="0" fontId="2" fillId="0" borderId="17" xfId="0" applyFont="1" applyBorder="1">
      <alignment vertical="center"/>
    </xf>
    <xf numFmtId="0" fontId="2" fillId="0" borderId="18" xfId="0" applyFont="1" applyBorder="1">
      <alignment vertical="center"/>
    </xf>
    <xf numFmtId="0" fontId="10" fillId="3" borderId="0" xfId="0" applyFont="1" applyFill="1">
      <alignment vertical="center"/>
    </xf>
    <xf numFmtId="0" fontId="10" fillId="0" borderId="0" xfId="0" quotePrefix="1" applyFont="1" applyAlignment="1">
      <alignment horizontal="center" vertical="center"/>
    </xf>
    <xf numFmtId="0" fontId="10" fillId="0" borderId="0" xfId="0" applyFont="1" applyAlignment="1">
      <alignment horizontal="center" vertical="center"/>
    </xf>
    <xf numFmtId="0" fontId="9" fillId="0" borderId="0" xfId="0" applyFont="1">
      <alignment vertical="center"/>
    </xf>
    <xf numFmtId="0" fontId="14" fillId="0" borderId="0" xfId="0" applyFont="1" applyAlignment="1">
      <alignment horizontal="center" vertical="center" textRotation="180"/>
    </xf>
    <xf numFmtId="0" fontId="10" fillId="0" borderId="0" xfId="0" applyFont="1" applyAlignment="1">
      <alignment horizontal="left" vertical="center"/>
    </xf>
    <xf numFmtId="0" fontId="10" fillId="0" borderId="0" xfId="0" applyFont="1" applyAlignment="1">
      <alignment horizontal="center" vertical="center" shrinkToFit="1"/>
    </xf>
    <xf numFmtId="0" fontId="9" fillId="0" borderId="0" xfId="0" applyFont="1" applyAlignment="1">
      <alignment horizontal="left" vertical="top" wrapText="1"/>
    </xf>
    <xf numFmtId="0" fontId="17" fillId="0" borderId="0" xfId="0" applyFont="1" applyAlignment="1">
      <alignment vertical="center" wrapText="1"/>
    </xf>
    <xf numFmtId="177" fontId="23" fillId="0" borderId="0" xfId="0" quotePrefix="1" applyNumberFormat="1" applyFont="1">
      <alignment vertical="center"/>
    </xf>
    <xf numFmtId="0" fontId="10" fillId="0" borderId="0" xfId="0" applyFont="1" applyAlignment="1">
      <alignment horizontal="left" vertical="top"/>
    </xf>
    <xf numFmtId="0" fontId="10" fillId="0" borderId="0" xfId="0" applyFont="1" applyAlignment="1">
      <alignment horizontal="left" vertical="center" wrapText="1"/>
    </xf>
    <xf numFmtId="0" fontId="12" fillId="0" borderId="0" xfId="0" applyFont="1" applyAlignment="1">
      <alignment horizontal="center" vertical="center"/>
    </xf>
    <xf numFmtId="0" fontId="19" fillId="0" borderId="0" xfId="0" applyFont="1" applyAlignment="1">
      <alignment horizontal="left" vertical="center"/>
    </xf>
    <xf numFmtId="0" fontId="11" fillId="0" borderId="0" xfId="0" applyFont="1" applyAlignment="1">
      <alignment horizontal="center" vertical="top"/>
    </xf>
    <xf numFmtId="0" fontId="9" fillId="0" borderId="0" xfId="0" applyFont="1" applyAlignment="1">
      <alignment horizontal="left" vertical="center" wrapText="1"/>
    </xf>
    <xf numFmtId="0" fontId="9" fillId="0" borderId="0" xfId="0" applyFont="1" applyAlignment="1">
      <alignment vertical="center" wrapText="1"/>
    </xf>
    <xf numFmtId="0" fontId="8" fillId="0" borderId="0" xfId="0" applyFont="1" applyAlignment="1">
      <alignment horizontal="left" vertical="center"/>
    </xf>
    <xf numFmtId="0" fontId="9" fillId="0" borderId="0" xfId="0" applyFont="1" applyAlignment="1">
      <alignment horizontal="left" vertical="center"/>
    </xf>
    <xf numFmtId="0" fontId="10" fillId="0" borderId="2" xfId="0" applyFont="1" applyBorder="1" applyAlignment="1">
      <alignment horizontal="center" vertical="center"/>
    </xf>
    <xf numFmtId="0" fontId="11" fillId="0" borderId="78" xfId="0" applyFont="1" applyBorder="1">
      <alignment vertical="center"/>
    </xf>
    <xf numFmtId="0" fontId="13" fillId="0" borderId="0" xfId="0" applyFont="1" applyAlignment="1">
      <alignment horizontal="left" vertical="top" wrapText="1"/>
    </xf>
    <xf numFmtId="0" fontId="11" fillId="0" borderId="25" xfId="0" applyFont="1" applyBorder="1">
      <alignment vertical="center"/>
    </xf>
    <xf numFmtId="176" fontId="9" fillId="0" borderId="0" xfId="0" applyNumberFormat="1" applyFont="1">
      <alignment vertical="center"/>
    </xf>
    <xf numFmtId="176" fontId="11" fillId="0" borderId="0" xfId="0" applyNumberFormat="1" applyFont="1" applyAlignment="1">
      <alignment horizontal="left" vertical="top"/>
    </xf>
    <xf numFmtId="0" fontId="11" fillId="3" borderId="0" xfId="0" applyFont="1" applyFill="1" applyAlignment="1">
      <alignment horizontal="center" vertical="center"/>
    </xf>
    <xf numFmtId="0" fontId="30" fillId="0" borderId="0" xfId="0" applyFont="1">
      <alignment vertical="center"/>
    </xf>
    <xf numFmtId="0" fontId="30" fillId="0" borderId="0" xfId="0" applyFont="1" applyAlignment="1">
      <alignment horizontal="right" vertical="center"/>
    </xf>
    <xf numFmtId="0" fontId="31" fillId="0" borderId="0" xfId="0" applyFont="1">
      <alignment vertical="center"/>
    </xf>
    <xf numFmtId="0" fontId="32" fillId="0" borderId="0" xfId="0" applyFont="1" applyAlignment="1">
      <alignment horizontal="left" vertical="top"/>
    </xf>
    <xf numFmtId="0" fontId="30" fillId="0" borderId="30" xfId="0" applyFont="1" applyBorder="1">
      <alignment vertical="center"/>
    </xf>
    <xf numFmtId="0" fontId="14" fillId="0" borderId="2" xfId="0" applyFont="1" applyBorder="1" applyAlignment="1">
      <alignment vertical="center" textRotation="180"/>
    </xf>
    <xf numFmtId="0" fontId="14" fillId="0" borderId="45" xfId="0" applyFont="1" applyBorder="1" applyAlignment="1">
      <alignment vertical="center" textRotation="180"/>
    </xf>
    <xf numFmtId="176" fontId="11" fillId="0" borderId="0" xfId="0" applyNumberFormat="1" applyFont="1" applyAlignment="1">
      <alignment vertical="top"/>
    </xf>
    <xf numFmtId="0" fontId="25" fillId="0" borderId="0" xfId="0" applyFont="1" applyAlignment="1">
      <alignment vertical="top" wrapText="1"/>
    </xf>
    <xf numFmtId="0" fontId="25" fillId="0" borderId="0" xfId="0" applyFont="1" applyAlignment="1">
      <alignment vertical="top"/>
    </xf>
    <xf numFmtId="0" fontId="33" fillId="0" borderId="0" xfId="0" applyFont="1" applyAlignment="1">
      <alignment vertical="top"/>
    </xf>
    <xf numFmtId="0" fontId="22" fillId="3" borderId="0" xfId="0" applyFont="1" applyFill="1">
      <alignment vertical="center"/>
    </xf>
    <xf numFmtId="0" fontId="11" fillId="3" borderId="0" xfId="0" applyFont="1" applyFill="1">
      <alignment vertical="center"/>
    </xf>
    <xf numFmtId="0" fontId="33" fillId="3" borderId="0" xfId="0" applyFont="1" applyFill="1" applyAlignment="1">
      <alignment vertical="top"/>
    </xf>
    <xf numFmtId="0" fontId="11" fillId="0" borderId="3" xfId="0" applyFont="1" applyBorder="1">
      <alignment vertical="center"/>
    </xf>
    <xf numFmtId="0" fontId="25" fillId="0" borderId="0" xfId="0" applyFont="1" applyAlignment="1">
      <alignment vertical="center" wrapText="1"/>
    </xf>
    <xf numFmtId="0" fontId="36" fillId="0" borderId="1" xfId="0" applyFont="1" applyBorder="1" applyAlignment="1">
      <alignment horizontal="center" vertical="center"/>
    </xf>
    <xf numFmtId="0" fontId="36" fillId="0" borderId="8" xfId="0" applyFont="1" applyBorder="1" applyAlignment="1">
      <alignment horizontal="center" vertical="center"/>
    </xf>
    <xf numFmtId="0" fontId="37" fillId="0" borderId="8" xfId="0" applyFont="1" applyBorder="1">
      <alignment vertical="center"/>
    </xf>
    <xf numFmtId="0" fontId="36" fillId="0" borderId="0" xfId="0" applyFont="1" applyAlignment="1">
      <alignment horizontal="center" vertical="center"/>
    </xf>
    <xf numFmtId="0" fontId="37" fillId="0" borderId="0" xfId="0" applyFont="1">
      <alignment vertical="center"/>
    </xf>
    <xf numFmtId="0" fontId="10" fillId="0" borderId="2" xfId="0" applyFont="1" applyBorder="1">
      <alignment vertical="center"/>
    </xf>
    <xf numFmtId="0" fontId="11" fillId="0" borderId="8" xfId="0" applyFont="1" applyBorder="1">
      <alignment vertical="center"/>
    </xf>
    <xf numFmtId="0" fontId="40" fillId="0" borderId="0" xfId="0" quotePrefix="1" applyFont="1" applyAlignment="1">
      <alignment horizontal="right" vertical="center"/>
    </xf>
    <xf numFmtId="0" fontId="40" fillId="0" borderId="0" xfId="0" applyFont="1">
      <alignment vertical="center"/>
    </xf>
    <xf numFmtId="0" fontId="41" fillId="0" borderId="0" xfId="0" applyFont="1">
      <alignment vertical="center"/>
    </xf>
    <xf numFmtId="0" fontId="10" fillId="0" borderId="22" xfId="0" applyFont="1" applyBorder="1" applyAlignment="1">
      <alignment vertical="top"/>
    </xf>
    <xf numFmtId="0" fontId="10" fillId="0" borderId="4" xfId="0" applyFont="1" applyBorder="1" applyAlignment="1">
      <alignment vertical="top"/>
    </xf>
    <xf numFmtId="0" fontId="11" fillId="0" borderId="4" xfId="0" applyFont="1" applyBorder="1" applyAlignment="1">
      <alignment vertical="top"/>
    </xf>
    <xf numFmtId="0" fontId="11" fillId="0" borderId="5" xfId="0" applyFont="1" applyBorder="1">
      <alignment vertical="center"/>
    </xf>
    <xf numFmtId="0" fontId="10" fillId="0" borderId="23" xfId="0" applyFont="1" applyBorder="1">
      <alignment vertical="center"/>
    </xf>
    <xf numFmtId="0" fontId="17" fillId="0" borderId="0" xfId="0" applyFont="1" applyAlignment="1">
      <alignment vertical="center" textRotation="255" wrapText="1"/>
    </xf>
    <xf numFmtId="0" fontId="11" fillId="0" borderId="0" xfId="0" applyFont="1" applyAlignment="1">
      <alignment horizontal="left" vertical="center" wrapText="1" indent="1"/>
    </xf>
    <xf numFmtId="0" fontId="17" fillId="0" borderId="0" xfId="0" applyFont="1" applyAlignment="1">
      <alignment horizontal="center" vertical="center"/>
    </xf>
    <xf numFmtId="0" fontId="17" fillId="0" borderId="0" xfId="0" applyFont="1" applyAlignment="1">
      <alignment horizontal="center" vertical="center" shrinkToFit="1"/>
    </xf>
    <xf numFmtId="0" fontId="12" fillId="0" borderId="0" xfId="0" applyFont="1" applyAlignment="1">
      <alignment horizontal="right" vertical="top"/>
    </xf>
    <xf numFmtId="0" fontId="10" fillId="0" borderId="0" xfId="0" applyFont="1" applyAlignment="1">
      <alignment horizontal="right" vertical="center"/>
    </xf>
    <xf numFmtId="0" fontId="16" fillId="0" borderId="5" xfId="0" applyFont="1" applyBorder="1">
      <alignment vertical="center"/>
    </xf>
    <xf numFmtId="0" fontId="12" fillId="0" borderId="0" xfId="0" applyFont="1" applyAlignment="1">
      <alignment horizontal="center" vertical="center" shrinkToFit="1"/>
    </xf>
    <xf numFmtId="0" fontId="15" fillId="0" borderId="0" xfId="0" applyFont="1" applyAlignment="1">
      <alignment horizontal="left" vertical="top"/>
    </xf>
    <xf numFmtId="0" fontId="10" fillId="0" borderId="0" xfId="0" applyFont="1" applyAlignment="1">
      <alignment horizontal="left" vertical="center" wrapText="1" indent="1"/>
    </xf>
    <xf numFmtId="0" fontId="9" fillId="3" borderId="0" xfId="0" applyFont="1" applyFill="1" applyAlignment="1">
      <alignment horizontal="left" vertical="top" wrapText="1"/>
    </xf>
    <xf numFmtId="0" fontId="10" fillId="3" borderId="0" xfId="0" applyFont="1" applyFill="1" applyAlignment="1">
      <alignment vertical="top"/>
    </xf>
    <xf numFmtId="0" fontId="11" fillId="3" borderId="0" xfId="0" applyFont="1" applyFill="1" applyAlignment="1">
      <alignment horizontal="center" vertical="center" shrinkToFit="1"/>
    </xf>
    <xf numFmtId="0" fontId="10" fillId="3" borderId="0" xfId="0" applyFont="1" applyFill="1" applyAlignment="1">
      <alignment horizontal="center" vertical="center"/>
    </xf>
    <xf numFmtId="0" fontId="9" fillId="3" borderId="0" xfId="0" applyFont="1" applyFill="1">
      <alignment vertical="center"/>
    </xf>
    <xf numFmtId="0" fontId="14" fillId="3" borderId="0" xfId="0" applyFont="1" applyFill="1" applyAlignment="1">
      <alignment horizontal="left" vertical="top"/>
    </xf>
    <xf numFmtId="0" fontId="6" fillId="0" borderId="4" xfId="0" applyFont="1" applyBorder="1" applyAlignment="1">
      <alignment horizontal="left" vertical="center" wrapText="1"/>
    </xf>
    <xf numFmtId="0" fontId="9" fillId="3" borderId="0" xfId="0" applyFont="1" applyFill="1" applyAlignment="1">
      <alignment vertical="center" wrapText="1"/>
    </xf>
    <xf numFmtId="0" fontId="10" fillId="3" borderId="0" xfId="0" applyFont="1" applyFill="1" applyAlignment="1">
      <alignment vertical="center" wrapText="1"/>
    </xf>
    <xf numFmtId="0" fontId="10" fillId="0" borderId="0" xfId="0" applyFont="1" applyAlignment="1">
      <alignment horizontal="right" vertical="center" wrapText="1"/>
    </xf>
    <xf numFmtId="0" fontId="29" fillId="0" borderId="0" xfId="0" applyFont="1" applyAlignment="1">
      <alignment horizontal="left" vertical="center"/>
    </xf>
    <xf numFmtId="0" fontId="10" fillId="0" borderId="0" xfId="0" applyFont="1" applyAlignment="1">
      <alignment horizontal="center" vertical="center" wrapText="1"/>
    </xf>
    <xf numFmtId="0" fontId="10" fillId="0" borderId="7" xfId="0" applyFont="1" applyBorder="1" applyAlignment="1">
      <alignment horizontal="center" vertical="center"/>
    </xf>
    <xf numFmtId="0" fontId="22" fillId="0" borderId="4" xfId="0" applyFont="1" applyBorder="1" applyAlignment="1">
      <alignment vertical="center" wrapText="1"/>
    </xf>
    <xf numFmtId="0" fontId="45" fillId="0" borderId="2" xfId="0" applyFont="1" applyBorder="1">
      <alignment vertical="center"/>
    </xf>
    <xf numFmtId="0" fontId="45" fillId="0" borderId="0" xfId="0" applyFont="1">
      <alignment vertical="center"/>
    </xf>
    <xf numFmtId="0" fontId="51" fillId="0" borderId="0" xfId="0" applyFont="1" applyAlignment="1">
      <alignment horizontal="left" vertical="top"/>
    </xf>
    <xf numFmtId="0" fontId="16" fillId="0" borderId="0" xfId="0" applyFont="1" applyAlignment="1">
      <alignment horizontal="center" vertical="center"/>
    </xf>
    <xf numFmtId="0" fontId="18" fillId="0" borderId="0" xfId="0" applyFont="1" applyAlignment="1">
      <alignment horizontal="left" vertical="center"/>
    </xf>
    <xf numFmtId="0" fontId="36" fillId="0" borderId="2" xfId="0" applyFont="1" applyBorder="1" applyAlignment="1">
      <alignment horizontal="center" vertical="center"/>
    </xf>
    <xf numFmtId="0" fontId="7" fillId="0" borderId="0" xfId="0" applyFont="1">
      <alignment vertical="center"/>
    </xf>
    <xf numFmtId="0" fontId="11" fillId="0" borderId="134" xfId="0" applyFont="1" applyBorder="1">
      <alignment vertical="center"/>
    </xf>
    <xf numFmtId="0" fontId="10" fillId="0" borderId="134" xfId="0" applyFont="1" applyBorder="1" applyAlignment="1">
      <alignment horizontal="left" vertical="center" wrapText="1"/>
    </xf>
    <xf numFmtId="0" fontId="10" fillId="0" borderId="134" xfId="0" quotePrefix="1" applyFont="1" applyBorder="1" applyAlignment="1">
      <alignment horizontal="center" vertical="center"/>
    </xf>
    <xf numFmtId="0" fontId="10" fillId="0" borderId="134" xfId="0" applyFont="1" applyBorder="1" applyAlignment="1">
      <alignment horizontal="center" vertical="center"/>
    </xf>
    <xf numFmtId="0" fontId="14" fillId="0" borderId="134" xfId="0" applyFont="1" applyBorder="1" applyAlignment="1">
      <alignment horizontal="center" vertical="center" textRotation="180"/>
    </xf>
    <xf numFmtId="0" fontId="15" fillId="0" borderId="134" xfId="0" applyFont="1" applyBorder="1" applyAlignment="1">
      <alignment horizontal="left" vertical="top"/>
    </xf>
    <xf numFmtId="0" fontId="10" fillId="0" borderId="134" xfId="0" applyFont="1" applyBorder="1">
      <alignment vertical="center"/>
    </xf>
    <xf numFmtId="0" fontId="10" fillId="0" borderId="14" xfId="0" applyFont="1" applyBorder="1">
      <alignment vertical="center"/>
    </xf>
    <xf numFmtId="0" fontId="11" fillId="0" borderId="15" xfId="0" applyFont="1" applyBorder="1">
      <alignment vertical="center"/>
    </xf>
    <xf numFmtId="0" fontId="10" fillId="0" borderId="13" xfId="0" applyFont="1" applyBorder="1">
      <alignment vertical="center"/>
    </xf>
    <xf numFmtId="0" fontId="10" fillId="3" borderId="0" xfId="0" applyFont="1" applyFill="1" applyAlignment="1">
      <alignment horizontal="center" vertical="center" shrinkToFit="1"/>
    </xf>
    <xf numFmtId="0" fontId="54" fillId="0" borderId="0" xfId="0" applyFont="1" applyAlignment="1">
      <alignment horizontal="center" vertical="center" shrinkToFit="1"/>
    </xf>
    <xf numFmtId="0" fontId="15" fillId="0" borderId="4" xfId="0" applyFont="1" applyBorder="1" applyAlignment="1">
      <alignment vertical="top"/>
    </xf>
    <xf numFmtId="0" fontId="11" fillId="0" borderId="21" xfId="0" applyFont="1" applyBorder="1">
      <alignment vertical="center"/>
    </xf>
    <xf numFmtId="0" fontId="54" fillId="0" borderId="0" xfId="0" applyFont="1" applyAlignment="1">
      <alignment horizontal="left" vertical="center" indent="3" shrinkToFit="1"/>
    </xf>
    <xf numFmtId="0" fontId="11" fillId="0" borderId="138" xfId="0" applyFont="1" applyBorder="1">
      <alignment vertical="center"/>
    </xf>
    <xf numFmtId="0" fontId="17" fillId="0" borderId="139" xfId="0" applyFont="1" applyBorder="1" applyAlignment="1">
      <alignment horizontal="center" vertical="center"/>
    </xf>
    <xf numFmtId="176" fontId="9" fillId="0" borderId="25" xfId="0" applyNumberFormat="1" applyFont="1" applyBorder="1">
      <alignment vertical="center"/>
    </xf>
    <xf numFmtId="0" fontId="10" fillId="3" borderId="0" xfId="0" applyFont="1" applyFill="1" applyAlignment="1">
      <alignment horizontal="left" vertical="center"/>
    </xf>
    <xf numFmtId="0" fontId="48" fillId="3" borderId="0" xfId="0" applyFont="1" applyFill="1" applyAlignment="1">
      <alignment horizontal="left" vertical="center"/>
    </xf>
    <xf numFmtId="0" fontId="12" fillId="0" borderId="0" xfId="0" applyFont="1" applyAlignment="1">
      <alignment horizontal="center"/>
    </xf>
    <xf numFmtId="0" fontId="11" fillId="0" borderId="0" xfId="0" applyFont="1" applyAlignment="1">
      <alignment horizontal="center"/>
    </xf>
    <xf numFmtId="0" fontId="9" fillId="0" borderId="0" xfId="0" applyFont="1" applyAlignment="1">
      <alignment vertical="top"/>
    </xf>
    <xf numFmtId="0" fontId="24" fillId="0" borderId="0" xfId="0" applyFont="1">
      <alignment vertical="center"/>
    </xf>
    <xf numFmtId="0" fontId="30" fillId="0" borderId="31" xfId="0" applyFont="1" applyBorder="1">
      <alignment vertical="center"/>
    </xf>
    <xf numFmtId="0" fontId="14" fillId="0" borderId="0" xfId="0" applyFont="1" applyAlignment="1">
      <alignment horizontal="center" vertical="center"/>
    </xf>
    <xf numFmtId="0" fontId="22" fillId="0" borderId="0" xfId="0" applyFont="1" applyAlignment="1">
      <alignment vertical="center" wrapText="1"/>
    </xf>
    <xf numFmtId="0" fontId="45" fillId="0" borderId="0" xfId="0" quotePrefix="1" applyFont="1" applyAlignment="1">
      <alignment horizontal="center" vertical="center"/>
    </xf>
    <xf numFmtId="0" fontId="46" fillId="0" borderId="0" xfId="0" applyFont="1">
      <alignment vertical="center"/>
    </xf>
    <xf numFmtId="0" fontId="45" fillId="0" borderId="3" xfId="0" applyFont="1" applyBorder="1">
      <alignment vertical="center"/>
    </xf>
    <xf numFmtId="0" fontId="45" fillId="0" borderId="0" xfId="0" applyFont="1" applyAlignment="1">
      <alignment horizontal="center" vertical="center"/>
    </xf>
    <xf numFmtId="0" fontId="45" fillId="0" borderId="0" xfId="0" applyFont="1" applyAlignment="1">
      <alignment horizontal="left" vertical="center"/>
    </xf>
    <xf numFmtId="0" fontId="45" fillId="0" borderId="0" xfId="0" applyFont="1" applyAlignment="1">
      <alignment vertical="center" shrinkToFit="1"/>
    </xf>
    <xf numFmtId="0" fontId="22" fillId="0" borderId="0" xfId="0" applyFont="1" applyAlignment="1">
      <alignment horizontal="left" vertical="center"/>
    </xf>
    <xf numFmtId="0" fontId="10" fillId="0" borderId="3" xfId="0" applyFont="1" applyBorder="1">
      <alignment vertical="center"/>
    </xf>
    <xf numFmtId="0" fontId="17" fillId="0" borderId="0" xfId="0" applyFont="1" applyAlignment="1">
      <alignment vertical="center" shrinkToFit="1"/>
    </xf>
    <xf numFmtId="0" fontId="46" fillId="0" borderId="0" xfId="0" applyFont="1" applyAlignment="1">
      <alignment horizontal="left" vertical="center"/>
    </xf>
    <xf numFmtId="0" fontId="11" fillId="0" borderId="48" xfId="0" applyFont="1" applyBorder="1" applyAlignment="1">
      <alignment horizontal="center" vertical="center"/>
    </xf>
    <xf numFmtId="0" fontId="38" fillId="0" borderId="0" xfId="0" applyFont="1" applyAlignment="1">
      <alignment horizontal="left" vertical="top"/>
    </xf>
    <xf numFmtId="0" fontId="38" fillId="0" borderId="0" xfId="0" applyFont="1" applyAlignment="1">
      <alignment vertical="top"/>
    </xf>
    <xf numFmtId="0" fontId="22" fillId="0" borderId="0" xfId="0" applyFont="1" applyAlignment="1">
      <alignment vertical="top"/>
    </xf>
    <xf numFmtId="0" fontId="12" fillId="0" borderId="0" xfId="0" applyFont="1" applyAlignment="1">
      <alignment horizontal="center" vertical="center" wrapText="1"/>
    </xf>
    <xf numFmtId="0" fontId="67" fillId="0" borderId="0" xfId="0" applyFont="1" applyAlignment="1">
      <alignment horizontal="center" vertical="center"/>
    </xf>
    <xf numFmtId="0" fontId="67" fillId="0" borderId="4" xfId="0" applyFont="1" applyBorder="1">
      <alignment vertical="center"/>
    </xf>
    <xf numFmtId="0" fontId="67" fillId="0" borderId="0" xfId="0" applyFont="1">
      <alignment vertical="center"/>
    </xf>
    <xf numFmtId="178" fontId="17" fillId="0" borderId="0" xfId="1" applyNumberFormat="1" applyFont="1" applyBorder="1" applyAlignment="1">
      <alignment horizontal="center" vertical="center"/>
    </xf>
    <xf numFmtId="178" fontId="11" fillId="0" borderId="0" xfId="0" applyNumberFormat="1" applyFont="1" applyAlignment="1">
      <alignment horizontal="center" vertical="center"/>
    </xf>
    <xf numFmtId="178" fontId="17" fillId="0" borderId="0" xfId="1" applyNumberFormat="1" applyFont="1" applyBorder="1" applyAlignment="1">
      <alignment vertical="center"/>
    </xf>
    <xf numFmtId="0" fontId="62" fillId="0" borderId="0" xfId="0" applyFont="1">
      <alignment vertical="center"/>
    </xf>
    <xf numFmtId="178" fontId="17" fillId="0" borderId="48" xfId="1" applyNumberFormat="1" applyFont="1" applyBorder="1" applyAlignment="1">
      <alignment horizontal="center" vertical="center"/>
    </xf>
    <xf numFmtId="178" fontId="17" fillId="0" borderId="127" xfId="1" applyNumberFormat="1" applyFont="1" applyBorder="1" applyAlignment="1">
      <alignment horizontal="center" vertical="center"/>
    </xf>
    <xf numFmtId="0" fontId="11" fillId="0" borderId="0" xfId="0" applyFont="1" applyAlignment="1">
      <alignment horizontal="center" vertical="center" wrapText="1"/>
    </xf>
    <xf numFmtId="0" fontId="67" fillId="0" borderId="5" xfId="0" applyFont="1" applyBorder="1" applyAlignment="1">
      <alignment horizontal="center" vertical="center"/>
    </xf>
    <xf numFmtId="178" fontId="10" fillId="0" borderId="0" xfId="0" applyNumberFormat="1" applyFont="1">
      <alignment vertical="center"/>
    </xf>
    <xf numFmtId="0" fontId="11" fillId="0" borderId="39" xfId="0" applyFont="1" applyBorder="1">
      <alignment vertical="center"/>
    </xf>
    <xf numFmtId="0" fontId="11" fillId="0" borderId="153" xfId="0" applyFont="1" applyBorder="1">
      <alignment vertical="center"/>
    </xf>
    <xf numFmtId="0" fontId="11" fillId="0" borderId="24" xfId="0" applyFont="1" applyBorder="1" applyAlignment="1">
      <alignment vertical="center" wrapText="1"/>
    </xf>
    <xf numFmtId="0" fontId="11" fillId="0" borderId="39"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top" wrapText="1"/>
    </xf>
    <xf numFmtId="0" fontId="67" fillId="0" borderId="5" xfId="0" applyFont="1" applyBorder="1" applyAlignment="1"/>
    <xf numFmtId="0" fontId="67" fillId="0" borderId="0" xfId="0" applyFont="1" applyAlignment="1"/>
    <xf numFmtId="0" fontId="12" fillId="0" borderId="0" xfId="0" applyFont="1" applyAlignment="1">
      <alignment wrapText="1"/>
    </xf>
    <xf numFmtId="0" fontId="11" fillId="0" borderId="61" xfId="0" applyFont="1" applyBorder="1" applyAlignment="1">
      <alignment horizontal="center" vertical="center"/>
    </xf>
    <xf numFmtId="0" fontId="11" fillId="0" borderId="8" xfId="0" applyFont="1" applyBorder="1" applyAlignment="1">
      <alignment horizontal="center" vertical="center"/>
    </xf>
    <xf numFmtId="0" fontId="62" fillId="0" borderId="152" xfId="0" applyFont="1" applyBorder="1" applyAlignment="1">
      <alignment horizontal="center" vertical="center"/>
    </xf>
    <xf numFmtId="178" fontId="11" fillId="0" borderId="48" xfId="0" applyNumberFormat="1" applyFont="1" applyBorder="1" applyAlignment="1">
      <alignment horizontal="center" vertical="center"/>
    </xf>
    <xf numFmtId="0" fontId="17" fillId="0" borderId="5" xfId="0" applyFont="1" applyBorder="1">
      <alignment vertical="center"/>
    </xf>
    <xf numFmtId="0" fontId="11" fillId="0" borderId="0" xfId="0" applyFont="1" applyAlignment="1">
      <alignment vertical="center" textRotation="255"/>
    </xf>
    <xf numFmtId="0" fontId="71" fillId="0" borderId="0" xfId="0" applyFont="1">
      <alignment vertical="center"/>
    </xf>
    <xf numFmtId="178" fontId="10" fillId="0" borderId="153" xfId="0" applyNumberFormat="1" applyFont="1" applyBorder="1">
      <alignment vertical="center"/>
    </xf>
    <xf numFmtId="0" fontId="75" fillId="0" borderId="0" xfId="0" applyFont="1">
      <alignment vertical="center"/>
    </xf>
    <xf numFmtId="0" fontId="11" fillId="0" borderId="0" xfId="0" applyFont="1" applyAlignment="1"/>
    <xf numFmtId="178" fontId="17" fillId="0" borderId="15" xfId="1" applyNumberFormat="1" applyFont="1" applyBorder="1" applyAlignment="1">
      <alignment horizontal="center" vertical="center"/>
    </xf>
    <xf numFmtId="0" fontId="18" fillId="0" borderId="153" xfId="0" applyFont="1" applyBorder="1">
      <alignment vertical="center"/>
    </xf>
    <xf numFmtId="0" fontId="18" fillId="0" borderId="21" xfId="0" applyFont="1" applyBorder="1">
      <alignment vertical="center"/>
    </xf>
    <xf numFmtId="178" fontId="17" fillId="0" borderId="154" xfId="1" applyNumberFormat="1" applyFont="1" applyBorder="1" applyAlignment="1">
      <alignment horizontal="center" vertical="center"/>
    </xf>
    <xf numFmtId="0" fontId="67" fillId="4" borderId="0" xfId="0" applyFont="1" applyFill="1">
      <alignment vertical="center"/>
    </xf>
    <xf numFmtId="0" fontId="12" fillId="0" borderId="0" xfId="0" applyFont="1" applyAlignment="1">
      <alignment horizontal="center" vertical="top" wrapText="1"/>
    </xf>
    <xf numFmtId="0" fontId="11" fillId="0" borderId="45" xfId="0" applyFont="1" applyBorder="1" applyAlignment="1">
      <alignment horizontal="left" vertical="center"/>
    </xf>
    <xf numFmtId="0" fontId="67" fillId="0" borderId="148" xfId="0" applyFont="1" applyBorder="1" applyAlignment="1">
      <alignment horizontal="center" vertical="center"/>
    </xf>
    <xf numFmtId="0" fontId="67" fillId="0" borderId="150" xfId="0" applyFont="1" applyBorder="1" applyAlignment="1">
      <alignment horizontal="center" vertical="center"/>
    </xf>
    <xf numFmtId="0" fontId="11" fillId="0" borderId="0" xfId="0" applyFont="1" applyAlignment="1">
      <alignment horizontal="center" vertical="top" wrapText="1"/>
    </xf>
    <xf numFmtId="0" fontId="67" fillId="0" borderId="22" xfId="0" applyFont="1" applyBorder="1" applyAlignment="1">
      <alignment horizontal="center" vertical="center"/>
    </xf>
    <xf numFmtId="0" fontId="67" fillId="0" borderId="4" xfId="0" applyFont="1" applyBorder="1" applyAlignment="1">
      <alignment horizontal="center" vertical="center"/>
    </xf>
    <xf numFmtId="0" fontId="67" fillId="0" borderId="44" xfId="0" applyFont="1" applyBorder="1" applyAlignment="1">
      <alignment horizontal="center" vertical="center"/>
    </xf>
    <xf numFmtId="0" fontId="67" fillId="0" borderId="5" xfId="0" applyFont="1" applyBorder="1" applyAlignment="1">
      <alignment horizontal="center" vertical="center"/>
    </xf>
    <xf numFmtId="0" fontId="67" fillId="0" borderId="0" xfId="0" applyFont="1" applyAlignment="1">
      <alignment horizontal="center" vertical="center"/>
    </xf>
    <xf numFmtId="0" fontId="67" fillId="0" borderId="45" xfId="0" applyFont="1" applyBorder="1" applyAlignment="1">
      <alignment horizontal="center" vertical="center"/>
    </xf>
    <xf numFmtId="0" fontId="67" fillId="0" borderId="9" xfId="0" applyFont="1" applyBorder="1" applyAlignment="1">
      <alignment horizontal="center" vertical="center"/>
    </xf>
    <xf numFmtId="0" fontId="67" fillId="0" borderId="10" xfId="0" applyFont="1" applyBorder="1" applyAlignment="1">
      <alignment horizontal="center" vertical="center"/>
    </xf>
    <xf numFmtId="0" fontId="67" fillId="0" borderId="54" xfId="0" applyFont="1" applyBorder="1" applyAlignment="1">
      <alignment horizontal="center" vertical="center"/>
    </xf>
    <xf numFmtId="0" fontId="11" fillId="0" borderId="10" xfId="0" applyFont="1" applyBorder="1" applyAlignment="1">
      <alignment horizontal="center" vertical="top" wrapText="1"/>
    </xf>
    <xf numFmtId="0" fontId="9" fillId="4" borderId="46" xfId="0" applyFont="1" applyFill="1" applyBorder="1" applyAlignment="1" applyProtection="1">
      <alignment horizontal="center" vertical="center" wrapText="1"/>
      <protection locked="0"/>
    </xf>
    <xf numFmtId="0" fontId="9" fillId="4" borderId="39" xfId="0" applyFont="1" applyFill="1" applyBorder="1" applyAlignment="1" applyProtection="1">
      <alignment horizontal="center" vertical="center" wrapText="1"/>
      <protection locked="0"/>
    </xf>
    <xf numFmtId="0" fontId="9" fillId="4" borderId="55" xfId="0" applyFont="1" applyFill="1" applyBorder="1" applyAlignment="1" applyProtection="1">
      <alignment horizontal="center" vertical="center" wrapText="1"/>
      <protection locked="0"/>
    </xf>
    <xf numFmtId="0" fontId="9" fillId="4" borderId="23"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4" borderId="53" xfId="0" applyFont="1" applyFill="1" applyBorder="1" applyAlignment="1" applyProtection="1">
      <alignment horizontal="center" vertical="center" wrapText="1"/>
      <protection locked="0"/>
    </xf>
    <xf numFmtId="0" fontId="10" fillId="0" borderId="48" xfId="0" applyFont="1" applyBorder="1" applyAlignment="1">
      <alignment horizontal="center" vertical="center" wrapText="1"/>
    </xf>
    <xf numFmtId="0" fontId="9" fillId="0" borderId="48" xfId="0" applyFont="1" applyBorder="1" applyAlignment="1">
      <alignment horizontal="center" vertical="center" wrapText="1"/>
    </xf>
    <xf numFmtId="0" fontId="11" fillId="0" borderId="0" xfId="0" applyFont="1" applyAlignment="1">
      <alignment vertical="top"/>
    </xf>
    <xf numFmtId="0" fontId="9" fillId="0" borderId="0" xfId="0" applyFont="1" applyAlignment="1">
      <alignment horizontal="center" vertical="center"/>
    </xf>
    <xf numFmtId="0" fontId="10" fillId="0" borderId="0" xfId="0" applyFont="1" applyAlignment="1">
      <alignment horizontal="left" vertical="top" wrapText="1"/>
    </xf>
    <xf numFmtId="0" fontId="9" fillId="0" borderId="0" xfId="0" applyFont="1" applyAlignment="1">
      <alignment horizontal="left" vertical="top" wrapText="1"/>
    </xf>
    <xf numFmtId="0" fontId="17" fillId="0" borderId="48" xfId="0" applyFont="1" applyBorder="1" applyAlignment="1">
      <alignment horizontal="center" vertical="center" wrapText="1"/>
    </xf>
    <xf numFmtId="0" fontId="12" fillId="0" borderId="2" xfId="0" applyFont="1" applyBorder="1" applyAlignment="1">
      <alignment vertical="center" wrapText="1"/>
    </xf>
    <xf numFmtId="0" fontId="12" fillId="0" borderId="0" xfId="0" applyFont="1" applyAlignment="1">
      <alignment vertical="center" wrapText="1"/>
    </xf>
    <xf numFmtId="0" fontId="9" fillId="4" borderId="49" xfId="0" applyFont="1" applyFill="1" applyBorder="1" applyAlignment="1" applyProtection="1">
      <alignment horizontal="center" vertical="center" wrapText="1"/>
      <protection locked="0"/>
    </xf>
    <xf numFmtId="0" fontId="9" fillId="4" borderId="33" xfId="0" applyFont="1" applyFill="1" applyBorder="1" applyAlignment="1" applyProtection="1">
      <alignment horizontal="center" vertical="center" wrapText="1"/>
      <protection locked="0"/>
    </xf>
    <xf numFmtId="0" fontId="9" fillId="4" borderId="43" xfId="0" applyFont="1" applyFill="1" applyBorder="1" applyAlignment="1" applyProtection="1">
      <alignment horizontal="center" vertical="center" wrapText="1"/>
      <protection locked="0"/>
    </xf>
    <xf numFmtId="0" fontId="10" fillId="0" borderId="61" xfId="0" applyFont="1" applyBorder="1" applyAlignment="1">
      <alignment horizontal="center" vertical="center" wrapText="1"/>
    </xf>
    <xf numFmtId="0" fontId="10" fillId="0" borderId="48" xfId="0" applyFont="1" applyBorder="1" applyAlignment="1">
      <alignment horizontal="left" vertical="center" wrapText="1" indent="1"/>
    </xf>
    <xf numFmtId="0" fontId="23" fillId="0" borderId="0" xfId="0" quotePrefix="1" applyFont="1">
      <alignment vertical="center"/>
    </xf>
    <xf numFmtId="0" fontId="11" fillId="0" borderId="0" xfId="0" applyFont="1">
      <alignment vertical="center"/>
    </xf>
    <xf numFmtId="0" fontId="25" fillId="0" borderId="0" xfId="0" applyFont="1" applyAlignment="1">
      <alignment horizontal="left" vertical="top" wrapText="1"/>
    </xf>
    <xf numFmtId="0" fontId="34" fillId="0" borderId="0" xfId="0" applyFont="1" applyAlignment="1">
      <alignment horizontal="left" vertical="top" wrapText="1"/>
    </xf>
    <xf numFmtId="0" fontId="9" fillId="0" borderId="0" xfId="0" applyFont="1" applyAlignment="1">
      <alignment horizontal="center" vertical="top"/>
    </xf>
    <xf numFmtId="0" fontId="10" fillId="3" borderId="0" xfId="0" applyFont="1" applyFill="1" applyAlignment="1">
      <alignment horizontal="left" vertical="center" wrapText="1"/>
    </xf>
    <xf numFmtId="0" fontId="10" fillId="0" borderId="48" xfId="0" applyFont="1" applyBorder="1" applyAlignment="1">
      <alignment horizontal="center" vertical="center"/>
    </xf>
    <xf numFmtId="0" fontId="10" fillId="0" borderId="48" xfId="0" applyFont="1" applyBorder="1" applyAlignment="1">
      <alignment horizontal="left" vertical="center" indent="1"/>
    </xf>
    <xf numFmtId="0" fontId="12" fillId="0" borderId="0" xfId="0" applyFont="1" applyAlignment="1">
      <alignment horizontal="center" vertical="center" shrinkToFit="1"/>
    </xf>
    <xf numFmtId="0" fontId="11" fillId="0" borderId="0" xfId="0" applyFont="1" applyAlignment="1">
      <alignment vertical="center" shrinkToFit="1"/>
    </xf>
    <xf numFmtId="0" fontId="14" fillId="0" borderId="45" xfId="0" applyFont="1" applyBorder="1" applyAlignment="1">
      <alignment horizontal="center" vertical="center" textRotation="180"/>
    </xf>
    <xf numFmtId="0" fontId="9" fillId="4" borderId="22"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9" fillId="4" borderId="44" xfId="0" applyFont="1" applyFill="1" applyBorder="1" applyAlignment="1" applyProtection="1">
      <alignment horizontal="center" vertical="center"/>
      <protection locked="0"/>
    </xf>
    <xf numFmtId="0" fontId="9" fillId="4" borderId="9" xfId="0" applyFont="1" applyFill="1" applyBorder="1" applyAlignment="1" applyProtection="1">
      <alignment horizontal="center" vertical="center"/>
      <protection locked="0"/>
    </xf>
    <xf numFmtId="0" fontId="9" fillId="4" borderId="10" xfId="0" applyFont="1" applyFill="1" applyBorder="1" applyAlignment="1" applyProtection="1">
      <alignment horizontal="center" vertical="center"/>
      <protection locked="0"/>
    </xf>
    <xf numFmtId="0" fontId="9" fillId="4" borderId="54"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4" borderId="56" xfId="0" applyFont="1" applyFill="1" applyBorder="1" applyAlignment="1" applyProtection="1">
      <alignment horizontal="center" vertical="center" wrapText="1"/>
      <protection locked="0"/>
    </xf>
    <xf numFmtId="0" fontId="9" fillId="4" borderId="59" xfId="0" applyFont="1" applyFill="1" applyBorder="1" applyAlignment="1" applyProtection="1">
      <alignment horizontal="center" vertical="center" wrapText="1"/>
      <protection locked="0"/>
    </xf>
    <xf numFmtId="0" fontId="9" fillId="4" borderId="36" xfId="0" applyFont="1" applyFill="1" applyBorder="1" applyAlignment="1" applyProtection="1">
      <alignment horizontal="center" vertical="center" wrapText="1"/>
      <protection locked="0"/>
    </xf>
    <xf numFmtId="0" fontId="9" fillId="4" borderId="60" xfId="0" applyFont="1" applyFill="1" applyBorder="1" applyAlignment="1" applyProtection="1">
      <alignment horizontal="center" vertical="center" wrapText="1"/>
      <protection locked="0"/>
    </xf>
    <xf numFmtId="0" fontId="10" fillId="0" borderId="1" xfId="0" applyFont="1" applyBorder="1" applyAlignment="1">
      <alignment horizontal="left" vertical="center" wrapText="1" indent="1"/>
    </xf>
    <xf numFmtId="0" fontId="10" fillId="0" borderId="8"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2"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3" xfId="0" applyFont="1" applyBorder="1" applyAlignment="1">
      <alignment horizontal="left" vertical="center" wrapText="1" indent="1"/>
    </xf>
    <xf numFmtId="0" fontId="10" fillId="0" borderId="13"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14" xfId="0" applyFont="1" applyBorder="1" applyAlignment="1">
      <alignment horizontal="left" vertical="center" wrapText="1" indent="1"/>
    </xf>
    <xf numFmtId="0" fontId="11" fillId="0" borderId="1" xfId="0" applyFont="1" applyBorder="1" applyAlignment="1">
      <alignment horizontal="center" vertical="center"/>
    </xf>
    <xf numFmtId="0" fontId="11" fillId="0" borderId="8" xfId="0" applyFont="1" applyBorder="1" applyAlignment="1">
      <alignment horizontal="center"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14" xfId="0" applyFont="1" applyBorder="1" applyAlignment="1">
      <alignment horizontal="center" vertical="center"/>
    </xf>
    <xf numFmtId="0" fontId="14" fillId="0" borderId="0" xfId="0" applyFont="1" applyAlignment="1">
      <alignment horizontal="center" vertical="center" textRotation="180"/>
    </xf>
    <xf numFmtId="0" fontId="23" fillId="4" borderId="22" xfId="0"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23" fillId="4" borderId="44" xfId="0" applyFont="1" applyFill="1" applyBorder="1" applyAlignment="1" applyProtection="1">
      <alignment horizontal="center" vertical="center"/>
      <protection locked="0"/>
    </xf>
    <xf numFmtId="0" fontId="23" fillId="4" borderId="5" xfId="0" applyFont="1" applyFill="1" applyBorder="1" applyAlignment="1" applyProtection="1">
      <alignment horizontal="center" vertical="center"/>
      <protection locked="0"/>
    </xf>
    <xf numFmtId="0" fontId="23" fillId="4" borderId="0" xfId="0" applyFont="1" applyFill="1" applyAlignment="1" applyProtection="1">
      <alignment horizontal="center" vertical="center"/>
      <protection locked="0"/>
    </xf>
    <xf numFmtId="0" fontId="23" fillId="4" borderId="45" xfId="0" applyFont="1" applyFill="1" applyBorder="1" applyAlignment="1" applyProtection="1">
      <alignment horizontal="center" vertical="center"/>
      <protection locked="0"/>
    </xf>
    <xf numFmtId="0" fontId="23" fillId="4" borderId="9"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23" fillId="4" borderId="54" xfId="0" applyFont="1" applyFill="1" applyBorder="1" applyAlignment="1" applyProtection="1">
      <alignment horizontal="center" vertical="center"/>
      <protection locked="0"/>
    </xf>
    <xf numFmtId="178" fontId="17" fillId="0" borderId="151" xfId="0" applyNumberFormat="1" applyFont="1" applyBorder="1" applyAlignment="1">
      <alignment horizontal="center" vertical="center"/>
    </xf>
    <xf numFmtId="0" fontId="17" fillId="0" borderId="151" xfId="0" applyFont="1" applyBorder="1" applyAlignment="1">
      <alignment horizontal="center" vertical="center"/>
    </xf>
    <xf numFmtId="0" fontId="17" fillId="0" borderId="61" xfId="0" applyFont="1" applyBorder="1" applyAlignment="1">
      <alignment horizontal="center" vertical="center"/>
    </xf>
    <xf numFmtId="0" fontId="17" fillId="0" borderId="67" xfId="0" applyFont="1" applyBorder="1" applyAlignment="1">
      <alignment horizontal="center" vertical="center"/>
    </xf>
    <xf numFmtId="0" fontId="17" fillId="0" borderId="15" xfId="0" applyFont="1" applyBorder="1" applyAlignment="1">
      <alignment horizontal="center" vertical="center"/>
    </xf>
    <xf numFmtId="38" fontId="11" fillId="0" borderId="48" xfId="0" applyNumberFormat="1" applyFont="1" applyBorder="1" applyAlignment="1">
      <alignment horizontal="center" vertical="center"/>
    </xf>
    <xf numFmtId="38" fontId="17" fillId="0" borderId="48" xfId="0" applyNumberFormat="1" applyFont="1" applyBorder="1" applyAlignment="1">
      <alignment horizontal="center" vertical="center"/>
    </xf>
    <xf numFmtId="178" fontId="17" fillId="0" borderId="127" xfId="1" applyNumberFormat="1" applyFont="1" applyBorder="1" applyAlignment="1">
      <alignment horizontal="center" vertical="center"/>
    </xf>
    <xf numFmtId="178" fontId="17" fillId="0" borderId="66" xfId="1" applyNumberFormat="1" applyFont="1" applyBorder="1" applyAlignment="1">
      <alignment horizontal="center" vertical="center"/>
    </xf>
    <xf numFmtId="178" fontId="17" fillId="0" borderId="1" xfId="1" applyNumberFormat="1" applyFont="1" applyBorder="1" applyAlignment="1">
      <alignment horizontal="center" vertical="center"/>
    </xf>
    <xf numFmtId="178" fontId="17" fillId="0" borderId="13" xfId="1" applyNumberFormat="1" applyFont="1" applyBorder="1" applyAlignment="1">
      <alignment horizontal="center" vertical="center"/>
    </xf>
    <xf numFmtId="178" fontId="17" fillId="0" borderId="147" xfId="1" applyNumberFormat="1" applyFont="1" applyBorder="1" applyAlignment="1">
      <alignment horizontal="center" vertical="center"/>
    </xf>
    <xf numFmtId="178" fontId="11" fillId="0" borderId="48" xfId="0" applyNumberFormat="1" applyFont="1" applyBorder="1" applyAlignment="1">
      <alignment horizontal="center" vertical="center"/>
    </xf>
    <xf numFmtId="0" fontId="11" fillId="0" borderId="48" xfId="0" applyFont="1" applyBorder="1" applyAlignment="1">
      <alignment horizontal="center" vertical="center"/>
    </xf>
    <xf numFmtId="178" fontId="17" fillId="0" borderId="2" xfId="1" applyNumberFormat="1" applyFont="1" applyBorder="1" applyAlignment="1">
      <alignment horizontal="center" vertical="center"/>
    </xf>
    <xf numFmtId="0" fontId="9" fillId="0" borderId="99" xfId="0" applyFont="1" applyBorder="1" applyAlignment="1">
      <alignment horizontal="center" vertical="center"/>
    </xf>
    <xf numFmtId="0" fontId="65" fillId="5" borderId="90" xfId="0" applyFont="1" applyFill="1" applyBorder="1" applyAlignment="1" applyProtection="1">
      <alignment horizontal="center" vertical="center"/>
      <protection locked="0"/>
    </xf>
    <xf numFmtId="0" fontId="65" fillId="5" borderId="91" xfId="0" applyFont="1" applyFill="1" applyBorder="1" applyAlignment="1" applyProtection="1">
      <alignment horizontal="center" vertical="center"/>
      <protection locked="0"/>
    </xf>
    <xf numFmtId="0" fontId="65" fillId="5" borderId="96" xfId="0" applyFont="1" applyFill="1" applyBorder="1" applyAlignment="1" applyProtection="1">
      <alignment horizontal="center" vertical="center"/>
      <protection locked="0"/>
    </xf>
    <xf numFmtId="0" fontId="65" fillId="5" borderId="113" xfId="0" applyFont="1" applyFill="1" applyBorder="1" applyAlignment="1" applyProtection="1">
      <alignment horizontal="center" vertical="center"/>
      <protection locked="0"/>
    </xf>
    <xf numFmtId="0" fontId="65" fillId="5" borderId="0" xfId="0" applyFont="1" applyFill="1" applyAlignment="1" applyProtection="1">
      <alignment horizontal="center" vertical="center"/>
      <protection locked="0"/>
    </xf>
    <xf numFmtId="0" fontId="65" fillId="5" borderId="114" xfId="0" applyFont="1" applyFill="1" applyBorder="1" applyAlignment="1" applyProtection="1">
      <alignment horizontal="center" vertical="center"/>
      <protection locked="0"/>
    </xf>
    <xf numFmtId="0" fontId="65" fillId="5" borderId="140" xfId="0" applyFont="1" applyFill="1" applyBorder="1" applyAlignment="1" applyProtection="1">
      <alignment horizontal="center" vertical="center"/>
      <protection locked="0"/>
    </xf>
    <xf numFmtId="0" fontId="65" fillId="5" borderId="99" xfId="0" applyFont="1" applyFill="1" applyBorder="1" applyAlignment="1" applyProtection="1">
      <alignment horizontal="center" vertical="center"/>
      <protection locked="0"/>
    </xf>
    <xf numFmtId="0" fontId="65" fillId="5" borderId="104" xfId="0" applyFont="1" applyFill="1" applyBorder="1" applyAlignment="1" applyProtection="1">
      <alignment horizontal="center" vertical="center"/>
      <protection locked="0"/>
    </xf>
    <xf numFmtId="0" fontId="29" fillId="0" borderId="0" xfId="0" applyFont="1">
      <alignment vertical="center"/>
    </xf>
    <xf numFmtId="0" fontId="10" fillId="0" borderId="22" xfId="0" applyFont="1" applyBorder="1" applyAlignment="1">
      <alignment horizontal="center" vertical="center"/>
    </xf>
    <xf numFmtId="0" fontId="10" fillId="0" borderId="4" xfId="0" applyFont="1" applyBorder="1" applyAlignment="1">
      <alignment horizontal="center" vertical="center"/>
    </xf>
    <xf numFmtId="0" fontId="10" fillId="0" borderId="44"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Alignment="1">
      <alignment horizontal="center" vertical="center"/>
    </xf>
    <xf numFmtId="0" fontId="10" fillId="0" borderId="45" xfId="0" applyFont="1" applyBorder="1" applyAlignment="1">
      <alignment horizontal="center" vertical="center"/>
    </xf>
    <xf numFmtId="0" fontId="10" fillId="4" borderId="64" xfId="0" applyFont="1" applyFill="1" applyBorder="1" applyAlignment="1" applyProtection="1">
      <alignment horizontal="center" vertical="center"/>
      <protection locked="0"/>
    </xf>
    <xf numFmtId="0" fontId="10" fillId="4" borderId="4" xfId="0" applyFont="1" applyFill="1" applyBorder="1" applyAlignment="1" applyProtection="1">
      <alignment horizontal="center" vertical="center"/>
      <protection locked="0"/>
    </xf>
    <xf numFmtId="0" fontId="10" fillId="4" borderId="62" xfId="0" applyFont="1" applyFill="1" applyBorder="1" applyAlignment="1" applyProtection="1">
      <alignment horizontal="center" vertical="center"/>
      <protection locked="0"/>
    </xf>
    <xf numFmtId="0" fontId="10" fillId="4" borderId="65" xfId="0" applyFont="1" applyFill="1" applyBorder="1" applyAlignment="1" applyProtection="1">
      <alignment horizontal="center" vertical="center"/>
      <protection locked="0"/>
    </xf>
    <xf numFmtId="0" fontId="10" fillId="4" borderId="10" xfId="0" applyFont="1" applyFill="1" applyBorder="1" applyAlignment="1" applyProtection="1">
      <alignment horizontal="center" vertical="center"/>
      <protection locked="0"/>
    </xf>
    <xf numFmtId="0" fontId="10" fillId="4" borderId="63" xfId="0" applyFont="1" applyFill="1" applyBorder="1" applyAlignment="1" applyProtection="1">
      <alignment horizontal="center" vertical="center"/>
      <protection locked="0"/>
    </xf>
    <xf numFmtId="0" fontId="10" fillId="4" borderId="101" xfId="0" applyFont="1" applyFill="1" applyBorder="1" applyAlignment="1" applyProtection="1">
      <alignment horizontal="center" vertical="center"/>
      <protection locked="0"/>
    </xf>
    <xf numFmtId="0" fontId="10" fillId="4" borderId="99" xfId="0" applyFont="1" applyFill="1" applyBorder="1" applyAlignment="1" applyProtection="1">
      <alignment horizontal="center" vertical="center"/>
      <protection locked="0"/>
    </xf>
    <xf numFmtId="0" fontId="10" fillId="4" borderId="100" xfId="0" applyFont="1" applyFill="1" applyBorder="1" applyAlignment="1" applyProtection="1">
      <alignment horizontal="center" vertical="center"/>
      <protection locked="0"/>
    </xf>
    <xf numFmtId="0" fontId="10" fillId="0" borderId="0" xfId="0" quotePrefix="1" applyFont="1" applyAlignment="1">
      <alignment horizontal="center" vertical="center" shrinkToFit="1"/>
    </xf>
    <xf numFmtId="0" fontId="10" fillId="0" borderId="0" xfId="0" applyFont="1" applyAlignment="1">
      <alignment horizontal="center" vertical="center" shrinkToFit="1"/>
    </xf>
    <xf numFmtId="0" fontId="10" fillId="4" borderId="93" xfId="0" applyFont="1" applyFill="1" applyBorder="1" applyAlignment="1" applyProtection="1">
      <alignment horizontal="center" vertical="center"/>
      <protection locked="0"/>
    </xf>
    <xf numFmtId="0" fontId="10" fillId="4" borderId="91" xfId="0" applyFont="1" applyFill="1" applyBorder="1" applyAlignment="1" applyProtection="1">
      <alignment horizontal="center" vertical="center"/>
      <protection locked="0"/>
    </xf>
    <xf numFmtId="0" fontId="10" fillId="4" borderId="96" xfId="0" applyFont="1" applyFill="1" applyBorder="1" applyAlignment="1" applyProtection="1">
      <alignment horizontal="center" vertical="center"/>
      <protection locked="0"/>
    </xf>
    <xf numFmtId="0" fontId="10" fillId="4" borderId="97" xfId="0" applyFont="1" applyFill="1" applyBorder="1" applyAlignment="1" applyProtection="1">
      <alignment horizontal="center" vertical="center"/>
      <protection locked="0"/>
    </xf>
    <xf numFmtId="0" fontId="10" fillId="0" borderId="0" xfId="0" applyFont="1">
      <alignment vertical="center"/>
    </xf>
    <xf numFmtId="0" fontId="10" fillId="4" borderId="22" xfId="0" applyFont="1" applyFill="1" applyBorder="1" applyAlignment="1" applyProtection="1">
      <alignment horizontal="center" vertical="center"/>
      <protection locked="0"/>
    </xf>
    <xf numFmtId="0" fontId="10" fillId="4" borderId="9" xfId="0" applyFont="1" applyFill="1" applyBorder="1" applyAlignment="1" applyProtection="1">
      <alignment horizontal="center" vertical="center"/>
      <protection locked="0"/>
    </xf>
    <xf numFmtId="0" fontId="10" fillId="4" borderId="103" xfId="0" applyFont="1" applyFill="1" applyBorder="1" applyAlignment="1" applyProtection="1">
      <alignment horizontal="center" vertical="center"/>
      <protection locked="0"/>
    </xf>
    <xf numFmtId="0" fontId="10" fillId="4" borderId="92" xfId="0" applyFont="1" applyFill="1" applyBorder="1" applyAlignment="1" applyProtection="1">
      <alignment horizontal="center" vertical="center"/>
      <protection locked="0"/>
    </xf>
    <xf numFmtId="0" fontId="8" fillId="3" borderId="106"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8" fillId="3" borderId="48" xfId="0" applyFont="1" applyFill="1" applyBorder="1" applyAlignment="1">
      <alignment horizontal="left" vertical="center" wrapText="1" indent="1"/>
    </xf>
    <xf numFmtId="0" fontId="8" fillId="3" borderId="111" xfId="0" applyFont="1" applyFill="1" applyBorder="1" applyAlignment="1">
      <alignment horizontal="left" vertical="center" wrapText="1" indent="1"/>
    </xf>
    <xf numFmtId="0" fontId="8" fillId="3" borderId="109" xfId="0" applyFont="1" applyFill="1" applyBorder="1" applyAlignment="1">
      <alignment horizontal="left" vertical="center" wrapText="1" indent="1"/>
    </xf>
    <xf numFmtId="0" fontId="8" fillId="3" borderId="112" xfId="0" applyFont="1" applyFill="1" applyBorder="1" applyAlignment="1">
      <alignment horizontal="left" vertical="center" wrapText="1" indent="1"/>
    </xf>
    <xf numFmtId="0" fontId="10" fillId="4" borderId="44" xfId="0" applyFont="1" applyFill="1" applyBorder="1" applyAlignment="1" applyProtection="1">
      <alignment horizontal="center" vertical="center"/>
      <protection locked="0"/>
    </xf>
    <xf numFmtId="0" fontId="10" fillId="4" borderId="102" xfId="0" applyFont="1" applyFill="1" applyBorder="1" applyAlignment="1" applyProtection="1">
      <alignment horizontal="center" vertical="center"/>
      <protection locked="0"/>
    </xf>
    <xf numFmtId="0" fontId="17" fillId="0" borderId="22" xfId="0" applyFont="1" applyBorder="1" applyAlignment="1">
      <alignment vertical="center" textRotation="255" wrapText="1"/>
    </xf>
    <xf numFmtId="0" fontId="17" fillId="0" borderId="4" xfId="0" applyFont="1" applyBorder="1" applyAlignment="1">
      <alignment vertical="center" textRotation="255" wrapText="1"/>
    </xf>
    <xf numFmtId="0" fontId="17" fillId="0" borderId="5" xfId="0" applyFont="1" applyBorder="1" applyAlignment="1">
      <alignment vertical="center" textRotation="255" wrapText="1"/>
    </xf>
    <xf numFmtId="0" fontId="17" fillId="0" borderId="0" xfId="0" applyFont="1" applyAlignment="1">
      <alignment vertical="center" textRotation="255" wrapText="1"/>
    </xf>
    <xf numFmtId="0" fontId="17" fillId="0" borderId="3" xfId="0" applyFont="1" applyBorder="1" applyAlignment="1">
      <alignment vertical="center" textRotation="255" wrapText="1"/>
    </xf>
    <xf numFmtId="0" fontId="17" fillId="0" borderId="9" xfId="0" applyFont="1" applyBorder="1" applyAlignment="1">
      <alignment vertical="center" textRotation="255" wrapText="1"/>
    </xf>
    <xf numFmtId="0" fontId="17" fillId="0" borderId="10" xfId="0" applyFont="1" applyBorder="1" applyAlignment="1">
      <alignment vertical="center" textRotation="255" wrapText="1"/>
    </xf>
    <xf numFmtId="0" fontId="17" fillId="0" borderId="52" xfId="0" applyFont="1" applyBorder="1" applyAlignment="1">
      <alignment vertical="center" textRotation="255" wrapText="1"/>
    </xf>
    <xf numFmtId="0" fontId="10" fillId="4" borderId="24" xfId="0" applyFont="1" applyFill="1" applyBorder="1" applyAlignment="1" applyProtection="1">
      <alignment horizontal="center" vertical="center"/>
      <protection locked="0"/>
    </xf>
    <xf numFmtId="0" fontId="10" fillId="4" borderId="0" xfId="0" applyFont="1" applyFill="1" applyAlignment="1" applyProtection="1">
      <alignment horizontal="center" vertical="center"/>
      <protection locked="0"/>
    </xf>
    <xf numFmtId="0" fontId="10" fillId="4" borderId="29" xfId="0" applyFont="1" applyFill="1" applyBorder="1" applyAlignment="1" applyProtection="1">
      <alignment horizontal="center" vertical="center"/>
      <protection locked="0"/>
    </xf>
    <xf numFmtId="0" fontId="9" fillId="0" borderId="0" xfId="0" applyFont="1">
      <alignment vertical="center"/>
    </xf>
    <xf numFmtId="0" fontId="10" fillId="0" borderId="0" xfId="0" applyFont="1" applyAlignment="1">
      <alignment vertical="center" wrapText="1"/>
    </xf>
    <xf numFmtId="0" fontId="17" fillId="0" borderId="22" xfId="0" applyFont="1" applyBorder="1" applyAlignment="1">
      <alignment horizontal="center" vertical="center" textRotation="255"/>
    </xf>
    <xf numFmtId="0" fontId="17" fillId="0" borderId="4" xfId="0" applyFont="1" applyBorder="1" applyAlignment="1">
      <alignment horizontal="center" vertical="center" textRotation="255"/>
    </xf>
    <xf numFmtId="0" fontId="17" fillId="0" borderId="5" xfId="0" applyFont="1" applyBorder="1" applyAlignment="1">
      <alignment horizontal="center" vertical="center" textRotation="255"/>
    </xf>
    <xf numFmtId="0" fontId="17" fillId="0" borderId="0" xfId="0" applyFont="1" applyAlignment="1">
      <alignment horizontal="center" vertical="center" textRotation="255"/>
    </xf>
    <xf numFmtId="0" fontId="17" fillId="0" borderId="9" xfId="0" applyFont="1" applyBorder="1" applyAlignment="1">
      <alignment horizontal="center" vertical="center" textRotation="255"/>
    </xf>
    <xf numFmtId="0" fontId="17" fillId="0" borderId="10" xfId="0" applyFont="1" applyBorder="1" applyAlignment="1">
      <alignment horizontal="center" vertical="center" textRotation="255"/>
    </xf>
    <xf numFmtId="0" fontId="45" fillId="0" borderId="0" xfId="0" applyFont="1" applyAlignment="1">
      <alignment horizontal="left" vertical="center"/>
    </xf>
    <xf numFmtId="0" fontId="9" fillId="0" borderId="0" xfId="0" applyFont="1" applyAlignment="1">
      <alignment horizontal="left" vertical="center" wrapText="1"/>
    </xf>
    <xf numFmtId="0" fontId="10" fillId="4" borderId="45" xfId="0" applyFont="1" applyFill="1" applyBorder="1" applyAlignment="1" applyProtection="1">
      <alignment horizontal="center" vertical="center"/>
      <protection locked="0"/>
    </xf>
    <xf numFmtId="0" fontId="10" fillId="4" borderId="54" xfId="0" applyFont="1" applyFill="1" applyBorder="1" applyAlignment="1" applyProtection="1">
      <alignment horizontal="center" vertical="center"/>
      <protection locked="0"/>
    </xf>
    <xf numFmtId="0" fontId="17" fillId="0" borderId="58" xfId="0" applyFont="1" applyBorder="1" applyAlignment="1">
      <alignment horizontal="center" vertical="center" textRotation="255"/>
    </xf>
    <xf numFmtId="0" fontId="17" fillId="0" borderId="3" xfId="0" applyFont="1" applyBorder="1" applyAlignment="1">
      <alignment horizontal="center" vertical="center" textRotation="255"/>
    </xf>
    <xf numFmtId="0" fontId="17" fillId="0" borderId="52" xfId="0" applyFont="1" applyBorder="1" applyAlignment="1">
      <alignment horizontal="center" vertical="center" textRotation="255"/>
    </xf>
    <xf numFmtId="0" fontId="17" fillId="0" borderId="57"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44" xfId="0" applyFont="1" applyBorder="1" applyAlignment="1">
      <alignment horizontal="left" vertical="center" wrapText="1" indent="1"/>
    </xf>
    <xf numFmtId="0" fontId="17" fillId="0" borderId="13" xfId="0" applyFont="1" applyBorder="1" applyAlignment="1">
      <alignment horizontal="left" vertical="center" wrapText="1" indent="1"/>
    </xf>
    <xf numFmtId="0" fontId="17" fillId="0" borderId="7" xfId="0" applyFont="1" applyBorder="1" applyAlignment="1">
      <alignment horizontal="left" vertical="center" wrapText="1" indent="1"/>
    </xf>
    <xf numFmtId="0" fontId="17" fillId="0" borderId="56" xfId="0" applyFont="1" applyBorder="1" applyAlignment="1">
      <alignment horizontal="left" vertical="center" wrapText="1" indent="1"/>
    </xf>
    <xf numFmtId="0" fontId="10" fillId="4" borderId="5" xfId="0" applyFont="1" applyFill="1" applyBorder="1" applyAlignment="1" applyProtection="1">
      <alignment horizontal="center" vertical="center"/>
      <protection locked="0"/>
    </xf>
    <xf numFmtId="0" fontId="10" fillId="0" borderId="45" xfId="0" applyFont="1" applyBorder="1" applyAlignment="1">
      <alignment horizontal="left" vertical="center" wrapText="1" indent="1"/>
    </xf>
    <xf numFmtId="0" fontId="10" fillId="0" borderId="51" xfId="0" applyFont="1" applyBorder="1" applyAlignment="1">
      <alignment horizontal="left" vertical="center" wrapText="1" indent="1"/>
    </xf>
    <xf numFmtId="0" fontId="10" fillId="0" borderId="10" xfId="0" applyFont="1" applyBorder="1" applyAlignment="1">
      <alignment horizontal="left" vertical="center" wrapText="1" indent="1"/>
    </xf>
    <xf numFmtId="0" fontId="10" fillId="0" borderId="54" xfId="0" applyFont="1" applyBorder="1" applyAlignment="1">
      <alignment horizontal="left" vertical="center" wrapText="1" indent="1"/>
    </xf>
    <xf numFmtId="0" fontId="10" fillId="4" borderId="98" xfId="0" applyFont="1" applyFill="1" applyBorder="1" applyAlignment="1" applyProtection="1">
      <alignment horizontal="center" vertical="center"/>
      <protection locked="0"/>
    </xf>
    <xf numFmtId="0" fontId="10" fillId="4" borderId="104" xfId="0" applyFont="1" applyFill="1" applyBorder="1" applyAlignment="1" applyProtection="1">
      <alignment horizontal="center" vertical="center"/>
      <protection locked="0"/>
    </xf>
    <xf numFmtId="0" fontId="45" fillId="0" borderId="0" xfId="0" quotePrefix="1" applyFont="1" applyAlignment="1">
      <alignment horizontal="center" vertical="center"/>
    </xf>
    <xf numFmtId="0" fontId="8" fillId="3" borderId="105" xfId="0" applyFont="1" applyFill="1" applyBorder="1" applyAlignment="1">
      <alignment horizontal="center" vertical="center" wrapText="1"/>
    </xf>
    <xf numFmtId="0" fontId="8" fillId="3" borderId="107" xfId="0" applyFont="1" applyFill="1" applyBorder="1" applyAlignment="1">
      <alignment horizontal="center" vertical="center" wrapText="1"/>
    </xf>
    <xf numFmtId="0" fontId="8" fillId="3" borderId="108" xfId="0" applyFont="1" applyFill="1" applyBorder="1" applyAlignment="1">
      <alignment horizontal="center" vertical="center" wrapText="1"/>
    </xf>
    <xf numFmtId="0" fontId="8" fillId="3" borderId="109" xfId="0" applyFont="1" applyFill="1" applyBorder="1" applyAlignment="1">
      <alignment horizontal="center" vertical="center" wrapText="1"/>
    </xf>
    <xf numFmtId="0" fontId="13" fillId="0" borderId="0" xfId="0" applyFont="1" applyAlignment="1">
      <alignment horizontal="left" vertical="center" shrinkToFit="1"/>
    </xf>
    <xf numFmtId="0" fontId="13" fillId="0" borderId="3" xfId="0" applyFont="1" applyBorder="1" applyAlignment="1">
      <alignment horizontal="left" vertical="center" shrinkToFit="1"/>
    </xf>
    <xf numFmtId="0" fontId="15" fillId="0" borderId="48" xfId="0" applyFont="1" applyBorder="1" applyAlignment="1">
      <alignment horizontal="left" vertical="top"/>
    </xf>
    <xf numFmtId="0" fontId="15" fillId="0" borderId="48" xfId="0" applyFont="1" applyBorder="1" applyAlignment="1">
      <alignment horizontal="center" vertical="center"/>
    </xf>
    <xf numFmtId="49" fontId="17" fillId="4" borderId="4" xfId="0" applyNumberFormat="1" applyFont="1" applyFill="1" applyBorder="1" applyAlignment="1" applyProtection="1">
      <alignment horizontal="center" vertical="top"/>
      <protection locked="0"/>
    </xf>
    <xf numFmtId="0" fontId="10" fillId="0" borderId="4" xfId="0" applyFont="1" applyBorder="1" applyAlignment="1">
      <alignment horizontal="center" vertical="top"/>
    </xf>
    <xf numFmtId="0" fontId="38" fillId="0" borderId="0" xfId="0" applyFont="1" applyAlignment="1">
      <alignment horizontal="left" vertical="center"/>
    </xf>
    <xf numFmtId="0" fontId="19" fillId="0" borderId="0" xfId="0" applyFont="1">
      <alignment vertical="center"/>
    </xf>
    <xf numFmtId="0" fontId="8" fillId="3" borderId="106" xfId="0" applyFont="1" applyFill="1" applyBorder="1" applyAlignment="1">
      <alignment horizontal="left" vertical="center" wrapText="1" indent="1"/>
    </xf>
    <xf numFmtId="0" fontId="8" fillId="3" borderId="110" xfId="0" applyFont="1" applyFill="1" applyBorder="1" applyAlignment="1">
      <alignment horizontal="left" vertical="center" wrapText="1" indent="1"/>
    </xf>
    <xf numFmtId="0" fontId="36" fillId="0" borderId="2"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left" vertical="center"/>
    </xf>
    <xf numFmtId="0" fontId="8" fillId="3" borderId="0" xfId="0" applyFont="1" applyFill="1" applyAlignment="1">
      <alignment horizontal="left" vertical="center" wrapText="1"/>
    </xf>
    <xf numFmtId="0" fontId="17" fillId="0" borderId="0" xfId="0" applyFont="1" applyAlignment="1">
      <alignment horizontal="center" vertical="center" wrapText="1"/>
    </xf>
    <xf numFmtId="0" fontId="11" fillId="5" borderId="1" xfId="0" applyFont="1" applyFill="1" applyBorder="1" applyProtection="1">
      <alignment vertical="center"/>
      <protection locked="0"/>
    </xf>
    <xf numFmtId="0" fontId="11" fillId="5" borderId="8" xfId="0" applyFont="1" applyFill="1" applyBorder="1" applyProtection="1">
      <alignment vertical="center"/>
      <protection locked="0"/>
    </xf>
    <xf numFmtId="0" fontId="11" fillId="5" borderId="53" xfId="0" applyFont="1" applyFill="1" applyBorder="1" applyProtection="1">
      <alignment vertical="center"/>
      <protection locked="0"/>
    </xf>
    <xf numFmtId="0" fontId="10" fillId="4" borderId="23" xfId="0" applyFont="1" applyFill="1" applyBorder="1" applyProtection="1">
      <alignment vertical="center"/>
      <protection locked="0"/>
    </xf>
    <xf numFmtId="0" fontId="10" fillId="4" borderId="8" xfId="0" applyFont="1" applyFill="1" applyBorder="1" applyProtection="1">
      <alignment vertical="center"/>
      <protection locked="0"/>
    </xf>
    <xf numFmtId="0" fontId="10" fillId="4" borderId="15" xfId="0" applyFont="1" applyFill="1" applyBorder="1" applyProtection="1">
      <alignment vertical="center"/>
      <protection locked="0"/>
    </xf>
    <xf numFmtId="0" fontId="10" fillId="4" borderId="9" xfId="0" applyFont="1" applyFill="1" applyBorder="1" applyProtection="1">
      <alignment vertical="center"/>
      <protection locked="0"/>
    </xf>
    <xf numFmtId="0" fontId="10" fillId="4" borderId="10" xfId="0" applyFont="1" applyFill="1" applyBorder="1" applyProtection="1">
      <alignment vertical="center"/>
      <protection locked="0"/>
    </xf>
    <xf numFmtId="0" fontId="10" fillId="4" borderId="52" xfId="0" applyFont="1" applyFill="1" applyBorder="1" applyProtection="1">
      <alignment vertical="center"/>
      <protection locked="0"/>
    </xf>
    <xf numFmtId="0" fontId="10" fillId="4" borderId="23" xfId="0" applyFont="1" applyFill="1" applyBorder="1" applyAlignment="1" applyProtection="1">
      <alignment vertical="top"/>
      <protection locked="0"/>
    </xf>
    <xf numFmtId="0" fontId="10" fillId="4" borderId="8" xfId="0" applyFont="1" applyFill="1" applyBorder="1" applyAlignment="1" applyProtection="1">
      <alignment vertical="top"/>
      <protection locked="0"/>
    </xf>
    <xf numFmtId="0" fontId="10" fillId="4" borderId="15" xfId="0" applyFont="1" applyFill="1" applyBorder="1" applyAlignment="1" applyProtection="1">
      <alignment vertical="top"/>
      <protection locked="0"/>
    </xf>
    <xf numFmtId="0" fontId="10" fillId="4" borderId="6" xfId="0" applyFont="1" applyFill="1" applyBorder="1" applyAlignment="1" applyProtection="1">
      <alignment vertical="top"/>
      <protection locked="0"/>
    </xf>
    <xf numFmtId="0" fontId="10" fillId="4" borderId="7" xfId="0" applyFont="1" applyFill="1" applyBorder="1" applyAlignment="1" applyProtection="1">
      <alignment vertical="top"/>
      <protection locked="0"/>
    </xf>
    <xf numFmtId="0" fontId="10" fillId="4" borderId="14" xfId="0" applyFont="1" applyFill="1" applyBorder="1" applyAlignment="1" applyProtection="1">
      <alignment vertical="top"/>
      <protection locked="0"/>
    </xf>
    <xf numFmtId="0" fontId="10" fillId="4" borderId="6" xfId="0" applyFont="1" applyFill="1" applyBorder="1" applyProtection="1">
      <alignment vertical="center"/>
      <protection locked="0"/>
    </xf>
    <xf numFmtId="0" fontId="10" fillId="4" borderId="7" xfId="0" applyFont="1" applyFill="1" applyBorder="1" applyProtection="1">
      <alignment vertical="center"/>
      <protection locked="0"/>
    </xf>
    <xf numFmtId="0" fontId="10" fillId="4" borderId="14" xfId="0" applyFont="1" applyFill="1" applyBorder="1" applyProtection="1">
      <alignment vertical="center"/>
      <protection locked="0"/>
    </xf>
    <xf numFmtId="0" fontId="10" fillId="4" borderId="94" xfId="0" applyFont="1" applyFill="1" applyBorder="1" applyAlignment="1" applyProtection="1">
      <alignment horizontal="center" vertical="center"/>
      <protection locked="0"/>
    </xf>
    <xf numFmtId="0" fontId="10" fillId="4" borderId="95" xfId="0" applyFont="1" applyFill="1" applyBorder="1" applyAlignment="1" applyProtection="1">
      <alignment horizontal="center" vertical="center"/>
      <protection locked="0"/>
    </xf>
    <xf numFmtId="0" fontId="8" fillId="0" borderId="0" xfId="0" applyFont="1" applyAlignment="1">
      <alignment horizontal="right" vertical="center"/>
    </xf>
    <xf numFmtId="0" fontId="22" fillId="0" borderId="22" xfId="0" applyFont="1" applyBorder="1" applyAlignment="1">
      <alignment horizontal="left" vertical="center" wrapText="1"/>
    </xf>
    <xf numFmtId="0" fontId="22" fillId="0" borderId="4" xfId="0" applyFont="1" applyBorder="1" applyAlignment="1">
      <alignment horizontal="left" vertical="center" wrapText="1"/>
    </xf>
    <xf numFmtId="0" fontId="22" fillId="0" borderId="44" xfId="0" applyFont="1" applyBorder="1" applyAlignment="1">
      <alignment horizontal="left" vertical="center" wrapText="1"/>
    </xf>
    <xf numFmtId="0" fontId="22" fillId="0" borderId="5" xfId="0" applyFont="1" applyBorder="1" applyAlignment="1">
      <alignment horizontal="left" vertical="center" wrapText="1"/>
    </xf>
    <xf numFmtId="0" fontId="22" fillId="0" borderId="0" xfId="0" applyFont="1" applyAlignment="1">
      <alignment horizontal="left" vertical="center" wrapText="1"/>
    </xf>
    <xf numFmtId="0" fontId="22" fillId="0" borderId="45"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54" xfId="0" applyFont="1" applyBorder="1" applyAlignment="1">
      <alignment horizontal="left" vertical="center" wrapText="1"/>
    </xf>
    <xf numFmtId="0" fontId="39" fillId="0" borderId="0" xfId="0" applyFont="1">
      <alignment vertical="center"/>
    </xf>
    <xf numFmtId="0" fontId="11" fillId="0" borderId="0" xfId="0" applyFont="1" applyAlignment="1">
      <alignment horizontal="left" vertical="center"/>
    </xf>
    <xf numFmtId="0" fontId="17" fillId="0" borderId="1"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53" xfId="0" applyFont="1" applyBorder="1" applyAlignment="1">
      <alignment horizontal="left" vertical="center" wrapText="1" indent="1"/>
    </xf>
    <xf numFmtId="0" fontId="17" fillId="0" borderId="51" xfId="0" applyFont="1" applyBorder="1" applyAlignment="1">
      <alignment horizontal="left" vertical="center" wrapText="1" indent="1"/>
    </xf>
    <xf numFmtId="0" fontId="17" fillId="0" borderId="10" xfId="0" applyFont="1" applyBorder="1" applyAlignment="1">
      <alignment horizontal="left" vertical="center" wrapText="1" indent="1"/>
    </xf>
    <xf numFmtId="0" fontId="17" fillId="0" borderId="54" xfId="0" applyFont="1" applyBorder="1" applyAlignment="1">
      <alignment horizontal="left" vertical="center" wrapText="1" indent="1"/>
    </xf>
    <xf numFmtId="0" fontId="10" fillId="0" borderId="50" xfId="0" applyFont="1" applyBorder="1" applyAlignment="1">
      <alignment horizontal="center" vertical="center"/>
    </xf>
    <xf numFmtId="0" fontId="10" fillId="0" borderId="57" xfId="0" applyFont="1" applyBorder="1" applyAlignment="1">
      <alignment horizontal="center" vertical="distributed" textRotation="255" justifyLastLine="1"/>
    </xf>
    <xf numFmtId="0" fontId="10" fillId="0" borderId="4" xfId="0" applyFont="1" applyBorder="1" applyAlignment="1">
      <alignment horizontal="center" vertical="distributed" textRotation="255" justifyLastLine="1"/>
    </xf>
    <xf numFmtId="0" fontId="10" fillId="0" borderId="58" xfId="0" applyFont="1" applyBorder="1" applyAlignment="1">
      <alignment horizontal="center" vertical="distributed" textRotation="255" justifyLastLine="1"/>
    </xf>
    <xf numFmtId="0" fontId="10" fillId="0" borderId="2" xfId="0" applyFont="1" applyBorder="1" applyAlignment="1">
      <alignment horizontal="center" vertical="distributed" textRotation="255" justifyLastLine="1"/>
    </xf>
    <xf numFmtId="0" fontId="10" fillId="0" borderId="0" xfId="0" applyFont="1" applyAlignment="1">
      <alignment horizontal="center" vertical="distributed" textRotation="255" justifyLastLine="1"/>
    </xf>
    <xf numFmtId="0" fontId="10" fillId="0" borderId="3" xfId="0" applyFont="1" applyBorder="1" applyAlignment="1">
      <alignment horizontal="center" vertical="distributed" textRotation="255" justifyLastLine="1"/>
    </xf>
    <xf numFmtId="0" fontId="10" fillId="0" borderId="51" xfId="0" applyFont="1" applyBorder="1" applyAlignment="1">
      <alignment horizontal="center" vertical="distributed" textRotation="255" justifyLastLine="1"/>
    </xf>
    <xf numFmtId="0" fontId="10" fillId="0" borderId="10" xfId="0" applyFont="1" applyBorder="1" applyAlignment="1">
      <alignment horizontal="center" vertical="distributed" textRotation="255" justifyLastLine="1"/>
    </xf>
    <xf numFmtId="0" fontId="10" fillId="0" borderId="52" xfId="0" applyFont="1" applyBorder="1" applyAlignment="1">
      <alignment horizontal="center" vertical="distributed" textRotation="255" justifyLastLine="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1"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52" xfId="0" applyFont="1" applyBorder="1" applyAlignment="1">
      <alignment horizontal="center" vertical="center" wrapText="1"/>
    </xf>
    <xf numFmtId="0" fontId="45" fillId="0" borderId="0" xfId="0" applyFont="1" applyAlignment="1">
      <alignment horizontal="center" vertical="center"/>
    </xf>
    <xf numFmtId="0" fontId="10" fillId="0" borderId="47" xfId="0" applyFont="1" applyBorder="1" applyAlignment="1">
      <alignment horizontal="center" vertical="center"/>
    </xf>
    <xf numFmtId="0" fontId="10" fillId="5" borderId="57" xfId="0" applyFont="1" applyFill="1" applyBorder="1" applyProtection="1">
      <alignment vertical="center"/>
      <protection locked="0"/>
    </xf>
    <xf numFmtId="0" fontId="10" fillId="5" borderId="4" xfId="0" applyFont="1" applyFill="1" applyBorder="1" applyProtection="1">
      <alignment vertical="center"/>
      <protection locked="0"/>
    </xf>
    <xf numFmtId="0" fontId="10" fillId="5" borderId="44" xfId="0" applyFont="1" applyFill="1" applyBorder="1" applyProtection="1">
      <alignment vertical="center"/>
      <protection locked="0"/>
    </xf>
    <xf numFmtId="0" fontId="10" fillId="5" borderId="2" xfId="0" applyFont="1" applyFill="1" applyBorder="1" applyProtection="1">
      <alignment vertical="center"/>
      <protection locked="0"/>
    </xf>
    <xf numFmtId="0" fontId="10" fillId="5" borderId="0" xfId="0" applyFont="1" applyFill="1" applyProtection="1">
      <alignment vertical="center"/>
      <protection locked="0"/>
    </xf>
    <xf numFmtId="0" fontId="10" fillId="5" borderId="45" xfId="0" applyFont="1" applyFill="1" applyBorder="1" applyProtection="1">
      <alignment vertical="center"/>
      <protection locked="0"/>
    </xf>
    <xf numFmtId="0" fontId="10" fillId="5" borderId="13" xfId="0" applyFont="1" applyFill="1" applyBorder="1" applyProtection="1">
      <alignment vertical="center"/>
      <protection locked="0"/>
    </xf>
    <xf numFmtId="0" fontId="10" fillId="5" borderId="7" xfId="0" applyFont="1" applyFill="1" applyBorder="1" applyProtection="1">
      <alignment vertical="center"/>
      <protection locked="0"/>
    </xf>
    <xf numFmtId="0" fontId="10" fillId="5" borderId="56" xfId="0" applyFont="1" applyFill="1" applyBorder="1" applyProtection="1">
      <alignment vertical="center"/>
      <protection locked="0"/>
    </xf>
    <xf numFmtId="0" fontId="10" fillId="4" borderId="1" xfId="0" applyFont="1" applyFill="1" applyBorder="1" applyProtection="1">
      <alignment vertical="center"/>
      <protection locked="0"/>
    </xf>
    <xf numFmtId="0" fontId="10" fillId="4" borderId="53" xfId="0" applyFont="1" applyFill="1" applyBorder="1" applyProtection="1">
      <alignment vertical="center"/>
      <protection locked="0"/>
    </xf>
    <xf numFmtId="0" fontId="10" fillId="4" borderId="2" xfId="0" applyFont="1" applyFill="1" applyBorder="1" applyProtection="1">
      <alignment vertical="center"/>
      <protection locked="0"/>
    </xf>
    <xf numFmtId="0" fontId="10" fillId="4" borderId="0" xfId="0" applyFont="1" applyFill="1" applyProtection="1">
      <alignment vertical="center"/>
      <protection locked="0"/>
    </xf>
    <xf numFmtId="0" fontId="10" fillId="4" borderId="45" xfId="0" applyFont="1" applyFill="1" applyBorder="1" applyProtection="1">
      <alignment vertical="center"/>
      <protection locked="0"/>
    </xf>
    <xf numFmtId="0" fontId="10" fillId="4" borderId="51" xfId="0" applyFont="1" applyFill="1" applyBorder="1" applyProtection="1">
      <alignment vertical="center"/>
      <protection locked="0"/>
    </xf>
    <xf numFmtId="0" fontId="10" fillId="4" borderId="54" xfId="0" applyFont="1" applyFill="1" applyBorder="1" applyProtection="1">
      <alignment vertical="center"/>
      <protection locked="0"/>
    </xf>
    <xf numFmtId="0" fontId="10" fillId="4" borderId="141" xfId="0" applyFont="1" applyFill="1" applyBorder="1" applyProtection="1">
      <alignment vertical="center"/>
      <protection locked="0"/>
    </xf>
    <xf numFmtId="0" fontId="10" fillId="4" borderId="21" xfId="0" applyFont="1" applyFill="1" applyBorder="1" applyProtection="1">
      <alignment vertical="center"/>
      <protection locked="0"/>
    </xf>
    <xf numFmtId="0" fontId="10" fillId="4" borderId="142" xfId="0" applyFont="1" applyFill="1" applyBorder="1" applyProtection="1">
      <alignment vertical="center"/>
      <protection locked="0"/>
    </xf>
    <xf numFmtId="0" fontId="10" fillId="4" borderId="13" xfId="0" applyFont="1" applyFill="1" applyBorder="1" applyProtection="1">
      <alignment vertical="center"/>
      <protection locked="0"/>
    </xf>
    <xf numFmtId="0" fontId="10" fillId="4" borderId="56" xfId="0" applyFont="1" applyFill="1" applyBorder="1" applyProtection="1">
      <alignment vertical="center"/>
      <protection locked="0"/>
    </xf>
    <xf numFmtId="0" fontId="9" fillId="0" borderId="0" xfId="0" applyFont="1" applyAlignment="1">
      <alignment horizontal="left" vertical="center"/>
    </xf>
    <xf numFmtId="0" fontId="62" fillId="0" borderId="152" xfId="0" applyFont="1" applyBorder="1" applyAlignment="1">
      <alignment horizontal="center" vertical="center"/>
    </xf>
    <xf numFmtId="0" fontId="11" fillId="0" borderId="2" xfId="0" applyFont="1" applyBorder="1" applyAlignment="1">
      <alignment horizontal="center" vertical="center"/>
    </xf>
    <xf numFmtId="0" fontId="11" fillId="0" borderId="1" xfId="0" applyFont="1" applyBorder="1" applyAlignment="1">
      <alignment horizontal="center" vertical="center" wrapText="1"/>
    </xf>
    <xf numFmtId="0" fontId="11" fillId="0" borderId="3" xfId="0" applyFont="1" applyBorder="1" applyAlignment="1">
      <alignment horizontal="center" vertical="center"/>
    </xf>
    <xf numFmtId="0" fontId="11" fillId="0" borderId="48" xfId="0" applyFont="1" applyBorder="1" applyAlignment="1">
      <alignment horizontal="center" vertical="center" wrapText="1"/>
    </xf>
    <xf numFmtId="0" fontId="11" fillId="0" borderId="127" xfId="0" applyFont="1" applyBorder="1" applyAlignment="1">
      <alignment horizontal="center" vertical="center" wrapText="1"/>
    </xf>
    <xf numFmtId="0" fontId="11" fillId="0" borderId="127" xfId="0" applyFont="1" applyBorder="1" applyAlignment="1">
      <alignment horizontal="center" vertical="center"/>
    </xf>
    <xf numFmtId="0" fontId="11" fillId="0" borderId="147" xfId="0" applyFont="1" applyBorder="1" applyAlignment="1">
      <alignment horizontal="center" vertical="center"/>
    </xf>
    <xf numFmtId="0" fontId="11" fillId="0" borderId="61" xfId="0" applyFont="1" applyBorder="1" applyAlignment="1">
      <alignment horizontal="center" vertical="center"/>
    </xf>
    <xf numFmtId="0" fontId="11" fillId="0" borderId="67" xfId="0" applyFont="1" applyBorder="1" applyAlignment="1">
      <alignment horizontal="center" vertical="center"/>
    </xf>
    <xf numFmtId="0" fontId="11" fillId="0" borderId="68" xfId="0" applyFont="1" applyBorder="1" applyAlignment="1">
      <alignment horizontal="center" vertical="center"/>
    </xf>
    <xf numFmtId="0" fontId="62" fillId="0" borderId="148" xfId="0" applyFont="1" applyBorder="1" applyAlignment="1">
      <alignment horizontal="center" vertical="center"/>
    </xf>
    <xf numFmtId="0" fontId="62" fillId="0" borderId="149" xfId="0" applyFont="1" applyBorder="1" applyAlignment="1">
      <alignment horizontal="center" vertical="center"/>
    </xf>
    <xf numFmtId="0" fontId="62" fillId="0" borderId="150" xfId="0" applyFont="1" applyBorder="1" applyAlignment="1">
      <alignment horizontal="center" vertical="center"/>
    </xf>
    <xf numFmtId="178" fontId="10" fillId="0" borderId="154" xfId="0" applyNumberFormat="1" applyFont="1" applyBorder="1" applyAlignment="1">
      <alignment horizontal="center" vertical="center"/>
    </xf>
    <xf numFmtId="178" fontId="10" fillId="0" borderId="48" xfId="0" applyNumberFormat="1" applyFont="1" applyBorder="1" applyAlignment="1">
      <alignment horizontal="center" vertical="center"/>
    </xf>
    <xf numFmtId="0" fontId="11" fillId="0" borderId="0" xfId="0" applyFont="1" applyAlignment="1">
      <alignment horizontal="left" vertical="center" wrapText="1"/>
    </xf>
    <xf numFmtId="0" fontId="11" fillId="0" borderId="45" xfId="0" applyFont="1" applyBorder="1" applyAlignment="1">
      <alignment horizontal="left" vertical="center" wrapText="1"/>
    </xf>
    <xf numFmtId="0" fontId="67" fillId="4" borderId="22" xfId="0" applyFont="1" applyFill="1" applyBorder="1" applyAlignment="1">
      <alignment horizontal="center" vertical="center"/>
    </xf>
    <xf numFmtId="0" fontId="67" fillId="4" borderId="4" xfId="0" applyFont="1" applyFill="1" applyBorder="1" applyAlignment="1">
      <alignment horizontal="center" vertical="center"/>
    </xf>
    <xf numFmtId="0" fontId="67" fillId="4" borderId="44" xfId="0" applyFont="1" applyFill="1" applyBorder="1" applyAlignment="1">
      <alignment horizontal="center" vertical="center"/>
    </xf>
    <xf numFmtId="0" fontId="67" fillId="4" borderId="5" xfId="0" applyFont="1" applyFill="1" applyBorder="1" applyAlignment="1">
      <alignment horizontal="center" vertical="center"/>
    </xf>
    <xf numFmtId="0" fontId="67" fillId="4" borderId="0" xfId="0" applyFont="1" applyFill="1" applyAlignment="1">
      <alignment horizontal="center" vertical="center"/>
    </xf>
    <xf numFmtId="0" fontId="67" fillId="4" borderId="45" xfId="0" applyFont="1" applyFill="1" applyBorder="1" applyAlignment="1">
      <alignment horizontal="center" vertical="center"/>
    </xf>
    <xf numFmtId="0" fontId="67" fillId="4" borderId="9" xfId="0" applyFont="1" applyFill="1" applyBorder="1" applyAlignment="1">
      <alignment horizontal="center" vertical="center"/>
    </xf>
    <xf numFmtId="0" fontId="67" fillId="4" borderId="10" xfId="0" applyFont="1" applyFill="1" applyBorder="1" applyAlignment="1">
      <alignment horizontal="center" vertical="center"/>
    </xf>
    <xf numFmtId="0" fontId="67" fillId="4" borderId="54" xfId="0" applyFont="1" applyFill="1" applyBorder="1" applyAlignment="1">
      <alignment horizontal="center" vertical="center"/>
    </xf>
    <xf numFmtId="178" fontId="10" fillId="0" borderId="155" xfId="0" applyNumberFormat="1" applyFont="1" applyBorder="1" applyAlignment="1">
      <alignment horizontal="center" vertical="center"/>
    </xf>
    <xf numFmtId="178" fontId="10" fillId="0" borderId="68" xfId="0" applyNumberFormat="1" applyFont="1" applyBorder="1" applyAlignment="1">
      <alignment horizontal="center" vertical="center"/>
    </xf>
    <xf numFmtId="0" fontId="11" fillId="0" borderId="10" xfId="0" applyFont="1" applyBorder="1">
      <alignment vertical="center"/>
    </xf>
    <xf numFmtId="0" fontId="10" fillId="3" borderId="0" xfId="0" applyFont="1" applyFill="1" applyAlignment="1">
      <alignment horizontal="left" vertical="top" wrapText="1"/>
    </xf>
    <xf numFmtId="0" fontId="10" fillId="3" borderId="0" xfId="0" applyFont="1" applyFill="1" applyAlignment="1">
      <alignment horizontal="center" vertical="center" shrinkToFit="1"/>
    </xf>
    <xf numFmtId="0" fontId="10" fillId="3" borderId="0" xfId="0" quotePrefix="1" applyFont="1" applyFill="1" applyAlignment="1">
      <alignment horizontal="center" vertical="top" shrinkToFit="1"/>
    </xf>
    <xf numFmtId="0" fontId="10" fillId="0" borderId="5" xfId="0" applyFont="1" applyBorder="1" applyAlignment="1">
      <alignment horizontal="right" vertical="center" shrinkToFit="1"/>
    </xf>
    <xf numFmtId="0" fontId="10" fillId="0" borderId="0" xfId="0" applyFont="1" applyAlignment="1">
      <alignment horizontal="right" vertical="center" shrinkToFit="1"/>
    </xf>
    <xf numFmtId="0" fontId="10" fillId="0" borderId="1" xfId="0" applyFont="1" applyBorder="1" applyAlignment="1">
      <alignment horizontal="left" vertical="center" shrinkToFit="1"/>
    </xf>
    <xf numFmtId="0" fontId="10" fillId="0" borderId="8" xfId="0" applyFont="1" applyBorder="1" applyAlignment="1">
      <alignment horizontal="left" vertical="center" shrinkToFit="1"/>
    </xf>
    <xf numFmtId="0" fontId="11" fillId="0" borderId="8" xfId="0" applyFont="1" applyBorder="1" applyAlignment="1">
      <alignment vertical="center" shrinkToFit="1"/>
    </xf>
    <xf numFmtId="0" fontId="11" fillId="0" borderId="15" xfId="0" applyFont="1" applyBorder="1" applyAlignment="1">
      <alignment vertical="center" shrinkToFit="1"/>
    </xf>
    <xf numFmtId="0" fontId="10" fillId="0" borderId="2" xfId="0" applyFont="1" applyBorder="1" applyAlignment="1">
      <alignment horizontal="left" vertical="center" shrinkToFit="1"/>
    </xf>
    <xf numFmtId="0" fontId="10" fillId="0" borderId="0" xfId="0" applyFont="1" applyAlignment="1">
      <alignment horizontal="left" vertical="center" shrinkToFit="1"/>
    </xf>
    <xf numFmtId="0" fontId="11" fillId="0" borderId="3" xfId="0" applyFont="1" applyBorder="1" applyAlignment="1">
      <alignment vertical="center" shrinkToFit="1"/>
    </xf>
    <xf numFmtId="0" fontId="10" fillId="0" borderId="13" xfId="0" applyFont="1" applyBorder="1" applyAlignment="1">
      <alignment horizontal="left" vertical="center" shrinkToFit="1"/>
    </xf>
    <xf numFmtId="0" fontId="10" fillId="0" borderId="7" xfId="0" applyFont="1" applyBorder="1" applyAlignment="1">
      <alignment horizontal="left" vertical="center" shrinkToFit="1"/>
    </xf>
    <xf numFmtId="0" fontId="11" fillId="0" borderId="7" xfId="0" applyFont="1" applyBorder="1" applyAlignment="1">
      <alignment vertical="center" shrinkToFit="1"/>
    </xf>
    <xf numFmtId="0" fontId="11" fillId="0" borderId="14" xfId="0" applyFont="1" applyBorder="1" applyAlignment="1">
      <alignment vertical="center" shrinkToFit="1"/>
    </xf>
    <xf numFmtId="0" fontId="41" fillId="4" borderId="73" xfId="0" applyFont="1" applyFill="1" applyBorder="1" applyAlignment="1" applyProtection="1">
      <alignment horizontal="center" vertical="center"/>
      <protection locked="0"/>
    </xf>
    <xf numFmtId="0" fontId="41" fillId="4" borderId="69" xfId="0" applyFont="1" applyFill="1" applyBorder="1" applyAlignment="1" applyProtection="1">
      <alignment horizontal="center" vertical="center"/>
      <protection locked="0"/>
    </xf>
    <xf numFmtId="0" fontId="41" fillId="4" borderId="135" xfId="0" applyFont="1" applyFill="1" applyBorder="1" applyAlignment="1" applyProtection="1">
      <alignment horizontal="center" vertical="center"/>
      <protection locked="0"/>
    </xf>
    <xf numFmtId="0" fontId="41" fillId="4" borderId="136" xfId="0" applyFont="1" applyFill="1" applyBorder="1" applyAlignment="1" applyProtection="1">
      <alignment horizontal="center" vertical="center"/>
      <protection locked="0"/>
    </xf>
    <xf numFmtId="0" fontId="41" fillId="4" borderId="76" xfId="0" applyFont="1" applyFill="1" applyBorder="1" applyAlignment="1" applyProtection="1">
      <alignment horizontal="center" vertical="center"/>
      <protection locked="0"/>
    </xf>
    <xf numFmtId="0" fontId="41" fillId="4" borderId="71" xfId="0" applyFont="1" applyFill="1" applyBorder="1" applyAlignment="1" applyProtection="1">
      <alignment horizontal="center" vertical="center"/>
      <protection locked="0"/>
    </xf>
    <xf numFmtId="0" fontId="41" fillId="4" borderId="70" xfId="0" applyFont="1" applyFill="1" applyBorder="1" applyAlignment="1" applyProtection="1">
      <alignment horizontal="center" vertical="center"/>
      <protection locked="0"/>
    </xf>
    <xf numFmtId="0" fontId="41" fillId="4" borderId="137" xfId="0" applyFont="1" applyFill="1" applyBorder="1" applyAlignment="1" applyProtection="1">
      <alignment horizontal="center" vertical="center"/>
      <protection locked="0"/>
    </xf>
    <xf numFmtId="0" fontId="41" fillId="4" borderId="72" xfId="0" applyFont="1" applyFill="1" applyBorder="1" applyAlignment="1" applyProtection="1">
      <alignment horizontal="center" vertical="center"/>
      <protection locked="0"/>
    </xf>
    <xf numFmtId="0" fontId="41" fillId="4" borderId="74" xfId="0" applyFont="1" applyFill="1" applyBorder="1" applyAlignment="1" applyProtection="1">
      <alignment horizontal="center" vertical="center"/>
      <protection locked="0"/>
    </xf>
    <xf numFmtId="0" fontId="41" fillId="4" borderId="75" xfId="0" applyFont="1" applyFill="1" applyBorder="1" applyAlignment="1" applyProtection="1">
      <alignment horizontal="center" vertical="center"/>
      <protection locked="0"/>
    </xf>
    <xf numFmtId="0" fontId="41" fillId="4" borderId="77" xfId="0" applyFont="1" applyFill="1" applyBorder="1" applyAlignment="1" applyProtection="1">
      <alignment horizontal="center" vertical="center"/>
      <protection locked="0"/>
    </xf>
    <xf numFmtId="0" fontId="10" fillId="0" borderId="1" xfId="0" applyFont="1" applyBorder="1" applyAlignment="1">
      <alignment horizontal="distributed" vertical="center" justifyLastLine="1"/>
    </xf>
    <xf numFmtId="0" fontId="10" fillId="0" borderId="8" xfId="0" applyFont="1" applyBorder="1" applyAlignment="1">
      <alignment horizontal="distributed" vertical="center" justifyLastLine="1"/>
    </xf>
    <xf numFmtId="0" fontId="10" fillId="0" borderId="15" xfId="0" applyFont="1" applyBorder="1" applyAlignment="1">
      <alignment horizontal="distributed" vertical="center" justifyLastLine="1"/>
    </xf>
    <xf numFmtId="0" fontId="10" fillId="0" borderId="13" xfId="0" applyFont="1" applyBorder="1" applyAlignment="1">
      <alignment horizontal="distributed" vertical="center" justifyLastLine="1"/>
    </xf>
    <xf numFmtId="0" fontId="10" fillId="0" borderId="7" xfId="0" applyFont="1" applyBorder="1" applyAlignment="1">
      <alignment horizontal="distributed" vertical="center" justifyLastLine="1"/>
    </xf>
    <xf numFmtId="0" fontId="10" fillId="0" borderId="14" xfId="0" applyFont="1" applyBorder="1" applyAlignment="1">
      <alignment horizontal="distributed" vertical="center" justifyLastLine="1"/>
    </xf>
    <xf numFmtId="0" fontId="66" fillId="4" borderId="22" xfId="0" applyFont="1" applyFill="1" applyBorder="1" applyAlignment="1" applyProtection="1">
      <alignment horizontal="center" vertical="center"/>
      <protection locked="0"/>
    </xf>
    <xf numFmtId="0" fontId="66" fillId="4" borderId="4" xfId="0" applyFont="1" applyFill="1" applyBorder="1" applyAlignment="1" applyProtection="1">
      <alignment horizontal="center" vertical="center"/>
      <protection locked="0"/>
    </xf>
    <xf numFmtId="0" fontId="66" fillId="4" borderId="44" xfId="0" applyFont="1" applyFill="1" applyBorder="1" applyAlignment="1" applyProtection="1">
      <alignment horizontal="center" vertical="center"/>
      <protection locked="0"/>
    </xf>
    <xf numFmtId="0" fontId="66" fillId="4" borderId="5" xfId="0" applyFont="1" applyFill="1" applyBorder="1" applyAlignment="1" applyProtection="1">
      <alignment horizontal="center" vertical="center"/>
      <protection locked="0"/>
    </xf>
    <xf numFmtId="0" fontId="66" fillId="4" borderId="0" xfId="0" applyFont="1" applyFill="1" applyAlignment="1" applyProtection="1">
      <alignment horizontal="center" vertical="center"/>
      <protection locked="0"/>
    </xf>
    <xf numFmtId="0" fontId="66" fillId="4" borderId="45" xfId="0" applyFont="1" applyFill="1" applyBorder="1" applyAlignment="1" applyProtection="1">
      <alignment horizontal="center" vertical="center"/>
      <protection locked="0"/>
    </xf>
    <xf numFmtId="0" fontId="9" fillId="2" borderId="61" xfId="0" applyFont="1" applyFill="1" applyBorder="1" applyAlignment="1">
      <alignment horizontal="center" vertical="center" shrinkToFit="1"/>
    </xf>
    <xf numFmtId="0" fontId="9" fillId="2" borderId="67" xfId="0" applyFont="1" applyFill="1" applyBorder="1" applyAlignment="1">
      <alignment horizontal="center" vertical="center" shrinkToFit="1"/>
    </xf>
    <xf numFmtId="0" fontId="9" fillId="0" borderId="67" xfId="0" applyFont="1" applyBorder="1" applyAlignment="1">
      <alignment vertical="center" shrinkToFit="1"/>
    </xf>
    <xf numFmtId="0" fontId="9" fillId="0" borderId="68" xfId="0" applyFont="1" applyBorder="1" applyAlignment="1">
      <alignment vertical="center" shrinkToFit="1"/>
    </xf>
    <xf numFmtId="0" fontId="21" fillId="0" borderId="0" xfId="0" applyFont="1">
      <alignment vertical="center"/>
    </xf>
    <xf numFmtId="0" fontId="9" fillId="2" borderId="61" xfId="0" applyFont="1" applyFill="1" applyBorder="1" applyAlignment="1">
      <alignment horizontal="center" vertical="center" wrapText="1" shrinkToFit="1"/>
    </xf>
    <xf numFmtId="0" fontId="9" fillId="0" borderId="67" xfId="0" applyFont="1" applyBorder="1" applyAlignment="1">
      <alignment horizontal="center" vertical="center" shrinkToFit="1"/>
    </xf>
    <xf numFmtId="0" fontId="9" fillId="0" borderId="68" xfId="0" applyFont="1" applyBorder="1" applyAlignment="1">
      <alignment horizontal="center" vertical="center" shrinkToFit="1"/>
    </xf>
    <xf numFmtId="0" fontId="10" fillId="0" borderId="0" xfId="0" applyFont="1" applyAlignment="1">
      <alignment horizontal="center" vertical="center" wrapText="1"/>
    </xf>
    <xf numFmtId="0" fontId="41" fillId="4" borderId="22" xfId="0" applyFont="1" applyFill="1" applyBorder="1" applyAlignment="1" applyProtection="1">
      <alignment horizontal="center" vertical="center"/>
      <protection locked="0"/>
    </xf>
    <xf numFmtId="0" fontId="41" fillId="4" borderId="4" xfId="0" applyFont="1" applyFill="1" applyBorder="1" applyAlignment="1" applyProtection="1">
      <alignment horizontal="center" vertical="center"/>
      <protection locked="0"/>
    </xf>
    <xf numFmtId="0" fontId="41" fillId="4" borderId="62" xfId="0" applyFont="1" applyFill="1" applyBorder="1" applyAlignment="1" applyProtection="1">
      <alignment horizontal="center" vertical="center"/>
      <protection locked="0"/>
    </xf>
    <xf numFmtId="0" fontId="41" fillId="4" borderId="5" xfId="0" applyFont="1" applyFill="1" applyBorder="1" applyAlignment="1" applyProtection="1">
      <alignment horizontal="center" vertical="center"/>
      <protection locked="0"/>
    </xf>
    <xf numFmtId="0" fontId="41" fillId="4" borderId="0" xfId="0" applyFont="1" applyFill="1" applyAlignment="1" applyProtection="1">
      <alignment horizontal="center" vertical="center"/>
      <protection locked="0"/>
    </xf>
    <xf numFmtId="0" fontId="41" fillId="4" borderId="29" xfId="0" applyFont="1" applyFill="1" applyBorder="1" applyAlignment="1" applyProtection="1">
      <alignment horizontal="center" vertical="center"/>
      <protection locked="0"/>
    </xf>
    <xf numFmtId="0" fontId="41" fillId="4" borderId="9" xfId="0" applyFont="1" applyFill="1" applyBorder="1" applyAlignment="1" applyProtection="1">
      <alignment horizontal="center" vertical="center"/>
      <protection locked="0"/>
    </xf>
    <xf numFmtId="0" fontId="41" fillId="4" borderId="10" xfId="0" applyFont="1" applyFill="1" applyBorder="1" applyAlignment="1" applyProtection="1">
      <alignment horizontal="center" vertical="center"/>
      <protection locked="0"/>
    </xf>
    <xf numFmtId="0" fontId="41" fillId="4" borderId="63" xfId="0" applyFont="1" applyFill="1" applyBorder="1" applyAlignment="1" applyProtection="1">
      <alignment horizontal="center" vertical="center"/>
      <protection locked="0"/>
    </xf>
    <xf numFmtId="0" fontId="41" fillId="4" borderId="64" xfId="0" applyFont="1" applyFill="1" applyBorder="1" applyAlignment="1" applyProtection="1">
      <alignment horizontal="center" vertical="center"/>
      <protection locked="0"/>
    </xf>
    <xf numFmtId="0" fontId="41" fillId="4" borderId="24" xfId="0" applyFont="1" applyFill="1" applyBorder="1" applyAlignment="1" applyProtection="1">
      <alignment horizontal="center" vertical="center"/>
      <protection locked="0"/>
    </xf>
    <xf numFmtId="0" fontId="41" fillId="4" borderId="65" xfId="0" applyFont="1" applyFill="1" applyBorder="1" applyAlignment="1" applyProtection="1">
      <alignment horizontal="center" vertical="center"/>
      <protection locked="0"/>
    </xf>
    <xf numFmtId="0" fontId="41" fillId="4" borderId="57" xfId="0" applyFont="1" applyFill="1" applyBorder="1" applyAlignment="1" applyProtection="1">
      <alignment horizontal="center" vertical="center"/>
      <protection locked="0"/>
    </xf>
    <xf numFmtId="0" fontId="41" fillId="4" borderId="2" xfId="0" applyFont="1" applyFill="1" applyBorder="1" applyAlignment="1" applyProtection="1">
      <alignment horizontal="center" vertical="center"/>
      <protection locked="0"/>
    </xf>
    <xf numFmtId="0" fontId="41" fillId="4" borderId="51" xfId="0" applyFont="1" applyFill="1" applyBorder="1" applyAlignment="1" applyProtection="1">
      <alignment horizontal="center" vertical="center"/>
      <protection locked="0"/>
    </xf>
    <xf numFmtId="0" fontId="22" fillId="0" borderId="0" xfId="0" applyFont="1" applyAlignment="1">
      <alignment horizontal="left" vertical="center" shrinkToFit="1"/>
    </xf>
    <xf numFmtId="0" fontId="41" fillId="4" borderId="44" xfId="0" applyFont="1" applyFill="1" applyBorder="1" applyAlignment="1" applyProtection="1">
      <alignment horizontal="center" vertical="center"/>
      <protection locked="0"/>
    </xf>
    <xf numFmtId="0" fontId="41" fillId="4" borderId="45" xfId="0" applyFont="1" applyFill="1" applyBorder="1" applyAlignment="1" applyProtection="1">
      <alignment horizontal="center" vertical="center"/>
      <protection locked="0"/>
    </xf>
    <xf numFmtId="0" fontId="41" fillId="4" borderId="54" xfId="0" applyFont="1" applyFill="1" applyBorder="1" applyAlignment="1" applyProtection="1">
      <alignment horizontal="center" vertical="center"/>
      <protection locked="0"/>
    </xf>
    <xf numFmtId="0" fontId="10" fillId="0" borderId="0" xfId="0" applyFont="1" applyAlignment="1">
      <alignment horizontal="right" vertical="center" wrapText="1"/>
    </xf>
    <xf numFmtId="0" fontId="10" fillId="0" borderId="0" xfId="0" applyFont="1" applyAlignment="1">
      <alignment horizontal="right" vertical="center"/>
    </xf>
    <xf numFmtId="0" fontId="9" fillId="3" borderId="0" xfId="0" applyFont="1" applyFill="1" applyAlignment="1">
      <alignment horizontal="left" vertical="center" wrapText="1"/>
    </xf>
    <xf numFmtId="178" fontId="10" fillId="0" borderId="0" xfId="0" applyNumberFormat="1" applyFont="1" applyAlignment="1">
      <alignment horizontal="center" vertical="center"/>
    </xf>
    <xf numFmtId="178" fontId="10" fillId="0" borderId="67" xfId="0" applyNumberFormat="1" applyFont="1" applyBorder="1" applyAlignment="1">
      <alignment horizontal="center" vertical="center"/>
    </xf>
    <xf numFmtId="0" fontId="11" fillId="0" borderId="0" xfId="0" applyFont="1" applyAlignment="1">
      <alignment horizontal="center" vertical="center" wrapText="1"/>
    </xf>
    <xf numFmtId="0" fontId="11" fillId="0" borderId="45"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indent="1" shrinkToFit="1"/>
    </xf>
    <xf numFmtId="0" fontId="11" fillId="0" borderId="8" xfId="0" applyFont="1" applyBorder="1" applyAlignment="1">
      <alignment horizontal="left" vertical="center" indent="1" shrinkToFit="1"/>
    </xf>
    <xf numFmtId="0" fontId="11" fillId="0" borderId="15" xfId="0" applyFont="1" applyBorder="1" applyAlignment="1">
      <alignment horizontal="left" vertical="center" indent="1" shrinkToFit="1"/>
    </xf>
    <xf numFmtId="0" fontId="11" fillId="0" borderId="13" xfId="0" applyFont="1" applyBorder="1" applyAlignment="1">
      <alignment horizontal="left" vertical="center" indent="1" shrinkToFit="1"/>
    </xf>
    <xf numFmtId="0" fontId="11" fillId="0" borderId="7" xfId="0" applyFont="1" applyBorder="1" applyAlignment="1">
      <alignment horizontal="left" vertical="center" indent="1" shrinkToFit="1"/>
    </xf>
    <xf numFmtId="0" fontId="11" fillId="0" borderId="14" xfId="0" applyFont="1" applyBorder="1" applyAlignment="1">
      <alignment horizontal="left" vertical="center" indent="1" shrinkToFit="1"/>
    </xf>
    <xf numFmtId="0" fontId="10" fillId="3" borderId="0" xfId="0" applyFont="1" applyFill="1" applyAlignment="1">
      <alignment horizontal="left" vertical="center" wrapText="1" shrinkToFit="1"/>
    </xf>
    <xf numFmtId="0" fontId="11" fillId="0" borderId="45" xfId="0" applyFont="1" applyBorder="1" applyAlignment="1">
      <alignment horizontal="center" vertical="center"/>
    </xf>
    <xf numFmtId="0" fontId="20" fillId="4" borderId="22" xfId="0" applyFont="1" applyFill="1" applyBorder="1" applyAlignment="1" applyProtection="1">
      <alignment horizontal="center" vertical="center"/>
      <protection locked="0"/>
    </xf>
    <xf numFmtId="0" fontId="20" fillId="4" borderId="4" xfId="0" applyFont="1" applyFill="1" applyBorder="1" applyAlignment="1" applyProtection="1">
      <alignment horizontal="center" vertical="center"/>
      <protection locked="0"/>
    </xf>
    <xf numFmtId="0" fontId="20" fillId="4" borderId="44" xfId="0" applyFont="1" applyFill="1" applyBorder="1" applyAlignment="1" applyProtection="1">
      <alignment horizontal="center" vertical="center"/>
      <protection locked="0"/>
    </xf>
    <xf numFmtId="0" fontId="20" fillId="4" borderId="9" xfId="0" applyFont="1" applyFill="1" applyBorder="1" applyAlignment="1" applyProtection="1">
      <alignment horizontal="center" vertical="center"/>
      <protection locked="0"/>
    </xf>
    <xf numFmtId="0" fontId="20" fillId="4" borderId="10" xfId="0" applyFont="1" applyFill="1" applyBorder="1" applyAlignment="1" applyProtection="1">
      <alignment horizontal="center" vertical="center"/>
      <protection locked="0"/>
    </xf>
    <xf numFmtId="0" fontId="20" fillId="4" borderId="54" xfId="0" applyFont="1" applyFill="1" applyBorder="1" applyAlignment="1" applyProtection="1">
      <alignment horizontal="center" vertical="center"/>
      <protection locked="0"/>
    </xf>
    <xf numFmtId="0" fontId="10" fillId="0" borderId="8" xfId="0" applyFont="1" applyBorder="1" applyAlignment="1">
      <alignment horizontal="left" vertical="center" indent="1" shrinkToFit="1"/>
    </xf>
    <xf numFmtId="0" fontId="10" fillId="0" borderId="15" xfId="0" applyFont="1" applyBorder="1" applyAlignment="1">
      <alignment horizontal="left" vertical="center" indent="1" shrinkToFit="1"/>
    </xf>
    <xf numFmtId="0" fontId="10" fillId="3" borderId="0" xfId="0" applyFont="1" applyFill="1" applyAlignment="1">
      <alignment horizontal="left" vertical="center" shrinkToFit="1"/>
    </xf>
    <xf numFmtId="0" fontId="10" fillId="0" borderId="119" xfId="0" applyFont="1" applyBorder="1" applyAlignment="1">
      <alignment horizontal="center" vertical="center" wrapText="1"/>
    </xf>
    <xf numFmtId="0" fontId="10" fillId="0" borderId="120" xfId="0" applyFont="1" applyBorder="1" applyAlignment="1">
      <alignment horizontal="center" vertical="center" wrapText="1"/>
    </xf>
    <xf numFmtId="0" fontId="10" fillId="0" borderId="121" xfId="0" applyFont="1" applyBorder="1" applyAlignment="1">
      <alignment horizontal="center" vertical="center" wrapText="1"/>
    </xf>
    <xf numFmtId="0" fontId="10" fillId="0" borderId="115" xfId="0" applyFont="1" applyBorder="1" applyAlignment="1">
      <alignment horizontal="center" vertical="center"/>
    </xf>
    <xf numFmtId="0" fontId="10" fillId="0" borderId="116" xfId="0" applyFont="1" applyBorder="1" applyAlignment="1">
      <alignment horizontal="center" vertical="center"/>
    </xf>
    <xf numFmtId="0" fontId="10" fillId="0" borderId="117" xfId="0" applyFont="1" applyBorder="1" applyAlignment="1">
      <alignment horizontal="center" vertical="center"/>
    </xf>
    <xf numFmtId="0" fontId="10" fillId="0" borderId="119" xfId="0" applyFont="1" applyBorder="1" applyAlignment="1">
      <alignment horizontal="center" vertical="center"/>
    </xf>
    <xf numFmtId="0" fontId="10" fillId="0" borderId="120" xfId="0" applyFont="1" applyBorder="1" applyAlignment="1">
      <alignment horizontal="center" vertical="center"/>
    </xf>
    <xf numFmtId="0" fontId="10" fillId="0" borderId="121" xfId="0" applyFont="1" applyBorder="1" applyAlignment="1">
      <alignment horizontal="center" vertical="center"/>
    </xf>
    <xf numFmtId="0" fontId="10" fillId="3" borderId="0" xfId="0" applyFont="1" applyFill="1" applyAlignment="1">
      <alignment horizontal="left" wrapText="1"/>
    </xf>
    <xf numFmtId="0" fontId="10" fillId="3" borderId="0" xfId="0" applyFont="1" applyFill="1" applyAlignment="1">
      <alignment horizontal="left" vertical="top"/>
    </xf>
    <xf numFmtId="0" fontId="10" fillId="0" borderId="118" xfId="0" applyFont="1" applyBorder="1" applyAlignment="1">
      <alignment horizontal="center" vertical="center"/>
    </xf>
    <xf numFmtId="0" fontId="11" fillId="0" borderId="118" xfId="0" applyFont="1" applyBorder="1" applyAlignment="1">
      <alignment horizontal="center" vertical="center"/>
    </xf>
    <xf numFmtId="0" fontId="11" fillId="0" borderId="122" xfId="0" applyFont="1" applyBorder="1" applyAlignment="1">
      <alignment horizontal="center" vertical="center"/>
    </xf>
    <xf numFmtId="0" fontId="11" fillId="0" borderId="118" xfId="0" applyFont="1" applyBorder="1">
      <alignment vertical="center"/>
    </xf>
    <xf numFmtId="0" fontId="11" fillId="0" borderId="122" xfId="0" applyFont="1" applyBorder="1">
      <alignment vertical="center"/>
    </xf>
    <xf numFmtId="0" fontId="12" fillId="0" borderId="0" xfId="0" applyFont="1" applyAlignment="1">
      <alignment horizontal="left"/>
    </xf>
    <xf numFmtId="0" fontId="10" fillId="0" borderId="122" xfId="0" applyFont="1" applyBorder="1" applyAlignment="1">
      <alignment horizontal="center" vertical="center"/>
    </xf>
    <xf numFmtId="0" fontId="10" fillId="0" borderId="61"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9" fillId="0" borderId="0" xfId="0" applyFont="1" applyAlignment="1">
      <alignment horizontal="center" vertical="center" wrapText="1"/>
    </xf>
    <xf numFmtId="0" fontId="17" fillId="0" borderId="0" xfId="0" applyFont="1" applyAlignment="1">
      <alignment horizontal="left" vertical="center"/>
    </xf>
    <xf numFmtId="0" fontId="11" fillId="0" borderId="126" xfId="0" applyFont="1" applyBorder="1" applyAlignment="1">
      <alignment horizontal="center" vertical="center"/>
    </xf>
    <xf numFmtId="0" fontId="11" fillId="0" borderId="126" xfId="0" applyFont="1" applyBorder="1">
      <alignment vertical="center"/>
    </xf>
    <xf numFmtId="0" fontId="10" fillId="0" borderId="0" xfId="0" applyFont="1" applyAlignment="1">
      <alignment horizontal="center"/>
    </xf>
    <xf numFmtId="0" fontId="25" fillId="3" borderId="0" xfId="0" applyFont="1" applyFill="1" applyAlignment="1">
      <alignment horizontal="left" vertical="top"/>
    </xf>
    <xf numFmtId="0" fontId="10" fillId="0" borderId="15"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10" fillId="0" borderId="15" xfId="0" applyFont="1" applyBorder="1" applyAlignment="1">
      <alignment horizontal="left" vertical="center"/>
    </xf>
    <xf numFmtId="0" fontId="10" fillId="0" borderId="13" xfId="0" applyFont="1" applyBorder="1" applyAlignment="1">
      <alignment horizontal="left" vertical="center"/>
    </xf>
    <xf numFmtId="0" fontId="10" fillId="0" borderId="7" xfId="0" applyFont="1" applyBorder="1" applyAlignment="1">
      <alignment horizontal="left" vertical="center"/>
    </xf>
    <xf numFmtId="0" fontId="10" fillId="0" borderId="14" xfId="0" applyFont="1" applyBorder="1" applyAlignment="1">
      <alignment horizontal="left" vertical="center"/>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25" fillId="3" borderId="0" xfId="0" applyFont="1" applyFill="1" applyAlignment="1">
      <alignment horizontal="left" vertical="center" wrapText="1"/>
    </xf>
    <xf numFmtId="0" fontId="34" fillId="3" borderId="0" xfId="0" applyFont="1" applyFill="1" applyAlignment="1">
      <alignment horizontal="left" vertical="top" wrapText="1"/>
    </xf>
    <xf numFmtId="0" fontId="10" fillId="0" borderId="1" xfId="0" applyFont="1" applyBorder="1" applyAlignment="1">
      <alignment horizontal="left" wrapText="1" indent="1"/>
    </xf>
    <xf numFmtId="0" fontId="10" fillId="0" borderId="8" xfId="0" applyFont="1" applyBorder="1" applyAlignment="1">
      <alignment horizontal="left" wrapText="1" indent="1"/>
    </xf>
    <xf numFmtId="0" fontId="10" fillId="0" borderId="15" xfId="0" applyFont="1" applyBorder="1" applyAlignment="1">
      <alignment horizontal="left" wrapText="1" indent="1"/>
    </xf>
    <xf numFmtId="0" fontId="10" fillId="0" borderId="2" xfId="0" applyFont="1" applyBorder="1" applyAlignment="1">
      <alignment horizontal="left" wrapText="1" indent="1"/>
    </xf>
    <xf numFmtId="0" fontId="10" fillId="0" borderId="0" xfId="0" applyFont="1" applyAlignment="1">
      <alignment horizontal="left" wrapText="1" indent="1"/>
    </xf>
    <xf numFmtId="0" fontId="10" fillId="0" borderId="3" xfId="0" applyFont="1" applyBorder="1" applyAlignment="1">
      <alignment horizontal="left" wrapText="1" indent="1"/>
    </xf>
    <xf numFmtId="0" fontId="8" fillId="0" borderId="2" xfId="0" applyFont="1" applyBorder="1" applyAlignment="1">
      <alignment horizontal="left" vertical="center"/>
    </xf>
    <xf numFmtId="0" fontId="8" fillId="0" borderId="0" xfId="0" applyFont="1" applyAlignment="1">
      <alignment horizontal="left" vertical="center"/>
    </xf>
    <xf numFmtId="0" fontId="17" fillId="0" borderId="2" xfId="0" applyFont="1" applyBorder="1" applyAlignment="1">
      <alignment horizontal="left" vertical="center" indent="1" shrinkToFit="1"/>
    </xf>
    <xf numFmtId="0" fontId="17" fillId="0" borderId="0" xfId="0" applyFont="1" applyAlignment="1">
      <alignment horizontal="left" vertical="center" indent="1" shrinkToFit="1"/>
    </xf>
    <xf numFmtId="0" fontId="17" fillId="0" borderId="3" xfId="0" applyFont="1" applyBorder="1" applyAlignment="1">
      <alignment horizontal="left" vertical="center" indent="1" shrinkToFit="1"/>
    </xf>
    <xf numFmtId="0" fontId="17" fillId="0" borderId="13" xfId="0" applyFont="1" applyBorder="1" applyAlignment="1">
      <alignment horizontal="left" vertical="center" indent="1" shrinkToFit="1"/>
    </xf>
    <xf numFmtId="0" fontId="17" fillId="0" borderId="7" xfId="0" applyFont="1" applyBorder="1" applyAlignment="1">
      <alignment horizontal="left" vertical="center" indent="1" shrinkToFit="1"/>
    </xf>
    <xf numFmtId="0" fontId="17" fillId="0" borderId="14" xfId="0" applyFont="1" applyBorder="1" applyAlignment="1">
      <alignment horizontal="left" vertical="center" indent="1" shrinkToFit="1"/>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0" fontId="8" fillId="0" borderId="8" xfId="0" applyFont="1" applyBorder="1" applyAlignment="1">
      <alignment horizontal="lef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9" fillId="0" borderId="0" xfId="0" applyFont="1" applyAlignment="1">
      <alignment horizontal="left" vertical="center"/>
    </xf>
    <xf numFmtId="0" fontId="23" fillId="0" borderId="0" xfId="0" quotePrefix="1" applyFont="1" applyAlignment="1">
      <alignment vertical="top"/>
    </xf>
    <xf numFmtId="0" fontId="10" fillId="0" borderId="8" xfId="0" applyFont="1" applyBorder="1" applyAlignment="1">
      <alignment horizontal="center" vertical="center"/>
    </xf>
    <xf numFmtId="0" fontId="10" fillId="0" borderId="8" xfId="0" applyFont="1" applyBorder="1" applyAlignment="1">
      <alignment horizontal="left" vertical="center" indent="1"/>
    </xf>
    <xf numFmtId="0" fontId="10" fillId="0" borderId="15" xfId="0" applyFont="1" applyBorder="1" applyAlignment="1">
      <alignment horizontal="left" vertical="center" indent="1"/>
    </xf>
    <xf numFmtId="0" fontId="10" fillId="0" borderId="13" xfId="0" applyFont="1" applyBorder="1" applyAlignment="1">
      <alignment horizontal="left" vertical="center" indent="1"/>
    </xf>
    <xf numFmtId="0" fontId="10" fillId="0" borderId="7" xfId="0" applyFont="1" applyBorder="1" applyAlignment="1">
      <alignment horizontal="left" vertical="center" indent="1"/>
    </xf>
    <xf numFmtId="0" fontId="10" fillId="0" borderId="14" xfId="0" applyFont="1" applyBorder="1" applyAlignment="1">
      <alignment horizontal="left" vertical="center" indent="1"/>
    </xf>
    <xf numFmtId="0" fontId="20" fillId="5" borderId="0" xfId="0" applyFont="1" applyFill="1" applyAlignment="1" applyProtection="1">
      <alignment horizontal="center" vertical="center"/>
      <protection locked="0"/>
    </xf>
    <xf numFmtId="0" fontId="11" fillId="0" borderId="5" xfId="0" applyFont="1" applyBorder="1" applyAlignment="1">
      <alignment horizontal="center" vertical="center" textRotation="255"/>
    </xf>
    <xf numFmtId="178" fontId="10" fillId="0" borderId="127" xfId="0" applyNumberFormat="1" applyFont="1" applyBorder="1" applyAlignment="1">
      <alignment horizontal="center" vertical="center"/>
    </xf>
    <xf numFmtId="0" fontId="14" fillId="0" borderId="48" xfId="0" applyFont="1" applyBorder="1" applyAlignment="1">
      <alignment horizontal="center" vertical="center"/>
    </xf>
    <xf numFmtId="0" fontId="62" fillId="0" borderId="22" xfId="0" applyFont="1" applyBorder="1" applyAlignment="1">
      <alignment horizontal="center" vertical="center"/>
    </xf>
    <xf numFmtId="0" fontId="62" fillId="0" borderId="4" xfId="0" applyFont="1" applyBorder="1" applyAlignment="1">
      <alignment horizontal="center" vertical="center"/>
    </xf>
    <xf numFmtId="0" fontId="62" fillId="0" borderId="44" xfId="0" applyFont="1" applyBorder="1" applyAlignment="1">
      <alignment horizontal="center" vertical="center"/>
    </xf>
    <xf numFmtId="0" fontId="62" fillId="0" borderId="9" xfId="0" applyFont="1" applyBorder="1" applyAlignment="1">
      <alignment horizontal="center" vertical="center"/>
    </xf>
    <xf numFmtId="0" fontId="62" fillId="0" borderId="10" xfId="0" applyFont="1" applyBorder="1" applyAlignment="1">
      <alignment horizontal="center" vertical="center"/>
    </xf>
    <xf numFmtId="0" fontId="62" fillId="0" borderId="54" xfId="0" applyFont="1" applyBorder="1" applyAlignment="1">
      <alignment horizontal="center" vertical="center"/>
    </xf>
    <xf numFmtId="0" fontId="63" fillId="0" borderId="49" xfId="0" applyFont="1" applyBorder="1" applyAlignment="1">
      <alignment horizontal="center" vertical="center"/>
    </xf>
    <xf numFmtId="0" fontId="63" fillId="0" borderId="33" xfId="0" applyFont="1" applyBorder="1" applyAlignment="1">
      <alignment horizontal="center" vertical="center"/>
    </xf>
    <xf numFmtId="0" fontId="63" fillId="0" borderId="43" xfId="0" applyFont="1" applyBorder="1" applyAlignment="1">
      <alignment horizontal="center" vertical="center"/>
    </xf>
    <xf numFmtId="0" fontId="11" fillId="0" borderId="2" xfId="0" applyFont="1" applyBorder="1" applyAlignment="1">
      <alignment vertical="center" wrapText="1"/>
    </xf>
    <xf numFmtId="0" fontId="11" fillId="0" borderId="0" xfId="0" applyFont="1" applyAlignment="1">
      <alignment vertical="center" wrapText="1"/>
    </xf>
    <xf numFmtId="0" fontId="11" fillId="0" borderId="4" xfId="0" applyFont="1" applyBorder="1">
      <alignment vertical="center"/>
    </xf>
    <xf numFmtId="0" fontId="10" fillId="0" borderId="127" xfId="0" applyFont="1" applyBorder="1" applyAlignment="1">
      <alignment horizontal="center" vertical="center"/>
    </xf>
    <xf numFmtId="0" fontId="17" fillId="0" borderId="81" xfId="0" applyFont="1" applyBorder="1" applyAlignment="1">
      <alignment horizontal="center" vertical="center" wrapText="1"/>
    </xf>
    <xf numFmtId="0" fontId="17" fillId="0" borderId="50" xfId="0" applyFont="1" applyBorder="1" applyAlignment="1">
      <alignment horizontal="center" vertical="center" wrapText="1"/>
    </xf>
    <xf numFmtId="0" fontId="39" fillId="4" borderId="132" xfId="0" applyFont="1" applyFill="1" applyBorder="1" applyAlignment="1" applyProtection="1">
      <alignment horizontal="center" vertical="center"/>
      <protection locked="0"/>
    </xf>
    <xf numFmtId="0" fontId="39" fillId="4" borderId="47" xfId="0" applyFont="1" applyFill="1" applyBorder="1" applyAlignment="1" applyProtection="1">
      <alignment horizontal="center" vertical="center"/>
      <protection locked="0"/>
    </xf>
    <xf numFmtId="0" fontId="39" fillId="4" borderId="129" xfId="0" applyFont="1" applyFill="1" applyBorder="1" applyAlignment="1" applyProtection="1">
      <alignment horizontal="center" vertical="center"/>
      <protection locked="0"/>
    </xf>
    <xf numFmtId="0" fontId="39" fillId="4" borderId="81" xfId="0" applyFont="1" applyFill="1" applyBorder="1" applyAlignment="1" applyProtection="1">
      <alignment horizontal="center" vertical="center"/>
      <protection locked="0"/>
    </xf>
    <xf numFmtId="0" fontId="39" fillId="4" borderId="50" xfId="0" applyFont="1" applyFill="1" applyBorder="1" applyAlignment="1" applyProtection="1">
      <alignment horizontal="center" vertical="center"/>
      <protection locked="0"/>
    </xf>
    <xf numFmtId="0" fontId="39" fillId="4" borderId="131" xfId="0" applyFont="1" applyFill="1" applyBorder="1" applyAlignment="1" applyProtection="1">
      <alignment horizontal="center" vertical="center"/>
      <protection locked="0"/>
    </xf>
    <xf numFmtId="0" fontId="39" fillId="4" borderId="133" xfId="0" applyFont="1" applyFill="1" applyBorder="1" applyAlignment="1" applyProtection="1">
      <alignment horizontal="center" vertical="center"/>
      <protection locked="0"/>
    </xf>
    <xf numFmtId="0" fontId="39" fillId="4" borderId="80" xfId="0" applyFont="1" applyFill="1" applyBorder="1" applyAlignment="1" applyProtection="1">
      <alignment horizontal="center" vertical="center"/>
      <protection locked="0"/>
    </xf>
    <xf numFmtId="0" fontId="39" fillId="4" borderId="128" xfId="0" applyFont="1" applyFill="1" applyBorder="1" applyAlignment="1" applyProtection="1">
      <alignment horizontal="center" vertical="center"/>
      <protection locked="0"/>
    </xf>
    <xf numFmtId="0" fontId="39" fillId="4" borderId="130" xfId="0" applyFont="1" applyFill="1" applyBorder="1" applyAlignment="1" applyProtection="1">
      <alignment horizontal="center" vertical="center"/>
      <protection locked="0"/>
    </xf>
    <xf numFmtId="0" fontId="39" fillId="4" borderId="143" xfId="0" applyFont="1" applyFill="1" applyBorder="1" applyAlignment="1" applyProtection="1">
      <alignment horizontal="center" vertical="center"/>
      <protection locked="0"/>
    </xf>
    <xf numFmtId="0" fontId="39" fillId="4" borderId="144" xfId="0" applyFont="1" applyFill="1" applyBorder="1" applyAlignment="1" applyProtection="1">
      <alignment horizontal="center" vertical="center"/>
      <protection locked="0"/>
    </xf>
    <xf numFmtId="0" fontId="39" fillId="4" borderId="145" xfId="0" applyFont="1" applyFill="1" applyBorder="1" applyAlignment="1" applyProtection="1">
      <alignment horizontal="center" vertical="center"/>
      <protection locked="0"/>
    </xf>
    <xf numFmtId="0" fontId="39" fillId="4" borderId="146" xfId="0" applyFont="1" applyFill="1" applyBorder="1" applyAlignment="1" applyProtection="1">
      <alignment horizontal="center" vertical="center"/>
      <protection locked="0"/>
    </xf>
    <xf numFmtId="0" fontId="10" fillId="3" borderId="0" xfId="0" applyFont="1" applyFill="1" applyAlignment="1">
      <alignment horizontal="left" vertical="center"/>
    </xf>
    <xf numFmtId="0" fontId="10" fillId="0" borderId="0" xfId="0" applyFont="1" applyAlignment="1">
      <alignment horizontal="left"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48" fillId="3" borderId="0" xfId="0" applyFont="1" applyFill="1" applyAlignment="1">
      <alignment horizontal="left" vertical="center"/>
    </xf>
    <xf numFmtId="0" fontId="10" fillId="3" borderId="0" xfId="0" applyFont="1" applyFill="1" applyAlignment="1">
      <alignment horizontal="left"/>
    </xf>
    <xf numFmtId="0" fontId="23" fillId="4" borderId="38" xfId="0" applyFont="1" applyFill="1" applyBorder="1" applyAlignment="1" applyProtection="1">
      <alignment horizontal="center" vertical="center"/>
      <protection locked="0"/>
    </xf>
    <xf numFmtId="0" fontId="23" fillId="4" borderId="39" xfId="0" applyFont="1" applyFill="1" applyBorder="1" applyAlignment="1" applyProtection="1">
      <alignment horizontal="center" vertical="center"/>
      <protection locked="0"/>
    </xf>
    <xf numFmtId="0" fontId="23" fillId="4" borderId="40" xfId="0" applyFont="1" applyFill="1" applyBorder="1" applyAlignment="1" applyProtection="1">
      <alignment horizontal="center" vertical="center"/>
      <protection locked="0"/>
    </xf>
    <xf numFmtId="0" fontId="23" fillId="4" borderId="41" xfId="0" applyFont="1" applyFill="1" applyBorder="1" applyAlignment="1" applyProtection="1">
      <alignment horizontal="center" vertical="center"/>
      <protection locked="0"/>
    </xf>
    <xf numFmtId="0" fontId="23" fillId="4" borderId="8" xfId="0" applyFont="1" applyFill="1" applyBorder="1" applyAlignment="1" applyProtection="1">
      <alignment horizontal="center" vertical="center"/>
      <protection locked="0"/>
    </xf>
    <xf numFmtId="0" fontId="23" fillId="4" borderId="42" xfId="0" applyFont="1" applyFill="1" applyBorder="1" applyAlignment="1" applyProtection="1">
      <alignment horizontal="center" vertical="center"/>
      <protection locked="0"/>
    </xf>
    <xf numFmtId="0" fontId="10" fillId="0" borderId="61" xfId="0" applyFont="1" applyBorder="1" applyAlignment="1">
      <alignment horizontal="distributed" vertical="center" justifyLastLine="1"/>
    </xf>
    <xf numFmtId="0" fontId="10" fillId="0" borderId="67" xfId="0" applyFont="1" applyBorder="1" applyAlignment="1">
      <alignment horizontal="distributed" vertical="center" justifyLastLine="1"/>
    </xf>
    <xf numFmtId="0" fontId="23" fillId="4" borderId="46" xfId="0" applyFont="1" applyFill="1" applyBorder="1" applyAlignment="1" applyProtection="1">
      <alignment horizontal="center" vertical="center"/>
      <protection locked="0"/>
    </xf>
    <xf numFmtId="0" fontId="23" fillId="4" borderId="23" xfId="0" applyFont="1" applyFill="1" applyBorder="1" applyAlignment="1" applyProtection="1">
      <alignment horizontal="center" vertical="center"/>
      <protection locked="0"/>
    </xf>
    <xf numFmtId="0" fontId="23" fillId="4" borderId="55" xfId="0" applyFont="1" applyFill="1" applyBorder="1" applyAlignment="1" applyProtection="1">
      <alignment horizontal="center" vertical="center"/>
      <protection locked="0"/>
    </xf>
    <xf numFmtId="0" fontId="23" fillId="4" borderId="53" xfId="0" applyFont="1" applyFill="1" applyBorder="1" applyAlignment="1" applyProtection="1">
      <alignment horizontal="center" vertical="center"/>
      <protection locked="0"/>
    </xf>
    <xf numFmtId="0" fontId="23" fillId="4" borderId="35" xfId="0" applyFont="1" applyFill="1" applyBorder="1" applyAlignment="1" applyProtection="1">
      <alignment horizontal="center" vertical="center"/>
      <protection locked="0"/>
    </xf>
    <xf numFmtId="0" fontId="23" fillId="4" borderId="36" xfId="0" applyFont="1" applyFill="1" applyBorder="1" applyAlignment="1" applyProtection="1">
      <alignment horizontal="center" vertical="center"/>
      <protection locked="0"/>
    </xf>
    <xf numFmtId="0" fontId="23" fillId="4" borderId="60" xfId="0" applyFont="1" applyFill="1" applyBorder="1" applyAlignment="1" applyProtection="1">
      <alignment horizontal="center" vertical="center"/>
      <protection locked="0"/>
    </xf>
    <xf numFmtId="0" fontId="23" fillId="4" borderId="59" xfId="0" applyFont="1" applyFill="1" applyBorder="1" applyAlignment="1" applyProtection="1">
      <alignment horizontal="center" vertical="center"/>
      <protection locked="0"/>
    </xf>
    <xf numFmtId="0" fontId="23" fillId="4" borderId="37" xfId="0" applyFont="1" applyFill="1" applyBorder="1" applyAlignment="1" applyProtection="1">
      <alignment horizontal="center" vertical="center"/>
      <protection locked="0"/>
    </xf>
    <xf numFmtId="0" fontId="23" fillId="0" borderId="0" xfId="0" quotePrefix="1" applyFont="1" applyAlignment="1">
      <alignment horizontal="left" vertical="center"/>
    </xf>
    <xf numFmtId="0" fontId="29" fillId="0" borderId="0" xfId="0" applyFont="1" applyAlignment="1">
      <alignment horizontal="left" vertical="center"/>
    </xf>
    <xf numFmtId="0" fontId="10" fillId="0" borderId="0" xfId="0" applyFont="1" applyAlignment="1">
      <alignment vertical="center" shrinkToFit="1"/>
    </xf>
    <xf numFmtId="0" fontId="10" fillId="3" borderId="87" xfId="0" applyFont="1" applyFill="1" applyBorder="1">
      <alignment vertical="center"/>
    </xf>
    <xf numFmtId="0" fontId="10" fillId="3" borderId="88" xfId="0" applyFont="1" applyFill="1" applyBorder="1">
      <alignment vertical="center"/>
    </xf>
    <xf numFmtId="0" fontId="10" fillId="3" borderId="89" xfId="0" applyFont="1" applyFill="1" applyBorder="1">
      <alignment vertical="center"/>
    </xf>
    <xf numFmtId="0" fontId="29" fillId="3" borderId="85" xfId="0" applyFont="1" applyFill="1" applyBorder="1" applyAlignment="1">
      <alignment horizontal="left" vertical="center"/>
    </xf>
    <xf numFmtId="0" fontId="9" fillId="3" borderId="0" xfId="0" applyFont="1" applyFill="1" applyAlignment="1">
      <alignment horizontal="left" vertical="center"/>
    </xf>
    <xf numFmtId="0" fontId="9" fillId="3" borderId="86" xfId="0" applyFont="1" applyFill="1" applyBorder="1" applyAlignment="1">
      <alignment horizontal="left" vertical="center"/>
    </xf>
    <xf numFmtId="0" fontId="10" fillId="3" borderId="82" xfId="0" applyFont="1" applyFill="1" applyBorder="1">
      <alignment vertical="center"/>
    </xf>
    <xf numFmtId="0" fontId="10" fillId="3" borderId="83" xfId="0" applyFont="1" applyFill="1" applyBorder="1">
      <alignment vertical="center"/>
    </xf>
    <xf numFmtId="0" fontId="10" fillId="3" borderId="84" xfId="0" applyFont="1" applyFill="1" applyBorder="1">
      <alignment vertical="center"/>
    </xf>
    <xf numFmtId="0" fontId="10" fillId="0" borderId="147" xfId="0" applyFont="1" applyBorder="1" applyAlignment="1">
      <alignment horizontal="center" vertical="center"/>
    </xf>
    <xf numFmtId="0" fontId="17" fillId="0" borderId="15" xfId="0" applyFont="1" applyBorder="1" applyAlignment="1">
      <alignment horizontal="center" vertical="center" wrapText="1"/>
    </xf>
    <xf numFmtId="0" fontId="17" fillId="0" borderId="127" xfId="0" applyFont="1" applyBorder="1" applyAlignment="1">
      <alignment horizontal="center" vertical="center" wrapText="1"/>
    </xf>
    <xf numFmtId="0" fontId="14" fillId="0" borderId="61" xfId="0" applyFont="1" applyBorder="1" applyAlignment="1">
      <alignment horizontal="center" vertical="center"/>
    </xf>
    <xf numFmtId="0" fontId="14" fillId="0" borderId="67" xfId="0" applyFont="1" applyBorder="1" applyAlignment="1">
      <alignment horizontal="center" vertical="center"/>
    </xf>
    <xf numFmtId="0" fontId="14" fillId="0" borderId="68" xfId="0" applyFont="1" applyBorder="1" applyAlignment="1">
      <alignment horizontal="center" vertical="center"/>
    </xf>
    <xf numFmtId="0" fontId="69" fillId="0" borderId="61" xfId="0" applyFont="1" applyBorder="1" applyAlignment="1">
      <alignment horizontal="center" vertical="center" wrapText="1"/>
    </xf>
    <xf numFmtId="0" fontId="69" fillId="0" borderId="67" xfId="0" applyFont="1" applyBorder="1" applyAlignment="1">
      <alignment horizontal="center" vertical="center" wrapText="1"/>
    </xf>
    <xf numFmtId="0" fontId="69" fillId="0" borderId="68" xfId="0" applyFont="1" applyBorder="1" applyAlignment="1">
      <alignment horizontal="center" vertical="center" wrapText="1"/>
    </xf>
    <xf numFmtId="0" fontId="44" fillId="0" borderId="0" xfId="0" applyFont="1" applyAlignment="1">
      <alignment horizontal="center" vertical="center" wrapText="1"/>
    </xf>
    <xf numFmtId="178" fontId="17" fillId="0" borderId="0" xfId="1" applyNumberFormat="1" applyFont="1" applyBorder="1" applyAlignment="1">
      <alignment horizontal="center" vertical="center"/>
    </xf>
    <xf numFmtId="0" fontId="62" fillId="0" borderId="0" xfId="0" applyFont="1" applyAlignment="1">
      <alignment horizontal="center" vertical="center"/>
    </xf>
    <xf numFmtId="0" fontId="17" fillId="0" borderId="68" xfId="0" applyFont="1" applyBorder="1" applyAlignment="1">
      <alignment horizontal="center" vertical="center"/>
    </xf>
    <xf numFmtId="0" fontId="11" fillId="0" borderId="0" xfId="0" applyFont="1" applyAlignment="1">
      <alignment horizontal="left" vertical="center" textRotation="255"/>
    </xf>
    <xf numFmtId="0" fontId="11" fillId="0" borderId="45" xfId="0" applyFont="1" applyBorder="1" applyAlignment="1">
      <alignment horizontal="left" vertical="center" textRotation="255"/>
    </xf>
    <xf numFmtId="0" fontId="68" fillId="0" borderId="49" xfId="0" applyFont="1" applyBorder="1" applyAlignment="1">
      <alignment horizontal="center" vertical="center"/>
    </xf>
    <xf numFmtId="0" fontId="68" fillId="0" borderId="33" xfId="0" applyFont="1" applyBorder="1" applyAlignment="1">
      <alignment horizontal="center" vertical="center"/>
    </xf>
    <xf numFmtId="0" fontId="68" fillId="0" borderId="43" xfId="0" applyFont="1" applyBorder="1" applyAlignment="1">
      <alignment horizontal="center" vertical="center"/>
    </xf>
    <xf numFmtId="0" fontId="11" fillId="0" borderId="0" xfId="0" applyFont="1" applyAlignment="1">
      <alignment horizontal="center" vertical="center" textRotation="255"/>
    </xf>
    <xf numFmtId="0" fontId="73" fillId="0" borderId="0" xfId="0" applyFont="1" applyAlignment="1">
      <alignment horizontal="center"/>
    </xf>
    <xf numFmtId="0" fontId="71" fillId="0" borderId="0" xfId="0" applyFont="1" applyAlignment="1">
      <alignment horizontal="center" vertical="center"/>
    </xf>
    <xf numFmtId="176" fontId="20" fillId="5" borderId="0" xfId="0" applyNumberFormat="1" applyFont="1" applyFill="1" applyAlignment="1" applyProtection="1">
      <alignment horizontal="center" vertical="center"/>
      <protection locked="0"/>
    </xf>
    <xf numFmtId="0" fontId="10" fillId="3" borderId="0" xfId="0" applyFont="1" applyFill="1" applyAlignment="1">
      <alignment vertical="center" wrapText="1"/>
    </xf>
    <xf numFmtId="0" fontId="10" fillId="0" borderId="61" xfId="0" applyFont="1" applyBorder="1" applyAlignment="1">
      <alignment horizontal="left" vertical="center" wrapText="1" indent="1"/>
    </xf>
    <xf numFmtId="0" fontId="10" fillId="0" borderId="67" xfId="0" applyFont="1" applyBorder="1" applyAlignment="1">
      <alignment horizontal="left" vertical="center" wrapText="1" indent="1"/>
    </xf>
    <xf numFmtId="0" fontId="10" fillId="0" borderId="68" xfId="0" applyFont="1" applyBorder="1" applyAlignment="1">
      <alignment horizontal="left" vertical="center" wrapText="1" indent="1"/>
    </xf>
    <xf numFmtId="0" fontId="20" fillId="4" borderId="49" xfId="0" applyFont="1" applyFill="1" applyBorder="1" applyAlignment="1" applyProtection="1">
      <alignment horizontal="center" vertical="center"/>
      <protection locked="0"/>
    </xf>
    <xf numFmtId="0" fontId="20" fillId="4" borderId="33" xfId="0" applyFont="1" applyFill="1" applyBorder="1" applyAlignment="1" applyProtection="1">
      <alignment horizontal="center" vertical="center"/>
      <protection locked="0"/>
    </xf>
    <xf numFmtId="0" fontId="20" fillId="4" borderId="43" xfId="0" applyFont="1" applyFill="1" applyBorder="1" applyAlignment="1" applyProtection="1">
      <alignment horizontal="center" vertical="center"/>
      <protection locked="0"/>
    </xf>
    <xf numFmtId="0" fontId="29" fillId="0" borderId="0" xfId="0" applyFont="1" applyAlignment="1">
      <alignment horizontal="left" vertical="center" wrapText="1"/>
    </xf>
    <xf numFmtId="0" fontId="17" fillId="3" borderId="0" xfId="0" applyFont="1" applyFill="1" applyAlignment="1">
      <alignment horizontal="left" vertical="distributed" wrapText="1"/>
    </xf>
    <xf numFmtId="0" fontId="10" fillId="0" borderId="1" xfId="0" applyFont="1" applyBorder="1" applyAlignment="1">
      <alignment horizontal="left" vertical="center" indent="1"/>
    </xf>
    <xf numFmtId="177" fontId="23" fillId="0" borderId="0" xfId="0" quotePrefix="1" applyNumberFormat="1" applyFont="1">
      <alignment vertical="center"/>
    </xf>
    <xf numFmtId="0" fontId="10" fillId="0" borderId="1" xfId="0" applyFont="1" applyBorder="1" applyAlignment="1">
      <alignment horizontal="center" vertical="center" shrinkToFit="1"/>
    </xf>
    <xf numFmtId="0" fontId="10" fillId="0" borderId="15"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14" xfId="0" applyFont="1" applyBorder="1" applyAlignment="1">
      <alignment horizontal="center" vertical="center" shrinkToFit="1"/>
    </xf>
    <xf numFmtId="0" fontId="10" fillId="0" borderId="53" xfId="0" applyFont="1" applyBorder="1" applyAlignment="1">
      <alignment horizontal="distributed" vertical="center" justifyLastLine="1"/>
    </xf>
    <xf numFmtId="0" fontId="10" fillId="0" borderId="56" xfId="0" applyFont="1" applyBorder="1" applyAlignment="1">
      <alignment horizontal="distributed" vertical="center" justifyLastLine="1"/>
    </xf>
    <xf numFmtId="0" fontId="20" fillId="4" borderId="62" xfId="0" applyFont="1" applyFill="1" applyBorder="1" applyAlignment="1" applyProtection="1">
      <alignment horizontal="center" vertical="center"/>
      <protection locked="0"/>
    </xf>
    <xf numFmtId="0" fontId="20" fillId="4" borderId="63" xfId="0" applyFont="1" applyFill="1" applyBorder="1" applyAlignment="1" applyProtection="1">
      <alignment horizontal="center" vertical="center"/>
      <protection locked="0"/>
    </xf>
    <xf numFmtId="0" fontId="20" fillId="4" borderId="64" xfId="0" applyFont="1" applyFill="1" applyBorder="1" applyAlignment="1" applyProtection="1">
      <alignment horizontal="center" vertical="center"/>
      <protection locked="0"/>
    </xf>
    <xf numFmtId="0" fontId="20" fillId="4" borderId="65" xfId="0" applyFont="1" applyFill="1" applyBorder="1" applyAlignment="1" applyProtection="1">
      <alignment horizontal="center" vertical="center"/>
      <protection locked="0"/>
    </xf>
    <xf numFmtId="0" fontId="11" fillId="0" borderId="8" xfId="0" applyFont="1" applyBorder="1" applyAlignment="1">
      <alignment horizontal="left" vertical="center" indent="1"/>
    </xf>
    <xf numFmtId="0" fontId="11" fillId="0" borderId="15" xfId="0" applyFont="1" applyBorder="1" applyAlignment="1">
      <alignment horizontal="left" vertical="center" indent="1"/>
    </xf>
    <xf numFmtId="0" fontId="11" fillId="0" borderId="7" xfId="0" applyFont="1" applyBorder="1" applyAlignment="1">
      <alignment horizontal="left" vertical="center" indent="1"/>
    </xf>
    <xf numFmtId="0" fontId="11" fillId="0" borderId="14" xfId="0" applyFont="1" applyBorder="1" applyAlignment="1">
      <alignment horizontal="left" vertical="center" indent="1"/>
    </xf>
    <xf numFmtId="0" fontId="17" fillId="0" borderId="0" xfId="0" applyFont="1" applyAlignment="1">
      <alignment vertical="center" wrapText="1"/>
    </xf>
    <xf numFmtId="0" fontId="14" fillId="0" borderId="0" xfId="0" applyFont="1" applyAlignment="1">
      <alignment horizontal="center" vertical="center"/>
    </xf>
    <xf numFmtId="0" fontId="17" fillId="0" borderId="0" xfId="0" applyFont="1">
      <alignment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0" fillId="0" borderId="7" xfId="0" applyFont="1" applyBorder="1" applyAlignment="1">
      <alignment horizontal="center" vertical="center"/>
    </xf>
    <xf numFmtId="0" fontId="10" fillId="0" borderId="8" xfId="0" applyFont="1" applyBorder="1" applyAlignment="1">
      <alignment horizontal="center" vertical="center" shrinkToFit="1"/>
    </xf>
    <xf numFmtId="0" fontId="10" fillId="0" borderId="7" xfId="0" applyFont="1" applyBorder="1" applyAlignment="1">
      <alignment horizontal="center" vertical="center" shrinkToFit="1"/>
    </xf>
    <xf numFmtId="0" fontId="20" fillId="4" borderId="46" xfId="0" applyFont="1" applyFill="1" applyBorder="1" applyAlignment="1" applyProtection="1">
      <alignment horizontal="center" vertical="center" wrapText="1"/>
      <protection locked="0"/>
    </xf>
    <xf numFmtId="0" fontId="20" fillId="4" borderId="39" xfId="0" applyFont="1" applyFill="1" applyBorder="1" applyAlignment="1" applyProtection="1">
      <alignment horizontal="center" vertical="center" wrapText="1"/>
      <protection locked="0"/>
    </xf>
    <xf numFmtId="0" fontId="20" fillId="4" borderId="55" xfId="0" applyFont="1" applyFill="1" applyBorder="1" applyAlignment="1" applyProtection="1">
      <alignment horizontal="center" vertical="center" wrapText="1"/>
      <protection locked="0"/>
    </xf>
    <xf numFmtId="0" fontId="20" fillId="4" borderId="23" xfId="0" applyFont="1" applyFill="1" applyBorder="1" applyAlignment="1" applyProtection="1">
      <alignment horizontal="center" vertical="center" wrapText="1"/>
      <protection locked="0"/>
    </xf>
    <xf numFmtId="0" fontId="20" fillId="4" borderId="8" xfId="0" applyFont="1" applyFill="1" applyBorder="1" applyAlignment="1" applyProtection="1">
      <alignment horizontal="center" vertical="center" wrapText="1"/>
      <protection locked="0"/>
    </xf>
    <xf numFmtId="0" fontId="20" fillId="4" borderId="53" xfId="0" applyFont="1" applyFill="1" applyBorder="1" applyAlignment="1" applyProtection="1">
      <alignment horizontal="center" vertical="center" wrapText="1"/>
      <protection locked="0"/>
    </xf>
    <xf numFmtId="0" fontId="20" fillId="4" borderId="49" xfId="0" applyFont="1" applyFill="1" applyBorder="1" applyAlignment="1" applyProtection="1">
      <alignment horizontal="center" vertical="center" wrapText="1"/>
      <protection locked="0"/>
    </xf>
    <xf numFmtId="0" fontId="20" fillId="4" borderId="33" xfId="0" applyFont="1" applyFill="1" applyBorder="1" applyAlignment="1" applyProtection="1">
      <alignment horizontal="center" vertical="center" wrapText="1"/>
      <protection locked="0"/>
    </xf>
    <xf numFmtId="0" fontId="20" fillId="4" borderId="43" xfId="0" applyFont="1" applyFill="1" applyBorder="1" applyAlignment="1" applyProtection="1">
      <alignment horizontal="center" vertical="center" wrapText="1"/>
      <protection locked="0"/>
    </xf>
    <xf numFmtId="0" fontId="20" fillId="4" borderId="6" xfId="0" applyFont="1" applyFill="1" applyBorder="1" applyAlignment="1" applyProtection="1">
      <alignment horizontal="center" vertical="center" wrapText="1"/>
      <protection locked="0"/>
    </xf>
    <xf numFmtId="0" fontId="20" fillId="4" borderId="7" xfId="0" applyFont="1" applyFill="1" applyBorder="1" applyAlignment="1" applyProtection="1">
      <alignment horizontal="center" vertical="center" wrapText="1"/>
      <protection locked="0"/>
    </xf>
    <xf numFmtId="0" fontId="20" fillId="4" borderId="56" xfId="0" applyFont="1" applyFill="1" applyBorder="1" applyAlignment="1" applyProtection="1">
      <alignment horizontal="center" vertical="center" wrapText="1"/>
      <protection locked="0"/>
    </xf>
    <xf numFmtId="0" fontId="20" fillId="4" borderId="59" xfId="0" applyFont="1" applyFill="1" applyBorder="1" applyAlignment="1" applyProtection="1">
      <alignment horizontal="center" vertical="center" wrapText="1"/>
      <protection locked="0"/>
    </xf>
    <xf numFmtId="0" fontId="20" fillId="4" borderId="36" xfId="0" applyFont="1" applyFill="1" applyBorder="1" applyAlignment="1" applyProtection="1">
      <alignment horizontal="center" vertical="center" wrapText="1"/>
      <protection locked="0"/>
    </xf>
    <xf numFmtId="0" fontId="20" fillId="4" borderId="60" xfId="0" applyFont="1" applyFill="1" applyBorder="1" applyAlignment="1" applyProtection="1">
      <alignment horizontal="center" vertical="center" wrapText="1"/>
      <protection locked="0"/>
    </xf>
    <xf numFmtId="0" fontId="10" fillId="3" borderId="82" xfId="0" applyFont="1" applyFill="1" applyBorder="1" applyAlignment="1">
      <alignment vertical="center" wrapText="1"/>
    </xf>
    <xf numFmtId="0" fontId="10" fillId="3" borderId="85" xfId="0" applyFont="1" applyFill="1" applyBorder="1">
      <alignment vertical="center"/>
    </xf>
    <xf numFmtId="0" fontId="10" fillId="3" borderId="0" xfId="0" applyFont="1" applyFill="1">
      <alignment vertical="center"/>
    </xf>
    <xf numFmtId="0" fontId="10" fillId="3" borderId="86" xfId="0" applyFont="1" applyFill="1" applyBorder="1">
      <alignment vertical="center"/>
    </xf>
    <xf numFmtId="0" fontId="10" fillId="0" borderId="48" xfId="0" quotePrefix="1" applyFont="1" applyBorder="1" applyAlignment="1">
      <alignment horizontal="center" vertical="center"/>
    </xf>
    <xf numFmtId="0" fontId="9" fillId="4" borderId="49" xfId="0" applyFont="1" applyFill="1" applyBorder="1" applyAlignment="1" applyProtection="1">
      <alignment horizontal="center" vertical="center"/>
      <protection locked="0"/>
    </xf>
    <xf numFmtId="0" fontId="9" fillId="4" borderId="33" xfId="0" applyFont="1" applyFill="1" applyBorder="1" applyAlignment="1" applyProtection="1">
      <alignment horizontal="center" vertical="center"/>
      <protection locked="0"/>
    </xf>
    <xf numFmtId="0" fontId="9" fillId="4" borderId="43" xfId="0" applyFont="1" applyFill="1" applyBorder="1" applyAlignment="1" applyProtection="1">
      <alignment horizontal="center" vertical="center"/>
      <protection locked="0"/>
    </xf>
    <xf numFmtId="0" fontId="20" fillId="4" borderId="32" xfId="0" applyFont="1" applyFill="1" applyBorder="1" applyAlignment="1" applyProtection="1">
      <alignment horizontal="center" vertical="center"/>
      <protection locked="0"/>
    </xf>
    <xf numFmtId="0" fontId="20" fillId="4" borderId="34" xfId="0" applyFont="1" applyFill="1" applyBorder="1" applyAlignment="1" applyProtection="1">
      <alignment horizontal="center" vertical="center"/>
      <protection locked="0"/>
    </xf>
    <xf numFmtId="0" fontId="10" fillId="0" borderId="79" xfId="0" applyFont="1" applyBorder="1" applyAlignment="1">
      <alignment horizontal="center" vertical="center"/>
    </xf>
    <xf numFmtId="0" fontId="10" fillId="0" borderId="1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81" xfId="0" applyFont="1" applyBorder="1" applyAlignment="1">
      <alignment horizontal="center" vertical="center" wrapText="1"/>
    </xf>
    <xf numFmtId="0" fontId="10" fillId="0" borderId="2" xfId="0" applyFont="1" applyBorder="1" applyAlignment="1">
      <alignment horizontal="distributed" vertical="center" justifyLastLine="1"/>
    </xf>
    <xf numFmtId="0" fontId="10" fillId="0" borderId="0" xfId="0" applyFont="1" applyAlignment="1">
      <alignment horizontal="distributed" vertical="center" justifyLastLine="1"/>
    </xf>
    <xf numFmtId="0" fontId="10" fillId="0" borderId="45" xfId="0" applyFont="1" applyBorder="1" applyAlignment="1">
      <alignment horizontal="distributed" vertical="center" justifyLastLine="1"/>
    </xf>
    <xf numFmtId="0" fontId="20" fillId="4" borderId="5" xfId="0" applyFont="1" applyFill="1" applyBorder="1" applyAlignment="1" applyProtection="1">
      <alignment horizontal="center" vertical="center"/>
      <protection locked="0"/>
    </xf>
    <xf numFmtId="0" fontId="20" fillId="4" borderId="0" xfId="0" applyFont="1" applyFill="1" applyAlignment="1" applyProtection="1">
      <alignment horizontal="center" vertical="center"/>
      <protection locked="0"/>
    </xf>
    <xf numFmtId="0" fontId="20" fillId="4" borderId="29" xfId="0" applyFont="1" applyFill="1" applyBorder="1" applyAlignment="1" applyProtection="1">
      <alignment horizontal="center" vertical="center"/>
      <protection locked="0"/>
    </xf>
    <xf numFmtId="0" fontId="20" fillId="4" borderId="24" xfId="0" applyFont="1" applyFill="1" applyBorder="1" applyAlignment="1" applyProtection="1">
      <alignment horizontal="center" vertical="center"/>
      <protection locked="0"/>
    </xf>
    <xf numFmtId="0" fontId="20" fillId="4" borderId="45" xfId="0" applyFont="1" applyFill="1" applyBorder="1" applyAlignment="1" applyProtection="1">
      <alignment horizontal="center" vertical="center"/>
      <protection locked="0"/>
    </xf>
    <xf numFmtId="0" fontId="11" fillId="0" borderId="3" xfId="0" applyFont="1" applyBorder="1" applyAlignment="1">
      <alignment horizontal="left" vertical="center"/>
    </xf>
    <xf numFmtId="0" fontId="11" fillId="0" borderId="7" xfId="0" applyFont="1" applyBorder="1" applyAlignment="1">
      <alignment horizontal="left" vertical="center"/>
    </xf>
    <xf numFmtId="0" fontId="11" fillId="0" borderId="14" xfId="0" applyFont="1" applyBorder="1" applyAlignment="1">
      <alignment horizontal="left" vertical="center"/>
    </xf>
    <xf numFmtId="0" fontId="22" fillId="0" borderId="0" xfId="0" applyFont="1" applyAlignment="1">
      <alignment horizontal="left" vertical="top"/>
    </xf>
    <xf numFmtId="0" fontId="11" fillId="0" borderId="10" xfId="0" applyFont="1" applyBorder="1" applyAlignment="1">
      <alignment horizontal="center" vertical="center" wrapText="1"/>
    </xf>
    <xf numFmtId="0" fontId="9" fillId="0" borderId="0" xfId="0" applyFont="1" applyAlignment="1">
      <alignment vertical="center" wrapText="1"/>
    </xf>
    <xf numFmtId="0" fontId="11" fillId="0" borderId="15"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3" xfId="0" applyFont="1" applyBorder="1" applyAlignment="1">
      <alignment horizontal="left" vertical="center" indent="1"/>
    </xf>
    <xf numFmtId="0" fontId="12" fillId="0" borderId="0" xfId="0" applyFont="1" applyAlignment="1">
      <alignment horizontal="center" vertical="top" shrinkToFit="1"/>
    </xf>
    <xf numFmtId="0" fontId="11" fillId="0" borderId="0" xfId="0" applyFont="1" applyAlignment="1">
      <alignment vertical="top" shrinkToFit="1"/>
    </xf>
    <xf numFmtId="0" fontId="8" fillId="0" borderId="0" xfId="0" applyFont="1" applyAlignment="1">
      <alignment horizontal="left" vertical="center" wrapText="1"/>
    </xf>
    <xf numFmtId="0" fontId="22" fillId="3" borderId="0" xfId="0" applyFont="1" applyFill="1" applyAlignment="1">
      <alignment horizontal="left" vertical="center" wrapText="1"/>
    </xf>
    <xf numFmtId="0" fontId="22" fillId="3" borderId="0" xfId="0" applyFont="1" applyFill="1" applyAlignment="1">
      <alignment horizontal="left" vertical="distributed" wrapText="1"/>
    </xf>
    <xf numFmtId="0" fontId="11" fillId="0" borderId="45" xfId="0" applyFont="1" applyBorder="1" applyAlignment="1">
      <alignment horizontal="center" vertical="center" textRotation="180"/>
    </xf>
    <xf numFmtId="0" fontId="9" fillId="3" borderId="0" xfId="0" applyFont="1" applyFill="1" applyAlignment="1">
      <alignment horizontal="left" vertical="top" wrapText="1"/>
    </xf>
    <xf numFmtId="0" fontId="9" fillId="3" borderId="0" xfId="0" applyFont="1" applyFill="1" applyAlignment="1">
      <alignment horizontal="left" vertical="center" wrapText="1" indent="1"/>
    </xf>
    <xf numFmtId="0" fontId="11" fillId="0" borderId="0" xfId="0" applyFont="1" applyAlignment="1">
      <alignment horizontal="left" vertical="top"/>
    </xf>
    <xf numFmtId="0" fontId="11" fillId="0" borderId="66" xfId="0" applyFont="1" applyBorder="1" applyAlignment="1">
      <alignment horizontal="center" vertical="center"/>
    </xf>
    <xf numFmtId="0" fontId="10" fillId="0" borderId="1" xfId="0" applyFont="1" applyBorder="1" applyAlignment="1">
      <alignment horizontal="left" vertical="center" wrapText="1" indent="1" shrinkToFit="1"/>
    </xf>
    <xf numFmtId="0" fontId="10" fillId="0" borderId="8" xfId="0" applyFont="1" applyBorder="1" applyAlignment="1">
      <alignment horizontal="left" vertical="center" wrapText="1" indent="1" shrinkToFit="1"/>
    </xf>
    <xf numFmtId="0" fontId="10" fillId="0" borderId="15" xfId="0" applyFont="1" applyBorder="1" applyAlignment="1">
      <alignment horizontal="left" vertical="center" wrapText="1" indent="1" shrinkToFit="1"/>
    </xf>
    <xf numFmtId="0" fontId="10" fillId="0" borderId="13" xfId="0" applyFont="1" applyBorder="1" applyAlignment="1">
      <alignment horizontal="left" vertical="center" wrapText="1" indent="1" shrinkToFit="1"/>
    </xf>
    <xf numFmtId="0" fontId="10" fillId="0" borderId="7" xfId="0" applyFont="1" applyBorder="1" applyAlignment="1">
      <alignment horizontal="left" vertical="center" wrapText="1" indent="1" shrinkToFit="1"/>
    </xf>
    <xf numFmtId="0" fontId="10" fillId="0" borderId="14" xfId="0" applyFont="1" applyBorder="1" applyAlignment="1">
      <alignment horizontal="left" vertical="center" wrapText="1" indent="1" shrinkToFit="1"/>
    </xf>
    <xf numFmtId="0" fontId="10" fillId="3" borderId="83" xfId="0" applyFont="1" applyFill="1" applyBorder="1" applyAlignment="1">
      <alignment vertical="center" wrapText="1"/>
    </xf>
    <xf numFmtId="0" fontId="10" fillId="3" borderId="84" xfId="0" applyFont="1" applyFill="1" applyBorder="1" applyAlignment="1">
      <alignment vertical="center" wrapText="1"/>
    </xf>
    <xf numFmtId="0" fontId="10" fillId="3" borderId="85" xfId="0" applyFont="1" applyFill="1" applyBorder="1" applyAlignment="1">
      <alignment vertical="center" wrapText="1"/>
    </xf>
    <xf numFmtId="0" fontId="10" fillId="3" borderId="86" xfId="0" applyFont="1" applyFill="1" applyBorder="1" applyAlignment="1">
      <alignment vertical="center" wrapText="1"/>
    </xf>
    <xf numFmtId="0" fontId="10" fillId="3" borderId="87" xfId="0" applyFont="1" applyFill="1" applyBorder="1" applyAlignment="1">
      <alignment vertical="center" wrapText="1"/>
    </xf>
    <xf numFmtId="0" fontId="10" fillId="3" borderId="88" xfId="0" applyFont="1" applyFill="1" applyBorder="1" applyAlignment="1">
      <alignment vertical="center" wrapText="1"/>
    </xf>
    <xf numFmtId="0" fontId="10" fillId="3" borderId="89" xfId="0" applyFont="1" applyFill="1" applyBorder="1" applyAlignment="1">
      <alignment vertical="center" wrapText="1"/>
    </xf>
    <xf numFmtId="0" fontId="10" fillId="3" borderId="0" xfId="0" applyFont="1" applyFill="1" applyAlignment="1">
      <alignment horizontal="left" vertical="distributed" wrapText="1"/>
    </xf>
    <xf numFmtId="0" fontId="54" fillId="0" borderId="0" xfId="0" applyFont="1" applyAlignment="1">
      <alignment horizontal="left" vertical="center" indent="3" shrinkToFit="1"/>
    </xf>
    <xf numFmtId="0" fontId="54" fillId="0" borderId="0" xfId="0" applyFont="1" applyAlignment="1">
      <alignment horizontal="center" vertical="center" shrinkToFit="1"/>
    </xf>
    <xf numFmtId="0" fontId="7" fillId="0" borderId="0" xfId="0" applyFont="1" applyAlignment="1">
      <alignment horizontal="center" vertical="center"/>
    </xf>
    <xf numFmtId="0" fontId="6" fillId="0" borderId="2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4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0" xfId="0" applyFont="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left" vertical="center" indent="2"/>
    </xf>
    <xf numFmtId="0" fontId="6" fillId="0" borderId="16" xfId="0" applyFont="1" applyBorder="1" applyAlignment="1">
      <alignment horizontal="left" vertical="center" indent="2"/>
    </xf>
  </cellXfs>
  <cellStyles count="2">
    <cellStyle name="桁区切り" xfId="1" builtinId="6"/>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92076</xdr:colOff>
      <xdr:row>0</xdr:row>
      <xdr:rowOff>180975</xdr:rowOff>
    </xdr:from>
    <xdr:to>
      <xdr:col>11</xdr:col>
      <xdr:colOff>0</xdr:colOff>
      <xdr:row>2</xdr:row>
      <xdr:rowOff>155575</xdr:rowOff>
    </xdr:to>
    <xdr:sp macro="" textlink="">
      <xdr:nvSpPr>
        <xdr:cNvPr id="3" name="Oval 2">
          <a:extLst>
            <a:ext uri="{FF2B5EF4-FFF2-40B4-BE49-F238E27FC236}">
              <a16:creationId xmlns:a16="http://schemas.microsoft.com/office/drawing/2014/main" id="{00000000-0008-0000-0000-000003000000}"/>
            </a:ext>
          </a:extLst>
        </xdr:cNvPr>
        <xdr:cNvSpPr>
          <a:spLocks noChangeArrowheads="1"/>
        </xdr:cNvSpPr>
      </xdr:nvSpPr>
      <xdr:spPr bwMode="auto">
        <a:xfrm>
          <a:off x="939801" y="180975"/>
          <a:ext cx="650874" cy="631825"/>
        </a:xfrm>
        <a:prstGeom prst="ellipse">
          <a:avLst/>
        </a:prstGeom>
        <a:noFill/>
        <a:ln w="9525">
          <a:solidFill>
            <a:srgbClr val="000000"/>
          </a:solidFill>
          <a:round/>
          <a:headEnd/>
          <a:tailEnd/>
        </a:ln>
      </xdr:spPr>
      <xdr:txBody>
        <a:bodyPr vertOverflow="clip" wrap="square" lIns="0" tIns="0" rIns="0" bIns="0" anchor="ctr" anchorCtr="0" upright="1"/>
        <a:lstStyle/>
        <a:p>
          <a:pPr algn="ctr" rtl="1">
            <a:defRPr sz="1000"/>
          </a:pPr>
          <a:r>
            <a:rPr lang="ja-JP" altLang="en-US" sz="3200" b="0" i="0" strike="noStrike">
              <a:solidFill>
                <a:srgbClr val="000000"/>
              </a:solidFill>
              <a:latin typeface="ＭＳ Ｐゴシック"/>
              <a:ea typeface="ＭＳ Ｐゴシック"/>
            </a:rPr>
            <a:t>秘</a:t>
          </a:r>
        </a:p>
      </xdr:txBody>
    </xdr:sp>
    <xdr:clientData/>
  </xdr:twoCellAnchor>
  <xdr:twoCellAnchor>
    <xdr:from>
      <xdr:col>66</xdr:col>
      <xdr:colOff>23811</xdr:colOff>
      <xdr:row>40</xdr:row>
      <xdr:rowOff>0</xdr:rowOff>
    </xdr:from>
    <xdr:to>
      <xdr:col>67</xdr:col>
      <xdr:colOff>84749</xdr:colOff>
      <xdr:row>40</xdr:row>
      <xdr:rowOff>180000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8143874" y="866775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a:t>
          </a:r>
        </a:p>
      </xdr:txBody>
    </xdr:sp>
    <xdr:clientData/>
  </xdr:twoCellAnchor>
  <xdr:twoCellAnchor>
    <xdr:from>
      <xdr:col>66</xdr:col>
      <xdr:colOff>23811</xdr:colOff>
      <xdr:row>42</xdr:row>
      <xdr:rowOff>0</xdr:rowOff>
    </xdr:from>
    <xdr:to>
      <xdr:col>67</xdr:col>
      <xdr:colOff>84749</xdr:colOff>
      <xdr:row>42</xdr:row>
      <xdr:rowOff>180000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8143874" y="9215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a:t>
          </a: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78</xdr:col>
      <xdr:colOff>23811</xdr:colOff>
      <xdr:row>40</xdr:row>
      <xdr:rowOff>0</xdr:rowOff>
    </xdr:from>
    <xdr:to>
      <xdr:col>79</xdr:col>
      <xdr:colOff>84749</xdr:colOff>
      <xdr:row>40</xdr:row>
      <xdr:rowOff>180000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9572624" y="866775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11</a:t>
          </a:r>
        </a:p>
      </xdr:txBody>
    </xdr:sp>
    <xdr:clientData/>
  </xdr:twoCellAnchor>
  <xdr:twoCellAnchor>
    <xdr:from>
      <xdr:col>66</xdr:col>
      <xdr:colOff>23811</xdr:colOff>
      <xdr:row>44</xdr:row>
      <xdr:rowOff>0</xdr:rowOff>
    </xdr:from>
    <xdr:to>
      <xdr:col>67</xdr:col>
      <xdr:colOff>84749</xdr:colOff>
      <xdr:row>44</xdr:row>
      <xdr:rowOff>180000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8143874" y="976312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a:t>
          </a:r>
        </a:p>
      </xdr:txBody>
    </xdr:sp>
    <xdr:clientData/>
  </xdr:twoCellAnchor>
  <xdr:twoCellAnchor>
    <xdr:from>
      <xdr:col>66</xdr:col>
      <xdr:colOff>23811</xdr:colOff>
      <xdr:row>46</xdr:row>
      <xdr:rowOff>0</xdr:rowOff>
    </xdr:from>
    <xdr:to>
      <xdr:col>67</xdr:col>
      <xdr:colOff>84749</xdr:colOff>
      <xdr:row>46</xdr:row>
      <xdr:rowOff>180000</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143874" y="10310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31</a:t>
          </a:r>
        </a:p>
      </xdr:txBody>
    </xdr:sp>
    <xdr:clientData/>
  </xdr:twoCellAnchor>
  <xdr:twoCellAnchor>
    <xdr:from>
      <xdr:col>66</xdr:col>
      <xdr:colOff>23811</xdr:colOff>
      <xdr:row>48</xdr:row>
      <xdr:rowOff>1</xdr:rowOff>
    </xdr:from>
    <xdr:to>
      <xdr:col>67</xdr:col>
      <xdr:colOff>84749</xdr:colOff>
      <xdr:row>48</xdr:row>
      <xdr:rowOff>180001</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8143874" y="10858501"/>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39</a:t>
          </a: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66</xdr:col>
      <xdr:colOff>23811</xdr:colOff>
      <xdr:row>50</xdr:row>
      <xdr:rowOff>0</xdr:rowOff>
    </xdr:from>
    <xdr:to>
      <xdr:col>67</xdr:col>
      <xdr:colOff>84749</xdr:colOff>
      <xdr:row>50</xdr:row>
      <xdr:rowOff>180000</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8143874" y="114061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47</a:t>
          </a:r>
        </a:p>
      </xdr:txBody>
    </xdr:sp>
    <xdr:clientData/>
  </xdr:twoCellAnchor>
  <xdr:twoCellAnchor>
    <xdr:from>
      <xdr:col>78</xdr:col>
      <xdr:colOff>23811</xdr:colOff>
      <xdr:row>42</xdr:row>
      <xdr:rowOff>0</xdr:rowOff>
    </xdr:from>
    <xdr:to>
      <xdr:col>79</xdr:col>
      <xdr:colOff>84749</xdr:colOff>
      <xdr:row>42</xdr:row>
      <xdr:rowOff>180000</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9572624" y="9215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a:t>
          </a:r>
        </a:p>
      </xdr:txBody>
    </xdr:sp>
    <xdr:clientData/>
  </xdr:twoCellAnchor>
  <xdr:twoCellAnchor>
    <xdr:from>
      <xdr:col>78</xdr:col>
      <xdr:colOff>23811</xdr:colOff>
      <xdr:row>44</xdr:row>
      <xdr:rowOff>1</xdr:rowOff>
    </xdr:from>
    <xdr:to>
      <xdr:col>79</xdr:col>
      <xdr:colOff>84749</xdr:colOff>
      <xdr:row>44</xdr:row>
      <xdr:rowOff>180001</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9572624" y="9763126"/>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27</a:t>
          </a:r>
        </a:p>
      </xdr:txBody>
    </xdr:sp>
    <xdr:clientData/>
  </xdr:twoCellAnchor>
  <xdr:twoCellAnchor>
    <xdr:from>
      <xdr:col>78</xdr:col>
      <xdr:colOff>23811</xdr:colOff>
      <xdr:row>46</xdr:row>
      <xdr:rowOff>1</xdr:rowOff>
    </xdr:from>
    <xdr:to>
      <xdr:col>79</xdr:col>
      <xdr:colOff>84749</xdr:colOff>
      <xdr:row>46</xdr:row>
      <xdr:rowOff>180001</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9572624" y="10310814"/>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35</a:t>
          </a: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78</xdr:col>
      <xdr:colOff>23811</xdr:colOff>
      <xdr:row>48</xdr:row>
      <xdr:rowOff>1</xdr:rowOff>
    </xdr:from>
    <xdr:to>
      <xdr:col>79</xdr:col>
      <xdr:colOff>84749</xdr:colOff>
      <xdr:row>48</xdr:row>
      <xdr:rowOff>180001</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9572624" y="10858501"/>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43</a:t>
          </a:r>
        </a:p>
      </xdr:txBody>
    </xdr:sp>
    <xdr:clientData/>
  </xdr:twoCellAnchor>
  <xdr:twoCellAnchor>
    <xdr:from>
      <xdr:col>78</xdr:col>
      <xdr:colOff>23811</xdr:colOff>
      <xdr:row>50</xdr:row>
      <xdr:rowOff>0</xdr:rowOff>
    </xdr:from>
    <xdr:to>
      <xdr:col>79</xdr:col>
      <xdr:colOff>84749</xdr:colOff>
      <xdr:row>50</xdr:row>
      <xdr:rowOff>180000</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9572624" y="114061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51</a:t>
          </a:r>
        </a:p>
      </xdr:txBody>
    </xdr:sp>
    <xdr:clientData/>
  </xdr:twoCellAnchor>
  <xdr:twoCellAnchor>
    <xdr:from>
      <xdr:col>88</xdr:col>
      <xdr:colOff>35716</xdr:colOff>
      <xdr:row>40</xdr:row>
      <xdr:rowOff>0</xdr:rowOff>
    </xdr:from>
    <xdr:to>
      <xdr:col>89</xdr:col>
      <xdr:colOff>96654</xdr:colOff>
      <xdr:row>40</xdr:row>
      <xdr:rowOff>180000</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10775154" y="866775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88</xdr:col>
      <xdr:colOff>35716</xdr:colOff>
      <xdr:row>42</xdr:row>
      <xdr:rowOff>0</xdr:rowOff>
    </xdr:from>
    <xdr:to>
      <xdr:col>89</xdr:col>
      <xdr:colOff>96654</xdr:colOff>
      <xdr:row>42</xdr:row>
      <xdr:rowOff>180000</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0775154" y="9215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88</xdr:col>
      <xdr:colOff>35716</xdr:colOff>
      <xdr:row>44</xdr:row>
      <xdr:rowOff>0</xdr:rowOff>
    </xdr:from>
    <xdr:to>
      <xdr:col>89</xdr:col>
      <xdr:colOff>96654</xdr:colOff>
      <xdr:row>44</xdr:row>
      <xdr:rowOff>180000</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0775154" y="976312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88</xdr:col>
      <xdr:colOff>35716</xdr:colOff>
      <xdr:row>46</xdr:row>
      <xdr:rowOff>0</xdr:rowOff>
    </xdr:from>
    <xdr:to>
      <xdr:col>89</xdr:col>
      <xdr:colOff>96654</xdr:colOff>
      <xdr:row>46</xdr:row>
      <xdr:rowOff>180000</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10775154" y="10310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88</xdr:col>
      <xdr:colOff>35716</xdr:colOff>
      <xdr:row>48</xdr:row>
      <xdr:rowOff>0</xdr:rowOff>
    </xdr:from>
    <xdr:to>
      <xdr:col>89</xdr:col>
      <xdr:colOff>96654</xdr:colOff>
      <xdr:row>48</xdr:row>
      <xdr:rowOff>180000</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a:xfrm>
          <a:off x="10775154" y="1085850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88</xdr:col>
      <xdr:colOff>35716</xdr:colOff>
      <xdr:row>50</xdr:row>
      <xdr:rowOff>0</xdr:rowOff>
    </xdr:from>
    <xdr:to>
      <xdr:col>89</xdr:col>
      <xdr:colOff>96654</xdr:colOff>
      <xdr:row>50</xdr:row>
      <xdr:rowOff>180000</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10775154" y="114061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40</xdr:row>
      <xdr:rowOff>0</xdr:rowOff>
    </xdr:from>
    <xdr:to>
      <xdr:col>77</xdr:col>
      <xdr:colOff>96654</xdr:colOff>
      <xdr:row>40</xdr:row>
      <xdr:rowOff>180000</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9601537" y="8790214"/>
          <a:ext cx="183403"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42</xdr:row>
      <xdr:rowOff>0</xdr:rowOff>
    </xdr:from>
    <xdr:to>
      <xdr:col>77</xdr:col>
      <xdr:colOff>96654</xdr:colOff>
      <xdr:row>42</xdr:row>
      <xdr:rowOff>180000</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9346404" y="9215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44</xdr:row>
      <xdr:rowOff>0</xdr:rowOff>
    </xdr:from>
    <xdr:to>
      <xdr:col>77</xdr:col>
      <xdr:colOff>96654</xdr:colOff>
      <xdr:row>44</xdr:row>
      <xdr:rowOff>180000</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9346404" y="976312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46</xdr:row>
      <xdr:rowOff>0</xdr:rowOff>
    </xdr:from>
    <xdr:to>
      <xdr:col>77</xdr:col>
      <xdr:colOff>96654</xdr:colOff>
      <xdr:row>46</xdr:row>
      <xdr:rowOff>180000</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9346404" y="10310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48</xdr:row>
      <xdr:rowOff>0</xdr:rowOff>
    </xdr:from>
    <xdr:to>
      <xdr:col>77</xdr:col>
      <xdr:colOff>96654</xdr:colOff>
      <xdr:row>48</xdr:row>
      <xdr:rowOff>180000</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9346404" y="1085850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76</xdr:col>
      <xdr:colOff>35716</xdr:colOff>
      <xdr:row>50</xdr:row>
      <xdr:rowOff>0</xdr:rowOff>
    </xdr:from>
    <xdr:to>
      <xdr:col>77</xdr:col>
      <xdr:colOff>96654</xdr:colOff>
      <xdr:row>50</xdr:row>
      <xdr:rowOff>180000</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9346404" y="114061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28</xdr:col>
      <xdr:colOff>25513</xdr:colOff>
      <xdr:row>20</xdr:row>
      <xdr:rowOff>285750</xdr:rowOff>
    </xdr:from>
    <xdr:to>
      <xdr:col>61</xdr:col>
      <xdr:colOff>83343</xdr:colOff>
      <xdr:row>20</xdr:row>
      <xdr:rowOff>288637</xdr:rowOff>
    </xdr:to>
    <xdr:cxnSp macro="">
      <xdr:nvCxnSpPr>
        <xdr:cNvPr id="41" name="直線コネクタ 40">
          <a:extLst>
            <a:ext uri="{FF2B5EF4-FFF2-40B4-BE49-F238E27FC236}">
              <a16:creationId xmlns:a16="http://schemas.microsoft.com/office/drawing/2014/main" id="{00000000-0008-0000-0000-000029000000}"/>
            </a:ext>
          </a:extLst>
        </xdr:cNvPr>
        <xdr:cNvCxnSpPr/>
      </xdr:nvCxnSpPr>
      <xdr:spPr>
        <a:xfrm flipV="1">
          <a:off x="3597388" y="4226719"/>
          <a:ext cx="3986893" cy="2887"/>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70</xdr:col>
      <xdr:colOff>119579</xdr:colOff>
      <xdr:row>5</xdr:row>
      <xdr:rowOff>140804</xdr:rowOff>
    </xdr:from>
    <xdr:to>
      <xdr:col>73</xdr:col>
      <xdr:colOff>45215</xdr:colOff>
      <xdr:row>6</xdr:row>
      <xdr:rowOff>155152</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9048231" y="1267239"/>
          <a:ext cx="298354"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237</a:t>
          </a:r>
        </a:p>
      </xdr:txBody>
    </xdr:sp>
    <xdr:clientData/>
  </xdr:twoCellAnchor>
  <xdr:twoCellAnchor>
    <xdr:from>
      <xdr:col>71</xdr:col>
      <xdr:colOff>11905</xdr:colOff>
      <xdr:row>8</xdr:row>
      <xdr:rowOff>0</xdr:rowOff>
    </xdr:from>
    <xdr:to>
      <xdr:col>73</xdr:col>
      <xdr:colOff>61780</xdr:colOff>
      <xdr:row>8</xdr:row>
      <xdr:rowOff>180000</xdr:rowOff>
    </xdr:to>
    <xdr:sp macro="" textlink="">
      <xdr:nvSpPr>
        <xdr:cNvPr id="7" name="正方形/長方形 6">
          <a:extLst>
            <a:ext uri="{FF2B5EF4-FFF2-40B4-BE49-F238E27FC236}">
              <a16:creationId xmlns:a16="http://schemas.microsoft.com/office/drawing/2014/main" id="{00000000-0008-0000-0900-000007000000}"/>
            </a:ext>
          </a:extLst>
        </xdr:cNvPr>
        <xdr:cNvSpPr/>
      </xdr:nvSpPr>
      <xdr:spPr>
        <a:xfrm>
          <a:off x="8703468" y="125968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238</a:t>
          </a:r>
        </a:p>
      </xdr:txBody>
    </xdr:sp>
    <xdr:clientData/>
  </xdr:twoCellAnchor>
  <xdr:twoCellAnchor>
    <xdr:from>
      <xdr:col>71</xdr:col>
      <xdr:colOff>11905</xdr:colOff>
      <xdr:row>10</xdr:row>
      <xdr:rowOff>0</xdr:rowOff>
    </xdr:from>
    <xdr:to>
      <xdr:col>73</xdr:col>
      <xdr:colOff>61780</xdr:colOff>
      <xdr:row>10</xdr:row>
      <xdr:rowOff>180000</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8703468" y="1309687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239</a:t>
          </a:r>
        </a:p>
      </xdr:txBody>
    </xdr:sp>
    <xdr:clientData/>
  </xdr:twoCellAnchor>
  <xdr:twoCellAnchor>
    <xdr:from>
      <xdr:col>71</xdr:col>
      <xdr:colOff>11905</xdr:colOff>
      <xdr:row>12</xdr:row>
      <xdr:rowOff>0</xdr:rowOff>
    </xdr:from>
    <xdr:to>
      <xdr:col>73</xdr:col>
      <xdr:colOff>61780</xdr:colOff>
      <xdr:row>12</xdr:row>
      <xdr:rowOff>180000</xdr:rowOff>
    </xdr:to>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8703468" y="135969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240</a:t>
          </a:r>
        </a:p>
      </xdr:txBody>
    </xdr:sp>
    <xdr:clientData/>
  </xdr:twoCellAnchor>
  <xdr:twoCellAnchor>
    <xdr:from>
      <xdr:col>71</xdr:col>
      <xdr:colOff>11905</xdr:colOff>
      <xdr:row>14</xdr:row>
      <xdr:rowOff>0</xdr:rowOff>
    </xdr:from>
    <xdr:to>
      <xdr:col>73</xdr:col>
      <xdr:colOff>61780</xdr:colOff>
      <xdr:row>14</xdr:row>
      <xdr:rowOff>180000</xdr:rowOff>
    </xdr:to>
    <xdr:sp macro="" textlink="">
      <xdr:nvSpPr>
        <xdr:cNvPr id="10" name="正方形/長方形 9">
          <a:extLst>
            <a:ext uri="{FF2B5EF4-FFF2-40B4-BE49-F238E27FC236}">
              <a16:creationId xmlns:a16="http://schemas.microsoft.com/office/drawing/2014/main" id="{00000000-0008-0000-0900-00000A000000}"/>
            </a:ext>
          </a:extLst>
        </xdr:cNvPr>
        <xdr:cNvSpPr/>
      </xdr:nvSpPr>
      <xdr:spPr>
        <a:xfrm>
          <a:off x="8703468" y="1409700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241</a:t>
          </a:r>
        </a:p>
      </xdr:txBody>
    </xdr:sp>
    <xdr:clientData/>
  </xdr:twoCellAnchor>
  <xdr:twoCellAnchor>
    <xdr:from>
      <xdr:col>71</xdr:col>
      <xdr:colOff>11905</xdr:colOff>
      <xdr:row>16</xdr:row>
      <xdr:rowOff>0</xdr:rowOff>
    </xdr:from>
    <xdr:to>
      <xdr:col>73</xdr:col>
      <xdr:colOff>61780</xdr:colOff>
      <xdr:row>16</xdr:row>
      <xdr:rowOff>180000</xdr:rowOff>
    </xdr:to>
    <xdr:sp macro="" textlink="">
      <xdr:nvSpPr>
        <xdr:cNvPr id="11" name="正方形/長方形 10">
          <a:extLst>
            <a:ext uri="{FF2B5EF4-FFF2-40B4-BE49-F238E27FC236}">
              <a16:creationId xmlns:a16="http://schemas.microsoft.com/office/drawing/2014/main" id="{00000000-0008-0000-0900-00000B000000}"/>
            </a:ext>
          </a:extLst>
        </xdr:cNvPr>
        <xdr:cNvSpPr/>
      </xdr:nvSpPr>
      <xdr:spPr>
        <a:xfrm>
          <a:off x="8703468" y="145970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242</a:t>
          </a:r>
        </a:p>
      </xdr:txBody>
    </xdr:sp>
    <xdr:clientData/>
  </xdr:twoCellAnchor>
  <xdr:twoCellAnchor>
    <xdr:from>
      <xdr:col>26</xdr:col>
      <xdr:colOff>11905</xdr:colOff>
      <xdr:row>23</xdr:row>
      <xdr:rowOff>0</xdr:rowOff>
    </xdr:from>
    <xdr:to>
      <xdr:col>28</xdr:col>
      <xdr:colOff>61780</xdr:colOff>
      <xdr:row>23</xdr:row>
      <xdr:rowOff>180000</xdr:rowOff>
    </xdr:to>
    <xdr:sp macro="" textlink="">
      <xdr:nvSpPr>
        <xdr:cNvPr id="12" name="正方形/長方形 11">
          <a:extLst>
            <a:ext uri="{FF2B5EF4-FFF2-40B4-BE49-F238E27FC236}">
              <a16:creationId xmlns:a16="http://schemas.microsoft.com/office/drawing/2014/main" id="{14A4266B-93EB-4849-994F-B5101CE07949}"/>
            </a:ext>
          </a:extLst>
        </xdr:cNvPr>
        <xdr:cNvSpPr/>
      </xdr:nvSpPr>
      <xdr:spPr>
        <a:xfrm>
          <a:off x="3459955" y="92392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243</a:t>
          </a:r>
        </a:p>
      </xdr:txBody>
    </xdr:sp>
    <xdr:clientData/>
  </xdr:twoCellAnchor>
  <xdr:twoCellAnchor>
    <xdr:from>
      <xdr:col>70</xdr:col>
      <xdr:colOff>11905</xdr:colOff>
      <xdr:row>32</xdr:row>
      <xdr:rowOff>0</xdr:rowOff>
    </xdr:from>
    <xdr:to>
      <xdr:col>72</xdr:col>
      <xdr:colOff>61780</xdr:colOff>
      <xdr:row>32</xdr:row>
      <xdr:rowOff>180000</xdr:rowOff>
    </xdr:to>
    <xdr:sp macro="" textlink="">
      <xdr:nvSpPr>
        <xdr:cNvPr id="13" name="正方形/長方形 12">
          <a:extLst>
            <a:ext uri="{FF2B5EF4-FFF2-40B4-BE49-F238E27FC236}">
              <a16:creationId xmlns:a16="http://schemas.microsoft.com/office/drawing/2014/main" id="{AC8FB0D3-BAEE-4430-8DDA-54607ECAF611}"/>
            </a:ext>
          </a:extLst>
        </xdr:cNvPr>
        <xdr:cNvSpPr/>
      </xdr:nvSpPr>
      <xdr:spPr>
        <a:xfrm>
          <a:off x="8908255" y="29527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244</a:t>
          </a:r>
        </a:p>
      </xdr:txBody>
    </xdr:sp>
    <xdr:clientData/>
  </xdr:twoCellAnchor>
  <xdr:twoCellAnchor>
    <xdr:from>
      <xdr:col>70</xdr:col>
      <xdr:colOff>11905</xdr:colOff>
      <xdr:row>34</xdr:row>
      <xdr:rowOff>0</xdr:rowOff>
    </xdr:from>
    <xdr:to>
      <xdr:col>72</xdr:col>
      <xdr:colOff>61780</xdr:colOff>
      <xdr:row>34</xdr:row>
      <xdr:rowOff>180000</xdr:rowOff>
    </xdr:to>
    <xdr:sp macro="" textlink="">
      <xdr:nvSpPr>
        <xdr:cNvPr id="14" name="正方形/長方形 13">
          <a:extLst>
            <a:ext uri="{FF2B5EF4-FFF2-40B4-BE49-F238E27FC236}">
              <a16:creationId xmlns:a16="http://schemas.microsoft.com/office/drawing/2014/main" id="{F4021ACF-F7AC-48DC-A6A3-6DEEB013CF99}"/>
            </a:ext>
          </a:extLst>
        </xdr:cNvPr>
        <xdr:cNvSpPr/>
      </xdr:nvSpPr>
      <xdr:spPr>
        <a:xfrm>
          <a:off x="8908255" y="34671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245</a:t>
          </a:r>
        </a:p>
      </xdr:txBody>
    </xdr:sp>
    <xdr:clientData/>
  </xdr:twoCellAnchor>
  <xdr:twoCellAnchor>
    <xdr:from>
      <xdr:col>70</xdr:col>
      <xdr:colOff>11905</xdr:colOff>
      <xdr:row>36</xdr:row>
      <xdr:rowOff>0</xdr:rowOff>
    </xdr:from>
    <xdr:to>
      <xdr:col>72</xdr:col>
      <xdr:colOff>61780</xdr:colOff>
      <xdr:row>36</xdr:row>
      <xdr:rowOff>180000</xdr:rowOff>
    </xdr:to>
    <xdr:sp macro="" textlink="">
      <xdr:nvSpPr>
        <xdr:cNvPr id="15" name="正方形/長方形 14">
          <a:extLst>
            <a:ext uri="{FF2B5EF4-FFF2-40B4-BE49-F238E27FC236}">
              <a16:creationId xmlns:a16="http://schemas.microsoft.com/office/drawing/2014/main" id="{977863EA-2DF9-4437-8F2E-B95E867412C3}"/>
            </a:ext>
          </a:extLst>
        </xdr:cNvPr>
        <xdr:cNvSpPr/>
      </xdr:nvSpPr>
      <xdr:spPr>
        <a:xfrm>
          <a:off x="8908255" y="39814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246</a:t>
          </a:r>
        </a:p>
      </xdr:txBody>
    </xdr:sp>
    <xdr:clientData/>
  </xdr:twoCellAnchor>
  <xdr:twoCellAnchor>
    <xdr:from>
      <xdr:col>70</xdr:col>
      <xdr:colOff>28471</xdr:colOff>
      <xdr:row>38</xdr:row>
      <xdr:rowOff>0</xdr:rowOff>
    </xdr:from>
    <xdr:to>
      <xdr:col>72</xdr:col>
      <xdr:colOff>78346</xdr:colOff>
      <xdr:row>38</xdr:row>
      <xdr:rowOff>180000</xdr:rowOff>
    </xdr:to>
    <xdr:sp macro="" textlink="">
      <xdr:nvSpPr>
        <xdr:cNvPr id="16" name="正方形/長方形 15">
          <a:extLst>
            <a:ext uri="{FF2B5EF4-FFF2-40B4-BE49-F238E27FC236}">
              <a16:creationId xmlns:a16="http://schemas.microsoft.com/office/drawing/2014/main" id="{06D63668-C196-4294-AE17-EBC52B960649}"/>
            </a:ext>
          </a:extLst>
        </xdr:cNvPr>
        <xdr:cNvSpPr/>
      </xdr:nvSpPr>
      <xdr:spPr>
        <a:xfrm>
          <a:off x="8957123" y="9566413"/>
          <a:ext cx="298353"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247</a:t>
          </a:r>
        </a:p>
      </xdr:txBody>
    </xdr:sp>
    <xdr:clientData/>
  </xdr:twoCellAnchor>
  <xdr:twoCellAnchor>
    <xdr:from>
      <xdr:col>70</xdr:col>
      <xdr:colOff>11905</xdr:colOff>
      <xdr:row>40</xdr:row>
      <xdr:rowOff>0</xdr:rowOff>
    </xdr:from>
    <xdr:to>
      <xdr:col>72</xdr:col>
      <xdr:colOff>61780</xdr:colOff>
      <xdr:row>40</xdr:row>
      <xdr:rowOff>180000</xdr:rowOff>
    </xdr:to>
    <xdr:sp macro="" textlink="">
      <xdr:nvSpPr>
        <xdr:cNvPr id="17" name="正方形/長方形 16">
          <a:extLst>
            <a:ext uri="{FF2B5EF4-FFF2-40B4-BE49-F238E27FC236}">
              <a16:creationId xmlns:a16="http://schemas.microsoft.com/office/drawing/2014/main" id="{2544D81F-99A6-446B-8550-FFAF662DCFB4}"/>
            </a:ext>
          </a:extLst>
        </xdr:cNvPr>
        <xdr:cNvSpPr/>
      </xdr:nvSpPr>
      <xdr:spPr>
        <a:xfrm>
          <a:off x="8908255" y="50101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248</a:t>
          </a:r>
        </a:p>
      </xdr:txBody>
    </xdr:sp>
    <xdr:clientData/>
  </xdr:twoCellAnchor>
  <xdr:twoCellAnchor>
    <xdr:from>
      <xdr:col>70</xdr:col>
      <xdr:colOff>11905</xdr:colOff>
      <xdr:row>42</xdr:row>
      <xdr:rowOff>0</xdr:rowOff>
    </xdr:from>
    <xdr:to>
      <xdr:col>72</xdr:col>
      <xdr:colOff>61780</xdr:colOff>
      <xdr:row>42</xdr:row>
      <xdr:rowOff>180000</xdr:rowOff>
    </xdr:to>
    <xdr:sp macro="" textlink="">
      <xdr:nvSpPr>
        <xdr:cNvPr id="18" name="正方形/長方形 17">
          <a:extLst>
            <a:ext uri="{FF2B5EF4-FFF2-40B4-BE49-F238E27FC236}">
              <a16:creationId xmlns:a16="http://schemas.microsoft.com/office/drawing/2014/main" id="{325F2C57-8FF5-4C64-889A-9D2E900E2ECB}"/>
            </a:ext>
          </a:extLst>
        </xdr:cNvPr>
        <xdr:cNvSpPr/>
      </xdr:nvSpPr>
      <xdr:spPr>
        <a:xfrm>
          <a:off x="8908255" y="55245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249</a:t>
          </a:r>
        </a:p>
      </xdr:txBody>
    </xdr:sp>
    <xdr:clientData/>
  </xdr:twoCellAnchor>
  <xdr:twoCellAnchor>
    <xdr:from>
      <xdr:col>26</xdr:col>
      <xdr:colOff>11905</xdr:colOff>
      <xdr:row>49</xdr:row>
      <xdr:rowOff>0</xdr:rowOff>
    </xdr:from>
    <xdr:to>
      <xdr:col>28</xdr:col>
      <xdr:colOff>61780</xdr:colOff>
      <xdr:row>49</xdr:row>
      <xdr:rowOff>180000</xdr:rowOff>
    </xdr:to>
    <xdr:sp macro="" textlink="">
      <xdr:nvSpPr>
        <xdr:cNvPr id="19" name="正方形/長方形 18">
          <a:extLst>
            <a:ext uri="{FF2B5EF4-FFF2-40B4-BE49-F238E27FC236}">
              <a16:creationId xmlns:a16="http://schemas.microsoft.com/office/drawing/2014/main" id="{47C16689-5065-41CB-83D2-2DB84ADC00CD}"/>
            </a:ext>
          </a:extLst>
        </xdr:cNvPr>
        <xdr:cNvSpPr/>
      </xdr:nvSpPr>
      <xdr:spPr>
        <a:xfrm>
          <a:off x="3459955" y="75438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250</a:t>
          </a:r>
        </a:p>
      </xdr:txBody>
    </xdr:sp>
    <xdr:clientData/>
  </xdr:twoCellAnchor>
  <xdr:twoCellAnchor>
    <xdr:from>
      <xdr:col>70</xdr:col>
      <xdr:colOff>11905</xdr:colOff>
      <xdr:row>58</xdr:row>
      <xdr:rowOff>0</xdr:rowOff>
    </xdr:from>
    <xdr:to>
      <xdr:col>72</xdr:col>
      <xdr:colOff>61780</xdr:colOff>
      <xdr:row>58</xdr:row>
      <xdr:rowOff>180000</xdr:rowOff>
    </xdr:to>
    <xdr:sp macro="" textlink="">
      <xdr:nvSpPr>
        <xdr:cNvPr id="20" name="正方形/長方形 19">
          <a:extLst>
            <a:ext uri="{FF2B5EF4-FFF2-40B4-BE49-F238E27FC236}">
              <a16:creationId xmlns:a16="http://schemas.microsoft.com/office/drawing/2014/main" id="{6F69E1C5-E1A3-4E83-87CC-30626C7CC5FE}"/>
            </a:ext>
          </a:extLst>
        </xdr:cNvPr>
        <xdr:cNvSpPr/>
      </xdr:nvSpPr>
      <xdr:spPr>
        <a:xfrm>
          <a:off x="8908255" y="953452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251</a:t>
          </a:r>
        </a:p>
      </xdr:txBody>
    </xdr:sp>
    <xdr:clientData/>
  </xdr:twoCellAnchor>
  <xdr:twoCellAnchor>
    <xdr:from>
      <xdr:col>70</xdr:col>
      <xdr:colOff>11905</xdr:colOff>
      <xdr:row>60</xdr:row>
      <xdr:rowOff>0</xdr:rowOff>
    </xdr:from>
    <xdr:to>
      <xdr:col>72</xdr:col>
      <xdr:colOff>61780</xdr:colOff>
      <xdr:row>60</xdr:row>
      <xdr:rowOff>180000</xdr:rowOff>
    </xdr:to>
    <xdr:sp macro="" textlink="">
      <xdr:nvSpPr>
        <xdr:cNvPr id="21" name="正方形/長方形 20">
          <a:extLst>
            <a:ext uri="{FF2B5EF4-FFF2-40B4-BE49-F238E27FC236}">
              <a16:creationId xmlns:a16="http://schemas.microsoft.com/office/drawing/2014/main" id="{ADEBE005-C9BC-4D6E-A4EC-8C21FCEE665B}"/>
            </a:ext>
          </a:extLst>
        </xdr:cNvPr>
        <xdr:cNvSpPr/>
      </xdr:nvSpPr>
      <xdr:spPr>
        <a:xfrm>
          <a:off x="8908255" y="1004887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252</a:t>
          </a:r>
        </a:p>
      </xdr:txBody>
    </xdr:sp>
    <xdr:clientData/>
  </xdr:twoCellAnchor>
  <xdr:twoCellAnchor>
    <xdr:from>
      <xdr:col>70</xdr:col>
      <xdr:colOff>11905</xdr:colOff>
      <xdr:row>62</xdr:row>
      <xdr:rowOff>0</xdr:rowOff>
    </xdr:from>
    <xdr:to>
      <xdr:col>72</xdr:col>
      <xdr:colOff>61780</xdr:colOff>
      <xdr:row>62</xdr:row>
      <xdr:rowOff>180000</xdr:rowOff>
    </xdr:to>
    <xdr:sp macro="" textlink="">
      <xdr:nvSpPr>
        <xdr:cNvPr id="22" name="正方形/長方形 21">
          <a:extLst>
            <a:ext uri="{FF2B5EF4-FFF2-40B4-BE49-F238E27FC236}">
              <a16:creationId xmlns:a16="http://schemas.microsoft.com/office/drawing/2014/main" id="{549B6B88-6A36-4032-A161-DD55AB4712D3}"/>
            </a:ext>
          </a:extLst>
        </xdr:cNvPr>
        <xdr:cNvSpPr/>
      </xdr:nvSpPr>
      <xdr:spPr>
        <a:xfrm>
          <a:off x="8908255" y="1056322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253</a:t>
          </a:r>
        </a:p>
      </xdr:txBody>
    </xdr:sp>
    <xdr:clientData/>
  </xdr:twoCellAnchor>
  <xdr:twoCellAnchor>
    <xdr:from>
      <xdr:col>70</xdr:col>
      <xdr:colOff>11905</xdr:colOff>
      <xdr:row>64</xdr:row>
      <xdr:rowOff>0</xdr:rowOff>
    </xdr:from>
    <xdr:to>
      <xdr:col>72</xdr:col>
      <xdr:colOff>61780</xdr:colOff>
      <xdr:row>64</xdr:row>
      <xdr:rowOff>180000</xdr:rowOff>
    </xdr:to>
    <xdr:sp macro="" textlink="">
      <xdr:nvSpPr>
        <xdr:cNvPr id="23" name="正方形/長方形 22">
          <a:extLst>
            <a:ext uri="{FF2B5EF4-FFF2-40B4-BE49-F238E27FC236}">
              <a16:creationId xmlns:a16="http://schemas.microsoft.com/office/drawing/2014/main" id="{40083707-99AF-4AC1-AB65-41D2AD0DE609}"/>
            </a:ext>
          </a:extLst>
        </xdr:cNvPr>
        <xdr:cNvSpPr/>
      </xdr:nvSpPr>
      <xdr:spPr>
        <a:xfrm>
          <a:off x="8908255" y="1107757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254</a:t>
          </a:r>
        </a:p>
      </xdr:txBody>
    </xdr:sp>
    <xdr:clientData/>
  </xdr:twoCellAnchor>
  <xdr:twoCellAnchor>
    <xdr:from>
      <xdr:col>70</xdr:col>
      <xdr:colOff>11905</xdr:colOff>
      <xdr:row>66</xdr:row>
      <xdr:rowOff>0</xdr:rowOff>
    </xdr:from>
    <xdr:to>
      <xdr:col>72</xdr:col>
      <xdr:colOff>61780</xdr:colOff>
      <xdr:row>66</xdr:row>
      <xdr:rowOff>180000</xdr:rowOff>
    </xdr:to>
    <xdr:sp macro="" textlink="">
      <xdr:nvSpPr>
        <xdr:cNvPr id="24" name="正方形/長方形 23">
          <a:extLst>
            <a:ext uri="{FF2B5EF4-FFF2-40B4-BE49-F238E27FC236}">
              <a16:creationId xmlns:a16="http://schemas.microsoft.com/office/drawing/2014/main" id="{1734D1B8-9B77-411F-8425-79EDEBC8B495}"/>
            </a:ext>
          </a:extLst>
        </xdr:cNvPr>
        <xdr:cNvSpPr/>
      </xdr:nvSpPr>
      <xdr:spPr>
        <a:xfrm>
          <a:off x="8908255" y="1159192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255</a:t>
          </a:r>
        </a:p>
      </xdr:txBody>
    </xdr:sp>
    <xdr:clientData/>
  </xdr:twoCellAnchor>
  <xdr:twoCellAnchor>
    <xdr:from>
      <xdr:col>70</xdr:col>
      <xdr:colOff>11905</xdr:colOff>
      <xdr:row>68</xdr:row>
      <xdr:rowOff>0</xdr:rowOff>
    </xdr:from>
    <xdr:to>
      <xdr:col>72</xdr:col>
      <xdr:colOff>61780</xdr:colOff>
      <xdr:row>68</xdr:row>
      <xdr:rowOff>180000</xdr:rowOff>
    </xdr:to>
    <xdr:sp macro="" textlink="">
      <xdr:nvSpPr>
        <xdr:cNvPr id="25" name="正方形/長方形 24">
          <a:extLst>
            <a:ext uri="{FF2B5EF4-FFF2-40B4-BE49-F238E27FC236}">
              <a16:creationId xmlns:a16="http://schemas.microsoft.com/office/drawing/2014/main" id="{428AB143-260D-4794-B571-2CAE913B0A49}"/>
            </a:ext>
          </a:extLst>
        </xdr:cNvPr>
        <xdr:cNvSpPr/>
      </xdr:nvSpPr>
      <xdr:spPr>
        <a:xfrm>
          <a:off x="8908255" y="1210627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256</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11905</xdr:colOff>
      <xdr:row>23</xdr:row>
      <xdr:rowOff>0</xdr:rowOff>
    </xdr:from>
    <xdr:to>
      <xdr:col>28</xdr:col>
      <xdr:colOff>61780</xdr:colOff>
      <xdr:row>23</xdr:row>
      <xdr:rowOff>180000</xdr:rowOff>
    </xdr:to>
    <xdr:sp macro="" textlink="">
      <xdr:nvSpPr>
        <xdr:cNvPr id="16" name="正方形/長方形 15">
          <a:extLst>
            <a:ext uri="{FF2B5EF4-FFF2-40B4-BE49-F238E27FC236}">
              <a16:creationId xmlns:a16="http://schemas.microsoft.com/office/drawing/2014/main" id="{2651A251-BE35-4EC2-BB4F-8FF6BA2A638D}"/>
            </a:ext>
          </a:extLst>
        </xdr:cNvPr>
        <xdr:cNvSpPr/>
      </xdr:nvSpPr>
      <xdr:spPr>
        <a:xfrm>
          <a:off x="3459955" y="92392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257</a:t>
          </a:r>
        </a:p>
      </xdr:txBody>
    </xdr:sp>
    <xdr:clientData/>
  </xdr:twoCellAnchor>
  <xdr:twoCellAnchor>
    <xdr:from>
      <xdr:col>70</xdr:col>
      <xdr:colOff>11905</xdr:colOff>
      <xdr:row>32</xdr:row>
      <xdr:rowOff>0</xdr:rowOff>
    </xdr:from>
    <xdr:to>
      <xdr:col>72</xdr:col>
      <xdr:colOff>61780</xdr:colOff>
      <xdr:row>32</xdr:row>
      <xdr:rowOff>180000</xdr:rowOff>
    </xdr:to>
    <xdr:sp macro="" textlink="">
      <xdr:nvSpPr>
        <xdr:cNvPr id="17" name="正方形/長方形 16">
          <a:extLst>
            <a:ext uri="{FF2B5EF4-FFF2-40B4-BE49-F238E27FC236}">
              <a16:creationId xmlns:a16="http://schemas.microsoft.com/office/drawing/2014/main" id="{35AE2E0C-1185-462B-93D1-47AA7BF41478}"/>
            </a:ext>
          </a:extLst>
        </xdr:cNvPr>
        <xdr:cNvSpPr/>
      </xdr:nvSpPr>
      <xdr:spPr>
        <a:xfrm>
          <a:off x="8908255" y="29527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258</a:t>
          </a:r>
        </a:p>
      </xdr:txBody>
    </xdr:sp>
    <xdr:clientData/>
  </xdr:twoCellAnchor>
  <xdr:twoCellAnchor>
    <xdr:from>
      <xdr:col>70</xdr:col>
      <xdr:colOff>11905</xdr:colOff>
      <xdr:row>34</xdr:row>
      <xdr:rowOff>0</xdr:rowOff>
    </xdr:from>
    <xdr:to>
      <xdr:col>72</xdr:col>
      <xdr:colOff>61780</xdr:colOff>
      <xdr:row>34</xdr:row>
      <xdr:rowOff>180000</xdr:rowOff>
    </xdr:to>
    <xdr:sp macro="" textlink="">
      <xdr:nvSpPr>
        <xdr:cNvPr id="18" name="正方形/長方形 17">
          <a:extLst>
            <a:ext uri="{FF2B5EF4-FFF2-40B4-BE49-F238E27FC236}">
              <a16:creationId xmlns:a16="http://schemas.microsoft.com/office/drawing/2014/main" id="{3D9313AA-EA19-41F1-B231-33960F3704D3}"/>
            </a:ext>
          </a:extLst>
        </xdr:cNvPr>
        <xdr:cNvSpPr/>
      </xdr:nvSpPr>
      <xdr:spPr>
        <a:xfrm>
          <a:off x="8908255" y="34671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259</a:t>
          </a:r>
        </a:p>
      </xdr:txBody>
    </xdr:sp>
    <xdr:clientData/>
  </xdr:twoCellAnchor>
  <xdr:twoCellAnchor>
    <xdr:from>
      <xdr:col>70</xdr:col>
      <xdr:colOff>11905</xdr:colOff>
      <xdr:row>36</xdr:row>
      <xdr:rowOff>0</xdr:rowOff>
    </xdr:from>
    <xdr:to>
      <xdr:col>72</xdr:col>
      <xdr:colOff>61780</xdr:colOff>
      <xdr:row>36</xdr:row>
      <xdr:rowOff>180000</xdr:rowOff>
    </xdr:to>
    <xdr:sp macro="" textlink="">
      <xdr:nvSpPr>
        <xdr:cNvPr id="19" name="正方形/長方形 18">
          <a:extLst>
            <a:ext uri="{FF2B5EF4-FFF2-40B4-BE49-F238E27FC236}">
              <a16:creationId xmlns:a16="http://schemas.microsoft.com/office/drawing/2014/main" id="{DBA04C84-05EA-4A67-B3A8-A39AC7E14AC1}"/>
            </a:ext>
          </a:extLst>
        </xdr:cNvPr>
        <xdr:cNvSpPr/>
      </xdr:nvSpPr>
      <xdr:spPr>
        <a:xfrm>
          <a:off x="8908255" y="39814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260</a:t>
          </a:r>
        </a:p>
      </xdr:txBody>
    </xdr:sp>
    <xdr:clientData/>
  </xdr:twoCellAnchor>
  <xdr:twoCellAnchor>
    <xdr:from>
      <xdr:col>70</xdr:col>
      <xdr:colOff>11905</xdr:colOff>
      <xdr:row>40</xdr:row>
      <xdr:rowOff>0</xdr:rowOff>
    </xdr:from>
    <xdr:to>
      <xdr:col>72</xdr:col>
      <xdr:colOff>61780</xdr:colOff>
      <xdr:row>40</xdr:row>
      <xdr:rowOff>180000</xdr:rowOff>
    </xdr:to>
    <xdr:sp macro="" textlink="">
      <xdr:nvSpPr>
        <xdr:cNvPr id="20" name="正方形/長方形 19">
          <a:extLst>
            <a:ext uri="{FF2B5EF4-FFF2-40B4-BE49-F238E27FC236}">
              <a16:creationId xmlns:a16="http://schemas.microsoft.com/office/drawing/2014/main" id="{5A7FABE7-7273-4BF6-99B1-8CA588099EF5}"/>
            </a:ext>
          </a:extLst>
        </xdr:cNvPr>
        <xdr:cNvSpPr/>
      </xdr:nvSpPr>
      <xdr:spPr>
        <a:xfrm>
          <a:off x="8908255" y="501015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262</a:t>
          </a:r>
        </a:p>
      </xdr:txBody>
    </xdr:sp>
    <xdr:clientData/>
  </xdr:twoCellAnchor>
  <xdr:twoCellAnchor>
    <xdr:from>
      <xdr:col>70</xdr:col>
      <xdr:colOff>11905</xdr:colOff>
      <xdr:row>38</xdr:row>
      <xdr:rowOff>0</xdr:rowOff>
    </xdr:from>
    <xdr:to>
      <xdr:col>72</xdr:col>
      <xdr:colOff>61780</xdr:colOff>
      <xdr:row>38</xdr:row>
      <xdr:rowOff>180000</xdr:rowOff>
    </xdr:to>
    <xdr:sp macro="" textlink="">
      <xdr:nvSpPr>
        <xdr:cNvPr id="21" name="正方形/長方形 20">
          <a:extLst>
            <a:ext uri="{FF2B5EF4-FFF2-40B4-BE49-F238E27FC236}">
              <a16:creationId xmlns:a16="http://schemas.microsoft.com/office/drawing/2014/main" id="{8706D375-7EE6-4166-8D57-169A5F6D91CC}"/>
            </a:ext>
          </a:extLst>
        </xdr:cNvPr>
        <xdr:cNvSpPr/>
      </xdr:nvSpPr>
      <xdr:spPr>
        <a:xfrm>
          <a:off x="8908255" y="44958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261</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35</xdr:col>
      <xdr:colOff>107154</xdr:colOff>
      <xdr:row>38</xdr:row>
      <xdr:rowOff>59527</xdr:rowOff>
    </xdr:from>
    <xdr:to>
      <xdr:col>49</xdr:col>
      <xdr:colOff>107154</xdr:colOff>
      <xdr:row>46</xdr:row>
      <xdr:rowOff>107152</xdr:rowOff>
    </xdr:to>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12467" y="10417965"/>
          <a:ext cx="1666875" cy="1666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43</xdr:row>
      <xdr:rowOff>0</xdr:rowOff>
    </xdr:from>
    <xdr:to>
      <xdr:col>1</xdr:col>
      <xdr:colOff>104775</xdr:colOff>
      <xdr:row>43</xdr:row>
      <xdr:rowOff>221456</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52425" y="11296650"/>
          <a:ext cx="104775" cy="221456"/>
        </a:xfrm>
        <a:prstGeom prst="rect">
          <a:avLst/>
        </a:prstGeom>
        <a:noFill/>
        <a:ln w="9525">
          <a:noFill/>
          <a:miter lim="800000"/>
          <a:headEnd/>
          <a:tailEnd/>
        </a:ln>
      </xdr:spPr>
    </xdr:sp>
    <xdr:clientData/>
  </xdr:twoCellAnchor>
  <xdr:twoCellAnchor editAs="oneCell">
    <xdr:from>
      <xdr:col>1</xdr:col>
      <xdr:colOff>0</xdr:colOff>
      <xdr:row>43</xdr:row>
      <xdr:rowOff>0</xdr:rowOff>
    </xdr:from>
    <xdr:to>
      <xdr:col>1</xdr:col>
      <xdr:colOff>104775</xdr:colOff>
      <xdr:row>43</xdr:row>
      <xdr:rowOff>221456</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352425" y="11296650"/>
          <a:ext cx="104775" cy="221456"/>
        </a:xfrm>
        <a:prstGeom prst="rect">
          <a:avLst/>
        </a:prstGeom>
        <a:noFill/>
        <a:ln w="9525">
          <a:noFill/>
          <a:miter lim="800000"/>
          <a:headEnd/>
          <a:tailEnd/>
        </a:ln>
      </xdr:spPr>
    </xdr:sp>
    <xdr:clientData/>
  </xdr:twoCellAnchor>
  <xdr:twoCellAnchor editAs="oneCell">
    <xdr:from>
      <xdr:col>1</xdr:col>
      <xdr:colOff>0</xdr:colOff>
      <xdr:row>43</xdr:row>
      <xdr:rowOff>0</xdr:rowOff>
    </xdr:from>
    <xdr:to>
      <xdr:col>1</xdr:col>
      <xdr:colOff>104775</xdr:colOff>
      <xdr:row>43</xdr:row>
      <xdr:rowOff>185738</xdr:rowOff>
    </xdr:to>
    <xdr:sp macro="" textlink="">
      <xdr:nvSpPr>
        <xdr:cNvPr id="5" name="Text Box 1">
          <a:extLst>
            <a:ext uri="{FF2B5EF4-FFF2-40B4-BE49-F238E27FC236}">
              <a16:creationId xmlns:a16="http://schemas.microsoft.com/office/drawing/2014/main" id="{00000000-0008-0000-0100-000005000000}"/>
            </a:ext>
          </a:extLst>
        </xdr:cNvPr>
        <xdr:cNvSpPr txBox="1">
          <a:spLocks noChangeArrowheads="1"/>
        </xdr:cNvSpPr>
      </xdr:nvSpPr>
      <xdr:spPr bwMode="auto">
        <a:xfrm>
          <a:off x="352425" y="11296650"/>
          <a:ext cx="104775" cy="185738"/>
        </a:xfrm>
        <a:prstGeom prst="rect">
          <a:avLst/>
        </a:prstGeom>
        <a:noFill/>
        <a:ln w="9525">
          <a:noFill/>
          <a:miter lim="800000"/>
          <a:headEnd/>
          <a:tailEnd/>
        </a:ln>
      </xdr:spPr>
    </xdr:sp>
    <xdr:clientData/>
  </xdr:twoCellAnchor>
  <xdr:twoCellAnchor editAs="oneCell">
    <xdr:from>
      <xdr:col>56</xdr:col>
      <xdr:colOff>95250</xdr:colOff>
      <xdr:row>64</xdr:row>
      <xdr:rowOff>0</xdr:rowOff>
    </xdr:from>
    <xdr:to>
      <xdr:col>57</xdr:col>
      <xdr:colOff>80962</xdr:colOff>
      <xdr:row>65</xdr:row>
      <xdr:rowOff>38100</xdr:rowOff>
    </xdr:to>
    <xdr:sp macro="" textlink="">
      <xdr:nvSpPr>
        <xdr:cNvPr id="6" name="Text Box 1">
          <a:extLst>
            <a:ext uri="{FF2B5EF4-FFF2-40B4-BE49-F238E27FC236}">
              <a16:creationId xmlns:a16="http://schemas.microsoft.com/office/drawing/2014/main" id="{00000000-0008-0000-0100-000006000000}"/>
            </a:ext>
          </a:extLst>
        </xdr:cNvPr>
        <xdr:cNvSpPr txBox="1">
          <a:spLocks noChangeArrowheads="1"/>
        </xdr:cNvSpPr>
      </xdr:nvSpPr>
      <xdr:spPr bwMode="auto">
        <a:xfrm>
          <a:off x="7024688" y="15180469"/>
          <a:ext cx="104775" cy="228600"/>
        </a:xfrm>
        <a:prstGeom prst="rect">
          <a:avLst/>
        </a:prstGeom>
        <a:noFill/>
        <a:ln w="9525">
          <a:noFill/>
          <a:miter lim="800000"/>
          <a:headEnd/>
          <a:tailEnd/>
        </a:ln>
      </xdr:spPr>
    </xdr:sp>
    <xdr:clientData/>
  </xdr:twoCellAnchor>
  <xdr:twoCellAnchor editAs="oneCell">
    <xdr:from>
      <xdr:col>58</xdr:col>
      <xdr:colOff>95250</xdr:colOff>
      <xdr:row>64</xdr:row>
      <xdr:rowOff>0</xdr:rowOff>
    </xdr:from>
    <xdr:to>
      <xdr:col>59</xdr:col>
      <xdr:colOff>80962</xdr:colOff>
      <xdr:row>65</xdr:row>
      <xdr:rowOff>38100</xdr:rowOff>
    </xdr:to>
    <xdr:sp macro=""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7262813" y="14275594"/>
          <a:ext cx="104775" cy="228600"/>
        </a:xfrm>
        <a:prstGeom prst="rect">
          <a:avLst/>
        </a:prstGeom>
        <a:noFill/>
        <a:ln w="9525">
          <a:noFill/>
          <a:miter lim="800000"/>
          <a:headEnd/>
          <a:tailEnd/>
        </a:ln>
      </xdr:spPr>
    </xdr:sp>
    <xdr:clientData/>
  </xdr:twoCellAnchor>
  <xdr:oneCellAnchor>
    <xdr:from>
      <xdr:col>1</xdr:col>
      <xdr:colOff>0</xdr:colOff>
      <xdr:row>1</xdr:row>
      <xdr:rowOff>0</xdr:rowOff>
    </xdr:from>
    <xdr:ext cx="104775" cy="290513"/>
    <xdr:sp macro="" textlink="">
      <xdr:nvSpPr>
        <xdr:cNvPr id="8" name="Text Box 1">
          <a:extLst>
            <a:ext uri="{FF2B5EF4-FFF2-40B4-BE49-F238E27FC236}">
              <a16:creationId xmlns:a16="http://schemas.microsoft.com/office/drawing/2014/main" id="{00000000-0008-0000-0100-000008000000}"/>
            </a:ext>
          </a:extLst>
        </xdr:cNvPr>
        <xdr:cNvSpPr txBox="1">
          <a:spLocks noChangeArrowheads="1"/>
        </xdr:cNvSpPr>
      </xdr:nvSpPr>
      <xdr:spPr bwMode="auto">
        <a:xfrm>
          <a:off x="352425" y="15478125"/>
          <a:ext cx="104775" cy="290513"/>
        </a:xfrm>
        <a:prstGeom prst="rect">
          <a:avLst/>
        </a:prstGeom>
        <a:noFill/>
        <a:ln w="9525">
          <a:noFill/>
          <a:miter lim="800000"/>
          <a:headEnd/>
          <a:tailEnd/>
        </a:ln>
      </xdr:spPr>
    </xdr:sp>
    <xdr:clientData/>
  </xdr:oneCellAnchor>
  <xdr:twoCellAnchor>
    <xdr:from>
      <xdr:col>19</xdr:col>
      <xdr:colOff>11906</xdr:colOff>
      <xdr:row>4</xdr:row>
      <xdr:rowOff>0</xdr:rowOff>
    </xdr:from>
    <xdr:to>
      <xdr:col>20</xdr:col>
      <xdr:colOff>68081</xdr:colOff>
      <xdr:row>4</xdr:row>
      <xdr:rowOff>180000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512219" y="904875"/>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55</a:t>
          </a:r>
        </a:p>
      </xdr:txBody>
    </xdr:sp>
    <xdr:clientData/>
  </xdr:twoCellAnchor>
  <xdr:twoCellAnchor>
    <xdr:from>
      <xdr:col>19</xdr:col>
      <xdr:colOff>11906</xdr:colOff>
      <xdr:row>13</xdr:row>
      <xdr:rowOff>0</xdr:rowOff>
    </xdr:from>
    <xdr:to>
      <xdr:col>20</xdr:col>
      <xdr:colOff>68081</xdr:colOff>
      <xdr:row>13</xdr:row>
      <xdr:rowOff>180000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2512219" y="3178969"/>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56</a:t>
          </a:r>
        </a:p>
      </xdr:txBody>
    </xdr:sp>
    <xdr:clientData/>
  </xdr:twoCellAnchor>
  <xdr:twoCellAnchor>
    <xdr:from>
      <xdr:col>11</xdr:col>
      <xdr:colOff>11906</xdr:colOff>
      <xdr:row>33</xdr:row>
      <xdr:rowOff>0</xdr:rowOff>
    </xdr:from>
    <xdr:to>
      <xdr:col>12</xdr:col>
      <xdr:colOff>68081</xdr:colOff>
      <xdr:row>33</xdr:row>
      <xdr:rowOff>180000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797844" y="8346281"/>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57</a:t>
          </a:r>
        </a:p>
      </xdr:txBody>
    </xdr:sp>
    <xdr:clientData/>
  </xdr:twoCellAnchor>
  <xdr:twoCellAnchor>
    <xdr:from>
      <xdr:col>17</xdr:col>
      <xdr:colOff>107152</xdr:colOff>
      <xdr:row>33</xdr:row>
      <xdr:rowOff>0</xdr:rowOff>
    </xdr:from>
    <xdr:to>
      <xdr:col>20</xdr:col>
      <xdr:colOff>109965</xdr:colOff>
      <xdr:row>33</xdr:row>
      <xdr:rowOff>180000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2131215" y="7298531"/>
          <a:ext cx="36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時間</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27</xdr:col>
      <xdr:colOff>107152</xdr:colOff>
      <xdr:row>33</xdr:row>
      <xdr:rowOff>0</xdr:rowOff>
    </xdr:from>
    <xdr:to>
      <xdr:col>30</xdr:col>
      <xdr:colOff>109965</xdr:colOff>
      <xdr:row>33</xdr:row>
      <xdr:rowOff>180000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3321840" y="7298531"/>
          <a:ext cx="36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分</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34</xdr:col>
      <xdr:colOff>106170</xdr:colOff>
      <xdr:row>27</xdr:row>
      <xdr:rowOff>2673</xdr:rowOff>
    </xdr:from>
    <xdr:to>
      <xdr:col>51</xdr:col>
      <xdr:colOff>33397</xdr:colOff>
      <xdr:row>27</xdr:row>
      <xdr:rowOff>2673</xdr:rowOff>
    </xdr:to>
    <xdr:cxnSp macro="">
      <xdr:nvCxnSpPr>
        <xdr:cNvPr id="19" name="直線コネクタ 18">
          <a:extLst>
            <a:ext uri="{FF2B5EF4-FFF2-40B4-BE49-F238E27FC236}">
              <a16:creationId xmlns:a16="http://schemas.microsoft.com/office/drawing/2014/main" id="{00000000-0008-0000-0100-000013000000}"/>
            </a:ext>
          </a:extLst>
        </xdr:cNvPr>
        <xdr:cNvCxnSpPr/>
      </xdr:nvCxnSpPr>
      <xdr:spPr>
        <a:xfrm>
          <a:off x="4392420" y="6777329"/>
          <a:ext cx="195129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35476</xdr:colOff>
      <xdr:row>32</xdr:row>
      <xdr:rowOff>135342</xdr:rowOff>
    </xdr:from>
    <xdr:to>
      <xdr:col>36</xdr:col>
      <xdr:colOff>38476</xdr:colOff>
      <xdr:row>32</xdr:row>
      <xdr:rowOff>135342</xdr:rowOff>
    </xdr:to>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2654851" y="8219686"/>
          <a:ext cx="19080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37</xdr:col>
      <xdr:colOff>11906</xdr:colOff>
      <xdr:row>52</xdr:row>
      <xdr:rowOff>0</xdr:rowOff>
    </xdr:from>
    <xdr:to>
      <xdr:col>38</xdr:col>
      <xdr:colOff>68081</xdr:colOff>
      <xdr:row>52</xdr:row>
      <xdr:rowOff>180000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4655344" y="1352550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61</a:t>
          </a:r>
        </a:p>
      </xdr:txBody>
    </xdr:sp>
    <xdr:clientData/>
  </xdr:twoCellAnchor>
  <xdr:twoCellAnchor>
    <xdr:from>
      <xdr:col>37</xdr:col>
      <xdr:colOff>11906</xdr:colOff>
      <xdr:row>55</xdr:row>
      <xdr:rowOff>0</xdr:rowOff>
    </xdr:from>
    <xdr:to>
      <xdr:col>38</xdr:col>
      <xdr:colOff>68081</xdr:colOff>
      <xdr:row>55</xdr:row>
      <xdr:rowOff>180000</xdr:rowOff>
    </xdr:to>
    <xdr:sp macro="" textlink="">
      <xdr:nvSpPr>
        <xdr:cNvPr id="22" name="正方形/長方形 21">
          <a:extLst>
            <a:ext uri="{FF2B5EF4-FFF2-40B4-BE49-F238E27FC236}">
              <a16:creationId xmlns:a16="http://schemas.microsoft.com/office/drawing/2014/main" id="{00000000-0008-0000-0100-000016000000}"/>
            </a:ext>
          </a:extLst>
        </xdr:cNvPr>
        <xdr:cNvSpPr/>
      </xdr:nvSpPr>
      <xdr:spPr>
        <a:xfrm>
          <a:off x="4655344" y="14049375"/>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63</a:t>
          </a:r>
        </a:p>
      </xdr:txBody>
    </xdr:sp>
    <xdr:clientData/>
  </xdr:twoCellAnchor>
  <xdr:twoCellAnchor>
    <xdr:from>
      <xdr:col>41</xdr:col>
      <xdr:colOff>107154</xdr:colOff>
      <xdr:row>52</xdr:row>
      <xdr:rowOff>0</xdr:rowOff>
    </xdr:from>
    <xdr:to>
      <xdr:col>44</xdr:col>
      <xdr:colOff>109967</xdr:colOff>
      <xdr:row>52</xdr:row>
      <xdr:rowOff>180000</xdr:rowOff>
    </xdr:to>
    <xdr:sp macro="" textlink="">
      <xdr:nvSpPr>
        <xdr:cNvPr id="23" name="正方形/長方形 22">
          <a:extLst>
            <a:ext uri="{FF2B5EF4-FFF2-40B4-BE49-F238E27FC236}">
              <a16:creationId xmlns:a16="http://schemas.microsoft.com/office/drawing/2014/main" id="{00000000-0008-0000-0100-000017000000}"/>
            </a:ext>
          </a:extLst>
        </xdr:cNvPr>
        <xdr:cNvSpPr/>
      </xdr:nvSpPr>
      <xdr:spPr>
        <a:xfrm>
          <a:off x="5226842" y="13525500"/>
          <a:ext cx="36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日</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41</xdr:col>
      <xdr:colOff>107154</xdr:colOff>
      <xdr:row>55</xdr:row>
      <xdr:rowOff>0</xdr:rowOff>
    </xdr:from>
    <xdr:to>
      <xdr:col>44</xdr:col>
      <xdr:colOff>109967</xdr:colOff>
      <xdr:row>55</xdr:row>
      <xdr:rowOff>180000</xdr:rowOff>
    </xdr:to>
    <xdr:sp macro="" textlink="">
      <xdr:nvSpPr>
        <xdr:cNvPr id="24" name="正方形/長方形 23">
          <a:extLst>
            <a:ext uri="{FF2B5EF4-FFF2-40B4-BE49-F238E27FC236}">
              <a16:creationId xmlns:a16="http://schemas.microsoft.com/office/drawing/2014/main" id="{00000000-0008-0000-0100-000018000000}"/>
            </a:ext>
          </a:extLst>
        </xdr:cNvPr>
        <xdr:cNvSpPr/>
      </xdr:nvSpPr>
      <xdr:spPr>
        <a:xfrm>
          <a:off x="5226842" y="14049375"/>
          <a:ext cx="36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日</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51</xdr:col>
      <xdr:colOff>102782</xdr:colOff>
      <xdr:row>53</xdr:row>
      <xdr:rowOff>214311</xdr:rowOff>
    </xdr:from>
    <xdr:to>
      <xdr:col>75</xdr:col>
      <xdr:colOff>107156</xdr:colOff>
      <xdr:row>53</xdr:row>
      <xdr:rowOff>214311</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6413095" y="14001749"/>
          <a:ext cx="286187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98</xdr:col>
      <xdr:colOff>130964</xdr:colOff>
      <xdr:row>33</xdr:row>
      <xdr:rowOff>11906</xdr:rowOff>
    </xdr:from>
    <xdr:to>
      <xdr:col>101</xdr:col>
      <xdr:colOff>133778</xdr:colOff>
      <xdr:row>33</xdr:row>
      <xdr:rowOff>191906</xdr:rowOff>
    </xdr:to>
    <xdr:sp macro="" textlink="">
      <xdr:nvSpPr>
        <xdr:cNvPr id="17" name="正方形/長方形 16">
          <a:extLst>
            <a:ext uri="{FF2B5EF4-FFF2-40B4-BE49-F238E27FC236}">
              <a16:creationId xmlns:a16="http://schemas.microsoft.com/office/drawing/2014/main" id="{75954BB3-5324-4A87-B3DA-1C97CE8A324A}"/>
            </a:ext>
          </a:extLst>
        </xdr:cNvPr>
        <xdr:cNvSpPr/>
      </xdr:nvSpPr>
      <xdr:spPr>
        <a:xfrm>
          <a:off x="12108652" y="8358187"/>
          <a:ext cx="502876"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時間</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105</xdr:col>
      <xdr:colOff>119058</xdr:colOff>
      <xdr:row>33</xdr:row>
      <xdr:rowOff>11906</xdr:rowOff>
    </xdr:from>
    <xdr:to>
      <xdr:col>108</xdr:col>
      <xdr:colOff>121871</xdr:colOff>
      <xdr:row>33</xdr:row>
      <xdr:rowOff>191906</xdr:rowOff>
    </xdr:to>
    <xdr:sp macro="" textlink="">
      <xdr:nvSpPr>
        <xdr:cNvPr id="18" name="正方形/長方形 17">
          <a:extLst>
            <a:ext uri="{FF2B5EF4-FFF2-40B4-BE49-F238E27FC236}">
              <a16:creationId xmlns:a16="http://schemas.microsoft.com/office/drawing/2014/main" id="{C3C022C6-9D79-4174-9D34-8846886D8D5A}"/>
            </a:ext>
          </a:extLst>
        </xdr:cNvPr>
        <xdr:cNvSpPr/>
      </xdr:nvSpPr>
      <xdr:spPr>
        <a:xfrm>
          <a:off x="13263558" y="8358187"/>
          <a:ext cx="502876"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分</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105</xdr:col>
      <xdr:colOff>107154</xdr:colOff>
      <xdr:row>52</xdr:row>
      <xdr:rowOff>0</xdr:rowOff>
    </xdr:from>
    <xdr:to>
      <xdr:col>108</xdr:col>
      <xdr:colOff>109967</xdr:colOff>
      <xdr:row>52</xdr:row>
      <xdr:rowOff>180000</xdr:rowOff>
    </xdr:to>
    <xdr:sp macro="" textlink="">
      <xdr:nvSpPr>
        <xdr:cNvPr id="13" name="正方形/長方形 12">
          <a:extLst>
            <a:ext uri="{FF2B5EF4-FFF2-40B4-BE49-F238E27FC236}">
              <a16:creationId xmlns:a16="http://schemas.microsoft.com/office/drawing/2014/main" id="{53D7383F-C893-4EC2-9DAF-08A9E3A405E1}"/>
            </a:ext>
          </a:extLst>
        </xdr:cNvPr>
        <xdr:cNvSpPr/>
      </xdr:nvSpPr>
      <xdr:spPr>
        <a:xfrm>
          <a:off x="5511134" y="13441913"/>
          <a:ext cx="381869"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日</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105</xdr:col>
      <xdr:colOff>107154</xdr:colOff>
      <xdr:row>55</xdr:row>
      <xdr:rowOff>0</xdr:rowOff>
    </xdr:from>
    <xdr:to>
      <xdr:col>108</xdr:col>
      <xdr:colOff>109967</xdr:colOff>
      <xdr:row>55</xdr:row>
      <xdr:rowOff>180000</xdr:rowOff>
    </xdr:to>
    <xdr:sp macro="" textlink="">
      <xdr:nvSpPr>
        <xdr:cNvPr id="14" name="正方形/長方形 13">
          <a:extLst>
            <a:ext uri="{FF2B5EF4-FFF2-40B4-BE49-F238E27FC236}">
              <a16:creationId xmlns:a16="http://schemas.microsoft.com/office/drawing/2014/main" id="{6B9E850D-58E3-4BE3-A66E-642EF3473D0F}"/>
            </a:ext>
          </a:extLst>
        </xdr:cNvPr>
        <xdr:cNvSpPr/>
      </xdr:nvSpPr>
      <xdr:spPr>
        <a:xfrm>
          <a:off x="5511134" y="14200026"/>
          <a:ext cx="381869"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日</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37</xdr:col>
      <xdr:colOff>71438</xdr:colOff>
      <xdr:row>66</xdr:row>
      <xdr:rowOff>35719</xdr:rowOff>
    </xdr:from>
    <xdr:to>
      <xdr:col>83</xdr:col>
      <xdr:colOff>47626</xdr:colOff>
      <xdr:row>67</xdr:row>
      <xdr:rowOff>226220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714876" y="15882938"/>
          <a:ext cx="5476875" cy="440532"/>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37</xdr:col>
      <xdr:colOff>11906</xdr:colOff>
      <xdr:row>4</xdr:row>
      <xdr:rowOff>0</xdr:rowOff>
    </xdr:from>
    <xdr:to>
      <xdr:col>38</xdr:col>
      <xdr:colOff>68081</xdr:colOff>
      <xdr:row>4</xdr:row>
      <xdr:rowOff>180000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4655344" y="85725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65</a:t>
          </a:r>
        </a:p>
      </xdr:txBody>
    </xdr:sp>
    <xdr:clientData/>
  </xdr:twoCellAnchor>
  <xdr:twoCellAnchor>
    <xdr:from>
      <xdr:col>40</xdr:col>
      <xdr:colOff>11906</xdr:colOff>
      <xdr:row>62</xdr:row>
      <xdr:rowOff>0</xdr:rowOff>
    </xdr:from>
    <xdr:to>
      <xdr:col>41</xdr:col>
      <xdr:colOff>68080</xdr:colOff>
      <xdr:row>62</xdr:row>
      <xdr:rowOff>180000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12531" y="1504950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74</a:t>
          </a:r>
        </a:p>
      </xdr:txBody>
    </xdr:sp>
    <xdr:clientData/>
  </xdr:twoCellAnchor>
  <xdr:twoCellAnchor>
    <xdr:from>
      <xdr:col>40</xdr:col>
      <xdr:colOff>11906</xdr:colOff>
      <xdr:row>44</xdr:row>
      <xdr:rowOff>0</xdr:rowOff>
    </xdr:from>
    <xdr:to>
      <xdr:col>41</xdr:col>
      <xdr:colOff>68080</xdr:colOff>
      <xdr:row>44</xdr:row>
      <xdr:rowOff>180000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5012531" y="10810875"/>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73</a:t>
          </a:r>
        </a:p>
      </xdr:txBody>
    </xdr:sp>
    <xdr:clientData/>
  </xdr:twoCellAnchor>
  <xdr:twoCellAnchor>
    <xdr:from>
      <xdr:col>77</xdr:col>
      <xdr:colOff>11906</xdr:colOff>
      <xdr:row>27</xdr:row>
      <xdr:rowOff>0</xdr:rowOff>
    </xdr:from>
    <xdr:to>
      <xdr:col>78</xdr:col>
      <xdr:colOff>68080</xdr:colOff>
      <xdr:row>27</xdr:row>
      <xdr:rowOff>180000</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9441656" y="6679406"/>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71</a:t>
          </a:r>
        </a:p>
      </xdr:txBody>
    </xdr:sp>
    <xdr:clientData/>
  </xdr:twoCellAnchor>
  <xdr:twoCellAnchor>
    <xdr:from>
      <xdr:col>77</xdr:col>
      <xdr:colOff>11906</xdr:colOff>
      <xdr:row>28</xdr:row>
      <xdr:rowOff>250030</xdr:rowOff>
    </xdr:from>
    <xdr:to>
      <xdr:col>78</xdr:col>
      <xdr:colOff>68080</xdr:colOff>
      <xdr:row>29</xdr:row>
      <xdr:rowOff>179999</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441656" y="717946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72</a:t>
          </a:r>
        </a:p>
      </xdr:txBody>
    </xdr:sp>
    <xdr:clientData/>
  </xdr:twoCellAnchor>
  <xdr:twoCellAnchor>
    <xdr:from>
      <xdr:col>77</xdr:col>
      <xdr:colOff>11906</xdr:colOff>
      <xdr:row>25</xdr:row>
      <xdr:rowOff>0</xdr:rowOff>
    </xdr:from>
    <xdr:to>
      <xdr:col>78</xdr:col>
      <xdr:colOff>68080</xdr:colOff>
      <xdr:row>25</xdr:row>
      <xdr:rowOff>180000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441656" y="6143625"/>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70</a:t>
          </a:r>
        </a:p>
      </xdr:txBody>
    </xdr:sp>
    <xdr:clientData/>
  </xdr:twoCellAnchor>
  <xdr:twoCellAnchor>
    <xdr:from>
      <xdr:col>36</xdr:col>
      <xdr:colOff>11906</xdr:colOff>
      <xdr:row>27</xdr:row>
      <xdr:rowOff>0</xdr:rowOff>
    </xdr:from>
    <xdr:to>
      <xdr:col>37</xdr:col>
      <xdr:colOff>68080</xdr:colOff>
      <xdr:row>27</xdr:row>
      <xdr:rowOff>180000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4536281" y="6679406"/>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67</a:t>
          </a:r>
        </a:p>
      </xdr:txBody>
    </xdr:sp>
    <xdr:clientData/>
  </xdr:twoCellAnchor>
  <xdr:twoCellAnchor>
    <xdr:from>
      <xdr:col>36</xdr:col>
      <xdr:colOff>11906</xdr:colOff>
      <xdr:row>28</xdr:row>
      <xdr:rowOff>250030</xdr:rowOff>
    </xdr:from>
    <xdr:to>
      <xdr:col>37</xdr:col>
      <xdr:colOff>68080</xdr:colOff>
      <xdr:row>29</xdr:row>
      <xdr:rowOff>179999</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4536281" y="717946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68</a:t>
          </a:r>
        </a:p>
      </xdr:txBody>
    </xdr:sp>
    <xdr:clientData/>
  </xdr:twoCellAnchor>
  <xdr:twoCellAnchor>
    <xdr:from>
      <xdr:col>36</xdr:col>
      <xdr:colOff>11906</xdr:colOff>
      <xdr:row>31</xdr:row>
      <xdr:rowOff>0</xdr:rowOff>
    </xdr:from>
    <xdr:to>
      <xdr:col>37</xdr:col>
      <xdr:colOff>68080</xdr:colOff>
      <xdr:row>31</xdr:row>
      <xdr:rowOff>180000</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4536281" y="7679531"/>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69</a:t>
          </a:r>
        </a:p>
      </xdr:txBody>
    </xdr:sp>
    <xdr:clientData/>
  </xdr:twoCellAnchor>
  <xdr:twoCellAnchor>
    <xdr:from>
      <xdr:col>36</xdr:col>
      <xdr:colOff>11906</xdr:colOff>
      <xdr:row>25</xdr:row>
      <xdr:rowOff>0</xdr:rowOff>
    </xdr:from>
    <xdr:to>
      <xdr:col>37</xdr:col>
      <xdr:colOff>68080</xdr:colOff>
      <xdr:row>25</xdr:row>
      <xdr:rowOff>180000</xdr:rowOff>
    </xdr:to>
    <xdr:sp macro="" textlink="">
      <xdr:nvSpPr>
        <xdr:cNvPr id="24" name="正方形/長方形 23">
          <a:extLst>
            <a:ext uri="{FF2B5EF4-FFF2-40B4-BE49-F238E27FC236}">
              <a16:creationId xmlns:a16="http://schemas.microsoft.com/office/drawing/2014/main" id="{00000000-0008-0000-0200-000018000000}"/>
            </a:ext>
          </a:extLst>
        </xdr:cNvPr>
        <xdr:cNvSpPr/>
      </xdr:nvSpPr>
      <xdr:spPr>
        <a:xfrm>
          <a:off x="4536281" y="6179344"/>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66</a:t>
          </a:r>
        </a:p>
      </xdr:txBody>
    </xdr:sp>
    <xdr:clientData/>
  </xdr:twoCellAnchor>
  <xdr:twoCellAnchor>
    <xdr:from>
      <xdr:col>39</xdr:col>
      <xdr:colOff>-1</xdr:colOff>
      <xdr:row>66</xdr:row>
      <xdr:rowOff>23814</xdr:rowOff>
    </xdr:from>
    <xdr:to>
      <xdr:col>50</xdr:col>
      <xdr:colOff>35718</xdr:colOff>
      <xdr:row>66</xdr:row>
      <xdr:rowOff>214314</xdr:rowOff>
    </xdr:to>
    <xdr:sp macro="" textlink="">
      <xdr:nvSpPr>
        <xdr:cNvPr id="4" name="正方形/長方形 3">
          <a:extLst>
            <a:ext uri="{FF2B5EF4-FFF2-40B4-BE49-F238E27FC236}">
              <a16:creationId xmlns:a16="http://schemas.microsoft.com/office/drawing/2014/main" id="{6EC2BD9B-AC79-4704-B84E-E659FD9DB8FC}"/>
            </a:ext>
          </a:extLst>
        </xdr:cNvPr>
        <xdr:cNvSpPr/>
      </xdr:nvSpPr>
      <xdr:spPr>
        <a:xfrm>
          <a:off x="4881562" y="16085345"/>
          <a:ext cx="1345406"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その他内容記入欄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11906</xdr:colOff>
      <xdr:row>17</xdr:row>
      <xdr:rowOff>0</xdr:rowOff>
    </xdr:from>
    <xdr:to>
      <xdr:col>2</xdr:col>
      <xdr:colOff>68081</xdr:colOff>
      <xdr:row>17</xdr:row>
      <xdr:rowOff>180000</xdr:rowOff>
    </xdr:to>
    <xdr:sp macro="" textlink="">
      <xdr:nvSpPr>
        <xdr:cNvPr id="28" name="正方形/長方形 27">
          <a:extLst>
            <a:ext uri="{FF2B5EF4-FFF2-40B4-BE49-F238E27FC236}">
              <a16:creationId xmlns:a16="http://schemas.microsoft.com/office/drawing/2014/main" id="{00000000-0008-0000-0300-00001C000000}"/>
            </a:ext>
          </a:extLst>
        </xdr:cNvPr>
        <xdr:cNvSpPr/>
      </xdr:nvSpPr>
      <xdr:spPr>
        <a:xfrm>
          <a:off x="369094"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75</a:t>
          </a:r>
        </a:p>
      </xdr:txBody>
    </xdr:sp>
    <xdr:clientData/>
  </xdr:twoCellAnchor>
  <xdr:twoCellAnchor>
    <xdr:from>
      <xdr:col>16</xdr:col>
      <xdr:colOff>11906</xdr:colOff>
      <xdr:row>17</xdr:row>
      <xdr:rowOff>0</xdr:rowOff>
    </xdr:from>
    <xdr:to>
      <xdr:col>17</xdr:col>
      <xdr:colOff>68080</xdr:colOff>
      <xdr:row>17</xdr:row>
      <xdr:rowOff>180000</xdr:rowOff>
    </xdr:to>
    <xdr:sp macro="" textlink="">
      <xdr:nvSpPr>
        <xdr:cNvPr id="29" name="正方形/長方形 28">
          <a:extLst>
            <a:ext uri="{FF2B5EF4-FFF2-40B4-BE49-F238E27FC236}">
              <a16:creationId xmlns:a16="http://schemas.microsoft.com/office/drawing/2014/main" id="{00000000-0008-0000-0300-00001D000000}"/>
            </a:ext>
          </a:extLst>
        </xdr:cNvPr>
        <xdr:cNvSpPr/>
      </xdr:nvSpPr>
      <xdr:spPr>
        <a:xfrm>
          <a:off x="2155031"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78</a:t>
          </a:r>
        </a:p>
      </xdr:txBody>
    </xdr:sp>
    <xdr:clientData/>
  </xdr:twoCellAnchor>
  <xdr:twoCellAnchor>
    <xdr:from>
      <xdr:col>31</xdr:col>
      <xdr:colOff>11906</xdr:colOff>
      <xdr:row>17</xdr:row>
      <xdr:rowOff>0</xdr:rowOff>
    </xdr:from>
    <xdr:to>
      <xdr:col>32</xdr:col>
      <xdr:colOff>68081</xdr:colOff>
      <xdr:row>17</xdr:row>
      <xdr:rowOff>180000</xdr:rowOff>
    </xdr:to>
    <xdr:sp macro="" textlink="">
      <xdr:nvSpPr>
        <xdr:cNvPr id="30" name="正方形/長方形 29">
          <a:extLst>
            <a:ext uri="{FF2B5EF4-FFF2-40B4-BE49-F238E27FC236}">
              <a16:creationId xmlns:a16="http://schemas.microsoft.com/office/drawing/2014/main" id="{00000000-0008-0000-0300-00001E000000}"/>
            </a:ext>
          </a:extLst>
        </xdr:cNvPr>
        <xdr:cNvSpPr/>
      </xdr:nvSpPr>
      <xdr:spPr>
        <a:xfrm>
          <a:off x="3940969"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81</a:t>
          </a:r>
        </a:p>
      </xdr:txBody>
    </xdr:sp>
    <xdr:clientData/>
  </xdr:twoCellAnchor>
  <xdr:twoCellAnchor>
    <xdr:from>
      <xdr:col>46</xdr:col>
      <xdr:colOff>11906</xdr:colOff>
      <xdr:row>17</xdr:row>
      <xdr:rowOff>0</xdr:rowOff>
    </xdr:from>
    <xdr:to>
      <xdr:col>47</xdr:col>
      <xdr:colOff>68080</xdr:colOff>
      <xdr:row>17</xdr:row>
      <xdr:rowOff>180000</xdr:rowOff>
    </xdr:to>
    <xdr:sp macro="" textlink="">
      <xdr:nvSpPr>
        <xdr:cNvPr id="31" name="正方形/長方形 30">
          <a:extLst>
            <a:ext uri="{FF2B5EF4-FFF2-40B4-BE49-F238E27FC236}">
              <a16:creationId xmlns:a16="http://schemas.microsoft.com/office/drawing/2014/main" id="{00000000-0008-0000-0300-00001F000000}"/>
            </a:ext>
          </a:extLst>
        </xdr:cNvPr>
        <xdr:cNvSpPr/>
      </xdr:nvSpPr>
      <xdr:spPr>
        <a:xfrm>
          <a:off x="5726906"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84</a:t>
          </a:r>
        </a:p>
      </xdr:txBody>
    </xdr:sp>
    <xdr:clientData/>
  </xdr:twoCellAnchor>
  <xdr:twoCellAnchor>
    <xdr:from>
      <xdr:col>61</xdr:col>
      <xdr:colOff>11906</xdr:colOff>
      <xdr:row>17</xdr:row>
      <xdr:rowOff>0</xdr:rowOff>
    </xdr:from>
    <xdr:to>
      <xdr:col>62</xdr:col>
      <xdr:colOff>68080</xdr:colOff>
      <xdr:row>17</xdr:row>
      <xdr:rowOff>180000</xdr:rowOff>
    </xdr:to>
    <xdr:sp macro="" textlink="">
      <xdr:nvSpPr>
        <xdr:cNvPr id="32" name="正方形/長方形 31">
          <a:extLst>
            <a:ext uri="{FF2B5EF4-FFF2-40B4-BE49-F238E27FC236}">
              <a16:creationId xmlns:a16="http://schemas.microsoft.com/office/drawing/2014/main" id="{00000000-0008-0000-0300-000020000000}"/>
            </a:ext>
          </a:extLst>
        </xdr:cNvPr>
        <xdr:cNvSpPr/>
      </xdr:nvSpPr>
      <xdr:spPr>
        <a:xfrm>
          <a:off x="7536656"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87</a:t>
          </a:r>
        </a:p>
      </xdr:txBody>
    </xdr:sp>
    <xdr:clientData/>
  </xdr:twoCellAnchor>
  <xdr:twoCellAnchor>
    <xdr:from>
      <xdr:col>76</xdr:col>
      <xdr:colOff>11906</xdr:colOff>
      <xdr:row>17</xdr:row>
      <xdr:rowOff>0</xdr:rowOff>
    </xdr:from>
    <xdr:to>
      <xdr:col>77</xdr:col>
      <xdr:colOff>68081</xdr:colOff>
      <xdr:row>17</xdr:row>
      <xdr:rowOff>180000</xdr:rowOff>
    </xdr:to>
    <xdr:sp macro="" textlink="">
      <xdr:nvSpPr>
        <xdr:cNvPr id="33" name="正方形/長方形 32">
          <a:extLst>
            <a:ext uri="{FF2B5EF4-FFF2-40B4-BE49-F238E27FC236}">
              <a16:creationId xmlns:a16="http://schemas.microsoft.com/office/drawing/2014/main" id="{00000000-0008-0000-0300-000021000000}"/>
            </a:ext>
          </a:extLst>
        </xdr:cNvPr>
        <xdr:cNvSpPr/>
      </xdr:nvSpPr>
      <xdr:spPr>
        <a:xfrm>
          <a:off x="9322594" y="416718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90</a:t>
          </a:r>
        </a:p>
      </xdr:txBody>
    </xdr:sp>
    <xdr:clientData/>
  </xdr:twoCellAnchor>
  <xdr:twoCellAnchor>
    <xdr:from>
      <xdr:col>1</xdr:col>
      <xdr:colOff>11906</xdr:colOff>
      <xdr:row>30</xdr:row>
      <xdr:rowOff>0</xdr:rowOff>
    </xdr:from>
    <xdr:to>
      <xdr:col>2</xdr:col>
      <xdr:colOff>68081</xdr:colOff>
      <xdr:row>30</xdr:row>
      <xdr:rowOff>180000</xdr:rowOff>
    </xdr:to>
    <xdr:sp macro="" textlink="">
      <xdr:nvSpPr>
        <xdr:cNvPr id="34" name="正方形/長方形 33">
          <a:extLst>
            <a:ext uri="{FF2B5EF4-FFF2-40B4-BE49-F238E27FC236}">
              <a16:creationId xmlns:a16="http://schemas.microsoft.com/office/drawing/2014/main" id="{00000000-0008-0000-0300-000022000000}"/>
            </a:ext>
          </a:extLst>
        </xdr:cNvPr>
        <xdr:cNvSpPr/>
      </xdr:nvSpPr>
      <xdr:spPr>
        <a:xfrm>
          <a:off x="369094" y="733425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93</a:t>
          </a:r>
        </a:p>
      </xdr:txBody>
    </xdr:sp>
    <xdr:clientData/>
  </xdr:twoCellAnchor>
  <xdr:twoCellAnchor>
    <xdr:from>
      <xdr:col>16</xdr:col>
      <xdr:colOff>11906</xdr:colOff>
      <xdr:row>30</xdr:row>
      <xdr:rowOff>0</xdr:rowOff>
    </xdr:from>
    <xdr:to>
      <xdr:col>17</xdr:col>
      <xdr:colOff>68080</xdr:colOff>
      <xdr:row>30</xdr:row>
      <xdr:rowOff>180000</xdr:rowOff>
    </xdr:to>
    <xdr:sp macro="" textlink="">
      <xdr:nvSpPr>
        <xdr:cNvPr id="35" name="正方形/長方形 34">
          <a:extLst>
            <a:ext uri="{FF2B5EF4-FFF2-40B4-BE49-F238E27FC236}">
              <a16:creationId xmlns:a16="http://schemas.microsoft.com/office/drawing/2014/main" id="{00000000-0008-0000-0300-000023000000}"/>
            </a:ext>
          </a:extLst>
        </xdr:cNvPr>
        <xdr:cNvSpPr/>
      </xdr:nvSpPr>
      <xdr:spPr>
        <a:xfrm>
          <a:off x="2155031" y="733425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96</a:t>
          </a:r>
        </a:p>
      </xdr:txBody>
    </xdr:sp>
    <xdr:clientData/>
  </xdr:twoCellAnchor>
  <xdr:twoCellAnchor>
    <xdr:from>
      <xdr:col>46</xdr:col>
      <xdr:colOff>11906</xdr:colOff>
      <xdr:row>30</xdr:row>
      <xdr:rowOff>0</xdr:rowOff>
    </xdr:from>
    <xdr:to>
      <xdr:col>47</xdr:col>
      <xdr:colOff>68080</xdr:colOff>
      <xdr:row>30</xdr:row>
      <xdr:rowOff>180000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5726906" y="7334250"/>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99</a:t>
          </a:r>
        </a:p>
      </xdr:txBody>
    </xdr:sp>
    <xdr:clientData/>
  </xdr:twoCellAnchor>
  <xdr:twoCellAnchor>
    <xdr:from>
      <xdr:col>61</xdr:col>
      <xdr:colOff>11905</xdr:colOff>
      <xdr:row>30</xdr:row>
      <xdr:rowOff>0</xdr:rowOff>
    </xdr:from>
    <xdr:to>
      <xdr:col>63</xdr:col>
      <xdr:colOff>61780</xdr:colOff>
      <xdr:row>30</xdr:row>
      <xdr:rowOff>180000</xdr:rowOff>
    </xdr:to>
    <xdr:sp macro="" textlink="">
      <xdr:nvSpPr>
        <xdr:cNvPr id="37" name="正方形/長方形 36">
          <a:extLst>
            <a:ext uri="{FF2B5EF4-FFF2-40B4-BE49-F238E27FC236}">
              <a16:creationId xmlns:a16="http://schemas.microsoft.com/office/drawing/2014/main" id="{00000000-0008-0000-0300-000025000000}"/>
            </a:ext>
          </a:extLst>
        </xdr:cNvPr>
        <xdr:cNvSpPr/>
      </xdr:nvSpPr>
      <xdr:spPr>
        <a:xfrm>
          <a:off x="7536655" y="738187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102</a:t>
          </a:r>
        </a:p>
      </xdr:txBody>
    </xdr:sp>
    <xdr:clientData/>
  </xdr:twoCellAnchor>
  <xdr:twoCellAnchor>
    <xdr:from>
      <xdr:col>1</xdr:col>
      <xdr:colOff>11905</xdr:colOff>
      <xdr:row>44</xdr:row>
      <xdr:rowOff>0</xdr:rowOff>
    </xdr:from>
    <xdr:to>
      <xdr:col>3</xdr:col>
      <xdr:colOff>61780</xdr:colOff>
      <xdr:row>44</xdr:row>
      <xdr:rowOff>180000</xdr:rowOff>
    </xdr:to>
    <xdr:sp macro="" textlink="">
      <xdr:nvSpPr>
        <xdr:cNvPr id="38" name="正方形/長方形 37">
          <a:extLst>
            <a:ext uri="{FF2B5EF4-FFF2-40B4-BE49-F238E27FC236}">
              <a16:creationId xmlns:a16="http://schemas.microsoft.com/office/drawing/2014/main" id="{00000000-0008-0000-0300-000026000000}"/>
            </a:ext>
          </a:extLst>
        </xdr:cNvPr>
        <xdr:cNvSpPr/>
      </xdr:nvSpPr>
      <xdr:spPr>
        <a:xfrm>
          <a:off x="369093" y="1095375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105</a:t>
          </a:r>
        </a:p>
      </xdr:txBody>
    </xdr:sp>
    <xdr:clientData/>
  </xdr:twoCellAnchor>
  <xdr:twoCellAnchor>
    <xdr:from>
      <xdr:col>16</xdr:col>
      <xdr:colOff>11905</xdr:colOff>
      <xdr:row>44</xdr:row>
      <xdr:rowOff>0</xdr:rowOff>
    </xdr:from>
    <xdr:to>
      <xdr:col>18</xdr:col>
      <xdr:colOff>61780</xdr:colOff>
      <xdr:row>44</xdr:row>
      <xdr:rowOff>180000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2155030" y="106918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108</a:t>
          </a:r>
        </a:p>
      </xdr:txBody>
    </xdr:sp>
    <xdr:clientData/>
  </xdr:twoCellAnchor>
  <xdr:twoCellAnchor>
    <xdr:from>
      <xdr:col>14</xdr:col>
      <xdr:colOff>11906</xdr:colOff>
      <xdr:row>56</xdr:row>
      <xdr:rowOff>0</xdr:rowOff>
    </xdr:from>
    <xdr:to>
      <xdr:col>16</xdr:col>
      <xdr:colOff>61781</xdr:colOff>
      <xdr:row>56</xdr:row>
      <xdr:rowOff>180000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1916906" y="135016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111</a:t>
          </a:r>
        </a:p>
      </xdr:txBody>
    </xdr:sp>
    <xdr:clientData/>
  </xdr:twoCellAnchor>
  <xdr:twoCellAnchor>
    <xdr:from>
      <xdr:col>26</xdr:col>
      <xdr:colOff>11906</xdr:colOff>
      <xdr:row>56</xdr:row>
      <xdr:rowOff>0</xdr:rowOff>
    </xdr:from>
    <xdr:to>
      <xdr:col>28</xdr:col>
      <xdr:colOff>61781</xdr:colOff>
      <xdr:row>56</xdr:row>
      <xdr:rowOff>180000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3345656" y="135016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114</a:t>
          </a:r>
        </a:p>
      </xdr:txBody>
    </xdr:sp>
    <xdr:clientData/>
  </xdr:twoCellAnchor>
  <xdr:twoCellAnchor>
    <xdr:from>
      <xdr:col>38</xdr:col>
      <xdr:colOff>11906</xdr:colOff>
      <xdr:row>56</xdr:row>
      <xdr:rowOff>0</xdr:rowOff>
    </xdr:from>
    <xdr:to>
      <xdr:col>40</xdr:col>
      <xdr:colOff>61781</xdr:colOff>
      <xdr:row>56</xdr:row>
      <xdr:rowOff>180000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4774406" y="135016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117</a:t>
          </a:r>
        </a:p>
      </xdr:txBody>
    </xdr:sp>
    <xdr:clientData/>
  </xdr:twoCellAnchor>
  <xdr:twoCellAnchor>
    <xdr:from>
      <xdr:col>50</xdr:col>
      <xdr:colOff>11906</xdr:colOff>
      <xdr:row>56</xdr:row>
      <xdr:rowOff>0</xdr:rowOff>
    </xdr:from>
    <xdr:to>
      <xdr:col>52</xdr:col>
      <xdr:colOff>68080</xdr:colOff>
      <xdr:row>56</xdr:row>
      <xdr:rowOff>180000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6203156" y="14085094"/>
          <a:ext cx="294299"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120</a:t>
          </a:r>
        </a:p>
      </xdr:txBody>
    </xdr:sp>
    <xdr:clientData/>
  </xdr:twoCellAnchor>
  <xdr:twoCellAnchor>
    <xdr:from>
      <xdr:col>62</xdr:col>
      <xdr:colOff>11906</xdr:colOff>
      <xdr:row>56</xdr:row>
      <xdr:rowOff>0</xdr:rowOff>
    </xdr:from>
    <xdr:to>
      <xdr:col>64</xdr:col>
      <xdr:colOff>68081</xdr:colOff>
      <xdr:row>56</xdr:row>
      <xdr:rowOff>180000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6322219" y="13454063"/>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123</a:t>
          </a:r>
        </a:p>
      </xdr:txBody>
    </xdr:sp>
    <xdr:clientData/>
  </xdr:twoCellAnchor>
  <xdr:twoCellAnchor>
    <xdr:from>
      <xdr:col>74</xdr:col>
      <xdr:colOff>11906</xdr:colOff>
      <xdr:row>56</xdr:row>
      <xdr:rowOff>0</xdr:rowOff>
    </xdr:from>
    <xdr:to>
      <xdr:col>76</xdr:col>
      <xdr:colOff>68081</xdr:colOff>
      <xdr:row>56</xdr:row>
      <xdr:rowOff>180000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417594" y="13454063"/>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126</a:t>
          </a:r>
        </a:p>
      </xdr:txBody>
    </xdr:sp>
    <xdr:clientData/>
  </xdr:twoCellAnchor>
  <xdr:twoCellAnchor>
    <xdr:from>
      <xdr:col>14</xdr:col>
      <xdr:colOff>11906</xdr:colOff>
      <xdr:row>58</xdr:row>
      <xdr:rowOff>0</xdr:rowOff>
    </xdr:from>
    <xdr:to>
      <xdr:col>16</xdr:col>
      <xdr:colOff>61781</xdr:colOff>
      <xdr:row>58</xdr:row>
      <xdr:rowOff>180000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1916906" y="14168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129</a:t>
          </a:r>
        </a:p>
      </xdr:txBody>
    </xdr:sp>
    <xdr:clientData/>
  </xdr:twoCellAnchor>
  <xdr:twoCellAnchor>
    <xdr:from>
      <xdr:col>26</xdr:col>
      <xdr:colOff>11906</xdr:colOff>
      <xdr:row>58</xdr:row>
      <xdr:rowOff>0</xdr:rowOff>
    </xdr:from>
    <xdr:to>
      <xdr:col>28</xdr:col>
      <xdr:colOff>68080</xdr:colOff>
      <xdr:row>58</xdr:row>
      <xdr:rowOff>180000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3107531" y="1397793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132</a:t>
          </a:r>
        </a:p>
      </xdr:txBody>
    </xdr:sp>
    <xdr:clientData/>
  </xdr:twoCellAnchor>
  <xdr:twoCellAnchor>
    <xdr:from>
      <xdr:col>38</xdr:col>
      <xdr:colOff>11906</xdr:colOff>
      <xdr:row>58</xdr:row>
      <xdr:rowOff>0</xdr:rowOff>
    </xdr:from>
    <xdr:to>
      <xdr:col>40</xdr:col>
      <xdr:colOff>68081</xdr:colOff>
      <xdr:row>58</xdr:row>
      <xdr:rowOff>180000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a:xfrm>
          <a:off x="4179094" y="1397793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135</a:t>
          </a:r>
        </a:p>
      </xdr:txBody>
    </xdr:sp>
    <xdr:clientData/>
  </xdr:twoCellAnchor>
  <xdr:twoCellAnchor>
    <xdr:from>
      <xdr:col>50</xdr:col>
      <xdr:colOff>11906</xdr:colOff>
      <xdr:row>58</xdr:row>
      <xdr:rowOff>0</xdr:rowOff>
    </xdr:from>
    <xdr:to>
      <xdr:col>52</xdr:col>
      <xdr:colOff>68080</xdr:colOff>
      <xdr:row>58</xdr:row>
      <xdr:rowOff>180000</xdr:rowOff>
    </xdr:to>
    <xdr:sp macro="" textlink="">
      <xdr:nvSpPr>
        <xdr:cNvPr id="49" name="正方形/長方形 48">
          <a:extLst>
            <a:ext uri="{FF2B5EF4-FFF2-40B4-BE49-F238E27FC236}">
              <a16:creationId xmlns:a16="http://schemas.microsoft.com/office/drawing/2014/main" id="{00000000-0008-0000-0300-000031000000}"/>
            </a:ext>
          </a:extLst>
        </xdr:cNvPr>
        <xdr:cNvSpPr/>
      </xdr:nvSpPr>
      <xdr:spPr>
        <a:xfrm>
          <a:off x="5250656" y="1397793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138</a:t>
          </a:r>
        </a:p>
      </xdr:txBody>
    </xdr:sp>
    <xdr:clientData/>
  </xdr:twoCellAnchor>
  <xdr:twoCellAnchor>
    <xdr:from>
      <xdr:col>62</xdr:col>
      <xdr:colOff>11906</xdr:colOff>
      <xdr:row>58</xdr:row>
      <xdr:rowOff>0</xdr:rowOff>
    </xdr:from>
    <xdr:to>
      <xdr:col>64</xdr:col>
      <xdr:colOff>68081</xdr:colOff>
      <xdr:row>58</xdr:row>
      <xdr:rowOff>180000</xdr:rowOff>
    </xdr:to>
    <xdr:sp macro="" textlink="">
      <xdr:nvSpPr>
        <xdr:cNvPr id="50" name="正方形/長方形 49">
          <a:extLst>
            <a:ext uri="{FF2B5EF4-FFF2-40B4-BE49-F238E27FC236}">
              <a16:creationId xmlns:a16="http://schemas.microsoft.com/office/drawing/2014/main" id="{00000000-0008-0000-0300-000032000000}"/>
            </a:ext>
          </a:extLst>
        </xdr:cNvPr>
        <xdr:cNvSpPr/>
      </xdr:nvSpPr>
      <xdr:spPr>
        <a:xfrm>
          <a:off x="6322219" y="1397793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141</a:t>
          </a:r>
        </a:p>
      </xdr:txBody>
    </xdr:sp>
    <xdr:clientData/>
  </xdr:twoCellAnchor>
  <xdr:twoCellAnchor>
    <xdr:from>
      <xdr:col>74</xdr:col>
      <xdr:colOff>11906</xdr:colOff>
      <xdr:row>58</xdr:row>
      <xdr:rowOff>0</xdr:rowOff>
    </xdr:from>
    <xdr:to>
      <xdr:col>76</xdr:col>
      <xdr:colOff>68081</xdr:colOff>
      <xdr:row>58</xdr:row>
      <xdr:rowOff>180000</xdr:rowOff>
    </xdr:to>
    <xdr:sp macro="" textlink="">
      <xdr:nvSpPr>
        <xdr:cNvPr id="51" name="正方形/長方形 50">
          <a:extLst>
            <a:ext uri="{FF2B5EF4-FFF2-40B4-BE49-F238E27FC236}">
              <a16:creationId xmlns:a16="http://schemas.microsoft.com/office/drawing/2014/main" id="{00000000-0008-0000-0300-000033000000}"/>
            </a:ext>
          </a:extLst>
        </xdr:cNvPr>
        <xdr:cNvSpPr/>
      </xdr:nvSpPr>
      <xdr:spPr>
        <a:xfrm>
          <a:off x="7417594" y="13977938"/>
          <a:ext cx="175237"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144</a:t>
          </a:r>
        </a:p>
      </xdr:txBody>
    </xdr:sp>
    <xdr:clientData/>
  </xdr:twoCellAnchor>
  <xdr:twoCellAnchor>
    <xdr:from>
      <xdr:col>4</xdr:col>
      <xdr:colOff>0</xdr:colOff>
      <xdr:row>12</xdr:row>
      <xdr:rowOff>1</xdr:rowOff>
    </xdr:from>
    <xdr:to>
      <xdr:col>34</xdr:col>
      <xdr:colOff>28125</xdr:colOff>
      <xdr:row>12</xdr:row>
      <xdr:rowOff>1</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a:xfrm>
          <a:off x="714375" y="3012282"/>
          <a:ext cx="36000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21430</xdr:colOff>
      <xdr:row>24</xdr:row>
      <xdr:rowOff>259557</xdr:rowOff>
    </xdr:from>
    <xdr:to>
      <xdr:col>26</xdr:col>
      <xdr:colOff>102055</xdr:colOff>
      <xdr:row>24</xdr:row>
      <xdr:rowOff>259557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35805" y="6319838"/>
          <a:ext cx="27000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59531</xdr:colOff>
      <xdr:row>52</xdr:row>
      <xdr:rowOff>0</xdr:rowOff>
    </xdr:from>
    <xdr:to>
      <xdr:col>56</xdr:col>
      <xdr:colOff>71437</xdr:colOff>
      <xdr:row>52</xdr:row>
      <xdr:rowOff>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1488281" y="12989719"/>
          <a:ext cx="551259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47619</xdr:colOff>
      <xdr:row>17</xdr:row>
      <xdr:rowOff>0</xdr:rowOff>
    </xdr:from>
    <xdr:to>
      <xdr:col>15</xdr:col>
      <xdr:colOff>108556</xdr:colOff>
      <xdr:row>17</xdr:row>
      <xdr:rowOff>180000</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a:xfrm>
          <a:off x="1952619"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29</xdr:col>
      <xdr:colOff>47618</xdr:colOff>
      <xdr:row>17</xdr:row>
      <xdr:rowOff>0</xdr:rowOff>
    </xdr:from>
    <xdr:to>
      <xdr:col>30</xdr:col>
      <xdr:colOff>108556</xdr:colOff>
      <xdr:row>17</xdr:row>
      <xdr:rowOff>180000</xdr:rowOff>
    </xdr:to>
    <xdr:sp macro="" textlink="">
      <xdr:nvSpPr>
        <xdr:cNvPr id="55" name="正方形/長方形 54">
          <a:extLst>
            <a:ext uri="{FF2B5EF4-FFF2-40B4-BE49-F238E27FC236}">
              <a16:creationId xmlns:a16="http://schemas.microsoft.com/office/drawing/2014/main" id="{00000000-0008-0000-0300-000037000000}"/>
            </a:ext>
          </a:extLst>
        </xdr:cNvPr>
        <xdr:cNvSpPr/>
      </xdr:nvSpPr>
      <xdr:spPr>
        <a:xfrm>
          <a:off x="3738556"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44</xdr:col>
      <xdr:colOff>47619</xdr:colOff>
      <xdr:row>17</xdr:row>
      <xdr:rowOff>0</xdr:rowOff>
    </xdr:from>
    <xdr:to>
      <xdr:col>45</xdr:col>
      <xdr:colOff>108556</xdr:colOff>
      <xdr:row>17</xdr:row>
      <xdr:rowOff>180000</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a:xfrm>
          <a:off x="5524494"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59</xdr:col>
      <xdr:colOff>47619</xdr:colOff>
      <xdr:row>17</xdr:row>
      <xdr:rowOff>0</xdr:rowOff>
    </xdr:from>
    <xdr:to>
      <xdr:col>60</xdr:col>
      <xdr:colOff>108556</xdr:colOff>
      <xdr:row>17</xdr:row>
      <xdr:rowOff>180000</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a:xfrm>
          <a:off x="7334244"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74</xdr:col>
      <xdr:colOff>47618</xdr:colOff>
      <xdr:row>17</xdr:row>
      <xdr:rowOff>0</xdr:rowOff>
    </xdr:from>
    <xdr:to>
      <xdr:col>75</xdr:col>
      <xdr:colOff>108556</xdr:colOff>
      <xdr:row>17</xdr:row>
      <xdr:rowOff>180000</xdr:rowOff>
    </xdr:to>
    <xdr:sp macro="" textlink="">
      <xdr:nvSpPr>
        <xdr:cNvPr id="58" name="正方形/長方形 57">
          <a:extLst>
            <a:ext uri="{FF2B5EF4-FFF2-40B4-BE49-F238E27FC236}">
              <a16:creationId xmlns:a16="http://schemas.microsoft.com/office/drawing/2014/main" id="{00000000-0008-0000-0300-00003A000000}"/>
            </a:ext>
          </a:extLst>
        </xdr:cNvPr>
        <xdr:cNvSpPr/>
      </xdr:nvSpPr>
      <xdr:spPr>
        <a:xfrm>
          <a:off x="9120181"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89</xdr:col>
      <xdr:colOff>47619</xdr:colOff>
      <xdr:row>17</xdr:row>
      <xdr:rowOff>0</xdr:rowOff>
    </xdr:from>
    <xdr:to>
      <xdr:col>91</xdr:col>
      <xdr:colOff>1400</xdr:colOff>
      <xdr:row>17</xdr:row>
      <xdr:rowOff>180000</xdr:rowOff>
    </xdr:to>
    <xdr:sp macro="" textlink="">
      <xdr:nvSpPr>
        <xdr:cNvPr id="59" name="正方形/長方形 58">
          <a:extLst>
            <a:ext uri="{FF2B5EF4-FFF2-40B4-BE49-F238E27FC236}">
              <a16:creationId xmlns:a16="http://schemas.microsoft.com/office/drawing/2014/main" id="{00000000-0008-0000-0300-00003B000000}"/>
            </a:ext>
          </a:extLst>
        </xdr:cNvPr>
        <xdr:cNvSpPr/>
      </xdr:nvSpPr>
      <xdr:spPr>
        <a:xfrm>
          <a:off x="10906119" y="4214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74</xdr:col>
      <xdr:colOff>47618</xdr:colOff>
      <xdr:row>30</xdr:row>
      <xdr:rowOff>0</xdr:rowOff>
    </xdr:from>
    <xdr:to>
      <xdr:col>75</xdr:col>
      <xdr:colOff>108556</xdr:colOff>
      <xdr:row>30</xdr:row>
      <xdr:rowOff>180000</xdr:rowOff>
    </xdr:to>
    <xdr:sp macro="" textlink="">
      <xdr:nvSpPr>
        <xdr:cNvPr id="60" name="正方形/長方形 59">
          <a:extLst>
            <a:ext uri="{FF2B5EF4-FFF2-40B4-BE49-F238E27FC236}">
              <a16:creationId xmlns:a16="http://schemas.microsoft.com/office/drawing/2014/main" id="{00000000-0008-0000-0300-00003C000000}"/>
            </a:ext>
          </a:extLst>
        </xdr:cNvPr>
        <xdr:cNvSpPr/>
      </xdr:nvSpPr>
      <xdr:spPr>
        <a:xfrm>
          <a:off x="9120181" y="738187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59</xdr:col>
      <xdr:colOff>47619</xdr:colOff>
      <xdr:row>30</xdr:row>
      <xdr:rowOff>0</xdr:rowOff>
    </xdr:from>
    <xdr:to>
      <xdr:col>60</xdr:col>
      <xdr:colOff>108556</xdr:colOff>
      <xdr:row>30</xdr:row>
      <xdr:rowOff>180000</xdr:rowOff>
    </xdr:to>
    <xdr:sp macro="" textlink="">
      <xdr:nvSpPr>
        <xdr:cNvPr id="61" name="正方形/長方形 60">
          <a:extLst>
            <a:ext uri="{FF2B5EF4-FFF2-40B4-BE49-F238E27FC236}">
              <a16:creationId xmlns:a16="http://schemas.microsoft.com/office/drawing/2014/main" id="{00000000-0008-0000-0300-00003D000000}"/>
            </a:ext>
          </a:extLst>
        </xdr:cNvPr>
        <xdr:cNvSpPr/>
      </xdr:nvSpPr>
      <xdr:spPr>
        <a:xfrm>
          <a:off x="7334244" y="738187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29</xdr:col>
      <xdr:colOff>47618</xdr:colOff>
      <xdr:row>30</xdr:row>
      <xdr:rowOff>0</xdr:rowOff>
    </xdr:from>
    <xdr:to>
      <xdr:col>30</xdr:col>
      <xdr:colOff>108556</xdr:colOff>
      <xdr:row>30</xdr:row>
      <xdr:rowOff>180000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a:xfrm>
          <a:off x="3738556" y="738187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47619</xdr:colOff>
      <xdr:row>30</xdr:row>
      <xdr:rowOff>0</xdr:rowOff>
    </xdr:from>
    <xdr:to>
      <xdr:col>15</xdr:col>
      <xdr:colOff>108556</xdr:colOff>
      <xdr:row>30</xdr:row>
      <xdr:rowOff>180000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a:xfrm>
          <a:off x="1952619" y="7381875"/>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14</xdr:col>
      <xdr:colOff>47619</xdr:colOff>
      <xdr:row>44</xdr:row>
      <xdr:rowOff>0</xdr:rowOff>
    </xdr:from>
    <xdr:to>
      <xdr:col>15</xdr:col>
      <xdr:colOff>108556</xdr:colOff>
      <xdr:row>44</xdr:row>
      <xdr:rowOff>180000</xdr:rowOff>
    </xdr:to>
    <xdr:sp macro="" textlink="">
      <xdr:nvSpPr>
        <xdr:cNvPr id="64" name="正方形/長方形 63">
          <a:extLst>
            <a:ext uri="{FF2B5EF4-FFF2-40B4-BE49-F238E27FC236}">
              <a16:creationId xmlns:a16="http://schemas.microsoft.com/office/drawing/2014/main" id="{00000000-0008-0000-0300-000040000000}"/>
            </a:ext>
          </a:extLst>
        </xdr:cNvPr>
        <xdr:cNvSpPr/>
      </xdr:nvSpPr>
      <xdr:spPr>
        <a:xfrm>
          <a:off x="1952619" y="10691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29</xdr:col>
      <xdr:colOff>47618</xdr:colOff>
      <xdr:row>44</xdr:row>
      <xdr:rowOff>0</xdr:rowOff>
    </xdr:from>
    <xdr:to>
      <xdr:col>30</xdr:col>
      <xdr:colOff>108556</xdr:colOff>
      <xdr:row>44</xdr:row>
      <xdr:rowOff>180000</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a:xfrm>
          <a:off x="3738556" y="1069181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24</xdr:col>
      <xdr:colOff>47621</xdr:colOff>
      <xdr:row>56</xdr:row>
      <xdr:rowOff>0</xdr:rowOff>
    </xdr:from>
    <xdr:to>
      <xdr:col>25</xdr:col>
      <xdr:colOff>108558</xdr:colOff>
      <xdr:row>56</xdr:row>
      <xdr:rowOff>180000</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a:xfrm>
          <a:off x="3143246"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24</xdr:col>
      <xdr:colOff>47621</xdr:colOff>
      <xdr:row>58</xdr:row>
      <xdr:rowOff>0</xdr:rowOff>
    </xdr:from>
    <xdr:to>
      <xdr:col>25</xdr:col>
      <xdr:colOff>108558</xdr:colOff>
      <xdr:row>58</xdr:row>
      <xdr:rowOff>180000</xdr:rowOff>
    </xdr:to>
    <xdr:sp macro="" textlink="">
      <xdr:nvSpPr>
        <xdr:cNvPr id="67" name="正方形/長方形 66">
          <a:extLst>
            <a:ext uri="{FF2B5EF4-FFF2-40B4-BE49-F238E27FC236}">
              <a16:creationId xmlns:a16="http://schemas.microsoft.com/office/drawing/2014/main" id="{00000000-0008-0000-0300-000043000000}"/>
            </a:ext>
          </a:extLst>
        </xdr:cNvPr>
        <xdr:cNvSpPr/>
      </xdr:nvSpPr>
      <xdr:spPr>
        <a:xfrm>
          <a:off x="3143246"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36</xdr:col>
      <xdr:colOff>47621</xdr:colOff>
      <xdr:row>58</xdr:row>
      <xdr:rowOff>0</xdr:rowOff>
    </xdr:from>
    <xdr:to>
      <xdr:col>37</xdr:col>
      <xdr:colOff>108558</xdr:colOff>
      <xdr:row>58</xdr:row>
      <xdr:rowOff>180000</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a:xfrm>
          <a:off x="4571996"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36</xdr:col>
      <xdr:colOff>47621</xdr:colOff>
      <xdr:row>56</xdr:row>
      <xdr:rowOff>0</xdr:rowOff>
    </xdr:from>
    <xdr:to>
      <xdr:col>37</xdr:col>
      <xdr:colOff>108558</xdr:colOff>
      <xdr:row>56</xdr:row>
      <xdr:rowOff>180000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a:xfrm>
          <a:off x="4571996"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48</xdr:col>
      <xdr:colOff>47621</xdr:colOff>
      <xdr:row>56</xdr:row>
      <xdr:rowOff>0</xdr:rowOff>
    </xdr:from>
    <xdr:to>
      <xdr:col>49</xdr:col>
      <xdr:colOff>108558</xdr:colOff>
      <xdr:row>56</xdr:row>
      <xdr:rowOff>180000</xdr:rowOff>
    </xdr:to>
    <xdr:sp macro="" textlink="">
      <xdr:nvSpPr>
        <xdr:cNvPr id="70" name="正方形/長方形 69">
          <a:extLst>
            <a:ext uri="{FF2B5EF4-FFF2-40B4-BE49-F238E27FC236}">
              <a16:creationId xmlns:a16="http://schemas.microsoft.com/office/drawing/2014/main" id="{00000000-0008-0000-0300-000046000000}"/>
            </a:ext>
          </a:extLst>
        </xdr:cNvPr>
        <xdr:cNvSpPr/>
      </xdr:nvSpPr>
      <xdr:spPr>
        <a:xfrm>
          <a:off x="6000746"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48</xdr:col>
      <xdr:colOff>47621</xdr:colOff>
      <xdr:row>58</xdr:row>
      <xdr:rowOff>0</xdr:rowOff>
    </xdr:from>
    <xdr:to>
      <xdr:col>49</xdr:col>
      <xdr:colOff>108558</xdr:colOff>
      <xdr:row>58</xdr:row>
      <xdr:rowOff>180000</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a:xfrm>
          <a:off x="6000746"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60</xdr:col>
      <xdr:colOff>47621</xdr:colOff>
      <xdr:row>58</xdr:row>
      <xdr:rowOff>0</xdr:rowOff>
    </xdr:from>
    <xdr:to>
      <xdr:col>61</xdr:col>
      <xdr:colOff>108559</xdr:colOff>
      <xdr:row>58</xdr:row>
      <xdr:rowOff>180000</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a:xfrm>
          <a:off x="7453309"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60</xdr:col>
      <xdr:colOff>47621</xdr:colOff>
      <xdr:row>56</xdr:row>
      <xdr:rowOff>0</xdr:rowOff>
    </xdr:from>
    <xdr:to>
      <xdr:col>61</xdr:col>
      <xdr:colOff>108559</xdr:colOff>
      <xdr:row>56</xdr:row>
      <xdr:rowOff>180000</xdr:rowOff>
    </xdr:to>
    <xdr:sp macro="" textlink="">
      <xdr:nvSpPr>
        <xdr:cNvPr id="73" name="正方形/長方形 72">
          <a:extLst>
            <a:ext uri="{FF2B5EF4-FFF2-40B4-BE49-F238E27FC236}">
              <a16:creationId xmlns:a16="http://schemas.microsoft.com/office/drawing/2014/main" id="{00000000-0008-0000-0300-000049000000}"/>
            </a:ext>
          </a:extLst>
        </xdr:cNvPr>
        <xdr:cNvSpPr/>
      </xdr:nvSpPr>
      <xdr:spPr>
        <a:xfrm>
          <a:off x="7453309"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72</xdr:col>
      <xdr:colOff>47621</xdr:colOff>
      <xdr:row>56</xdr:row>
      <xdr:rowOff>0</xdr:rowOff>
    </xdr:from>
    <xdr:to>
      <xdr:col>73</xdr:col>
      <xdr:colOff>108559</xdr:colOff>
      <xdr:row>56</xdr:row>
      <xdr:rowOff>180000</xdr:rowOff>
    </xdr:to>
    <xdr:sp macro="" textlink="">
      <xdr:nvSpPr>
        <xdr:cNvPr id="74" name="正方形/長方形 73">
          <a:extLst>
            <a:ext uri="{FF2B5EF4-FFF2-40B4-BE49-F238E27FC236}">
              <a16:creationId xmlns:a16="http://schemas.microsoft.com/office/drawing/2014/main" id="{00000000-0008-0000-0300-00004A000000}"/>
            </a:ext>
          </a:extLst>
        </xdr:cNvPr>
        <xdr:cNvSpPr/>
      </xdr:nvSpPr>
      <xdr:spPr>
        <a:xfrm>
          <a:off x="8882059"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72</xdr:col>
      <xdr:colOff>47621</xdr:colOff>
      <xdr:row>58</xdr:row>
      <xdr:rowOff>0</xdr:rowOff>
    </xdr:from>
    <xdr:to>
      <xdr:col>73</xdr:col>
      <xdr:colOff>108559</xdr:colOff>
      <xdr:row>58</xdr:row>
      <xdr:rowOff>180000</xdr:rowOff>
    </xdr:to>
    <xdr:sp macro="" textlink="">
      <xdr:nvSpPr>
        <xdr:cNvPr id="75" name="正方形/長方形 74">
          <a:extLst>
            <a:ext uri="{FF2B5EF4-FFF2-40B4-BE49-F238E27FC236}">
              <a16:creationId xmlns:a16="http://schemas.microsoft.com/office/drawing/2014/main" id="{00000000-0008-0000-0300-00004B000000}"/>
            </a:ext>
          </a:extLst>
        </xdr:cNvPr>
        <xdr:cNvSpPr/>
      </xdr:nvSpPr>
      <xdr:spPr>
        <a:xfrm>
          <a:off x="8882059"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47621</xdr:colOff>
      <xdr:row>58</xdr:row>
      <xdr:rowOff>0</xdr:rowOff>
    </xdr:from>
    <xdr:to>
      <xdr:col>85</xdr:col>
      <xdr:colOff>108559</xdr:colOff>
      <xdr:row>58</xdr:row>
      <xdr:rowOff>180000</xdr:rowOff>
    </xdr:to>
    <xdr:sp macro="" textlink="">
      <xdr:nvSpPr>
        <xdr:cNvPr id="76" name="正方形/長方形 75">
          <a:extLst>
            <a:ext uri="{FF2B5EF4-FFF2-40B4-BE49-F238E27FC236}">
              <a16:creationId xmlns:a16="http://schemas.microsoft.com/office/drawing/2014/main" id="{00000000-0008-0000-0300-00004C000000}"/>
            </a:ext>
          </a:extLst>
        </xdr:cNvPr>
        <xdr:cNvSpPr/>
      </xdr:nvSpPr>
      <xdr:spPr>
        <a:xfrm>
          <a:off x="10310809" y="1416843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47621</xdr:colOff>
      <xdr:row>56</xdr:row>
      <xdr:rowOff>0</xdr:rowOff>
    </xdr:from>
    <xdr:to>
      <xdr:col>85</xdr:col>
      <xdr:colOff>108559</xdr:colOff>
      <xdr:row>56</xdr:row>
      <xdr:rowOff>180000</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a:xfrm>
          <a:off x="10310809" y="13501688"/>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91750</xdr:colOff>
      <xdr:row>18</xdr:row>
      <xdr:rowOff>11906</xdr:rowOff>
    </xdr:from>
    <xdr:to>
      <xdr:col>79</xdr:col>
      <xdr:colOff>71438</xdr:colOff>
      <xdr:row>19</xdr:row>
      <xdr:rowOff>250031</xdr:rowOff>
    </xdr:to>
    <xdr:sp macro="" textlink="">
      <xdr:nvSpPr>
        <xdr:cNvPr id="3" name="大かっこ 2">
          <a:extLst>
            <a:ext uri="{FF2B5EF4-FFF2-40B4-BE49-F238E27FC236}">
              <a16:creationId xmlns:a16="http://schemas.microsoft.com/office/drawing/2014/main" id="{00000000-0008-0000-0400-000003000000}"/>
            </a:ext>
          </a:extLst>
        </xdr:cNvPr>
        <xdr:cNvSpPr/>
      </xdr:nvSpPr>
      <xdr:spPr>
        <a:xfrm>
          <a:off x="1282375" y="4024312"/>
          <a:ext cx="8433126" cy="500063"/>
        </a:xfrm>
        <a:prstGeom prst="bracketPair">
          <a:avLst/>
        </a:prstGeom>
        <a:noFill/>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ctr"/>
          <a:endParaRPr kumimoji="1" lang="ja-JP" altLang="en-US" sz="1100"/>
        </a:p>
      </xdr:txBody>
    </xdr:sp>
    <xdr:clientData/>
  </xdr:twoCellAnchor>
  <xdr:twoCellAnchor>
    <xdr:from>
      <xdr:col>64</xdr:col>
      <xdr:colOff>11905</xdr:colOff>
      <xdr:row>5</xdr:row>
      <xdr:rowOff>0</xdr:rowOff>
    </xdr:from>
    <xdr:to>
      <xdr:col>66</xdr:col>
      <xdr:colOff>61780</xdr:colOff>
      <xdr:row>5</xdr:row>
      <xdr:rowOff>180000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7870030" y="9286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147</a:t>
          </a:r>
        </a:p>
      </xdr:txBody>
    </xdr:sp>
    <xdr:clientData/>
  </xdr:twoCellAnchor>
  <xdr:twoCellAnchor>
    <xdr:from>
      <xdr:col>64</xdr:col>
      <xdr:colOff>11905</xdr:colOff>
      <xdr:row>7</xdr:row>
      <xdr:rowOff>0</xdr:rowOff>
    </xdr:from>
    <xdr:to>
      <xdr:col>66</xdr:col>
      <xdr:colOff>61780</xdr:colOff>
      <xdr:row>7</xdr:row>
      <xdr:rowOff>180000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7870030" y="14525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148</a:t>
          </a:r>
        </a:p>
      </xdr:txBody>
    </xdr:sp>
    <xdr:clientData/>
  </xdr:twoCellAnchor>
  <xdr:twoCellAnchor>
    <xdr:from>
      <xdr:col>64</xdr:col>
      <xdr:colOff>11905</xdr:colOff>
      <xdr:row>9</xdr:row>
      <xdr:rowOff>0</xdr:rowOff>
    </xdr:from>
    <xdr:to>
      <xdr:col>66</xdr:col>
      <xdr:colOff>61780</xdr:colOff>
      <xdr:row>9</xdr:row>
      <xdr:rowOff>180000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7870030" y="1976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149</a:t>
          </a:r>
        </a:p>
      </xdr:txBody>
    </xdr:sp>
    <xdr:clientData/>
  </xdr:twoCellAnchor>
  <xdr:twoCellAnchor>
    <xdr:from>
      <xdr:col>64</xdr:col>
      <xdr:colOff>11905</xdr:colOff>
      <xdr:row>11</xdr:row>
      <xdr:rowOff>0</xdr:rowOff>
    </xdr:from>
    <xdr:to>
      <xdr:col>66</xdr:col>
      <xdr:colOff>61780</xdr:colOff>
      <xdr:row>11</xdr:row>
      <xdr:rowOff>180000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7870030" y="25003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150</a:t>
          </a:r>
        </a:p>
      </xdr:txBody>
    </xdr:sp>
    <xdr:clientData/>
  </xdr:twoCellAnchor>
  <xdr:twoCellAnchor>
    <xdr:from>
      <xdr:col>64</xdr:col>
      <xdr:colOff>11905</xdr:colOff>
      <xdr:row>13</xdr:row>
      <xdr:rowOff>0</xdr:rowOff>
    </xdr:from>
    <xdr:to>
      <xdr:col>66</xdr:col>
      <xdr:colOff>61780</xdr:colOff>
      <xdr:row>13</xdr:row>
      <xdr:rowOff>180000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7870030" y="30241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151</a:t>
          </a:r>
        </a:p>
      </xdr:txBody>
    </xdr:sp>
    <xdr:clientData/>
  </xdr:twoCellAnchor>
  <xdr:twoCellAnchor>
    <xdr:from>
      <xdr:col>28</xdr:col>
      <xdr:colOff>11905</xdr:colOff>
      <xdr:row>25</xdr:row>
      <xdr:rowOff>0</xdr:rowOff>
    </xdr:from>
    <xdr:to>
      <xdr:col>30</xdr:col>
      <xdr:colOff>61780</xdr:colOff>
      <xdr:row>25</xdr:row>
      <xdr:rowOff>180000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3583780" y="56911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152</a:t>
          </a:r>
        </a:p>
      </xdr:txBody>
    </xdr:sp>
    <xdr:clientData/>
  </xdr:twoCellAnchor>
  <xdr:twoCellAnchor>
    <xdr:from>
      <xdr:col>34</xdr:col>
      <xdr:colOff>11905</xdr:colOff>
      <xdr:row>38</xdr:row>
      <xdr:rowOff>0</xdr:rowOff>
    </xdr:from>
    <xdr:to>
      <xdr:col>36</xdr:col>
      <xdr:colOff>61780</xdr:colOff>
      <xdr:row>38</xdr:row>
      <xdr:rowOff>180000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4298155" y="8834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153</a:t>
          </a:r>
        </a:p>
      </xdr:txBody>
    </xdr:sp>
    <xdr:clientData/>
  </xdr:twoCellAnchor>
  <xdr:twoCellAnchor>
    <xdr:from>
      <xdr:col>33</xdr:col>
      <xdr:colOff>11905</xdr:colOff>
      <xdr:row>49</xdr:row>
      <xdr:rowOff>0</xdr:rowOff>
    </xdr:from>
    <xdr:to>
      <xdr:col>35</xdr:col>
      <xdr:colOff>61780</xdr:colOff>
      <xdr:row>49</xdr:row>
      <xdr:rowOff>180000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4179093" y="111680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154</a:t>
          </a:r>
        </a:p>
      </xdr:txBody>
    </xdr:sp>
    <xdr:clientData/>
  </xdr:twoCellAnchor>
  <xdr:twoCellAnchor>
    <xdr:from>
      <xdr:col>27</xdr:col>
      <xdr:colOff>11905</xdr:colOff>
      <xdr:row>57</xdr:row>
      <xdr:rowOff>0</xdr:rowOff>
    </xdr:from>
    <xdr:to>
      <xdr:col>29</xdr:col>
      <xdr:colOff>61780</xdr:colOff>
      <xdr:row>57</xdr:row>
      <xdr:rowOff>180000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3464718" y="133588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155</a:t>
          </a:r>
        </a:p>
      </xdr:txBody>
    </xdr:sp>
    <xdr:clientData/>
  </xdr:twoCellAnchor>
  <xdr:twoCellAnchor>
    <xdr:from>
      <xdr:col>61</xdr:col>
      <xdr:colOff>11905</xdr:colOff>
      <xdr:row>56</xdr:row>
      <xdr:rowOff>0</xdr:rowOff>
    </xdr:from>
    <xdr:to>
      <xdr:col>63</xdr:col>
      <xdr:colOff>61780</xdr:colOff>
      <xdr:row>56</xdr:row>
      <xdr:rowOff>180000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7512843" y="131087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156</a:t>
          </a:r>
        </a:p>
      </xdr:txBody>
    </xdr:sp>
    <xdr:clientData/>
  </xdr:twoCellAnchor>
  <xdr:twoCellAnchor>
    <xdr:from>
      <xdr:col>61</xdr:col>
      <xdr:colOff>11905</xdr:colOff>
      <xdr:row>58</xdr:row>
      <xdr:rowOff>0</xdr:rowOff>
    </xdr:from>
    <xdr:to>
      <xdr:col>63</xdr:col>
      <xdr:colOff>61780</xdr:colOff>
      <xdr:row>58</xdr:row>
      <xdr:rowOff>180000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512843" y="13608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159</a:t>
          </a:r>
        </a:p>
      </xdr:txBody>
    </xdr:sp>
    <xdr:clientData/>
  </xdr:twoCellAnchor>
  <xdr:twoCellAnchor>
    <xdr:from>
      <xdr:col>29</xdr:col>
      <xdr:colOff>11905</xdr:colOff>
      <xdr:row>65</xdr:row>
      <xdr:rowOff>0</xdr:rowOff>
    </xdr:from>
    <xdr:to>
      <xdr:col>31</xdr:col>
      <xdr:colOff>61780</xdr:colOff>
      <xdr:row>65</xdr:row>
      <xdr:rowOff>180000</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3702843" y="155495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162</a:t>
          </a:r>
        </a:p>
      </xdr:txBody>
    </xdr:sp>
    <xdr:clientData/>
  </xdr:twoCellAnchor>
  <xdr:twoCellAnchor>
    <xdr:from>
      <xdr:col>71</xdr:col>
      <xdr:colOff>47620</xdr:colOff>
      <xdr:row>58</xdr:row>
      <xdr:rowOff>0</xdr:rowOff>
    </xdr:from>
    <xdr:to>
      <xdr:col>72</xdr:col>
      <xdr:colOff>108558</xdr:colOff>
      <xdr:row>58</xdr:row>
      <xdr:rowOff>180000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8739183" y="13846969"/>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71</xdr:col>
      <xdr:colOff>47620</xdr:colOff>
      <xdr:row>56</xdr:row>
      <xdr:rowOff>0</xdr:rowOff>
    </xdr:from>
    <xdr:to>
      <xdr:col>72</xdr:col>
      <xdr:colOff>108558</xdr:colOff>
      <xdr:row>56</xdr:row>
      <xdr:rowOff>180000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739183" y="13346906"/>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59531</xdr:colOff>
      <xdr:row>18</xdr:row>
      <xdr:rowOff>23812</xdr:rowOff>
    </xdr:from>
    <xdr:to>
      <xdr:col>20</xdr:col>
      <xdr:colOff>95250</xdr:colOff>
      <xdr:row>18</xdr:row>
      <xdr:rowOff>214312</xdr:rowOff>
    </xdr:to>
    <xdr:sp macro="" textlink="">
      <xdr:nvSpPr>
        <xdr:cNvPr id="2" name="正方形/長方形 1">
          <a:extLst>
            <a:ext uri="{FF2B5EF4-FFF2-40B4-BE49-F238E27FC236}">
              <a16:creationId xmlns:a16="http://schemas.microsoft.com/office/drawing/2014/main" id="{1FF63944-AD87-482C-AE3D-E1EDB23ADD3C}"/>
            </a:ext>
          </a:extLst>
        </xdr:cNvPr>
        <xdr:cNvSpPr/>
      </xdr:nvSpPr>
      <xdr:spPr>
        <a:xfrm>
          <a:off x="1369219" y="4560093"/>
          <a:ext cx="1345406" cy="190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ja-JP" altLang="en-US" sz="1100">
              <a:solidFill>
                <a:schemeClr val="tx1"/>
              </a:solidFill>
              <a:latin typeface="BIZ UDゴシック" panose="020B0400000000000000" pitchFamily="49" charset="-128"/>
              <a:ea typeface="BIZ UDゴシック" panose="020B0400000000000000" pitchFamily="49" charset="-128"/>
            </a:rPr>
            <a:t>その他内容記入欄</a:t>
          </a:r>
          <a:endParaRPr kumimoji="1" lang="en-US" altLang="ja-JP" sz="1100">
            <a:solidFill>
              <a:schemeClr val="tx1"/>
            </a:solidFill>
            <a:latin typeface="BIZ UDゴシック" panose="020B0400000000000000" pitchFamily="49" charset="-128"/>
            <a:ea typeface="BIZ UDゴシック" panose="020B0400000000000000" pitchFamily="49" charset="-128"/>
          </a:endParaRPr>
        </a:p>
        <a:p>
          <a:pPr algn="l"/>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59</xdr:col>
      <xdr:colOff>11906</xdr:colOff>
      <xdr:row>16</xdr:row>
      <xdr:rowOff>0</xdr:rowOff>
    </xdr:from>
    <xdr:to>
      <xdr:col>61</xdr:col>
      <xdr:colOff>61781</xdr:colOff>
      <xdr:row>16</xdr:row>
      <xdr:rowOff>180000</xdr:rowOff>
    </xdr:to>
    <xdr:sp macro="" textlink="">
      <xdr:nvSpPr>
        <xdr:cNvPr id="63" name="正方形/長方形 62">
          <a:extLst>
            <a:ext uri="{FF2B5EF4-FFF2-40B4-BE49-F238E27FC236}">
              <a16:creationId xmlns:a16="http://schemas.microsoft.com/office/drawing/2014/main" id="{00000000-0008-0000-0500-00003F000000}"/>
            </a:ext>
          </a:extLst>
        </xdr:cNvPr>
        <xdr:cNvSpPr/>
      </xdr:nvSpPr>
      <xdr:spPr>
        <a:xfrm>
          <a:off x="7298531" y="361950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163</a:t>
          </a:r>
        </a:p>
      </xdr:txBody>
    </xdr:sp>
    <xdr:clientData/>
  </xdr:twoCellAnchor>
  <xdr:twoCellAnchor>
    <xdr:from>
      <xdr:col>73</xdr:col>
      <xdr:colOff>11906</xdr:colOff>
      <xdr:row>28</xdr:row>
      <xdr:rowOff>0</xdr:rowOff>
    </xdr:from>
    <xdr:to>
      <xdr:col>75</xdr:col>
      <xdr:colOff>61781</xdr:colOff>
      <xdr:row>28</xdr:row>
      <xdr:rowOff>180000</xdr:rowOff>
    </xdr:to>
    <xdr:sp macro="" textlink="">
      <xdr:nvSpPr>
        <xdr:cNvPr id="64" name="正方形/長方形 63">
          <a:extLst>
            <a:ext uri="{FF2B5EF4-FFF2-40B4-BE49-F238E27FC236}">
              <a16:creationId xmlns:a16="http://schemas.microsoft.com/office/drawing/2014/main" id="{00000000-0008-0000-0500-000040000000}"/>
            </a:ext>
          </a:extLst>
        </xdr:cNvPr>
        <xdr:cNvSpPr/>
      </xdr:nvSpPr>
      <xdr:spPr>
        <a:xfrm>
          <a:off x="8965406" y="70127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164</a:t>
          </a:r>
        </a:p>
      </xdr:txBody>
    </xdr:sp>
    <xdr:clientData/>
  </xdr:twoCellAnchor>
  <xdr:twoCellAnchor>
    <xdr:from>
      <xdr:col>73</xdr:col>
      <xdr:colOff>11906</xdr:colOff>
      <xdr:row>30</xdr:row>
      <xdr:rowOff>0</xdr:rowOff>
    </xdr:from>
    <xdr:to>
      <xdr:col>75</xdr:col>
      <xdr:colOff>61781</xdr:colOff>
      <xdr:row>30</xdr:row>
      <xdr:rowOff>180000</xdr:rowOff>
    </xdr:to>
    <xdr:sp macro="" textlink="">
      <xdr:nvSpPr>
        <xdr:cNvPr id="65" name="正方形/長方形 64">
          <a:extLst>
            <a:ext uri="{FF2B5EF4-FFF2-40B4-BE49-F238E27FC236}">
              <a16:creationId xmlns:a16="http://schemas.microsoft.com/office/drawing/2014/main" id="{00000000-0008-0000-0500-000041000000}"/>
            </a:ext>
          </a:extLst>
        </xdr:cNvPr>
        <xdr:cNvSpPr/>
      </xdr:nvSpPr>
      <xdr:spPr>
        <a:xfrm>
          <a:off x="8965406" y="7512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165</a:t>
          </a:r>
        </a:p>
      </xdr:txBody>
    </xdr:sp>
    <xdr:clientData/>
  </xdr:twoCellAnchor>
  <xdr:twoCellAnchor>
    <xdr:from>
      <xdr:col>73</xdr:col>
      <xdr:colOff>11906</xdr:colOff>
      <xdr:row>32</xdr:row>
      <xdr:rowOff>0</xdr:rowOff>
    </xdr:from>
    <xdr:to>
      <xdr:col>75</xdr:col>
      <xdr:colOff>61781</xdr:colOff>
      <xdr:row>32</xdr:row>
      <xdr:rowOff>180000</xdr:rowOff>
    </xdr:to>
    <xdr:sp macro="" textlink="">
      <xdr:nvSpPr>
        <xdr:cNvPr id="66" name="正方形/長方形 65">
          <a:extLst>
            <a:ext uri="{FF2B5EF4-FFF2-40B4-BE49-F238E27FC236}">
              <a16:creationId xmlns:a16="http://schemas.microsoft.com/office/drawing/2014/main" id="{00000000-0008-0000-0500-000042000000}"/>
            </a:ext>
          </a:extLst>
        </xdr:cNvPr>
        <xdr:cNvSpPr/>
      </xdr:nvSpPr>
      <xdr:spPr>
        <a:xfrm>
          <a:off x="8965406" y="8012906"/>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166</a:t>
          </a:r>
        </a:p>
      </xdr:txBody>
    </xdr:sp>
    <xdr:clientData/>
  </xdr:twoCellAnchor>
  <xdr:twoCellAnchor>
    <xdr:from>
      <xdr:col>55</xdr:col>
      <xdr:colOff>11906</xdr:colOff>
      <xdr:row>43</xdr:row>
      <xdr:rowOff>0</xdr:rowOff>
    </xdr:from>
    <xdr:to>
      <xdr:col>57</xdr:col>
      <xdr:colOff>61781</xdr:colOff>
      <xdr:row>43</xdr:row>
      <xdr:rowOff>180000</xdr:rowOff>
    </xdr:to>
    <xdr:sp macro="" textlink="">
      <xdr:nvSpPr>
        <xdr:cNvPr id="4" name="正方形/長方形 3">
          <a:extLst>
            <a:ext uri="{FF2B5EF4-FFF2-40B4-BE49-F238E27FC236}">
              <a16:creationId xmlns:a16="http://schemas.microsoft.com/office/drawing/2014/main" id="{65538C22-0FA8-4061-9EDA-285D1AE56267}"/>
            </a:ext>
          </a:extLst>
        </xdr:cNvPr>
        <xdr:cNvSpPr/>
      </xdr:nvSpPr>
      <xdr:spPr>
        <a:xfrm>
          <a:off x="9441656" y="1404937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167</a:t>
          </a:r>
        </a:p>
      </xdr:txBody>
    </xdr:sp>
    <xdr:clientData/>
  </xdr:twoCellAnchor>
  <xdr:twoCellAnchor>
    <xdr:from>
      <xdr:col>42</xdr:col>
      <xdr:colOff>0</xdr:colOff>
      <xdr:row>53</xdr:row>
      <xdr:rowOff>0</xdr:rowOff>
    </xdr:from>
    <xdr:to>
      <xdr:col>44</xdr:col>
      <xdr:colOff>49875</xdr:colOff>
      <xdr:row>53</xdr:row>
      <xdr:rowOff>180000</xdr:rowOff>
    </xdr:to>
    <xdr:sp macro="" textlink="">
      <xdr:nvSpPr>
        <xdr:cNvPr id="18" name="正方形/長方形 17">
          <a:extLst>
            <a:ext uri="{FF2B5EF4-FFF2-40B4-BE49-F238E27FC236}">
              <a16:creationId xmlns:a16="http://schemas.microsoft.com/office/drawing/2014/main" id="{28D1F4D8-83F0-422E-B8E1-520673F28A46}"/>
            </a:ext>
          </a:extLst>
        </xdr:cNvPr>
        <xdr:cNvSpPr/>
      </xdr:nvSpPr>
      <xdr:spPr>
        <a:xfrm>
          <a:off x="12882563" y="13346906"/>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168</a:t>
          </a:r>
        </a:p>
      </xdr:txBody>
    </xdr:sp>
    <xdr:clientData/>
  </xdr:twoCellAnchor>
  <xdr:twoCellAnchor>
    <xdr:from>
      <xdr:col>42</xdr:col>
      <xdr:colOff>0</xdr:colOff>
      <xdr:row>55</xdr:row>
      <xdr:rowOff>0</xdr:rowOff>
    </xdr:from>
    <xdr:to>
      <xdr:col>44</xdr:col>
      <xdr:colOff>49875</xdr:colOff>
      <xdr:row>55</xdr:row>
      <xdr:rowOff>180000</xdr:rowOff>
    </xdr:to>
    <xdr:sp macro="" textlink="">
      <xdr:nvSpPr>
        <xdr:cNvPr id="19" name="正方形/長方形 18">
          <a:extLst>
            <a:ext uri="{FF2B5EF4-FFF2-40B4-BE49-F238E27FC236}">
              <a16:creationId xmlns:a16="http://schemas.microsoft.com/office/drawing/2014/main" id="{4A885400-47AE-4AE4-B0B4-43B8721BCAB3}"/>
            </a:ext>
          </a:extLst>
        </xdr:cNvPr>
        <xdr:cNvSpPr/>
      </xdr:nvSpPr>
      <xdr:spPr>
        <a:xfrm>
          <a:off x="12882563" y="139422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169</a:t>
          </a:r>
        </a:p>
      </xdr:txBody>
    </xdr:sp>
    <xdr:clientData/>
  </xdr:twoCellAnchor>
  <xdr:twoCellAnchor>
    <xdr:from>
      <xdr:col>42</xdr:col>
      <xdr:colOff>0</xdr:colOff>
      <xdr:row>57</xdr:row>
      <xdr:rowOff>0</xdr:rowOff>
    </xdr:from>
    <xdr:to>
      <xdr:col>44</xdr:col>
      <xdr:colOff>49875</xdr:colOff>
      <xdr:row>57</xdr:row>
      <xdr:rowOff>180000</xdr:rowOff>
    </xdr:to>
    <xdr:sp macro="" textlink="">
      <xdr:nvSpPr>
        <xdr:cNvPr id="20" name="正方形/長方形 19">
          <a:extLst>
            <a:ext uri="{FF2B5EF4-FFF2-40B4-BE49-F238E27FC236}">
              <a16:creationId xmlns:a16="http://schemas.microsoft.com/office/drawing/2014/main" id="{5B97F02D-F176-4E14-A3F7-56B45A0D642C}"/>
            </a:ext>
          </a:extLst>
        </xdr:cNvPr>
        <xdr:cNvSpPr/>
      </xdr:nvSpPr>
      <xdr:spPr>
        <a:xfrm>
          <a:off x="12882563" y="1453753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170</a:t>
          </a:r>
        </a:p>
      </xdr:txBody>
    </xdr:sp>
    <xdr:clientData/>
  </xdr:twoCellAnchor>
  <xdr:twoCellAnchor>
    <xdr:from>
      <xdr:col>42</xdr:col>
      <xdr:colOff>0</xdr:colOff>
      <xdr:row>59</xdr:row>
      <xdr:rowOff>0</xdr:rowOff>
    </xdr:from>
    <xdr:to>
      <xdr:col>44</xdr:col>
      <xdr:colOff>49875</xdr:colOff>
      <xdr:row>59</xdr:row>
      <xdr:rowOff>180000</xdr:rowOff>
    </xdr:to>
    <xdr:sp macro="" textlink="">
      <xdr:nvSpPr>
        <xdr:cNvPr id="21" name="正方形/長方形 20">
          <a:extLst>
            <a:ext uri="{FF2B5EF4-FFF2-40B4-BE49-F238E27FC236}">
              <a16:creationId xmlns:a16="http://schemas.microsoft.com/office/drawing/2014/main" id="{EE9DDEC1-9CAE-41BB-8385-0576D0F4A248}"/>
            </a:ext>
          </a:extLst>
        </xdr:cNvPr>
        <xdr:cNvSpPr/>
      </xdr:nvSpPr>
      <xdr:spPr>
        <a:xfrm>
          <a:off x="12882563" y="15132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171</a:t>
          </a:r>
        </a:p>
      </xdr:txBody>
    </xdr:sp>
    <xdr:clientData/>
  </xdr:twoCellAnchor>
  <xdr:twoCellAnchor>
    <xdr:from>
      <xdr:col>42</xdr:col>
      <xdr:colOff>0</xdr:colOff>
      <xdr:row>61</xdr:row>
      <xdr:rowOff>0</xdr:rowOff>
    </xdr:from>
    <xdr:to>
      <xdr:col>44</xdr:col>
      <xdr:colOff>49875</xdr:colOff>
      <xdr:row>61</xdr:row>
      <xdr:rowOff>180000</xdr:rowOff>
    </xdr:to>
    <xdr:sp macro="" textlink="">
      <xdr:nvSpPr>
        <xdr:cNvPr id="22" name="正方形/長方形 21">
          <a:extLst>
            <a:ext uri="{FF2B5EF4-FFF2-40B4-BE49-F238E27FC236}">
              <a16:creationId xmlns:a16="http://schemas.microsoft.com/office/drawing/2014/main" id="{B83569C6-B31F-4D9D-A9D5-C07902C2DCC5}"/>
            </a:ext>
          </a:extLst>
        </xdr:cNvPr>
        <xdr:cNvSpPr/>
      </xdr:nvSpPr>
      <xdr:spPr>
        <a:xfrm>
          <a:off x="12882563" y="15728156"/>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31</xdr:col>
      <xdr:colOff>11906</xdr:colOff>
      <xdr:row>49</xdr:row>
      <xdr:rowOff>0</xdr:rowOff>
    </xdr:from>
    <xdr:to>
      <xdr:col>33</xdr:col>
      <xdr:colOff>61781</xdr:colOff>
      <xdr:row>49</xdr:row>
      <xdr:rowOff>180000</xdr:rowOff>
    </xdr:to>
    <xdr:sp macro="" textlink="">
      <xdr:nvSpPr>
        <xdr:cNvPr id="6" name="正方形/長方形 5">
          <a:extLst>
            <a:ext uri="{FF2B5EF4-FFF2-40B4-BE49-F238E27FC236}">
              <a16:creationId xmlns:a16="http://schemas.microsoft.com/office/drawing/2014/main" id="{238BC1A9-3737-49F0-B18C-A979E6E944D8}"/>
            </a:ext>
          </a:extLst>
        </xdr:cNvPr>
        <xdr:cNvSpPr/>
      </xdr:nvSpPr>
      <xdr:spPr>
        <a:xfrm>
          <a:off x="4079081" y="11877675"/>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192</a:t>
          </a:r>
        </a:p>
      </xdr:txBody>
    </xdr:sp>
    <xdr:clientData/>
  </xdr:twoCellAnchor>
  <xdr:twoCellAnchor>
    <xdr:from>
      <xdr:col>79</xdr:col>
      <xdr:colOff>0</xdr:colOff>
      <xdr:row>5</xdr:row>
      <xdr:rowOff>0</xdr:rowOff>
    </xdr:from>
    <xdr:to>
      <xdr:col>81</xdr:col>
      <xdr:colOff>49875</xdr:colOff>
      <xdr:row>5</xdr:row>
      <xdr:rowOff>180000</xdr:rowOff>
    </xdr:to>
    <xdr:sp macro="" textlink="">
      <xdr:nvSpPr>
        <xdr:cNvPr id="15" name="正方形/長方形 14">
          <a:extLst>
            <a:ext uri="{FF2B5EF4-FFF2-40B4-BE49-F238E27FC236}">
              <a16:creationId xmlns:a16="http://schemas.microsoft.com/office/drawing/2014/main" id="{85DD2BDD-8D93-4B75-95E4-61CAF544B09C}"/>
            </a:ext>
          </a:extLst>
        </xdr:cNvPr>
        <xdr:cNvSpPr/>
      </xdr:nvSpPr>
      <xdr:spPr>
        <a:xfrm>
          <a:off x="9667875" y="31313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182</a:t>
          </a:r>
        </a:p>
      </xdr:txBody>
    </xdr:sp>
    <xdr:clientData/>
  </xdr:twoCellAnchor>
  <xdr:twoCellAnchor>
    <xdr:from>
      <xdr:col>79</xdr:col>
      <xdr:colOff>0</xdr:colOff>
      <xdr:row>7</xdr:row>
      <xdr:rowOff>0</xdr:rowOff>
    </xdr:from>
    <xdr:to>
      <xdr:col>81</xdr:col>
      <xdr:colOff>49875</xdr:colOff>
      <xdr:row>7</xdr:row>
      <xdr:rowOff>180000</xdr:rowOff>
    </xdr:to>
    <xdr:sp macro="" textlink="">
      <xdr:nvSpPr>
        <xdr:cNvPr id="17" name="正方形/長方形 16">
          <a:extLst>
            <a:ext uri="{FF2B5EF4-FFF2-40B4-BE49-F238E27FC236}">
              <a16:creationId xmlns:a16="http://schemas.microsoft.com/office/drawing/2014/main" id="{F52C05D1-A0C9-4D90-B8F9-1D550F2FED4B}"/>
            </a:ext>
          </a:extLst>
        </xdr:cNvPr>
        <xdr:cNvSpPr/>
      </xdr:nvSpPr>
      <xdr:spPr>
        <a:xfrm>
          <a:off x="9667875" y="36552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183</a:t>
          </a:r>
        </a:p>
      </xdr:txBody>
    </xdr:sp>
    <xdr:clientData/>
  </xdr:twoCellAnchor>
  <xdr:twoCellAnchor>
    <xdr:from>
      <xdr:col>79</xdr:col>
      <xdr:colOff>0</xdr:colOff>
      <xdr:row>9</xdr:row>
      <xdr:rowOff>0</xdr:rowOff>
    </xdr:from>
    <xdr:to>
      <xdr:col>81</xdr:col>
      <xdr:colOff>49875</xdr:colOff>
      <xdr:row>9</xdr:row>
      <xdr:rowOff>180000</xdr:rowOff>
    </xdr:to>
    <xdr:sp macro="" textlink="">
      <xdr:nvSpPr>
        <xdr:cNvPr id="18" name="正方形/長方形 17">
          <a:extLst>
            <a:ext uri="{FF2B5EF4-FFF2-40B4-BE49-F238E27FC236}">
              <a16:creationId xmlns:a16="http://schemas.microsoft.com/office/drawing/2014/main" id="{EB54FDBF-4D4E-4A15-8EA5-E94E059D2482}"/>
            </a:ext>
          </a:extLst>
        </xdr:cNvPr>
        <xdr:cNvSpPr/>
      </xdr:nvSpPr>
      <xdr:spPr>
        <a:xfrm>
          <a:off x="9667875" y="417909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184</a:t>
          </a:r>
        </a:p>
      </xdr:txBody>
    </xdr:sp>
    <xdr:clientData/>
  </xdr:twoCellAnchor>
  <xdr:twoCellAnchor>
    <xdr:from>
      <xdr:col>79</xdr:col>
      <xdr:colOff>0</xdr:colOff>
      <xdr:row>11</xdr:row>
      <xdr:rowOff>0</xdr:rowOff>
    </xdr:from>
    <xdr:to>
      <xdr:col>81</xdr:col>
      <xdr:colOff>49875</xdr:colOff>
      <xdr:row>11</xdr:row>
      <xdr:rowOff>180000</xdr:rowOff>
    </xdr:to>
    <xdr:sp macro="" textlink="">
      <xdr:nvSpPr>
        <xdr:cNvPr id="19" name="正方形/長方形 18">
          <a:extLst>
            <a:ext uri="{FF2B5EF4-FFF2-40B4-BE49-F238E27FC236}">
              <a16:creationId xmlns:a16="http://schemas.microsoft.com/office/drawing/2014/main" id="{27F00393-F672-43EF-B6B8-81B2D5590FA2}"/>
            </a:ext>
          </a:extLst>
        </xdr:cNvPr>
        <xdr:cNvSpPr/>
      </xdr:nvSpPr>
      <xdr:spPr>
        <a:xfrm>
          <a:off x="9667875" y="470296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185</a:t>
          </a:r>
        </a:p>
      </xdr:txBody>
    </xdr:sp>
    <xdr:clientData/>
  </xdr:twoCellAnchor>
  <xdr:twoCellAnchor>
    <xdr:from>
      <xdr:col>79</xdr:col>
      <xdr:colOff>0</xdr:colOff>
      <xdr:row>13</xdr:row>
      <xdr:rowOff>0</xdr:rowOff>
    </xdr:from>
    <xdr:to>
      <xdr:col>81</xdr:col>
      <xdr:colOff>49875</xdr:colOff>
      <xdr:row>13</xdr:row>
      <xdr:rowOff>180000</xdr:rowOff>
    </xdr:to>
    <xdr:sp macro="" textlink="">
      <xdr:nvSpPr>
        <xdr:cNvPr id="20" name="正方形/長方形 19">
          <a:extLst>
            <a:ext uri="{FF2B5EF4-FFF2-40B4-BE49-F238E27FC236}">
              <a16:creationId xmlns:a16="http://schemas.microsoft.com/office/drawing/2014/main" id="{8F85027D-1D74-4CB0-9124-2FDAF2E86974}"/>
            </a:ext>
          </a:extLst>
        </xdr:cNvPr>
        <xdr:cNvSpPr/>
      </xdr:nvSpPr>
      <xdr:spPr>
        <a:xfrm>
          <a:off x="9667875" y="5226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186</a:t>
          </a:r>
        </a:p>
      </xdr:txBody>
    </xdr:sp>
    <xdr:clientData/>
  </xdr:twoCellAnchor>
  <xdr:twoCellAnchor>
    <xdr:from>
      <xdr:col>79</xdr:col>
      <xdr:colOff>0</xdr:colOff>
      <xdr:row>15</xdr:row>
      <xdr:rowOff>0</xdr:rowOff>
    </xdr:from>
    <xdr:to>
      <xdr:col>81</xdr:col>
      <xdr:colOff>49875</xdr:colOff>
      <xdr:row>15</xdr:row>
      <xdr:rowOff>180000</xdr:rowOff>
    </xdr:to>
    <xdr:sp macro="" textlink="">
      <xdr:nvSpPr>
        <xdr:cNvPr id="21" name="正方形/長方形 20">
          <a:extLst>
            <a:ext uri="{FF2B5EF4-FFF2-40B4-BE49-F238E27FC236}">
              <a16:creationId xmlns:a16="http://schemas.microsoft.com/office/drawing/2014/main" id="{B3C6A925-9F01-4DAE-A257-42AF00F63EC9}"/>
            </a:ext>
          </a:extLst>
        </xdr:cNvPr>
        <xdr:cNvSpPr/>
      </xdr:nvSpPr>
      <xdr:spPr>
        <a:xfrm>
          <a:off x="9667875" y="57507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187</a:t>
          </a:r>
        </a:p>
      </xdr:txBody>
    </xdr:sp>
    <xdr:clientData/>
  </xdr:twoCellAnchor>
  <xdr:twoCellAnchor>
    <xdr:from>
      <xdr:col>79</xdr:col>
      <xdr:colOff>0</xdr:colOff>
      <xdr:row>17</xdr:row>
      <xdr:rowOff>0</xdr:rowOff>
    </xdr:from>
    <xdr:to>
      <xdr:col>81</xdr:col>
      <xdr:colOff>49875</xdr:colOff>
      <xdr:row>17</xdr:row>
      <xdr:rowOff>180000</xdr:rowOff>
    </xdr:to>
    <xdr:sp macro="" textlink="">
      <xdr:nvSpPr>
        <xdr:cNvPr id="22" name="正方形/長方形 21">
          <a:extLst>
            <a:ext uri="{FF2B5EF4-FFF2-40B4-BE49-F238E27FC236}">
              <a16:creationId xmlns:a16="http://schemas.microsoft.com/office/drawing/2014/main" id="{387E8D29-BA38-4616-A749-1D23B9ACD2AD}"/>
            </a:ext>
          </a:extLst>
        </xdr:cNvPr>
        <xdr:cNvSpPr/>
      </xdr:nvSpPr>
      <xdr:spPr>
        <a:xfrm>
          <a:off x="9667875" y="627459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188</a:t>
          </a:r>
        </a:p>
      </xdr:txBody>
    </xdr:sp>
    <xdr:clientData/>
  </xdr:twoCellAnchor>
  <xdr:twoCellAnchor>
    <xdr:from>
      <xdr:col>79</xdr:col>
      <xdr:colOff>0</xdr:colOff>
      <xdr:row>19</xdr:row>
      <xdr:rowOff>0</xdr:rowOff>
    </xdr:from>
    <xdr:to>
      <xdr:col>81</xdr:col>
      <xdr:colOff>49875</xdr:colOff>
      <xdr:row>19</xdr:row>
      <xdr:rowOff>180000</xdr:rowOff>
    </xdr:to>
    <xdr:sp macro="" textlink="">
      <xdr:nvSpPr>
        <xdr:cNvPr id="23" name="正方形/長方形 22">
          <a:extLst>
            <a:ext uri="{FF2B5EF4-FFF2-40B4-BE49-F238E27FC236}">
              <a16:creationId xmlns:a16="http://schemas.microsoft.com/office/drawing/2014/main" id="{E3C2D1F0-DAE9-440F-BC1C-E7C098A7254F}"/>
            </a:ext>
          </a:extLst>
        </xdr:cNvPr>
        <xdr:cNvSpPr/>
      </xdr:nvSpPr>
      <xdr:spPr>
        <a:xfrm>
          <a:off x="9667875" y="679846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189</a:t>
          </a:r>
        </a:p>
      </xdr:txBody>
    </xdr:sp>
    <xdr:clientData/>
  </xdr:twoCellAnchor>
  <xdr:twoCellAnchor>
    <xdr:from>
      <xdr:col>38</xdr:col>
      <xdr:colOff>0</xdr:colOff>
      <xdr:row>5</xdr:row>
      <xdr:rowOff>0</xdr:rowOff>
    </xdr:from>
    <xdr:to>
      <xdr:col>40</xdr:col>
      <xdr:colOff>49875</xdr:colOff>
      <xdr:row>5</xdr:row>
      <xdr:rowOff>180000</xdr:rowOff>
    </xdr:to>
    <xdr:sp macro="" textlink="">
      <xdr:nvSpPr>
        <xdr:cNvPr id="2" name="正方形/長方形 1">
          <a:extLst>
            <a:ext uri="{FF2B5EF4-FFF2-40B4-BE49-F238E27FC236}">
              <a16:creationId xmlns:a16="http://schemas.microsoft.com/office/drawing/2014/main" id="{8F7554C0-94D0-4F1D-B71C-C66C407E5130}"/>
            </a:ext>
          </a:extLst>
        </xdr:cNvPr>
        <xdr:cNvSpPr/>
      </xdr:nvSpPr>
      <xdr:spPr>
        <a:xfrm>
          <a:off x="4643438" y="113109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173</a:t>
          </a:r>
        </a:p>
      </xdr:txBody>
    </xdr:sp>
    <xdr:clientData/>
  </xdr:twoCellAnchor>
  <xdr:twoCellAnchor>
    <xdr:from>
      <xdr:col>38</xdr:col>
      <xdr:colOff>0</xdr:colOff>
      <xdr:row>7</xdr:row>
      <xdr:rowOff>0</xdr:rowOff>
    </xdr:from>
    <xdr:to>
      <xdr:col>40</xdr:col>
      <xdr:colOff>49875</xdr:colOff>
      <xdr:row>7</xdr:row>
      <xdr:rowOff>180000</xdr:rowOff>
    </xdr:to>
    <xdr:sp macro="" textlink="">
      <xdr:nvSpPr>
        <xdr:cNvPr id="16" name="正方形/長方形 15">
          <a:extLst>
            <a:ext uri="{FF2B5EF4-FFF2-40B4-BE49-F238E27FC236}">
              <a16:creationId xmlns:a16="http://schemas.microsoft.com/office/drawing/2014/main" id="{7D743E2D-86AA-4E51-A3FB-76D7BEA5F343}"/>
            </a:ext>
          </a:extLst>
        </xdr:cNvPr>
        <xdr:cNvSpPr/>
      </xdr:nvSpPr>
      <xdr:spPr>
        <a:xfrm>
          <a:off x="4643438" y="165496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174</a:t>
          </a:r>
        </a:p>
      </xdr:txBody>
    </xdr:sp>
    <xdr:clientData/>
  </xdr:twoCellAnchor>
  <xdr:twoCellAnchor>
    <xdr:from>
      <xdr:col>38</xdr:col>
      <xdr:colOff>0</xdr:colOff>
      <xdr:row>9</xdr:row>
      <xdr:rowOff>0</xdr:rowOff>
    </xdr:from>
    <xdr:to>
      <xdr:col>40</xdr:col>
      <xdr:colOff>49875</xdr:colOff>
      <xdr:row>9</xdr:row>
      <xdr:rowOff>180000</xdr:rowOff>
    </xdr:to>
    <xdr:sp macro="" textlink="">
      <xdr:nvSpPr>
        <xdr:cNvPr id="24" name="正方形/長方形 23">
          <a:extLst>
            <a:ext uri="{FF2B5EF4-FFF2-40B4-BE49-F238E27FC236}">
              <a16:creationId xmlns:a16="http://schemas.microsoft.com/office/drawing/2014/main" id="{AD8B8C50-9447-46CA-9560-4F9B1DA8D804}"/>
            </a:ext>
          </a:extLst>
        </xdr:cNvPr>
        <xdr:cNvSpPr/>
      </xdr:nvSpPr>
      <xdr:spPr>
        <a:xfrm>
          <a:off x="4643438" y="2178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175</a:t>
          </a:r>
        </a:p>
      </xdr:txBody>
    </xdr:sp>
    <xdr:clientData/>
  </xdr:twoCellAnchor>
  <xdr:twoCellAnchor>
    <xdr:from>
      <xdr:col>38</xdr:col>
      <xdr:colOff>0</xdr:colOff>
      <xdr:row>11</xdr:row>
      <xdr:rowOff>0</xdr:rowOff>
    </xdr:from>
    <xdr:to>
      <xdr:col>40</xdr:col>
      <xdr:colOff>49875</xdr:colOff>
      <xdr:row>11</xdr:row>
      <xdr:rowOff>180000</xdr:rowOff>
    </xdr:to>
    <xdr:sp macro="" textlink="">
      <xdr:nvSpPr>
        <xdr:cNvPr id="25" name="正方形/長方形 24">
          <a:extLst>
            <a:ext uri="{FF2B5EF4-FFF2-40B4-BE49-F238E27FC236}">
              <a16:creationId xmlns:a16="http://schemas.microsoft.com/office/drawing/2014/main" id="{AE39FE5C-A168-4F16-9ECC-6E300CA83C91}"/>
            </a:ext>
          </a:extLst>
        </xdr:cNvPr>
        <xdr:cNvSpPr/>
      </xdr:nvSpPr>
      <xdr:spPr>
        <a:xfrm>
          <a:off x="4643438" y="27027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176</a:t>
          </a:r>
        </a:p>
      </xdr:txBody>
    </xdr:sp>
    <xdr:clientData/>
  </xdr:twoCellAnchor>
  <xdr:twoCellAnchor>
    <xdr:from>
      <xdr:col>38</xdr:col>
      <xdr:colOff>0</xdr:colOff>
      <xdr:row>13</xdr:row>
      <xdr:rowOff>0</xdr:rowOff>
    </xdr:from>
    <xdr:to>
      <xdr:col>40</xdr:col>
      <xdr:colOff>49875</xdr:colOff>
      <xdr:row>13</xdr:row>
      <xdr:rowOff>180000</xdr:rowOff>
    </xdr:to>
    <xdr:sp macro="" textlink="">
      <xdr:nvSpPr>
        <xdr:cNvPr id="26" name="正方形/長方形 25">
          <a:extLst>
            <a:ext uri="{FF2B5EF4-FFF2-40B4-BE49-F238E27FC236}">
              <a16:creationId xmlns:a16="http://schemas.microsoft.com/office/drawing/2014/main" id="{D600B55D-5793-41E2-A548-D402C6FF3C5F}"/>
            </a:ext>
          </a:extLst>
        </xdr:cNvPr>
        <xdr:cNvSpPr/>
      </xdr:nvSpPr>
      <xdr:spPr>
        <a:xfrm>
          <a:off x="4643438" y="322659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177</a:t>
          </a:r>
        </a:p>
      </xdr:txBody>
    </xdr:sp>
    <xdr:clientData/>
  </xdr:twoCellAnchor>
  <xdr:twoCellAnchor>
    <xdr:from>
      <xdr:col>38</xdr:col>
      <xdr:colOff>0</xdr:colOff>
      <xdr:row>15</xdr:row>
      <xdr:rowOff>0</xdr:rowOff>
    </xdr:from>
    <xdr:to>
      <xdr:col>40</xdr:col>
      <xdr:colOff>49875</xdr:colOff>
      <xdr:row>15</xdr:row>
      <xdr:rowOff>180000</xdr:rowOff>
    </xdr:to>
    <xdr:sp macro="" textlink="">
      <xdr:nvSpPr>
        <xdr:cNvPr id="27" name="正方形/長方形 26">
          <a:extLst>
            <a:ext uri="{FF2B5EF4-FFF2-40B4-BE49-F238E27FC236}">
              <a16:creationId xmlns:a16="http://schemas.microsoft.com/office/drawing/2014/main" id="{33BF31CA-B062-494D-B309-C671F7710C15}"/>
            </a:ext>
          </a:extLst>
        </xdr:cNvPr>
        <xdr:cNvSpPr/>
      </xdr:nvSpPr>
      <xdr:spPr>
        <a:xfrm>
          <a:off x="4643438" y="375046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178</a:t>
          </a:r>
        </a:p>
      </xdr:txBody>
    </xdr:sp>
    <xdr:clientData/>
  </xdr:twoCellAnchor>
  <xdr:twoCellAnchor>
    <xdr:from>
      <xdr:col>38</xdr:col>
      <xdr:colOff>0</xdr:colOff>
      <xdr:row>17</xdr:row>
      <xdr:rowOff>0</xdr:rowOff>
    </xdr:from>
    <xdr:to>
      <xdr:col>40</xdr:col>
      <xdr:colOff>49875</xdr:colOff>
      <xdr:row>17</xdr:row>
      <xdr:rowOff>180000</xdr:rowOff>
    </xdr:to>
    <xdr:sp macro="" textlink="">
      <xdr:nvSpPr>
        <xdr:cNvPr id="28" name="正方形/長方形 27">
          <a:extLst>
            <a:ext uri="{FF2B5EF4-FFF2-40B4-BE49-F238E27FC236}">
              <a16:creationId xmlns:a16="http://schemas.microsoft.com/office/drawing/2014/main" id="{81A9F909-AEEE-4242-B239-33E87D4FC8DE}"/>
            </a:ext>
          </a:extLst>
        </xdr:cNvPr>
        <xdr:cNvSpPr/>
      </xdr:nvSpPr>
      <xdr:spPr>
        <a:xfrm>
          <a:off x="4643438" y="42743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179</a:t>
          </a:r>
        </a:p>
      </xdr:txBody>
    </xdr:sp>
    <xdr:clientData/>
  </xdr:twoCellAnchor>
  <xdr:twoCellAnchor>
    <xdr:from>
      <xdr:col>38</xdr:col>
      <xdr:colOff>0</xdr:colOff>
      <xdr:row>19</xdr:row>
      <xdr:rowOff>0</xdr:rowOff>
    </xdr:from>
    <xdr:to>
      <xdr:col>40</xdr:col>
      <xdr:colOff>49875</xdr:colOff>
      <xdr:row>19</xdr:row>
      <xdr:rowOff>180000</xdr:rowOff>
    </xdr:to>
    <xdr:sp macro="" textlink="">
      <xdr:nvSpPr>
        <xdr:cNvPr id="29" name="正方形/長方形 28">
          <a:extLst>
            <a:ext uri="{FF2B5EF4-FFF2-40B4-BE49-F238E27FC236}">
              <a16:creationId xmlns:a16="http://schemas.microsoft.com/office/drawing/2014/main" id="{2D630273-F893-4606-A816-10A9148CFD65}"/>
            </a:ext>
          </a:extLst>
        </xdr:cNvPr>
        <xdr:cNvSpPr/>
      </xdr:nvSpPr>
      <xdr:spPr>
        <a:xfrm>
          <a:off x="4643438" y="47982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180</a:t>
          </a:r>
        </a:p>
      </xdr:txBody>
    </xdr:sp>
    <xdr:clientData/>
  </xdr:twoCellAnchor>
  <xdr:twoCellAnchor>
    <xdr:from>
      <xdr:col>38</xdr:col>
      <xdr:colOff>0</xdr:colOff>
      <xdr:row>21</xdr:row>
      <xdr:rowOff>0</xdr:rowOff>
    </xdr:from>
    <xdr:to>
      <xdr:col>40</xdr:col>
      <xdr:colOff>49875</xdr:colOff>
      <xdr:row>21</xdr:row>
      <xdr:rowOff>180000</xdr:rowOff>
    </xdr:to>
    <xdr:sp macro="" textlink="">
      <xdr:nvSpPr>
        <xdr:cNvPr id="30" name="正方形/長方形 29">
          <a:extLst>
            <a:ext uri="{FF2B5EF4-FFF2-40B4-BE49-F238E27FC236}">
              <a16:creationId xmlns:a16="http://schemas.microsoft.com/office/drawing/2014/main" id="{4B4F14AD-190A-498B-AD10-9AF94EB7586A}"/>
            </a:ext>
          </a:extLst>
        </xdr:cNvPr>
        <xdr:cNvSpPr/>
      </xdr:nvSpPr>
      <xdr:spPr>
        <a:xfrm>
          <a:off x="4643438" y="532209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181</a:t>
          </a:r>
        </a:p>
      </xdr:txBody>
    </xdr:sp>
    <xdr:clientData/>
  </xdr:twoCellAnchor>
  <xdr:twoCellAnchor>
    <xdr:from>
      <xdr:col>68</xdr:col>
      <xdr:colOff>11906</xdr:colOff>
      <xdr:row>31</xdr:row>
      <xdr:rowOff>0</xdr:rowOff>
    </xdr:from>
    <xdr:to>
      <xdr:col>70</xdr:col>
      <xdr:colOff>61781</xdr:colOff>
      <xdr:row>31</xdr:row>
      <xdr:rowOff>180000</xdr:rowOff>
    </xdr:to>
    <xdr:sp macro="" textlink="">
      <xdr:nvSpPr>
        <xdr:cNvPr id="3" name="正方形/長方形 2">
          <a:extLst>
            <a:ext uri="{FF2B5EF4-FFF2-40B4-BE49-F238E27FC236}">
              <a16:creationId xmlns:a16="http://schemas.microsoft.com/office/drawing/2014/main" id="{65541D62-E22F-4597-B86D-00D4803A8B6C}"/>
            </a:ext>
          </a:extLst>
        </xdr:cNvPr>
        <xdr:cNvSpPr/>
      </xdr:nvSpPr>
      <xdr:spPr>
        <a:xfrm>
          <a:off x="16466344" y="7084219"/>
          <a:ext cx="288000" cy="1704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190</a:t>
          </a:r>
        </a:p>
      </xdr:txBody>
    </xdr:sp>
    <xdr:clientData/>
  </xdr:twoCellAnchor>
  <xdr:twoCellAnchor>
    <xdr:from>
      <xdr:col>68</xdr:col>
      <xdr:colOff>11906</xdr:colOff>
      <xdr:row>35</xdr:row>
      <xdr:rowOff>0</xdr:rowOff>
    </xdr:from>
    <xdr:to>
      <xdr:col>70</xdr:col>
      <xdr:colOff>61781</xdr:colOff>
      <xdr:row>35</xdr:row>
      <xdr:rowOff>180000</xdr:rowOff>
    </xdr:to>
    <xdr:sp macro="" textlink="">
      <xdr:nvSpPr>
        <xdr:cNvPr id="4" name="正方形/長方形 3">
          <a:extLst>
            <a:ext uri="{FF2B5EF4-FFF2-40B4-BE49-F238E27FC236}">
              <a16:creationId xmlns:a16="http://schemas.microsoft.com/office/drawing/2014/main" id="{4F7FA07F-5452-452D-8472-AB473779DBAC}"/>
            </a:ext>
          </a:extLst>
        </xdr:cNvPr>
        <xdr:cNvSpPr/>
      </xdr:nvSpPr>
      <xdr:spPr>
        <a:xfrm>
          <a:off x="16466344" y="79652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191</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12</xdr:col>
      <xdr:colOff>11906</xdr:colOff>
      <xdr:row>42</xdr:row>
      <xdr:rowOff>0</xdr:rowOff>
    </xdr:from>
    <xdr:to>
      <xdr:col>14</xdr:col>
      <xdr:colOff>61781</xdr:colOff>
      <xdr:row>43</xdr:row>
      <xdr:rowOff>1406</xdr:rowOff>
    </xdr:to>
    <xdr:sp macro="" textlink="">
      <xdr:nvSpPr>
        <xdr:cNvPr id="61" name="正方形/長方形 60">
          <a:extLst>
            <a:ext uri="{FF2B5EF4-FFF2-40B4-BE49-F238E27FC236}">
              <a16:creationId xmlns:a16="http://schemas.microsoft.com/office/drawing/2014/main" id="{00000000-0008-0000-0600-00003D000000}"/>
            </a:ext>
          </a:extLst>
        </xdr:cNvPr>
        <xdr:cNvSpPr/>
      </xdr:nvSpPr>
      <xdr:spPr>
        <a:xfrm>
          <a:off x="1678781" y="704850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193</a:t>
          </a:r>
        </a:p>
      </xdr:txBody>
    </xdr:sp>
    <xdr:clientData/>
  </xdr:twoCellAnchor>
  <xdr:twoCellAnchor>
    <xdr:from>
      <xdr:col>12</xdr:col>
      <xdr:colOff>11906</xdr:colOff>
      <xdr:row>45</xdr:row>
      <xdr:rowOff>0</xdr:rowOff>
    </xdr:from>
    <xdr:to>
      <xdr:col>14</xdr:col>
      <xdr:colOff>61781</xdr:colOff>
      <xdr:row>46</xdr:row>
      <xdr:rowOff>1406</xdr:rowOff>
    </xdr:to>
    <xdr:sp macro="" textlink="">
      <xdr:nvSpPr>
        <xdr:cNvPr id="62" name="正方形/長方形 61">
          <a:extLst>
            <a:ext uri="{FF2B5EF4-FFF2-40B4-BE49-F238E27FC236}">
              <a16:creationId xmlns:a16="http://schemas.microsoft.com/office/drawing/2014/main" id="{00000000-0008-0000-0600-00003E000000}"/>
            </a:ext>
          </a:extLst>
        </xdr:cNvPr>
        <xdr:cNvSpPr/>
      </xdr:nvSpPr>
      <xdr:spPr>
        <a:xfrm>
          <a:off x="1678781" y="75842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199</a:t>
          </a:r>
        </a:p>
      </xdr:txBody>
    </xdr:sp>
    <xdr:clientData/>
  </xdr:twoCellAnchor>
  <xdr:twoCellAnchor>
    <xdr:from>
      <xdr:col>12</xdr:col>
      <xdr:colOff>11906</xdr:colOff>
      <xdr:row>48</xdr:row>
      <xdr:rowOff>0</xdr:rowOff>
    </xdr:from>
    <xdr:to>
      <xdr:col>14</xdr:col>
      <xdr:colOff>61781</xdr:colOff>
      <xdr:row>49</xdr:row>
      <xdr:rowOff>1407</xdr:rowOff>
    </xdr:to>
    <xdr:sp macro="" textlink="">
      <xdr:nvSpPr>
        <xdr:cNvPr id="63" name="正方形/長方形 62">
          <a:extLst>
            <a:ext uri="{FF2B5EF4-FFF2-40B4-BE49-F238E27FC236}">
              <a16:creationId xmlns:a16="http://schemas.microsoft.com/office/drawing/2014/main" id="{00000000-0008-0000-0600-00003F000000}"/>
            </a:ext>
          </a:extLst>
        </xdr:cNvPr>
        <xdr:cNvSpPr/>
      </xdr:nvSpPr>
      <xdr:spPr>
        <a:xfrm>
          <a:off x="1678781" y="81200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205</a:t>
          </a:r>
        </a:p>
      </xdr:txBody>
    </xdr:sp>
    <xdr:clientData/>
  </xdr:twoCellAnchor>
  <xdr:twoCellAnchor>
    <xdr:from>
      <xdr:col>12</xdr:col>
      <xdr:colOff>11906</xdr:colOff>
      <xdr:row>51</xdr:row>
      <xdr:rowOff>0</xdr:rowOff>
    </xdr:from>
    <xdr:to>
      <xdr:col>14</xdr:col>
      <xdr:colOff>61781</xdr:colOff>
      <xdr:row>52</xdr:row>
      <xdr:rowOff>1406</xdr:rowOff>
    </xdr:to>
    <xdr:sp macro="" textlink="">
      <xdr:nvSpPr>
        <xdr:cNvPr id="64" name="正方形/長方形 63">
          <a:extLst>
            <a:ext uri="{FF2B5EF4-FFF2-40B4-BE49-F238E27FC236}">
              <a16:creationId xmlns:a16="http://schemas.microsoft.com/office/drawing/2014/main" id="{00000000-0008-0000-0600-000040000000}"/>
            </a:ext>
          </a:extLst>
        </xdr:cNvPr>
        <xdr:cNvSpPr/>
      </xdr:nvSpPr>
      <xdr:spPr>
        <a:xfrm>
          <a:off x="1678781" y="8655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211</a:t>
          </a:r>
        </a:p>
      </xdr:txBody>
    </xdr:sp>
    <xdr:clientData/>
  </xdr:twoCellAnchor>
  <xdr:twoCellAnchor>
    <xdr:from>
      <xdr:col>27</xdr:col>
      <xdr:colOff>11906</xdr:colOff>
      <xdr:row>42</xdr:row>
      <xdr:rowOff>0</xdr:rowOff>
    </xdr:from>
    <xdr:to>
      <xdr:col>29</xdr:col>
      <xdr:colOff>61781</xdr:colOff>
      <xdr:row>43</xdr:row>
      <xdr:rowOff>1406</xdr:rowOff>
    </xdr:to>
    <xdr:sp macro="" textlink="">
      <xdr:nvSpPr>
        <xdr:cNvPr id="65" name="正方形/長方形 64">
          <a:extLst>
            <a:ext uri="{FF2B5EF4-FFF2-40B4-BE49-F238E27FC236}">
              <a16:creationId xmlns:a16="http://schemas.microsoft.com/office/drawing/2014/main" id="{00000000-0008-0000-0600-000041000000}"/>
            </a:ext>
          </a:extLst>
        </xdr:cNvPr>
        <xdr:cNvSpPr/>
      </xdr:nvSpPr>
      <xdr:spPr>
        <a:xfrm>
          <a:off x="3464719" y="704850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196</a:t>
          </a:r>
        </a:p>
      </xdr:txBody>
    </xdr:sp>
    <xdr:clientData/>
  </xdr:twoCellAnchor>
  <xdr:twoCellAnchor>
    <xdr:from>
      <xdr:col>27</xdr:col>
      <xdr:colOff>11906</xdr:colOff>
      <xdr:row>45</xdr:row>
      <xdr:rowOff>0</xdr:rowOff>
    </xdr:from>
    <xdr:to>
      <xdr:col>29</xdr:col>
      <xdr:colOff>61781</xdr:colOff>
      <xdr:row>46</xdr:row>
      <xdr:rowOff>1406</xdr:rowOff>
    </xdr:to>
    <xdr:sp macro="" textlink="">
      <xdr:nvSpPr>
        <xdr:cNvPr id="66" name="正方形/長方形 65">
          <a:extLst>
            <a:ext uri="{FF2B5EF4-FFF2-40B4-BE49-F238E27FC236}">
              <a16:creationId xmlns:a16="http://schemas.microsoft.com/office/drawing/2014/main" id="{00000000-0008-0000-0600-000042000000}"/>
            </a:ext>
          </a:extLst>
        </xdr:cNvPr>
        <xdr:cNvSpPr/>
      </xdr:nvSpPr>
      <xdr:spPr>
        <a:xfrm>
          <a:off x="3464719" y="75842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202</a:t>
          </a:r>
        </a:p>
      </xdr:txBody>
    </xdr:sp>
    <xdr:clientData/>
  </xdr:twoCellAnchor>
  <xdr:twoCellAnchor>
    <xdr:from>
      <xdr:col>27</xdr:col>
      <xdr:colOff>11906</xdr:colOff>
      <xdr:row>48</xdr:row>
      <xdr:rowOff>0</xdr:rowOff>
    </xdr:from>
    <xdr:to>
      <xdr:col>29</xdr:col>
      <xdr:colOff>61781</xdr:colOff>
      <xdr:row>49</xdr:row>
      <xdr:rowOff>1407</xdr:rowOff>
    </xdr:to>
    <xdr:sp macro="" textlink="">
      <xdr:nvSpPr>
        <xdr:cNvPr id="67" name="正方形/長方形 66">
          <a:extLst>
            <a:ext uri="{FF2B5EF4-FFF2-40B4-BE49-F238E27FC236}">
              <a16:creationId xmlns:a16="http://schemas.microsoft.com/office/drawing/2014/main" id="{00000000-0008-0000-0600-000043000000}"/>
            </a:ext>
          </a:extLst>
        </xdr:cNvPr>
        <xdr:cNvSpPr/>
      </xdr:nvSpPr>
      <xdr:spPr>
        <a:xfrm>
          <a:off x="3464719" y="81200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208</a:t>
          </a:r>
        </a:p>
      </xdr:txBody>
    </xdr:sp>
    <xdr:clientData/>
  </xdr:twoCellAnchor>
  <xdr:twoCellAnchor>
    <xdr:from>
      <xdr:col>27</xdr:col>
      <xdr:colOff>11906</xdr:colOff>
      <xdr:row>51</xdr:row>
      <xdr:rowOff>0</xdr:rowOff>
    </xdr:from>
    <xdr:to>
      <xdr:col>29</xdr:col>
      <xdr:colOff>61781</xdr:colOff>
      <xdr:row>52</xdr:row>
      <xdr:rowOff>1406</xdr:rowOff>
    </xdr:to>
    <xdr:sp macro="" textlink="">
      <xdr:nvSpPr>
        <xdr:cNvPr id="68" name="正方形/長方形 67">
          <a:extLst>
            <a:ext uri="{FF2B5EF4-FFF2-40B4-BE49-F238E27FC236}">
              <a16:creationId xmlns:a16="http://schemas.microsoft.com/office/drawing/2014/main" id="{00000000-0008-0000-0600-000044000000}"/>
            </a:ext>
          </a:extLst>
        </xdr:cNvPr>
        <xdr:cNvSpPr/>
      </xdr:nvSpPr>
      <xdr:spPr>
        <a:xfrm>
          <a:off x="3464719" y="8655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214</a:t>
          </a:r>
        </a:p>
      </xdr:txBody>
    </xdr:sp>
    <xdr:clientData/>
  </xdr:twoCellAnchor>
  <xdr:twoCellAnchor>
    <xdr:from>
      <xdr:col>77</xdr:col>
      <xdr:colOff>11906</xdr:colOff>
      <xdr:row>59</xdr:row>
      <xdr:rowOff>0</xdr:rowOff>
    </xdr:from>
    <xdr:to>
      <xdr:col>79</xdr:col>
      <xdr:colOff>61781</xdr:colOff>
      <xdr:row>59</xdr:row>
      <xdr:rowOff>180000</xdr:rowOff>
    </xdr:to>
    <xdr:sp macro="" textlink="">
      <xdr:nvSpPr>
        <xdr:cNvPr id="69" name="正方形/長方形 68">
          <a:extLst>
            <a:ext uri="{FF2B5EF4-FFF2-40B4-BE49-F238E27FC236}">
              <a16:creationId xmlns:a16="http://schemas.microsoft.com/office/drawing/2014/main" id="{00000000-0008-0000-0600-000045000000}"/>
            </a:ext>
          </a:extLst>
        </xdr:cNvPr>
        <xdr:cNvSpPr/>
      </xdr:nvSpPr>
      <xdr:spPr>
        <a:xfrm>
          <a:off x="9441656" y="10358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217</a:t>
          </a:r>
        </a:p>
      </xdr:txBody>
    </xdr:sp>
    <xdr:clientData/>
  </xdr:twoCellAnchor>
  <xdr:twoCellAnchor>
    <xdr:from>
      <xdr:col>77</xdr:col>
      <xdr:colOff>11906</xdr:colOff>
      <xdr:row>61</xdr:row>
      <xdr:rowOff>0</xdr:rowOff>
    </xdr:from>
    <xdr:to>
      <xdr:col>79</xdr:col>
      <xdr:colOff>61781</xdr:colOff>
      <xdr:row>61</xdr:row>
      <xdr:rowOff>180000</xdr:rowOff>
    </xdr:to>
    <xdr:sp macro="" textlink="">
      <xdr:nvSpPr>
        <xdr:cNvPr id="70" name="正方形/長方形 69">
          <a:extLst>
            <a:ext uri="{FF2B5EF4-FFF2-40B4-BE49-F238E27FC236}">
              <a16:creationId xmlns:a16="http://schemas.microsoft.com/office/drawing/2014/main" id="{00000000-0008-0000-0600-000046000000}"/>
            </a:ext>
          </a:extLst>
        </xdr:cNvPr>
        <xdr:cNvSpPr/>
      </xdr:nvSpPr>
      <xdr:spPr>
        <a:xfrm>
          <a:off x="9441656" y="1085850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218</a:t>
          </a:r>
        </a:p>
      </xdr:txBody>
    </xdr:sp>
    <xdr:clientData/>
  </xdr:twoCellAnchor>
  <xdr:twoCellAnchor>
    <xdr:from>
      <xdr:col>77</xdr:col>
      <xdr:colOff>11906</xdr:colOff>
      <xdr:row>63</xdr:row>
      <xdr:rowOff>0</xdr:rowOff>
    </xdr:from>
    <xdr:to>
      <xdr:col>79</xdr:col>
      <xdr:colOff>61781</xdr:colOff>
      <xdr:row>63</xdr:row>
      <xdr:rowOff>180000</xdr:rowOff>
    </xdr:to>
    <xdr:sp macro="" textlink="">
      <xdr:nvSpPr>
        <xdr:cNvPr id="71" name="正方形/長方形 70">
          <a:extLst>
            <a:ext uri="{FF2B5EF4-FFF2-40B4-BE49-F238E27FC236}">
              <a16:creationId xmlns:a16="http://schemas.microsoft.com/office/drawing/2014/main" id="{00000000-0008-0000-0600-000047000000}"/>
            </a:ext>
          </a:extLst>
        </xdr:cNvPr>
        <xdr:cNvSpPr/>
      </xdr:nvSpPr>
      <xdr:spPr>
        <a:xfrm>
          <a:off x="9441656" y="1135856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219</a:t>
          </a:r>
        </a:p>
      </xdr:txBody>
    </xdr:sp>
    <xdr:clientData/>
  </xdr:twoCellAnchor>
  <xdr:twoCellAnchor>
    <xdr:from>
      <xdr:col>77</xdr:col>
      <xdr:colOff>11906</xdr:colOff>
      <xdr:row>65</xdr:row>
      <xdr:rowOff>0</xdr:rowOff>
    </xdr:from>
    <xdr:to>
      <xdr:col>79</xdr:col>
      <xdr:colOff>61781</xdr:colOff>
      <xdr:row>65</xdr:row>
      <xdr:rowOff>180000</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9441656" y="1185862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220</a:t>
          </a:r>
        </a:p>
      </xdr:txBody>
    </xdr:sp>
    <xdr:clientData/>
  </xdr:twoCellAnchor>
  <xdr:twoCellAnchor>
    <xdr:from>
      <xdr:col>77</xdr:col>
      <xdr:colOff>11906</xdr:colOff>
      <xdr:row>67</xdr:row>
      <xdr:rowOff>0</xdr:rowOff>
    </xdr:from>
    <xdr:to>
      <xdr:col>79</xdr:col>
      <xdr:colOff>61781</xdr:colOff>
      <xdr:row>67</xdr:row>
      <xdr:rowOff>180000</xdr:rowOff>
    </xdr:to>
    <xdr:sp macro="" textlink="">
      <xdr:nvSpPr>
        <xdr:cNvPr id="73" name="正方形/長方形 72">
          <a:extLst>
            <a:ext uri="{FF2B5EF4-FFF2-40B4-BE49-F238E27FC236}">
              <a16:creationId xmlns:a16="http://schemas.microsoft.com/office/drawing/2014/main" id="{00000000-0008-0000-0600-000049000000}"/>
            </a:ext>
          </a:extLst>
        </xdr:cNvPr>
        <xdr:cNvSpPr/>
      </xdr:nvSpPr>
      <xdr:spPr>
        <a:xfrm>
          <a:off x="9441656" y="1235868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221</a:t>
          </a:r>
        </a:p>
      </xdr:txBody>
    </xdr:sp>
    <xdr:clientData/>
  </xdr:twoCellAnchor>
  <xdr:twoCellAnchor>
    <xdr:from>
      <xdr:col>77</xdr:col>
      <xdr:colOff>11906</xdr:colOff>
      <xdr:row>69</xdr:row>
      <xdr:rowOff>0</xdr:rowOff>
    </xdr:from>
    <xdr:to>
      <xdr:col>79</xdr:col>
      <xdr:colOff>61781</xdr:colOff>
      <xdr:row>69</xdr:row>
      <xdr:rowOff>180000</xdr:rowOff>
    </xdr:to>
    <xdr:sp macro="" textlink="">
      <xdr:nvSpPr>
        <xdr:cNvPr id="74" name="正方形/長方形 73">
          <a:extLst>
            <a:ext uri="{FF2B5EF4-FFF2-40B4-BE49-F238E27FC236}">
              <a16:creationId xmlns:a16="http://schemas.microsoft.com/office/drawing/2014/main" id="{00000000-0008-0000-0600-00004A000000}"/>
            </a:ext>
          </a:extLst>
        </xdr:cNvPr>
        <xdr:cNvSpPr/>
      </xdr:nvSpPr>
      <xdr:spPr>
        <a:xfrm>
          <a:off x="9441656" y="1285875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222</a:t>
          </a:r>
        </a:p>
      </xdr:txBody>
    </xdr:sp>
    <xdr:clientData/>
  </xdr:twoCellAnchor>
  <xdr:twoCellAnchor>
    <xdr:from>
      <xdr:col>77</xdr:col>
      <xdr:colOff>11906</xdr:colOff>
      <xdr:row>76</xdr:row>
      <xdr:rowOff>0</xdr:rowOff>
    </xdr:from>
    <xdr:to>
      <xdr:col>79</xdr:col>
      <xdr:colOff>61781</xdr:colOff>
      <xdr:row>76</xdr:row>
      <xdr:rowOff>180000</xdr:rowOff>
    </xdr:to>
    <xdr:sp macro="" textlink="">
      <xdr:nvSpPr>
        <xdr:cNvPr id="75" name="正方形/長方形 74">
          <a:extLst>
            <a:ext uri="{FF2B5EF4-FFF2-40B4-BE49-F238E27FC236}">
              <a16:creationId xmlns:a16="http://schemas.microsoft.com/office/drawing/2014/main" id="{00000000-0008-0000-0600-00004B000000}"/>
            </a:ext>
          </a:extLst>
        </xdr:cNvPr>
        <xdr:cNvSpPr/>
      </xdr:nvSpPr>
      <xdr:spPr>
        <a:xfrm>
          <a:off x="9441656" y="147399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223</a:t>
          </a:r>
        </a:p>
      </xdr:txBody>
    </xdr:sp>
    <xdr:clientData/>
  </xdr:twoCellAnchor>
  <xdr:twoCellAnchor>
    <xdr:from>
      <xdr:col>77</xdr:col>
      <xdr:colOff>11906</xdr:colOff>
      <xdr:row>78</xdr:row>
      <xdr:rowOff>0</xdr:rowOff>
    </xdr:from>
    <xdr:to>
      <xdr:col>79</xdr:col>
      <xdr:colOff>61781</xdr:colOff>
      <xdr:row>78</xdr:row>
      <xdr:rowOff>180000</xdr:rowOff>
    </xdr:to>
    <xdr:sp macro="" textlink="">
      <xdr:nvSpPr>
        <xdr:cNvPr id="76" name="正方形/長方形 75">
          <a:extLst>
            <a:ext uri="{FF2B5EF4-FFF2-40B4-BE49-F238E27FC236}">
              <a16:creationId xmlns:a16="http://schemas.microsoft.com/office/drawing/2014/main" id="{00000000-0008-0000-0600-00004C000000}"/>
            </a:ext>
          </a:extLst>
        </xdr:cNvPr>
        <xdr:cNvSpPr/>
      </xdr:nvSpPr>
      <xdr:spPr>
        <a:xfrm>
          <a:off x="9441656" y="1528762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224</a:t>
          </a:r>
        </a:p>
      </xdr:txBody>
    </xdr:sp>
    <xdr:clientData/>
  </xdr:twoCellAnchor>
  <xdr:twoCellAnchor>
    <xdr:from>
      <xdr:col>77</xdr:col>
      <xdr:colOff>11906</xdr:colOff>
      <xdr:row>80</xdr:row>
      <xdr:rowOff>0</xdr:rowOff>
    </xdr:from>
    <xdr:to>
      <xdr:col>79</xdr:col>
      <xdr:colOff>61781</xdr:colOff>
      <xdr:row>80</xdr:row>
      <xdr:rowOff>180000</xdr:rowOff>
    </xdr:to>
    <xdr:sp macro="" textlink="">
      <xdr:nvSpPr>
        <xdr:cNvPr id="77" name="正方形/長方形 76">
          <a:extLst>
            <a:ext uri="{FF2B5EF4-FFF2-40B4-BE49-F238E27FC236}">
              <a16:creationId xmlns:a16="http://schemas.microsoft.com/office/drawing/2014/main" id="{00000000-0008-0000-0600-00004D000000}"/>
            </a:ext>
          </a:extLst>
        </xdr:cNvPr>
        <xdr:cNvSpPr/>
      </xdr:nvSpPr>
      <xdr:spPr>
        <a:xfrm>
          <a:off x="9441656" y="158353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225</a:t>
          </a:r>
        </a:p>
      </xdr:txBody>
    </xdr:sp>
    <xdr:clientData/>
  </xdr:twoCellAnchor>
  <xdr:twoCellAnchor>
    <xdr:from>
      <xdr:col>25</xdr:col>
      <xdr:colOff>47620</xdr:colOff>
      <xdr:row>42</xdr:row>
      <xdr:rowOff>0</xdr:rowOff>
    </xdr:from>
    <xdr:to>
      <xdr:col>26</xdr:col>
      <xdr:colOff>108558</xdr:colOff>
      <xdr:row>43</xdr:row>
      <xdr:rowOff>1406</xdr:rowOff>
    </xdr:to>
    <xdr:sp macro="" textlink="">
      <xdr:nvSpPr>
        <xdr:cNvPr id="78" name="正方形/長方形 77">
          <a:extLst>
            <a:ext uri="{FF2B5EF4-FFF2-40B4-BE49-F238E27FC236}">
              <a16:creationId xmlns:a16="http://schemas.microsoft.com/office/drawing/2014/main" id="{00000000-0008-0000-0600-00004E000000}"/>
            </a:ext>
          </a:extLst>
        </xdr:cNvPr>
        <xdr:cNvSpPr/>
      </xdr:nvSpPr>
      <xdr:spPr>
        <a:xfrm>
          <a:off x="3262308" y="704850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25</xdr:col>
      <xdr:colOff>47620</xdr:colOff>
      <xdr:row>45</xdr:row>
      <xdr:rowOff>0</xdr:rowOff>
    </xdr:from>
    <xdr:to>
      <xdr:col>26</xdr:col>
      <xdr:colOff>108558</xdr:colOff>
      <xdr:row>46</xdr:row>
      <xdr:rowOff>1406</xdr:rowOff>
    </xdr:to>
    <xdr:sp macro="" textlink="">
      <xdr:nvSpPr>
        <xdr:cNvPr id="79" name="正方形/長方形 78">
          <a:extLst>
            <a:ext uri="{FF2B5EF4-FFF2-40B4-BE49-F238E27FC236}">
              <a16:creationId xmlns:a16="http://schemas.microsoft.com/office/drawing/2014/main" id="{00000000-0008-0000-0600-00004F000000}"/>
            </a:ext>
          </a:extLst>
        </xdr:cNvPr>
        <xdr:cNvSpPr/>
      </xdr:nvSpPr>
      <xdr:spPr>
        <a:xfrm>
          <a:off x="3262308" y="7584281"/>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25</xdr:col>
      <xdr:colOff>47620</xdr:colOff>
      <xdr:row>48</xdr:row>
      <xdr:rowOff>0</xdr:rowOff>
    </xdr:from>
    <xdr:to>
      <xdr:col>26</xdr:col>
      <xdr:colOff>108558</xdr:colOff>
      <xdr:row>49</xdr:row>
      <xdr:rowOff>1407</xdr:rowOff>
    </xdr:to>
    <xdr:sp macro="" textlink="">
      <xdr:nvSpPr>
        <xdr:cNvPr id="80" name="正方形/長方形 79">
          <a:extLst>
            <a:ext uri="{FF2B5EF4-FFF2-40B4-BE49-F238E27FC236}">
              <a16:creationId xmlns:a16="http://schemas.microsoft.com/office/drawing/2014/main" id="{00000000-0008-0000-0600-000050000000}"/>
            </a:ext>
          </a:extLst>
        </xdr:cNvPr>
        <xdr:cNvSpPr/>
      </xdr:nvSpPr>
      <xdr:spPr>
        <a:xfrm>
          <a:off x="3262308" y="812006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25</xdr:col>
      <xdr:colOff>47620</xdr:colOff>
      <xdr:row>51</xdr:row>
      <xdr:rowOff>0</xdr:rowOff>
    </xdr:from>
    <xdr:to>
      <xdr:col>26</xdr:col>
      <xdr:colOff>108558</xdr:colOff>
      <xdr:row>52</xdr:row>
      <xdr:rowOff>1406</xdr:rowOff>
    </xdr:to>
    <xdr:sp macro="" textlink="">
      <xdr:nvSpPr>
        <xdr:cNvPr id="81" name="正方形/長方形 80">
          <a:extLst>
            <a:ext uri="{FF2B5EF4-FFF2-40B4-BE49-F238E27FC236}">
              <a16:creationId xmlns:a16="http://schemas.microsoft.com/office/drawing/2014/main" id="{00000000-0008-0000-0600-000051000000}"/>
            </a:ext>
          </a:extLst>
        </xdr:cNvPr>
        <xdr:cNvSpPr/>
      </xdr:nvSpPr>
      <xdr:spPr>
        <a:xfrm>
          <a:off x="3262308" y="8655844"/>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40</xdr:col>
      <xdr:colOff>47621</xdr:colOff>
      <xdr:row>51</xdr:row>
      <xdr:rowOff>0</xdr:rowOff>
    </xdr:from>
    <xdr:to>
      <xdr:col>41</xdr:col>
      <xdr:colOff>108558</xdr:colOff>
      <xdr:row>52</xdr:row>
      <xdr:rowOff>1406</xdr:rowOff>
    </xdr:to>
    <xdr:sp macro="" textlink="">
      <xdr:nvSpPr>
        <xdr:cNvPr id="82" name="正方形/長方形 81">
          <a:extLst>
            <a:ext uri="{FF2B5EF4-FFF2-40B4-BE49-F238E27FC236}">
              <a16:creationId xmlns:a16="http://schemas.microsoft.com/office/drawing/2014/main" id="{00000000-0008-0000-0600-000052000000}"/>
            </a:ext>
          </a:extLst>
        </xdr:cNvPr>
        <xdr:cNvSpPr/>
      </xdr:nvSpPr>
      <xdr:spPr>
        <a:xfrm>
          <a:off x="5048246" y="8655844"/>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40</xdr:col>
      <xdr:colOff>47621</xdr:colOff>
      <xdr:row>48</xdr:row>
      <xdr:rowOff>0</xdr:rowOff>
    </xdr:from>
    <xdr:to>
      <xdr:col>41</xdr:col>
      <xdr:colOff>108558</xdr:colOff>
      <xdr:row>49</xdr:row>
      <xdr:rowOff>1407</xdr:rowOff>
    </xdr:to>
    <xdr:sp macro="" textlink="">
      <xdr:nvSpPr>
        <xdr:cNvPr id="83" name="正方形/長方形 82">
          <a:extLst>
            <a:ext uri="{FF2B5EF4-FFF2-40B4-BE49-F238E27FC236}">
              <a16:creationId xmlns:a16="http://schemas.microsoft.com/office/drawing/2014/main" id="{00000000-0008-0000-0600-000053000000}"/>
            </a:ext>
          </a:extLst>
        </xdr:cNvPr>
        <xdr:cNvSpPr/>
      </xdr:nvSpPr>
      <xdr:spPr>
        <a:xfrm>
          <a:off x="5048246" y="8120063"/>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40</xdr:col>
      <xdr:colOff>47621</xdr:colOff>
      <xdr:row>45</xdr:row>
      <xdr:rowOff>0</xdr:rowOff>
    </xdr:from>
    <xdr:to>
      <xdr:col>41</xdr:col>
      <xdr:colOff>108558</xdr:colOff>
      <xdr:row>46</xdr:row>
      <xdr:rowOff>1406</xdr:rowOff>
    </xdr:to>
    <xdr:sp macro="" textlink="">
      <xdr:nvSpPr>
        <xdr:cNvPr id="84" name="正方形/長方形 83">
          <a:extLst>
            <a:ext uri="{FF2B5EF4-FFF2-40B4-BE49-F238E27FC236}">
              <a16:creationId xmlns:a16="http://schemas.microsoft.com/office/drawing/2014/main" id="{00000000-0008-0000-0600-000054000000}"/>
            </a:ext>
          </a:extLst>
        </xdr:cNvPr>
        <xdr:cNvSpPr/>
      </xdr:nvSpPr>
      <xdr:spPr>
        <a:xfrm>
          <a:off x="5048246" y="7584281"/>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40</xdr:col>
      <xdr:colOff>47621</xdr:colOff>
      <xdr:row>42</xdr:row>
      <xdr:rowOff>0</xdr:rowOff>
    </xdr:from>
    <xdr:to>
      <xdr:col>41</xdr:col>
      <xdr:colOff>108558</xdr:colOff>
      <xdr:row>43</xdr:row>
      <xdr:rowOff>1406</xdr:rowOff>
    </xdr:to>
    <xdr:sp macro="" textlink="">
      <xdr:nvSpPr>
        <xdr:cNvPr id="85" name="正方形/長方形 84">
          <a:extLst>
            <a:ext uri="{FF2B5EF4-FFF2-40B4-BE49-F238E27FC236}">
              <a16:creationId xmlns:a16="http://schemas.microsoft.com/office/drawing/2014/main" id="{00000000-0008-0000-0600-000055000000}"/>
            </a:ext>
          </a:extLst>
        </xdr:cNvPr>
        <xdr:cNvSpPr/>
      </xdr:nvSpPr>
      <xdr:spPr>
        <a:xfrm>
          <a:off x="5048246" y="7048500"/>
          <a:ext cx="180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r"/>
          <a:r>
            <a:rPr kumimoji="1" lang="ja-JP" altLang="en-US" sz="900">
              <a:solidFill>
                <a:schemeClr val="tx1"/>
              </a:solidFill>
              <a:latin typeface="BIZ UDゴシック" panose="020B0400000000000000" pitchFamily="49" charset="-128"/>
              <a:ea typeface="BIZ UDゴシック" panose="020B0400000000000000" pitchFamily="49" charset="-128"/>
            </a:rPr>
            <a:t>人</a:t>
          </a:r>
          <a:endParaRPr kumimoji="1" lang="en-US" altLang="ja-JP" sz="900">
            <a:solidFill>
              <a:schemeClr val="tx1"/>
            </a:solidFill>
            <a:latin typeface="BIZ UDゴシック" panose="020B0400000000000000" pitchFamily="49" charset="-128"/>
            <a:ea typeface="BIZ UDゴシック" panose="020B0400000000000000" pitchFamily="49" charset="-128"/>
          </a:endParaRPr>
        </a:p>
      </xdr:txBody>
    </xdr:sp>
    <xdr:clientData/>
  </xdr:twoCellAnchor>
  <xdr:twoCellAnchor>
    <xdr:from>
      <xdr:col>9</xdr:col>
      <xdr:colOff>59531</xdr:colOff>
      <xdr:row>4</xdr:row>
      <xdr:rowOff>11906</xdr:rowOff>
    </xdr:from>
    <xdr:to>
      <xdr:col>21</xdr:col>
      <xdr:colOff>70781</xdr:colOff>
      <xdr:row>4</xdr:row>
      <xdr:rowOff>11906</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a:off x="1369219" y="1012031"/>
          <a:ext cx="1440000"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86</xdr:col>
      <xdr:colOff>23811</xdr:colOff>
      <xdr:row>11</xdr:row>
      <xdr:rowOff>0</xdr:rowOff>
    </xdr:from>
    <xdr:to>
      <xdr:col>88</xdr:col>
      <xdr:colOff>73686</xdr:colOff>
      <xdr:row>11</xdr:row>
      <xdr:rowOff>180000</xdr:rowOff>
    </xdr:to>
    <xdr:sp macro="" textlink="">
      <xdr:nvSpPr>
        <xdr:cNvPr id="9" name="正方形/長方形 8">
          <a:extLst>
            <a:ext uri="{FF2B5EF4-FFF2-40B4-BE49-F238E27FC236}">
              <a16:creationId xmlns:a16="http://schemas.microsoft.com/office/drawing/2014/main" id="{00000000-0008-0000-0800-000009000000}"/>
            </a:ext>
          </a:extLst>
        </xdr:cNvPr>
        <xdr:cNvSpPr/>
      </xdr:nvSpPr>
      <xdr:spPr>
        <a:xfrm>
          <a:off x="10525124" y="2381250"/>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226</a:t>
          </a:r>
        </a:p>
      </xdr:txBody>
    </xdr:sp>
    <xdr:clientData/>
  </xdr:twoCellAnchor>
  <xdr:twoCellAnchor>
    <xdr:from>
      <xdr:col>86</xdr:col>
      <xdr:colOff>11905</xdr:colOff>
      <xdr:row>13</xdr:row>
      <xdr:rowOff>0</xdr:rowOff>
    </xdr:from>
    <xdr:to>
      <xdr:col>88</xdr:col>
      <xdr:colOff>61780</xdr:colOff>
      <xdr:row>13</xdr:row>
      <xdr:rowOff>180000</xdr:rowOff>
    </xdr:to>
    <xdr:sp macro="" textlink="">
      <xdr:nvSpPr>
        <xdr:cNvPr id="10" name="正方形/長方形 9">
          <a:extLst>
            <a:ext uri="{FF2B5EF4-FFF2-40B4-BE49-F238E27FC236}">
              <a16:creationId xmlns:a16="http://schemas.microsoft.com/office/drawing/2014/main" id="{00000000-0008-0000-0800-00000A000000}"/>
            </a:ext>
          </a:extLst>
        </xdr:cNvPr>
        <xdr:cNvSpPr/>
      </xdr:nvSpPr>
      <xdr:spPr>
        <a:xfrm>
          <a:off x="10513218" y="28813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227</a:t>
          </a:r>
        </a:p>
      </xdr:txBody>
    </xdr:sp>
    <xdr:clientData/>
  </xdr:twoCellAnchor>
  <xdr:twoCellAnchor>
    <xdr:from>
      <xdr:col>86</xdr:col>
      <xdr:colOff>11905</xdr:colOff>
      <xdr:row>15</xdr:row>
      <xdr:rowOff>0</xdr:rowOff>
    </xdr:from>
    <xdr:to>
      <xdr:col>88</xdr:col>
      <xdr:colOff>61780</xdr:colOff>
      <xdr:row>15</xdr:row>
      <xdr:rowOff>180000</xdr:rowOff>
    </xdr:to>
    <xdr:sp macro="" textlink="">
      <xdr:nvSpPr>
        <xdr:cNvPr id="11" name="正方形/長方形 10">
          <a:extLst>
            <a:ext uri="{FF2B5EF4-FFF2-40B4-BE49-F238E27FC236}">
              <a16:creationId xmlns:a16="http://schemas.microsoft.com/office/drawing/2014/main" id="{00000000-0008-0000-0800-00000B000000}"/>
            </a:ext>
          </a:extLst>
        </xdr:cNvPr>
        <xdr:cNvSpPr/>
      </xdr:nvSpPr>
      <xdr:spPr>
        <a:xfrm>
          <a:off x="10944948" y="3362739"/>
          <a:ext cx="298354"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228</a:t>
          </a:r>
        </a:p>
      </xdr:txBody>
    </xdr:sp>
    <xdr:clientData/>
  </xdr:twoCellAnchor>
  <xdr:twoCellAnchor>
    <xdr:from>
      <xdr:col>86</xdr:col>
      <xdr:colOff>11905</xdr:colOff>
      <xdr:row>17</xdr:row>
      <xdr:rowOff>0</xdr:rowOff>
    </xdr:from>
    <xdr:to>
      <xdr:col>88</xdr:col>
      <xdr:colOff>61780</xdr:colOff>
      <xdr:row>17</xdr:row>
      <xdr:rowOff>180000</xdr:rowOff>
    </xdr:to>
    <xdr:sp macro="" textlink="">
      <xdr:nvSpPr>
        <xdr:cNvPr id="12" name="正方形/長方形 11">
          <a:extLst>
            <a:ext uri="{FF2B5EF4-FFF2-40B4-BE49-F238E27FC236}">
              <a16:creationId xmlns:a16="http://schemas.microsoft.com/office/drawing/2014/main" id="{00000000-0008-0000-0800-00000C000000}"/>
            </a:ext>
          </a:extLst>
        </xdr:cNvPr>
        <xdr:cNvSpPr/>
      </xdr:nvSpPr>
      <xdr:spPr>
        <a:xfrm>
          <a:off x="10513218" y="3881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229</a:t>
          </a:r>
        </a:p>
      </xdr:txBody>
    </xdr:sp>
    <xdr:clientData/>
  </xdr:twoCellAnchor>
  <xdr:twoCellAnchor>
    <xdr:from>
      <xdr:col>86</xdr:col>
      <xdr:colOff>11905</xdr:colOff>
      <xdr:row>19</xdr:row>
      <xdr:rowOff>0</xdr:rowOff>
    </xdr:from>
    <xdr:to>
      <xdr:col>88</xdr:col>
      <xdr:colOff>61780</xdr:colOff>
      <xdr:row>19</xdr:row>
      <xdr:rowOff>180000</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10513218" y="4405313"/>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230</a:t>
          </a:r>
        </a:p>
      </xdr:txBody>
    </xdr:sp>
    <xdr:clientData/>
  </xdr:twoCellAnchor>
  <xdr:twoCellAnchor>
    <xdr:from>
      <xdr:col>86</xdr:col>
      <xdr:colOff>11905</xdr:colOff>
      <xdr:row>21</xdr:row>
      <xdr:rowOff>0</xdr:rowOff>
    </xdr:from>
    <xdr:to>
      <xdr:col>88</xdr:col>
      <xdr:colOff>61780</xdr:colOff>
      <xdr:row>21</xdr:row>
      <xdr:rowOff>180000</xdr:rowOff>
    </xdr:to>
    <xdr:sp macro="" textlink="">
      <xdr:nvSpPr>
        <xdr:cNvPr id="14" name="正方形/長方形 13">
          <a:extLst>
            <a:ext uri="{FF2B5EF4-FFF2-40B4-BE49-F238E27FC236}">
              <a16:creationId xmlns:a16="http://schemas.microsoft.com/office/drawing/2014/main" id="{00000000-0008-0000-0800-00000E000000}"/>
            </a:ext>
          </a:extLst>
        </xdr:cNvPr>
        <xdr:cNvSpPr/>
      </xdr:nvSpPr>
      <xdr:spPr>
        <a:xfrm>
          <a:off x="10513218" y="4905375"/>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231</a:t>
          </a:r>
        </a:p>
      </xdr:txBody>
    </xdr:sp>
    <xdr:clientData/>
  </xdr:twoCellAnchor>
  <xdr:twoCellAnchor>
    <xdr:from>
      <xdr:col>86</xdr:col>
      <xdr:colOff>23811</xdr:colOff>
      <xdr:row>23</xdr:row>
      <xdr:rowOff>0</xdr:rowOff>
    </xdr:from>
    <xdr:to>
      <xdr:col>88</xdr:col>
      <xdr:colOff>73686</xdr:colOff>
      <xdr:row>23</xdr:row>
      <xdr:rowOff>180000</xdr:rowOff>
    </xdr:to>
    <xdr:sp macro="" textlink="">
      <xdr:nvSpPr>
        <xdr:cNvPr id="15" name="正方形/長方形 14">
          <a:extLst>
            <a:ext uri="{FF2B5EF4-FFF2-40B4-BE49-F238E27FC236}">
              <a16:creationId xmlns:a16="http://schemas.microsoft.com/office/drawing/2014/main" id="{00000000-0008-0000-0800-00000F000000}"/>
            </a:ext>
          </a:extLst>
        </xdr:cNvPr>
        <xdr:cNvSpPr/>
      </xdr:nvSpPr>
      <xdr:spPr>
        <a:xfrm>
          <a:off x="10525124" y="5405438"/>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232</a:t>
          </a:r>
        </a:p>
      </xdr:txBody>
    </xdr:sp>
    <xdr:clientData/>
  </xdr:twoCellAnchor>
  <xdr:twoCellAnchor>
    <xdr:from>
      <xdr:col>84</xdr:col>
      <xdr:colOff>11905</xdr:colOff>
      <xdr:row>29</xdr:row>
      <xdr:rowOff>0</xdr:rowOff>
    </xdr:from>
    <xdr:to>
      <xdr:col>86</xdr:col>
      <xdr:colOff>61780</xdr:colOff>
      <xdr:row>29</xdr:row>
      <xdr:rowOff>180000</xdr:rowOff>
    </xdr:to>
    <xdr:sp macro="" textlink="">
      <xdr:nvSpPr>
        <xdr:cNvPr id="16" name="正方形/長方形 15">
          <a:extLst>
            <a:ext uri="{FF2B5EF4-FFF2-40B4-BE49-F238E27FC236}">
              <a16:creationId xmlns:a16="http://schemas.microsoft.com/office/drawing/2014/main" id="{00000000-0008-0000-0800-000010000000}"/>
            </a:ext>
          </a:extLst>
        </xdr:cNvPr>
        <xdr:cNvSpPr/>
      </xdr:nvSpPr>
      <xdr:spPr>
        <a:xfrm>
          <a:off x="10275093" y="6893719"/>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233</a:t>
          </a:r>
        </a:p>
      </xdr:txBody>
    </xdr:sp>
    <xdr:clientData/>
  </xdr:twoCellAnchor>
  <xdr:twoCellAnchor>
    <xdr:from>
      <xdr:col>84</xdr:col>
      <xdr:colOff>11905</xdr:colOff>
      <xdr:row>31</xdr:row>
      <xdr:rowOff>0</xdr:rowOff>
    </xdr:from>
    <xdr:to>
      <xdr:col>86</xdr:col>
      <xdr:colOff>61780</xdr:colOff>
      <xdr:row>31</xdr:row>
      <xdr:rowOff>180000</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10275093" y="7393781"/>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234</a:t>
          </a:r>
        </a:p>
      </xdr:txBody>
    </xdr:sp>
    <xdr:clientData/>
  </xdr:twoCellAnchor>
  <xdr:twoCellAnchor>
    <xdr:from>
      <xdr:col>84</xdr:col>
      <xdr:colOff>11905</xdr:colOff>
      <xdr:row>33</xdr:row>
      <xdr:rowOff>0</xdr:rowOff>
    </xdr:from>
    <xdr:to>
      <xdr:col>86</xdr:col>
      <xdr:colOff>61780</xdr:colOff>
      <xdr:row>33</xdr:row>
      <xdr:rowOff>180000</xdr:rowOff>
    </xdr:to>
    <xdr:sp macro="" textlink="">
      <xdr:nvSpPr>
        <xdr:cNvPr id="18" name="正方形/長方形 17">
          <a:extLst>
            <a:ext uri="{FF2B5EF4-FFF2-40B4-BE49-F238E27FC236}">
              <a16:creationId xmlns:a16="http://schemas.microsoft.com/office/drawing/2014/main" id="{00000000-0008-0000-0800-000012000000}"/>
            </a:ext>
          </a:extLst>
        </xdr:cNvPr>
        <xdr:cNvSpPr/>
      </xdr:nvSpPr>
      <xdr:spPr>
        <a:xfrm>
          <a:off x="10275093" y="7893844"/>
          <a:ext cx="288000"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235</a:t>
          </a:r>
        </a:p>
      </xdr:txBody>
    </xdr:sp>
    <xdr:clientData/>
  </xdr:twoCellAnchor>
  <xdr:twoCellAnchor>
    <xdr:from>
      <xdr:col>26</xdr:col>
      <xdr:colOff>11905</xdr:colOff>
      <xdr:row>58</xdr:row>
      <xdr:rowOff>0</xdr:rowOff>
    </xdr:from>
    <xdr:to>
      <xdr:col>28</xdr:col>
      <xdr:colOff>61780</xdr:colOff>
      <xdr:row>58</xdr:row>
      <xdr:rowOff>180000</xdr:rowOff>
    </xdr:to>
    <xdr:sp macro="" textlink="">
      <xdr:nvSpPr>
        <xdr:cNvPr id="2" name="正方形/長方形 1">
          <a:extLst>
            <a:ext uri="{FF2B5EF4-FFF2-40B4-BE49-F238E27FC236}">
              <a16:creationId xmlns:a16="http://schemas.microsoft.com/office/drawing/2014/main" id="{571BE1B3-9BE9-4B1C-AC62-616D1C837FC7}"/>
            </a:ext>
          </a:extLst>
        </xdr:cNvPr>
        <xdr:cNvSpPr/>
      </xdr:nvSpPr>
      <xdr:spPr>
        <a:xfrm>
          <a:off x="3459955" y="11049000"/>
          <a:ext cx="297525" cy="1800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r>
            <a:rPr kumimoji="1" lang="en-US" altLang="ja-JP" sz="900">
              <a:solidFill>
                <a:schemeClr val="tx1"/>
              </a:solidFill>
              <a:latin typeface="BIZ UDゴシック" panose="020B0400000000000000" pitchFamily="49" charset="-128"/>
              <a:ea typeface="BIZ UDゴシック" panose="020B0400000000000000" pitchFamily="49" charset="-128"/>
            </a:rPr>
            <a:t>236</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https://ttzk.graffer.jp/pref-oita/smart-apply/apply-procedure-alias/r7roufukutyous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T78"/>
  <sheetViews>
    <sheetView tabSelected="1" view="pageBreakPreview" zoomScale="80" zoomScaleNormal="73" zoomScaleSheetLayoutView="80" workbookViewId="0"/>
  </sheetViews>
  <sheetFormatPr defaultColWidth="9" defaultRowHeight="15.95" customHeight="1" x14ac:dyDescent="0.15"/>
  <cols>
    <col min="1" max="1" width="4.625" style="7" customWidth="1"/>
    <col min="2" max="61" width="1.625" style="7" customWidth="1"/>
    <col min="62" max="62" width="1.875" style="7" customWidth="1"/>
    <col min="63" max="94" width="1.625" style="7" customWidth="1"/>
    <col min="95" max="103" width="12.5" style="7" customWidth="1"/>
    <col min="104" max="104" width="1.625" style="7" customWidth="1"/>
    <col min="105" max="117" width="8.625" style="7" customWidth="1"/>
    <col min="118" max="209" width="1.625" style="7" customWidth="1"/>
    <col min="210" max="16384" width="9" style="7"/>
  </cols>
  <sheetData>
    <row r="1" spans="1:144" ht="21.75" customHeight="1" x14ac:dyDescent="0.15">
      <c r="A1" s="132"/>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133"/>
      <c r="CB1" s="134"/>
      <c r="CC1" s="134"/>
      <c r="CD1" s="134"/>
      <c r="CE1" s="134"/>
      <c r="CF1" s="134"/>
      <c r="CG1" s="134"/>
      <c r="CH1" s="134"/>
      <c r="CI1" s="134"/>
      <c r="CJ1" s="134"/>
      <c r="CK1" s="134"/>
      <c r="CL1" s="134"/>
      <c r="CM1" s="186"/>
    </row>
    <row r="2" spans="1:144" ht="30" customHeight="1" x14ac:dyDescent="0.15">
      <c r="A2" s="453" t="s">
        <v>28</v>
      </c>
      <c r="B2" s="454"/>
      <c r="C2" s="454"/>
      <c r="D2" s="454"/>
      <c r="E2" s="454"/>
      <c r="F2" s="454"/>
      <c r="G2" s="454"/>
      <c r="H2" s="454"/>
      <c r="I2" s="454"/>
      <c r="J2" s="454"/>
      <c r="K2" s="454"/>
      <c r="L2" s="454"/>
      <c r="M2" s="454"/>
      <c r="N2" s="454"/>
      <c r="O2" s="454"/>
      <c r="P2" s="454"/>
      <c r="Q2" s="454"/>
      <c r="R2" s="454"/>
      <c r="S2" s="454"/>
      <c r="T2" s="454"/>
      <c r="U2" s="454"/>
      <c r="V2" s="454"/>
      <c r="W2" s="454"/>
      <c r="X2" s="454"/>
      <c r="Y2" s="454"/>
      <c r="Z2" s="454"/>
      <c r="AA2" s="454"/>
      <c r="AB2" s="454"/>
      <c r="AC2" s="454"/>
      <c r="AD2" s="454"/>
      <c r="AE2" s="454"/>
      <c r="AF2" s="454"/>
      <c r="AG2" s="454"/>
      <c r="AH2" s="454"/>
      <c r="AI2" s="454"/>
      <c r="AJ2" s="454"/>
      <c r="AK2" s="454"/>
      <c r="AL2" s="454"/>
      <c r="AM2" s="454"/>
      <c r="AN2" s="454"/>
      <c r="AO2" s="454"/>
      <c r="AP2" s="454"/>
      <c r="AQ2" s="454"/>
      <c r="AR2" s="454"/>
      <c r="AS2" s="454"/>
      <c r="AT2" s="454"/>
      <c r="AU2" s="454"/>
      <c r="AV2" s="454"/>
      <c r="AW2" s="454"/>
      <c r="AX2" s="454"/>
      <c r="AY2" s="454"/>
      <c r="AZ2" s="454"/>
      <c r="BA2" s="454"/>
      <c r="BB2" s="454"/>
      <c r="BC2" s="454"/>
      <c r="BD2" s="454"/>
      <c r="BE2" s="454"/>
      <c r="BF2" s="454"/>
      <c r="BG2" s="454"/>
      <c r="BH2" s="454"/>
      <c r="BI2" s="454"/>
      <c r="BJ2" s="454"/>
      <c r="BK2" s="454"/>
      <c r="BL2" s="454"/>
      <c r="BM2" s="454"/>
      <c r="BN2" s="454"/>
      <c r="BO2" s="454"/>
      <c r="BP2" s="454"/>
      <c r="BQ2" s="454"/>
      <c r="BR2" s="454"/>
      <c r="BS2" s="454"/>
      <c r="BT2" s="454"/>
      <c r="BU2" s="454"/>
      <c r="BV2" s="454"/>
      <c r="BW2" s="454"/>
      <c r="BX2" s="454"/>
      <c r="BY2" s="454"/>
      <c r="BZ2" s="454"/>
      <c r="CA2" s="454"/>
      <c r="CB2" s="454"/>
      <c r="CC2" s="454"/>
      <c r="CD2" s="454"/>
      <c r="CE2" s="454"/>
      <c r="CF2" s="454"/>
      <c r="CG2" s="454"/>
      <c r="CH2" s="454"/>
      <c r="CI2" s="454"/>
      <c r="CJ2" s="454"/>
      <c r="CK2" s="454"/>
      <c r="CL2" s="454"/>
      <c r="CM2" s="130"/>
    </row>
    <row r="3" spans="1:144" ht="19.5" customHeight="1" thickBot="1" x14ac:dyDescent="0.2">
      <c r="A3" s="176"/>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6"/>
      <c r="CC3" s="136"/>
      <c r="CD3" s="136"/>
      <c r="CE3" s="136"/>
      <c r="CF3" s="136"/>
      <c r="CG3" s="136"/>
      <c r="CH3" s="136"/>
      <c r="CI3" s="136"/>
      <c r="CJ3" s="136"/>
      <c r="CK3" s="136"/>
      <c r="CL3" s="136"/>
      <c r="CM3" s="130"/>
    </row>
    <row r="4" spans="1:144" ht="9.75" customHeight="1" x14ac:dyDescent="0.15">
      <c r="A4" s="8"/>
      <c r="C4" s="479" t="s">
        <v>325</v>
      </c>
      <c r="D4" s="480"/>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c r="AT4" s="480"/>
      <c r="AU4" s="480"/>
      <c r="AV4" s="480"/>
      <c r="AW4" s="480"/>
      <c r="AX4" s="480"/>
      <c r="AY4" s="480"/>
      <c r="AZ4" s="480"/>
      <c r="BA4" s="480"/>
      <c r="BB4" s="480"/>
      <c r="BC4" s="480"/>
      <c r="BD4" s="480"/>
      <c r="BE4" s="480"/>
      <c r="BF4" s="480"/>
      <c r="BG4" s="480"/>
      <c r="BH4" s="480"/>
      <c r="BI4" s="480"/>
      <c r="BJ4" s="480"/>
      <c r="BK4" s="480"/>
      <c r="BL4" s="480"/>
      <c r="BM4" s="480"/>
      <c r="BN4" s="481"/>
      <c r="BO4" s="93"/>
      <c r="BP4" s="93"/>
      <c r="BQ4" s="93"/>
      <c r="BR4" s="93"/>
      <c r="BS4" s="93"/>
      <c r="BT4" s="93"/>
      <c r="BU4" s="93"/>
      <c r="BV4" s="93"/>
      <c r="BW4" s="93"/>
      <c r="BX4" s="93"/>
      <c r="BY4" s="93"/>
      <c r="BZ4" s="93"/>
      <c r="CA4" s="93"/>
      <c r="CB4" s="93"/>
      <c r="CC4" s="93"/>
      <c r="CD4" s="93"/>
      <c r="CE4" s="93"/>
      <c r="CF4" s="93"/>
      <c r="CG4" s="93"/>
      <c r="CH4" s="93"/>
      <c r="CI4" s="93"/>
      <c r="CJ4" s="93"/>
      <c r="CM4" s="130"/>
    </row>
    <row r="5" spans="1:144" ht="16.5" customHeight="1" x14ac:dyDescent="0.15">
      <c r="A5" s="8"/>
      <c r="C5" s="482"/>
      <c r="D5" s="483"/>
      <c r="E5" s="483"/>
      <c r="F5" s="483"/>
      <c r="G5" s="483"/>
      <c r="H5" s="483"/>
      <c r="I5" s="483"/>
      <c r="J5" s="483"/>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3"/>
      <c r="AN5" s="483"/>
      <c r="AO5" s="483"/>
      <c r="AP5" s="483"/>
      <c r="AQ5" s="483"/>
      <c r="AR5" s="483"/>
      <c r="AS5" s="483"/>
      <c r="AT5" s="483"/>
      <c r="AU5" s="483"/>
      <c r="AV5" s="483"/>
      <c r="AW5" s="483"/>
      <c r="AX5" s="483"/>
      <c r="AY5" s="483"/>
      <c r="AZ5" s="483"/>
      <c r="BA5" s="483"/>
      <c r="BB5" s="483"/>
      <c r="BC5" s="483"/>
      <c r="BD5" s="483"/>
      <c r="BE5" s="483"/>
      <c r="BF5" s="483"/>
      <c r="BG5" s="483"/>
      <c r="BH5" s="483"/>
      <c r="BI5" s="483"/>
      <c r="BJ5" s="483"/>
      <c r="BK5" s="483"/>
      <c r="BL5" s="483"/>
      <c r="BM5" s="483"/>
      <c r="BN5" s="484"/>
      <c r="BO5" s="36"/>
      <c r="BP5" s="478" t="s">
        <v>263</v>
      </c>
      <c r="BQ5" s="478"/>
      <c r="BR5" s="478"/>
      <c r="BS5" s="478"/>
      <c r="BT5" s="478"/>
      <c r="BU5" s="478"/>
      <c r="BV5" s="478"/>
      <c r="BW5" s="478"/>
      <c r="BX5" s="478"/>
      <c r="BY5" s="478"/>
      <c r="BZ5" s="478"/>
      <c r="CA5" s="478"/>
      <c r="CB5" s="478"/>
      <c r="CC5" s="478"/>
      <c r="CD5" s="478"/>
      <c r="CE5" s="478"/>
      <c r="CF5" s="478"/>
      <c r="CG5" s="478"/>
      <c r="CH5" s="478"/>
      <c r="CI5" s="478"/>
      <c r="CJ5" s="478"/>
      <c r="CK5" s="478"/>
      <c r="CM5" s="130"/>
    </row>
    <row r="6" spans="1:144" ht="16.5" customHeight="1" x14ac:dyDescent="0.15">
      <c r="A6" s="8"/>
      <c r="C6" s="482"/>
      <c r="D6" s="483"/>
      <c r="E6" s="483"/>
      <c r="F6" s="483"/>
      <c r="G6" s="483"/>
      <c r="H6" s="483"/>
      <c r="I6" s="483"/>
      <c r="J6" s="483"/>
      <c r="K6" s="483"/>
      <c r="L6" s="483"/>
      <c r="M6" s="483"/>
      <c r="N6" s="483"/>
      <c r="O6" s="483"/>
      <c r="P6" s="483"/>
      <c r="Q6" s="483"/>
      <c r="R6" s="483"/>
      <c r="S6" s="483"/>
      <c r="T6" s="483"/>
      <c r="U6" s="483"/>
      <c r="V6" s="483"/>
      <c r="W6" s="483"/>
      <c r="X6" s="483"/>
      <c r="Y6" s="483"/>
      <c r="Z6" s="483"/>
      <c r="AA6" s="483"/>
      <c r="AB6" s="483"/>
      <c r="AC6" s="483"/>
      <c r="AD6" s="483"/>
      <c r="AE6" s="483"/>
      <c r="AF6" s="483"/>
      <c r="AG6" s="483"/>
      <c r="AH6" s="483"/>
      <c r="AI6" s="483"/>
      <c r="AJ6" s="483"/>
      <c r="AK6" s="483"/>
      <c r="AL6" s="483"/>
      <c r="AM6" s="483"/>
      <c r="AN6" s="483"/>
      <c r="AO6" s="483"/>
      <c r="AP6" s="483"/>
      <c r="AQ6" s="483"/>
      <c r="AR6" s="483"/>
      <c r="AS6" s="483"/>
      <c r="AT6" s="483"/>
      <c r="AU6" s="483"/>
      <c r="AV6" s="483"/>
      <c r="AW6" s="483"/>
      <c r="AX6" s="483"/>
      <c r="AY6" s="483"/>
      <c r="AZ6" s="483"/>
      <c r="BA6" s="483"/>
      <c r="BB6" s="483"/>
      <c r="BC6" s="483"/>
      <c r="BD6" s="483"/>
      <c r="BE6" s="483"/>
      <c r="BF6" s="483"/>
      <c r="BG6" s="483"/>
      <c r="BH6" s="483"/>
      <c r="BI6" s="483"/>
      <c r="BJ6" s="483"/>
      <c r="BK6" s="483"/>
      <c r="BL6" s="483"/>
      <c r="BM6" s="483"/>
      <c r="BN6" s="484"/>
      <c r="BO6" s="36"/>
      <c r="BP6" s="478"/>
      <c r="BQ6" s="478"/>
      <c r="BR6" s="478"/>
      <c r="BS6" s="478"/>
      <c r="BT6" s="478"/>
      <c r="BU6" s="478"/>
      <c r="BV6" s="478"/>
      <c r="BW6" s="478"/>
      <c r="BX6" s="478"/>
      <c r="BY6" s="478"/>
      <c r="BZ6" s="478"/>
      <c r="CA6" s="478"/>
      <c r="CB6" s="478"/>
      <c r="CC6" s="478"/>
      <c r="CD6" s="478"/>
      <c r="CE6" s="478"/>
      <c r="CF6" s="478"/>
      <c r="CG6" s="478"/>
      <c r="CH6" s="478"/>
      <c r="CI6" s="478"/>
      <c r="CJ6" s="478"/>
      <c r="CK6" s="478"/>
      <c r="CM6" s="130"/>
    </row>
    <row r="7" spans="1:144" ht="16.5" customHeight="1" x14ac:dyDescent="0.15">
      <c r="A7" s="8"/>
      <c r="C7" s="482"/>
      <c r="D7" s="483"/>
      <c r="E7" s="483"/>
      <c r="F7" s="483"/>
      <c r="G7" s="483"/>
      <c r="H7" s="483"/>
      <c r="I7" s="483"/>
      <c r="J7" s="483"/>
      <c r="K7" s="483"/>
      <c r="L7" s="483"/>
      <c r="M7" s="483"/>
      <c r="N7" s="483"/>
      <c r="O7" s="483"/>
      <c r="P7" s="483"/>
      <c r="Q7" s="483"/>
      <c r="R7" s="483"/>
      <c r="S7" s="483"/>
      <c r="T7" s="483"/>
      <c r="U7" s="483"/>
      <c r="V7" s="483"/>
      <c r="W7" s="483"/>
      <c r="X7" s="483"/>
      <c r="Y7" s="483"/>
      <c r="Z7" s="483"/>
      <c r="AA7" s="483"/>
      <c r="AB7" s="483"/>
      <c r="AC7" s="483"/>
      <c r="AD7" s="483"/>
      <c r="AE7" s="483"/>
      <c r="AF7" s="483"/>
      <c r="AG7" s="483"/>
      <c r="AH7" s="483"/>
      <c r="AI7" s="483"/>
      <c r="AJ7" s="483"/>
      <c r="AK7" s="483"/>
      <c r="AL7" s="483"/>
      <c r="AM7" s="483"/>
      <c r="AN7" s="483"/>
      <c r="AO7" s="483"/>
      <c r="AP7" s="483"/>
      <c r="AQ7" s="483"/>
      <c r="AR7" s="483"/>
      <c r="AS7" s="483"/>
      <c r="AT7" s="483"/>
      <c r="AU7" s="483"/>
      <c r="AV7" s="483"/>
      <c r="AW7" s="483"/>
      <c r="AX7" s="483"/>
      <c r="AY7" s="483"/>
      <c r="AZ7" s="483"/>
      <c r="BA7" s="483"/>
      <c r="BB7" s="483"/>
      <c r="BC7" s="483"/>
      <c r="BD7" s="483"/>
      <c r="BE7" s="483"/>
      <c r="BF7" s="483"/>
      <c r="BG7" s="483"/>
      <c r="BH7" s="483"/>
      <c r="BI7" s="483"/>
      <c r="BJ7" s="483"/>
      <c r="BK7" s="483"/>
      <c r="BL7" s="483"/>
      <c r="BM7" s="483"/>
      <c r="BN7" s="484"/>
      <c r="CM7" s="130"/>
    </row>
    <row r="8" spans="1:144" ht="16.5" customHeight="1" x14ac:dyDescent="0.15">
      <c r="A8" s="8"/>
      <c r="C8" s="482"/>
      <c r="D8" s="483"/>
      <c r="E8" s="483"/>
      <c r="F8" s="483"/>
      <c r="G8" s="483"/>
      <c r="H8" s="483"/>
      <c r="I8" s="483"/>
      <c r="J8" s="483"/>
      <c r="K8" s="483"/>
      <c r="L8" s="483"/>
      <c r="M8" s="483"/>
      <c r="N8" s="483"/>
      <c r="O8" s="483"/>
      <c r="P8" s="483"/>
      <c r="Q8" s="483"/>
      <c r="R8" s="483"/>
      <c r="S8" s="483"/>
      <c r="T8" s="483"/>
      <c r="U8" s="483"/>
      <c r="V8" s="483"/>
      <c r="W8" s="483"/>
      <c r="X8" s="483"/>
      <c r="Y8" s="483"/>
      <c r="Z8" s="483"/>
      <c r="AA8" s="483"/>
      <c r="AB8" s="483"/>
      <c r="AC8" s="483"/>
      <c r="AD8" s="483"/>
      <c r="AE8" s="483"/>
      <c r="AF8" s="483"/>
      <c r="AG8" s="483"/>
      <c r="AH8" s="483"/>
      <c r="AI8" s="483"/>
      <c r="AJ8" s="483"/>
      <c r="AK8" s="483"/>
      <c r="AL8" s="483"/>
      <c r="AM8" s="483"/>
      <c r="AN8" s="483"/>
      <c r="AO8" s="483"/>
      <c r="AP8" s="483"/>
      <c r="AQ8" s="483"/>
      <c r="AR8" s="483"/>
      <c r="AS8" s="483"/>
      <c r="AT8" s="483"/>
      <c r="AU8" s="483"/>
      <c r="AV8" s="483"/>
      <c r="AW8" s="483"/>
      <c r="AX8" s="483"/>
      <c r="AY8" s="483"/>
      <c r="AZ8" s="483"/>
      <c r="BA8" s="483"/>
      <c r="BB8" s="483"/>
      <c r="BC8" s="483"/>
      <c r="BD8" s="483"/>
      <c r="BE8" s="483"/>
      <c r="BF8" s="483"/>
      <c r="BG8" s="483"/>
      <c r="BH8" s="483"/>
      <c r="BI8" s="483"/>
      <c r="BJ8" s="483"/>
      <c r="BK8" s="483"/>
      <c r="BL8" s="483"/>
      <c r="BM8" s="483"/>
      <c r="BN8" s="484"/>
      <c r="CM8" s="130"/>
    </row>
    <row r="9" spans="1:144" ht="16.5" customHeight="1" x14ac:dyDescent="0.15">
      <c r="A9" s="8"/>
      <c r="C9" s="482"/>
      <c r="D9" s="483"/>
      <c r="E9" s="483"/>
      <c r="F9" s="483"/>
      <c r="G9" s="483"/>
      <c r="H9" s="483"/>
      <c r="I9" s="483"/>
      <c r="J9" s="483"/>
      <c r="K9" s="483"/>
      <c r="L9" s="483"/>
      <c r="M9" s="483"/>
      <c r="N9" s="483"/>
      <c r="O9" s="483"/>
      <c r="P9" s="483"/>
      <c r="Q9" s="483"/>
      <c r="R9" s="483"/>
      <c r="S9" s="483"/>
      <c r="T9" s="483"/>
      <c r="U9" s="483"/>
      <c r="V9" s="483"/>
      <c r="W9" s="483"/>
      <c r="X9" s="483"/>
      <c r="Y9" s="483"/>
      <c r="Z9" s="483"/>
      <c r="AA9" s="483"/>
      <c r="AB9" s="483"/>
      <c r="AC9" s="483"/>
      <c r="AD9" s="483"/>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4"/>
      <c r="BT9" s="443" t="s">
        <v>23</v>
      </c>
      <c r="BU9" s="443"/>
      <c r="BV9" s="443"/>
      <c r="BW9" s="443"/>
      <c r="BX9" s="443"/>
      <c r="BY9" s="443"/>
      <c r="BZ9" s="443"/>
      <c r="CA9" s="443"/>
      <c r="CB9" s="443"/>
      <c r="CC9" s="443"/>
      <c r="CD9" s="443"/>
      <c r="CE9" s="443"/>
      <c r="CF9" s="443"/>
      <c r="CG9" s="443"/>
      <c r="CH9" s="443"/>
      <c r="CI9" s="443"/>
      <c r="CJ9" s="443"/>
      <c r="CK9" s="443"/>
      <c r="CL9" s="443"/>
      <c r="CM9" s="444"/>
      <c r="CP9" s="489"/>
      <c r="CQ9" s="489"/>
      <c r="CR9" s="489"/>
      <c r="CS9" s="489"/>
      <c r="CT9" s="489"/>
      <c r="CU9" s="489"/>
      <c r="CV9" s="489"/>
      <c r="CW9" s="489"/>
      <c r="CX9" s="489"/>
      <c r="CY9" s="489"/>
      <c r="CZ9" s="489"/>
      <c r="DA9" s="489"/>
      <c r="DB9" s="489"/>
      <c r="DC9" s="489"/>
      <c r="DD9" s="489"/>
      <c r="DE9" s="489"/>
      <c r="DF9" s="489"/>
      <c r="DG9" s="489"/>
      <c r="DH9" s="489"/>
      <c r="DI9" s="489"/>
      <c r="DJ9" s="489"/>
      <c r="DK9" s="489"/>
      <c r="DL9" s="489"/>
      <c r="DM9" s="489"/>
      <c r="DN9" s="489"/>
      <c r="DO9" s="489"/>
      <c r="DP9" s="489"/>
      <c r="DQ9" s="489"/>
      <c r="DR9" s="489"/>
      <c r="DS9" s="489"/>
      <c r="DT9" s="489"/>
      <c r="DU9" s="489"/>
      <c r="DV9" s="489"/>
      <c r="DW9" s="489"/>
      <c r="DX9" s="489"/>
      <c r="DY9" s="489"/>
      <c r="DZ9" s="489"/>
      <c r="EA9" s="489"/>
      <c r="EB9" s="489"/>
      <c r="EC9" s="489"/>
      <c r="ED9" s="489"/>
      <c r="EE9" s="489"/>
      <c r="EF9" s="489"/>
      <c r="EG9" s="489"/>
      <c r="EH9" s="489"/>
      <c r="EI9" s="489"/>
      <c r="EJ9" s="489"/>
      <c r="EK9" s="489"/>
      <c r="EL9" s="489"/>
      <c r="EM9" s="489"/>
      <c r="EN9" s="489"/>
    </row>
    <row r="10" spans="1:144" ht="16.5" customHeight="1" thickBot="1" x14ac:dyDescent="0.2">
      <c r="A10" s="8"/>
      <c r="C10" s="485"/>
      <c r="D10" s="486"/>
      <c r="E10" s="486"/>
      <c r="F10" s="486"/>
      <c r="G10" s="486"/>
      <c r="H10" s="486"/>
      <c r="I10" s="486"/>
      <c r="J10" s="486"/>
      <c r="K10" s="486"/>
      <c r="L10" s="486"/>
      <c r="M10" s="486"/>
      <c r="N10" s="486"/>
      <c r="O10" s="486"/>
      <c r="P10" s="486"/>
      <c r="Q10" s="486"/>
      <c r="R10" s="486"/>
      <c r="S10" s="486"/>
      <c r="T10" s="486"/>
      <c r="U10" s="486"/>
      <c r="V10" s="486"/>
      <c r="W10" s="486"/>
      <c r="X10" s="486"/>
      <c r="Y10" s="486"/>
      <c r="Z10" s="486"/>
      <c r="AA10" s="486"/>
      <c r="AB10" s="486"/>
      <c r="AC10" s="486"/>
      <c r="AD10" s="486"/>
      <c r="AE10" s="486"/>
      <c r="AF10" s="486"/>
      <c r="AG10" s="486"/>
      <c r="AH10" s="486"/>
      <c r="AI10" s="486"/>
      <c r="AJ10" s="486"/>
      <c r="AK10" s="486"/>
      <c r="AL10" s="486"/>
      <c r="AM10" s="486"/>
      <c r="AN10" s="486"/>
      <c r="AO10" s="486"/>
      <c r="AP10" s="486"/>
      <c r="AQ10" s="486"/>
      <c r="AR10" s="486"/>
      <c r="AS10" s="486"/>
      <c r="AT10" s="486"/>
      <c r="AU10" s="486"/>
      <c r="AV10" s="486"/>
      <c r="AW10" s="486"/>
      <c r="AX10" s="486"/>
      <c r="AY10" s="486"/>
      <c r="AZ10" s="486"/>
      <c r="BA10" s="486"/>
      <c r="BB10" s="486"/>
      <c r="BC10" s="486"/>
      <c r="BD10" s="486"/>
      <c r="BE10" s="486"/>
      <c r="BF10" s="486"/>
      <c r="BG10" s="486"/>
      <c r="BH10" s="486"/>
      <c r="BI10" s="486"/>
      <c r="BJ10" s="486"/>
      <c r="BK10" s="486"/>
      <c r="BL10" s="486"/>
      <c r="BM10" s="486"/>
      <c r="BN10" s="487"/>
      <c r="BT10" s="352" t="s">
        <v>22</v>
      </c>
      <c r="BU10" s="352"/>
      <c r="BV10" s="352"/>
      <c r="BW10" s="352"/>
      <c r="BX10" s="352"/>
      <c r="BY10" s="352"/>
      <c r="BZ10" s="352"/>
      <c r="CA10" s="352"/>
      <c r="CB10" s="352" t="s">
        <v>26</v>
      </c>
      <c r="CC10" s="352"/>
      <c r="CD10" s="352"/>
      <c r="CE10" s="352"/>
      <c r="CF10" s="352" t="s">
        <v>27</v>
      </c>
      <c r="CG10" s="352"/>
      <c r="CH10" s="352"/>
      <c r="CI10" s="352"/>
      <c r="CM10" s="130"/>
    </row>
    <row r="11" spans="1:144" ht="9.75" customHeight="1" x14ac:dyDescent="0.15">
      <c r="A11" s="8"/>
      <c r="C11" s="170"/>
      <c r="D11" s="170"/>
      <c r="E11" s="170"/>
      <c r="F11" s="170"/>
      <c r="G11" s="170"/>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170"/>
      <c r="BK11" s="170"/>
      <c r="BL11" s="170"/>
      <c r="BM11" s="170"/>
      <c r="BN11" s="170"/>
      <c r="BT11" s="445">
        <v>1</v>
      </c>
      <c r="BU11" s="445"/>
      <c r="BV11" s="446"/>
      <c r="BW11" s="446"/>
      <c r="BX11" s="446"/>
      <c r="BY11" s="446"/>
      <c r="BZ11" s="445"/>
      <c r="CA11" s="445"/>
      <c r="CB11" s="445">
        <v>5</v>
      </c>
      <c r="CC11" s="445"/>
      <c r="CD11" s="445"/>
      <c r="CE11" s="445"/>
      <c r="CF11" s="445">
        <v>6</v>
      </c>
      <c r="CG11" s="445"/>
      <c r="CH11" s="445"/>
      <c r="CI11" s="445"/>
      <c r="CM11" s="130"/>
    </row>
    <row r="12" spans="1:144" ht="23.25" x14ac:dyDescent="0.15">
      <c r="A12" s="8"/>
      <c r="B12" s="488" t="s">
        <v>25</v>
      </c>
      <c r="C12" s="292"/>
      <c r="D12" s="292"/>
      <c r="E12" s="292"/>
      <c r="F12" s="292"/>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2"/>
      <c r="AE12" s="292"/>
      <c r="AF12" s="292"/>
      <c r="AG12" s="292"/>
      <c r="AH12" s="292"/>
      <c r="AI12" s="292"/>
      <c r="AJ12" s="204"/>
      <c r="AK12" s="204"/>
      <c r="AL12" s="204"/>
      <c r="AM12" s="204"/>
      <c r="AN12" s="204"/>
      <c r="AO12" s="204"/>
      <c r="AP12" s="204"/>
      <c r="AQ12" s="204"/>
      <c r="AR12" s="204"/>
      <c r="AS12" s="204"/>
      <c r="AT12" s="204"/>
      <c r="AU12" s="204"/>
      <c r="AV12" s="204"/>
      <c r="AW12" s="204"/>
      <c r="AX12" s="204"/>
      <c r="AY12" s="204"/>
      <c r="AZ12" s="204"/>
      <c r="BA12" s="204"/>
      <c r="BB12" s="204"/>
      <c r="BC12" s="204"/>
      <c r="BD12" s="204"/>
      <c r="BE12" s="204"/>
      <c r="BF12" s="204"/>
      <c r="BG12" s="204"/>
      <c r="BH12" s="204"/>
      <c r="BI12" s="204"/>
      <c r="BJ12" s="204"/>
      <c r="BK12" s="204"/>
      <c r="BL12" s="204"/>
      <c r="BM12" s="204"/>
      <c r="BT12" s="445"/>
      <c r="BU12" s="445"/>
      <c r="BV12" s="446"/>
      <c r="BW12" s="446"/>
      <c r="BX12" s="446"/>
      <c r="BY12" s="446"/>
      <c r="BZ12" s="445"/>
      <c r="CA12" s="445"/>
      <c r="CB12" s="445"/>
      <c r="CC12" s="445"/>
      <c r="CD12" s="445"/>
      <c r="CE12" s="445"/>
      <c r="CF12" s="445"/>
      <c r="CG12" s="445"/>
      <c r="CH12" s="445"/>
      <c r="CI12" s="445"/>
      <c r="CM12" s="130"/>
    </row>
    <row r="13" spans="1:144" ht="7.5" customHeight="1" x14ac:dyDescent="0.15">
      <c r="A13" s="8"/>
      <c r="BK13" s="23"/>
      <c r="BL13" s="23"/>
      <c r="BM13" s="203"/>
      <c r="BN13" s="203"/>
      <c r="BO13" s="203"/>
      <c r="BP13" s="203"/>
      <c r="BQ13" s="23"/>
      <c r="BR13" s="23"/>
      <c r="BS13" s="23"/>
      <c r="BT13" s="23"/>
      <c r="BU13" s="23"/>
      <c r="BV13" s="23"/>
      <c r="BW13" s="23"/>
      <c r="BX13" s="23"/>
      <c r="BY13" s="23"/>
      <c r="BZ13" s="23"/>
      <c r="CA13" s="23"/>
      <c r="CB13" s="23"/>
      <c r="CC13" s="23"/>
      <c r="CD13" s="23"/>
      <c r="CE13" s="23"/>
      <c r="CF13" s="23"/>
      <c r="CM13" s="130"/>
    </row>
    <row r="14" spans="1:144" s="172" customFormat="1" ht="17.25" x14ac:dyDescent="0.15">
      <c r="A14" s="171"/>
      <c r="B14" s="438" t="s">
        <v>426</v>
      </c>
      <c r="C14" s="438"/>
      <c r="D14" s="206" t="s">
        <v>371</v>
      </c>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CM14" s="207"/>
    </row>
    <row r="15" spans="1:144" ht="11.25" customHeight="1" x14ac:dyDescent="0.15">
      <c r="A15" s="8"/>
      <c r="B15" s="149"/>
      <c r="C15" s="149"/>
      <c r="D15" s="20"/>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C15" s="48"/>
      <c r="CD15" s="48"/>
      <c r="CE15" s="48"/>
      <c r="CF15" s="48"/>
      <c r="CG15" s="48"/>
      <c r="CH15" s="67"/>
      <c r="CM15" s="130"/>
    </row>
    <row r="16" spans="1:144" s="172" customFormat="1" ht="17.25" x14ac:dyDescent="0.15">
      <c r="A16" s="171"/>
      <c r="B16" s="438" t="s">
        <v>426</v>
      </c>
      <c r="C16" s="511"/>
      <c r="D16" s="209" t="s">
        <v>427</v>
      </c>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210"/>
      <c r="BI16" s="210"/>
      <c r="BJ16" s="210"/>
      <c r="BK16" s="210"/>
      <c r="BL16" s="210"/>
      <c r="BM16" s="210"/>
      <c r="BN16" s="210"/>
      <c r="BO16" s="210"/>
      <c r="BP16" s="210"/>
      <c r="BQ16" s="210"/>
      <c r="BR16" s="210"/>
      <c r="BS16" s="210"/>
      <c r="BT16" s="210"/>
      <c r="BU16" s="210"/>
      <c r="BV16" s="210"/>
      <c r="BW16" s="210"/>
      <c r="BX16" s="210"/>
      <c r="BY16" s="210"/>
      <c r="BZ16" s="210"/>
      <c r="CA16" s="210"/>
      <c r="CC16" s="210"/>
      <c r="CD16" s="210"/>
      <c r="CE16" s="210"/>
      <c r="CF16" s="210"/>
      <c r="CG16" s="210"/>
      <c r="CH16" s="210"/>
      <c r="CM16" s="207"/>
    </row>
    <row r="17" spans="1:116" s="172" customFormat="1" ht="17.25" x14ac:dyDescent="0.15">
      <c r="A17" s="171"/>
      <c r="B17" s="205"/>
      <c r="C17" s="208"/>
      <c r="D17" s="172" t="s">
        <v>428</v>
      </c>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c r="AO17" s="210"/>
      <c r="AP17" s="210"/>
      <c r="AQ17" s="210"/>
      <c r="AR17" s="210"/>
      <c r="AS17" s="210"/>
      <c r="AT17" s="210"/>
      <c r="AU17" s="210"/>
      <c r="AV17" s="210"/>
      <c r="AW17" s="210"/>
      <c r="AX17" s="210"/>
      <c r="AY17" s="210"/>
      <c r="AZ17" s="210"/>
      <c r="BA17" s="210"/>
      <c r="BB17" s="210"/>
      <c r="BC17" s="210"/>
      <c r="BD17" s="210"/>
      <c r="BE17" s="210"/>
      <c r="BF17" s="210"/>
      <c r="BG17" s="210"/>
      <c r="BH17" s="210"/>
      <c r="BI17" s="210"/>
      <c r="BJ17" s="210"/>
      <c r="BK17" s="210"/>
      <c r="BL17" s="210"/>
      <c r="BM17" s="210"/>
      <c r="BN17" s="210"/>
      <c r="BO17" s="210"/>
      <c r="BP17" s="210"/>
      <c r="BQ17" s="210"/>
      <c r="BR17" s="210"/>
      <c r="BS17" s="210"/>
      <c r="BT17" s="210"/>
      <c r="BU17" s="210"/>
      <c r="BV17" s="210"/>
      <c r="BW17" s="210"/>
      <c r="BX17" s="210"/>
      <c r="BY17" s="210"/>
      <c r="BZ17" s="210"/>
      <c r="CA17" s="210"/>
      <c r="CC17" s="210"/>
      <c r="CD17" s="210"/>
      <c r="CE17" s="210"/>
      <c r="CF17" s="210"/>
      <c r="CG17" s="210"/>
      <c r="CH17" s="210"/>
      <c r="CM17" s="207"/>
    </row>
    <row r="18" spans="1:116" s="22" customFormat="1" ht="1.5" customHeight="1" x14ac:dyDescent="0.15">
      <c r="A18" s="137"/>
      <c r="B18" s="149"/>
      <c r="C18" s="149"/>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C18" s="211"/>
      <c r="CD18" s="211"/>
      <c r="CE18" s="211"/>
      <c r="CF18" s="211"/>
      <c r="CG18" s="211"/>
      <c r="CH18" s="211"/>
      <c r="CI18" s="67"/>
      <c r="CM18" s="212"/>
    </row>
    <row r="19" spans="1:116" s="172" customFormat="1" ht="18.75" customHeight="1" x14ac:dyDescent="0.15">
      <c r="A19" s="171"/>
      <c r="B19" s="438" t="s">
        <v>426</v>
      </c>
      <c r="C19" s="438"/>
      <c r="D19" s="209" t="s">
        <v>264</v>
      </c>
      <c r="E19" s="209"/>
      <c r="F19" s="209"/>
      <c r="G19" s="209"/>
      <c r="H19" s="209"/>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09"/>
      <c r="AY19" s="209"/>
      <c r="AZ19" s="209"/>
      <c r="BA19" s="209"/>
      <c r="BB19" s="209"/>
      <c r="BC19" s="209"/>
      <c r="BD19" s="209"/>
      <c r="BE19" s="209"/>
      <c r="BF19" s="209"/>
      <c r="BG19" s="209"/>
      <c r="BH19" s="209"/>
      <c r="BI19" s="209"/>
      <c r="BJ19" s="209"/>
      <c r="BK19" s="209"/>
      <c r="BL19" s="209"/>
      <c r="BM19" s="209"/>
      <c r="BN19" s="209"/>
      <c r="BO19" s="209"/>
      <c r="BP19" s="209"/>
      <c r="BQ19" s="209"/>
      <c r="BR19" s="209"/>
      <c r="BS19" s="209"/>
      <c r="BT19" s="209"/>
      <c r="BU19" s="209"/>
      <c r="BV19" s="209"/>
      <c r="BW19" s="209"/>
      <c r="BX19" s="209"/>
      <c r="BY19" s="209"/>
      <c r="BZ19" s="209"/>
      <c r="CA19" s="209"/>
      <c r="CC19" s="210"/>
      <c r="CD19" s="210"/>
      <c r="CE19" s="210"/>
      <c r="CF19" s="210"/>
      <c r="CG19" s="210"/>
      <c r="CH19" s="210"/>
      <c r="CI19" s="210"/>
      <c r="CM19" s="207"/>
    </row>
    <row r="20" spans="1:116" s="22" customFormat="1" ht="6" customHeight="1" x14ac:dyDescent="0.15">
      <c r="A20" s="137"/>
      <c r="B20" s="149"/>
      <c r="C20" s="149"/>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I20" s="67"/>
      <c r="CM20" s="212"/>
    </row>
    <row r="21" spans="1:116" s="172" customFormat="1" ht="24.75" customHeight="1" x14ac:dyDescent="0.15">
      <c r="A21" s="171"/>
      <c r="B21" s="438" t="s">
        <v>426</v>
      </c>
      <c r="C21" s="438"/>
      <c r="D21" s="418" t="s">
        <v>583</v>
      </c>
      <c r="E21" s="418"/>
      <c r="F21" s="418"/>
      <c r="G21" s="418"/>
      <c r="H21" s="418"/>
      <c r="I21" s="418"/>
      <c r="J21" s="418"/>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M21" s="207"/>
    </row>
    <row r="22" spans="1:116" s="172" customFormat="1" ht="21" customHeight="1" x14ac:dyDescent="0.15">
      <c r="A22" s="171"/>
      <c r="B22" s="205"/>
      <c r="C22" s="205"/>
      <c r="D22" s="214" t="s">
        <v>461</v>
      </c>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09"/>
      <c r="BF22" s="209"/>
      <c r="BG22" s="209"/>
      <c r="BH22" s="209"/>
      <c r="BI22" s="209"/>
      <c r="BJ22" s="209"/>
      <c r="BK22" s="209"/>
      <c r="BL22" s="209"/>
      <c r="BM22" s="209"/>
      <c r="BN22" s="209"/>
      <c r="BO22" s="209"/>
      <c r="BP22" s="209"/>
      <c r="BQ22" s="209"/>
      <c r="BR22" s="209"/>
      <c r="BS22" s="209"/>
      <c r="BT22" s="209"/>
      <c r="BU22" s="209"/>
      <c r="BV22" s="209"/>
      <c r="BW22" s="209"/>
      <c r="BX22" s="209"/>
      <c r="BY22" s="209"/>
      <c r="BZ22" s="209"/>
      <c r="CA22" s="209"/>
      <c r="CB22" s="209"/>
      <c r="CC22" s="209"/>
      <c r="CD22" s="209"/>
      <c r="CE22" s="209"/>
      <c r="CF22" s="209"/>
      <c r="CG22" s="209"/>
      <c r="CH22" s="209"/>
      <c r="CI22" s="209"/>
      <c r="CJ22" s="209"/>
      <c r="CK22" s="209"/>
      <c r="CM22" s="207"/>
    </row>
    <row r="23" spans="1:116" s="22" customFormat="1" ht="15.75" customHeight="1" x14ac:dyDescent="0.15">
      <c r="A23" s="187"/>
      <c r="B23" s="79"/>
      <c r="C23" s="79"/>
      <c r="D23" s="79"/>
      <c r="E23" s="79"/>
      <c r="F23" s="78"/>
      <c r="G23" s="79"/>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78"/>
      <c r="BJ23" s="78"/>
      <c r="BK23" s="78"/>
      <c r="BL23" s="78"/>
      <c r="BM23" s="78"/>
      <c r="BN23" s="78"/>
      <c r="BO23" s="78"/>
      <c r="BP23" s="78"/>
      <c r="BQ23" s="78"/>
      <c r="BR23" s="78"/>
      <c r="BS23" s="78"/>
      <c r="BT23" s="78"/>
      <c r="BU23" s="78"/>
      <c r="BV23" s="78"/>
      <c r="BW23" s="78"/>
      <c r="BX23" s="78"/>
      <c r="BY23" s="78"/>
      <c r="BZ23" s="78"/>
      <c r="CA23" s="78"/>
      <c r="CB23" s="78"/>
      <c r="CC23" s="78"/>
      <c r="CD23" s="78"/>
      <c r="CE23" s="78"/>
      <c r="CF23" s="78"/>
      <c r="CG23" s="78"/>
      <c r="CH23" s="78"/>
      <c r="CI23" s="78"/>
      <c r="CJ23" s="78"/>
      <c r="CK23" s="79"/>
      <c r="CL23" s="79"/>
      <c r="CM23" s="185"/>
    </row>
    <row r="24" spans="1:116" ht="15.75" customHeight="1" x14ac:dyDescent="0.15">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8"/>
      <c r="AO24" s="138"/>
      <c r="AP24" s="138"/>
      <c r="AQ24" s="138"/>
      <c r="AR24" s="138"/>
      <c r="AS24" s="138"/>
      <c r="AT24" s="138"/>
      <c r="AU24" s="138"/>
      <c r="AV24" s="138"/>
      <c r="AW24" s="138"/>
      <c r="AX24" s="138"/>
      <c r="AY24" s="138"/>
      <c r="AZ24" s="138"/>
      <c r="BA24" s="138"/>
      <c r="BB24" s="138"/>
      <c r="BC24" s="138"/>
      <c r="BD24" s="138"/>
      <c r="BE24" s="138"/>
      <c r="BF24" s="138"/>
      <c r="BG24" s="138"/>
      <c r="BH24" s="138"/>
      <c r="BI24" s="138"/>
      <c r="BJ24" s="138"/>
      <c r="BK24" s="138"/>
      <c r="BL24" s="138"/>
      <c r="BM24" s="138"/>
      <c r="BN24" s="138"/>
      <c r="BO24" s="138"/>
      <c r="BP24" s="138"/>
      <c r="BQ24" s="138"/>
      <c r="BR24" s="138"/>
      <c r="BS24" s="138"/>
      <c r="BT24" s="138"/>
      <c r="BU24" s="138"/>
      <c r="BV24" s="138"/>
      <c r="BW24" s="138"/>
      <c r="BX24" s="138"/>
      <c r="BY24" s="138"/>
      <c r="BZ24" s="138"/>
      <c r="CA24" s="138"/>
      <c r="CB24" s="138"/>
      <c r="CC24" s="138"/>
      <c r="CD24" s="138"/>
      <c r="CE24" s="138"/>
      <c r="CF24" s="138"/>
      <c r="CG24" s="138"/>
      <c r="CH24" s="138"/>
      <c r="CI24" s="138"/>
      <c r="CJ24" s="138"/>
      <c r="CK24" s="138"/>
      <c r="CL24" s="138"/>
    </row>
    <row r="25" spans="1:116" s="26" customFormat="1" ht="24.75" x14ac:dyDescent="0.15">
      <c r="A25" s="80" t="s">
        <v>44</v>
      </c>
      <c r="B25" s="25"/>
      <c r="C25" s="450" t="s">
        <v>45</v>
      </c>
      <c r="D25" s="292"/>
      <c r="E25" s="292"/>
      <c r="F25" s="292"/>
      <c r="G25" s="292"/>
      <c r="H25" s="292"/>
      <c r="I25" s="292"/>
      <c r="J25" s="292"/>
      <c r="K25" s="292"/>
      <c r="L25" s="292"/>
      <c r="M25" s="292"/>
      <c r="N25" s="292"/>
      <c r="O25" s="292"/>
      <c r="P25" s="292"/>
      <c r="Q25" s="292"/>
      <c r="R25" s="292"/>
      <c r="S25" s="292"/>
      <c r="T25" s="292"/>
      <c r="U25" s="292"/>
      <c r="V25" s="292"/>
      <c r="W25" s="292"/>
      <c r="X25" s="292"/>
      <c r="Y25" s="292"/>
      <c r="Z25" s="449" t="s">
        <v>103</v>
      </c>
      <c r="AA25" s="449"/>
      <c r="AB25" s="449"/>
      <c r="AC25" s="449"/>
      <c r="AD25" s="449"/>
      <c r="AE25" s="449"/>
      <c r="AF25" s="449"/>
      <c r="AG25" s="449"/>
      <c r="AH25" s="449"/>
      <c r="AI25" s="449"/>
      <c r="AJ25" s="449"/>
      <c r="AK25" s="449"/>
      <c r="AL25" s="449"/>
      <c r="AM25" s="449"/>
      <c r="AN25" s="449"/>
      <c r="AO25" s="449"/>
      <c r="AP25" s="449"/>
      <c r="AQ25" s="449"/>
      <c r="AR25" s="449"/>
      <c r="AS25" s="449"/>
      <c r="AT25" s="449"/>
      <c r="AU25" s="449"/>
      <c r="AV25" s="449"/>
      <c r="AW25" s="449"/>
      <c r="AX25" s="449"/>
      <c r="AY25" s="449"/>
      <c r="AZ25" s="449"/>
      <c r="BA25" s="449"/>
      <c r="BB25" s="449"/>
      <c r="BC25" s="449"/>
      <c r="BD25" s="449"/>
      <c r="BE25" s="449"/>
      <c r="BF25" s="449"/>
      <c r="BG25" s="449"/>
      <c r="BH25" s="449"/>
      <c r="BI25" s="449"/>
      <c r="BJ25" s="449"/>
      <c r="BK25" s="449"/>
      <c r="BL25" s="449"/>
      <c r="BM25" s="449"/>
      <c r="BN25" s="449"/>
      <c r="BO25" s="449"/>
      <c r="BP25" s="449"/>
      <c r="BQ25" s="449"/>
      <c r="BR25" s="449"/>
      <c r="BS25" s="449"/>
      <c r="BT25" s="449"/>
      <c r="BU25" s="449"/>
      <c r="BV25" s="449"/>
      <c r="BW25" s="449"/>
      <c r="BX25" s="449"/>
      <c r="BY25" s="449"/>
      <c r="BZ25" s="449"/>
      <c r="CA25" s="449"/>
      <c r="CB25" s="449"/>
      <c r="CC25" s="449"/>
      <c r="CD25" s="449"/>
      <c r="CE25" s="449"/>
      <c r="CF25" s="449"/>
      <c r="CG25" s="449"/>
      <c r="CH25" s="449"/>
      <c r="CI25" s="449"/>
      <c r="CJ25" s="449"/>
      <c r="CQ25" s="216" t="s">
        <v>577</v>
      </c>
      <c r="CR25" s="216"/>
      <c r="CS25" s="216"/>
      <c r="CT25" s="216"/>
      <c r="CU25" s="216"/>
      <c r="CV25" s="216"/>
      <c r="CW25" s="216"/>
      <c r="CX25" s="216"/>
      <c r="CY25" s="216"/>
      <c r="CZ25" s="216"/>
      <c r="DA25" s="216"/>
      <c r="DB25" s="216"/>
      <c r="DC25" s="216"/>
      <c r="DD25" s="216"/>
      <c r="DE25" s="216"/>
      <c r="DF25" s="216"/>
      <c r="DG25" s="216"/>
      <c r="DH25" s="216"/>
      <c r="DI25" s="216"/>
      <c r="DJ25" s="216"/>
      <c r="DK25" s="216"/>
      <c r="DL25" s="216"/>
    </row>
    <row r="26" spans="1:116" s="141" customFormat="1" ht="15.75" customHeight="1" thickBot="1" x14ac:dyDescent="0.2">
      <c r="A26" s="139"/>
      <c r="B26" s="140"/>
      <c r="C26" s="140"/>
      <c r="D26" s="140"/>
      <c r="E26" s="140"/>
      <c r="F26" s="140"/>
      <c r="G26" s="140"/>
      <c r="H26" s="140"/>
      <c r="I26" s="140"/>
      <c r="CQ26" s="216"/>
      <c r="CR26" s="216"/>
      <c r="CS26" s="216"/>
      <c r="CT26" s="216"/>
      <c r="CU26" s="216"/>
      <c r="CV26" s="216"/>
      <c r="CW26" s="216"/>
      <c r="CX26" s="216"/>
      <c r="CY26" s="216"/>
      <c r="CZ26" s="216"/>
      <c r="DA26" s="216"/>
      <c r="DB26" s="216"/>
      <c r="DC26" s="216"/>
      <c r="DD26" s="216"/>
      <c r="DE26" s="216"/>
      <c r="DF26" s="216"/>
      <c r="DG26" s="216"/>
      <c r="DH26" s="216"/>
      <c r="DI26" s="216"/>
      <c r="DJ26" s="216"/>
      <c r="DK26" s="216"/>
      <c r="DL26" s="216"/>
    </row>
    <row r="27" spans="1:116" ht="18.75" customHeight="1" thickBot="1" x14ac:dyDescent="0.2">
      <c r="E27" s="142" t="s">
        <v>328</v>
      </c>
      <c r="F27" s="143"/>
      <c r="G27" s="143"/>
      <c r="H27" s="143"/>
      <c r="I27" s="143"/>
      <c r="J27" s="143"/>
      <c r="K27" s="143"/>
      <c r="L27" s="143"/>
      <c r="M27" s="143"/>
      <c r="N27" s="143"/>
      <c r="O27" s="143"/>
      <c r="P27" s="143"/>
      <c r="Q27" s="143"/>
      <c r="R27" s="143"/>
      <c r="S27" s="447"/>
      <c r="T27" s="447"/>
      <c r="U27" s="447"/>
      <c r="V27" s="447"/>
      <c r="W27" s="448" t="s">
        <v>326</v>
      </c>
      <c r="X27" s="448"/>
      <c r="Y27" s="447"/>
      <c r="Z27" s="447"/>
      <c r="AA27" s="447"/>
      <c r="AB27" s="447"/>
      <c r="AC27" s="447"/>
      <c r="AD27" s="143" t="s">
        <v>327</v>
      </c>
      <c r="AE27" s="143"/>
      <c r="AF27" s="143"/>
      <c r="AG27" s="143"/>
      <c r="AH27" s="143"/>
      <c r="AI27" s="143"/>
      <c r="AJ27" s="143"/>
      <c r="AK27" s="143"/>
      <c r="AL27" s="144"/>
      <c r="AM27" s="144"/>
      <c r="AN27" s="144"/>
      <c r="AO27" s="144"/>
      <c r="AP27" s="144"/>
      <c r="AQ27" s="144"/>
      <c r="AR27" s="144"/>
      <c r="AS27" s="144"/>
      <c r="AT27" s="144"/>
      <c r="AU27" s="497" t="s">
        <v>12</v>
      </c>
      <c r="AV27" s="498"/>
      <c r="AW27" s="498"/>
      <c r="AX27" s="498"/>
      <c r="AY27" s="498"/>
      <c r="AZ27" s="499"/>
      <c r="BA27" s="512" t="s">
        <v>18</v>
      </c>
      <c r="BB27" s="512"/>
      <c r="BC27" s="512"/>
      <c r="BD27" s="512"/>
      <c r="BE27" s="512"/>
      <c r="BF27" s="512"/>
      <c r="BG27" s="512"/>
      <c r="BH27" s="512"/>
      <c r="BI27" s="512"/>
      <c r="BJ27" s="512"/>
      <c r="BK27" s="512"/>
      <c r="BL27" s="512"/>
      <c r="BM27" s="513"/>
      <c r="BN27" s="514"/>
      <c r="BO27" s="514"/>
      <c r="BP27" s="514"/>
      <c r="BQ27" s="514"/>
      <c r="BR27" s="514"/>
      <c r="BS27" s="514"/>
      <c r="BT27" s="514"/>
      <c r="BU27" s="514"/>
      <c r="BV27" s="514"/>
      <c r="BW27" s="514"/>
      <c r="BX27" s="514"/>
      <c r="BY27" s="514"/>
      <c r="BZ27" s="514"/>
      <c r="CA27" s="514"/>
      <c r="CB27" s="514"/>
      <c r="CC27" s="514"/>
      <c r="CD27" s="514"/>
      <c r="CE27" s="514"/>
      <c r="CF27" s="514"/>
      <c r="CG27" s="514"/>
      <c r="CH27" s="514"/>
      <c r="CI27" s="514"/>
      <c r="CJ27" s="514"/>
      <c r="CK27" s="514"/>
      <c r="CL27" s="515"/>
      <c r="CQ27" s="241" t="s">
        <v>464</v>
      </c>
      <c r="CR27" s="243" t="b">
        <f>IF(S27&lt;&gt;"","OK")</f>
        <v>0</v>
      </c>
      <c r="CS27" s="243" t="b">
        <f>IF(Y27&lt;&gt;"","OK")</f>
        <v>0</v>
      </c>
      <c r="CT27" s="325" t="s">
        <v>463</v>
      </c>
      <c r="CU27" s="539" t="s">
        <v>470</v>
      </c>
    </row>
    <row r="28" spans="1:116" ht="18.75" customHeight="1" thickBot="1" x14ac:dyDescent="0.2">
      <c r="E28" s="467"/>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468"/>
      <c r="AG28" s="468"/>
      <c r="AH28" s="468"/>
      <c r="AI28" s="468"/>
      <c r="AJ28" s="468"/>
      <c r="AK28" s="468"/>
      <c r="AL28" s="468"/>
      <c r="AM28" s="468"/>
      <c r="AN28" s="468"/>
      <c r="AO28" s="468"/>
      <c r="AP28" s="468"/>
      <c r="AQ28" s="468"/>
      <c r="AR28" s="468"/>
      <c r="AS28" s="468"/>
      <c r="AT28" s="469"/>
      <c r="AU28" s="500"/>
      <c r="AV28" s="501"/>
      <c r="AW28" s="501"/>
      <c r="AX28" s="501"/>
      <c r="AY28" s="501"/>
      <c r="AZ28" s="502"/>
      <c r="BA28" s="297"/>
      <c r="BB28" s="297"/>
      <c r="BC28" s="297"/>
      <c r="BD28" s="297"/>
      <c r="BE28" s="297"/>
      <c r="BF28" s="297"/>
      <c r="BG28" s="297"/>
      <c r="BH28" s="297"/>
      <c r="BI28" s="297"/>
      <c r="BJ28" s="297"/>
      <c r="BK28" s="297"/>
      <c r="BL28" s="297"/>
      <c r="BM28" s="516"/>
      <c r="BN28" s="517"/>
      <c r="BO28" s="517"/>
      <c r="BP28" s="517"/>
      <c r="BQ28" s="517"/>
      <c r="BR28" s="517"/>
      <c r="BS28" s="517"/>
      <c r="BT28" s="517"/>
      <c r="BU28" s="517"/>
      <c r="BV28" s="517"/>
      <c r="BW28" s="517"/>
      <c r="BX28" s="517"/>
      <c r="BY28" s="517"/>
      <c r="BZ28" s="517"/>
      <c r="CA28" s="517"/>
      <c r="CB28" s="517"/>
      <c r="CC28" s="517"/>
      <c r="CD28" s="517"/>
      <c r="CE28" s="517"/>
      <c r="CF28" s="517"/>
      <c r="CG28" s="517"/>
      <c r="CH28" s="517"/>
      <c r="CI28" s="517"/>
      <c r="CJ28" s="517"/>
      <c r="CK28" s="517"/>
      <c r="CL28" s="518"/>
      <c r="CQ28" s="323" t="s">
        <v>465</v>
      </c>
      <c r="CR28" s="535" t="b">
        <f>IF(E28&lt;&gt;"","OK")</f>
        <v>0</v>
      </c>
      <c r="CS28" s="535"/>
      <c r="CT28" s="538"/>
      <c r="CU28" s="539"/>
    </row>
    <row r="29" spans="1:116" ht="18.75" customHeight="1" thickBot="1" x14ac:dyDescent="0.2">
      <c r="E29" s="470"/>
      <c r="F29" s="471"/>
      <c r="G29" s="471"/>
      <c r="H29" s="471"/>
      <c r="I29" s="471"/>
      <c r="J29" s="471"/>
      <c r="K29" s="471"/>
      <c r="L29" s="471"/>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2"/>
      <c r="AU29" s="500"/>
      <c r="AV29" s="501"/>
      <c r="AW29" s="501"/>
      <c r="AX29" s="501"/>
      <c r="AY29" s="501"/>
      <c r="AZ29" s="502"/>
      <c r="BA29" s="297"/>
      <c r="BB29" s="297"/>
      <c r="BC29" s="297"/>
      <c r="BD29" s="297"/>
      <c r="BE29" s="297"/>
      <c r="BF29" s="297"/>
      <c r="BG29" s="297"/>
      <c r="BH29" s="297"/>
      <c r="BI29" s="297"/>
      <c r="BJ29" s="297"/>
      <c r="BK29" s="297"/>
      <c r="BL29" s="297"/>
      <c r="BM29" s="519"/>
      <c r="BN29" s="520"/>
      <c r="BO29" s="520"/>
      <c r="BP29" s="520"/>
      <c r="BQ29" s="520"/>
      <c r="BR29" s="520"/>
      <c r="BS29" s="520"/>
      <c r="BT29" s="520"/>
      <c r="BU29" s="520"/>
      <c r="BV29" s="520"/>
      <c r="BW29" s="520"/>
      <c r="BX29" s="520"/>
      <c r="BY29" s="520"/>
      <c r="BZ29" s="520"/>
      <c r="CA29" s="520"/>
      <c r="CB29" s="520"/>
      <c r="CC29" s="520"/>
      <c r="CD29" s="520"/>
      <c r="CE29" s="520"/>
      <c r="CF29" s="520"/>
      <c r="CG29" s="520"/>
      <c r="CH29" s="520"/>
      <c r="CI29" s="520"/>
      <c r="CJ29" s="520"/>
      <c r="CK29" s="520"/>
      <c r="CL29" s="521"/>
      <c r="CQ29" s="326"/>
      <c r="CR29" s="535"/>
      <c r="CS29" s="535"/>
      <c r="CT29" s="328"/>
      <c r="CU29" s="540"/>
    </row>
    <row r="30" spans="1:116" ht="18.75" customHeight="1" thickBot="1" x14ac:dyDescent="0.2">
      <c r="E30" s="146" t="s">
        <v>16</v>
      </c>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8"/>
      <c r="AO30" s="138"/>
      <c r="AP30" s="138"/>
      <c r="AQ30" s="138"/>
      <c r="AR30" s="138"/>
      <c r="AS30" s="138"/>
      <c r="AT30" s="138"/>
      <c r="AU30" s="500"/>
      <c r="AV30" s="501"/>
      <c r="AW30" s="501"/>
      <c r="AX30" s="501"/>
      <c r="AY30" s="501"/>
      <c r="AZ30" s="502"/>
      <c r="BA30" s="297" t="s" ph="1">
        <v>350</v>
      </c>
      <c r="BB30" s="297" ph="1"/>
      <c r="BC30" s="297" ph="1"/>
      <c r="BD30" s="297" ph="1"/>
      <c r="BE30" s="297" ph="1"/>
      <c r="BF30" s="297" ph="1"/>
      <c r="BG30" s="297" ph="1"/>
      <c r="BH30" s="297" ph="1"/>
      <c r="BI30" s="297" ph="1"/>
      <c r="BJ30" s="297" ph="1"/>
      <c r="BK30" s="297" ph="1"/>
      <c r="BL30" s="297" ph="1"/>
      <c r="BM30" s="458"/>
      <c r="BN30" s="459"/>
      <c r="BO30" s="459"/>
      <c r="BP30" s="459"/>
      <c r="BQ30" s="459"/>
      <c r="BR30" s="459"/>
      <c r="BS30" s="459"/>
      <c r="BT30" s="459"/>
      <c r="BU30" s="459"/>
      <c r="BV30" s="459"/>
      <c r="BW30" s="459"/>
      <c r="BX30" s="459"/>
      <c r="BY30" s="459"/>
      <c r="BZ30" s="459"/>
      <c r="CA30" s="459"/>
      <c r="CB30" s="459"/>
      <c r="CC30" s="459"/>
      <c r="CD30" s="459"/>
      <c r="CE30" s="459"/>
      <c r="CF30" s="459"/>
      <c r="CG30" s="459"/>
      <c r="CH30" s="459"/>
      <c r="CI30" s="459"/>
      <c r="CJ30" s="459"/>
      <c r="CK30" s="459"/>
      <c r="CL30" s="460"/>
      <c r="CQ30" s="323" t="s">
        <v>462</v>
      </c>
      <c r="CR30" s="535" t="b">
        <f>IF(E31&lt;&gt;"","OK")</f>
        <v>0</v>
      </c>
      <c r="CS30" s="535"/>
      <c r="CT30" s="242" t="s">
        <v>468</v>
      </c>
      <c r="CU30" s="535" t="b">
        <f>IF(BM31&lt;&gt;"","OK")</f>
        <v>0</v>
      </c>
    </row>
    <row r="31" spans="1:116" ht="18.75" customHeight="1" thickBot="1" x14ac:dyDescent="0.2">
      <c r="E31" s="461"/>
      <c r="F31" s="462"/>
      <c r="G31" s="462"/>
      <c r="H31" s="462"/>
      <c r="I31" s="462"/>
      <c r="J31" s="462"/>
      <c r="K31" s="462"/>
      <c r="L31" s="462"/>
      <c r="M31" s="462"/>
      <c r="N31" s="462"/>
      <c r="O31" s="462"/>
      <c r="P31" s="462"/>
      <c r="Q31" s="462"/>
      <c r="R31" s="462"/>
      <c r="S31" s="462"/>
      <c r="T31" s="462"/>
      <c r="U31" s="462"/>
      <c r="V31" s="462"/>
      <c r="W31" s="462"/>
      <c r="X31" s="462"/>
      <c r="Y31" s="462"/>
      <c r="Z31" s="462"/>
      <c r="AA31" s="462"/>
      <c r="AB31" s="462"/>
      <c r="AC31" s="462"/>
      <c r="AD31" s="462"/>
      <c r="AE31" s="462"/>
      <c r="AF31" s="462"/>
      <c r="AG31" s="462"/>
      <c r="AH31" s="462"/>
      <c r="AI31" s="462"/>
      <c r="AJ31" s="462"/>
      <c r="AK31" s="462"/>
      <c r="AL31" s="462"/>
      <c r="AM31" s="462"/>
      <c r="AN31" s="462"/>
      <c r="AO31" s="462"/>
      <c r="AP31" s="462"/>
      <c r="AQ31" s="462"/>
      <c r="AR31" s="462"/>
      <c r="AS31" s="462"/>
      <c r="AT31" s="463"/>
      <c r="AU31" s="500"/>
      <c r="AV31" s="501"/>
      <c r="AW31" s="501"/>
      <c r="AX31" s="501"/>
      <c r="AY31" s="501"/>
      <c r="AZ31" s="502"/>
      <c r="BA31" s="297" ph="1"/>
      <c r="BB31" s="297" ph="1"/>
      <c r="BC31" s="297" ph="1"/>
      <c r="BD31" s="297" ph="1"/>
      <c r="BE31" s="297" ph="1"/>
      <c r="BF31" s="297" ph="1"/>
      <c r="BG31" s="297" ph="1"/>
      <c r="BH31" s="297" ph="1"/>
      <c r="BI31" s="297" ph="1"/>
      <c r="BJ31" s="297" ph="1"/>
      <c r="BK31" s="297" ph="1"/>
      <c r="BL31" s="297" ph="1"/>
      <c r="BM31" s="529"/>
      <c r="BN31" s="530"/>
      <c r="BO31" s="530"/>
      <c r="BP31" s="530"/>
      <c r="BQ31" s="530"/>
      <c r="BR31" s="530"/>
      <c r="BS31" s="530"/>
      <c r="BT31" s="530"/>
      <c r="BU31" s="530"/>
      <c r="BV31" s="530"/>
      <c r="BW31" s="530"/>
      <c r="BX31" s="530"/>
      <c r="BY31" s="530"/>
      <c r="BZ31" s="530"/>
      <c r="CA31" s="530"/>
      <c r="CB31" s="530"/>
      <c r="CC31" s="530"/>
      <c r="CD31" s="530"/>
      <c r="CE31" s="530"/>
      <c r="CF31" s="530"/>
      <c r="CG31" s="530"/>
      <c r="CH31" s="530"/>
      <c r="CI31" s="530"/>
      <c r="CJ31" s="530"/>
      <c r="CK31" s="530"/>
      <c r="CL31" s="531"/>
      <c r="CQ31" s="536"/>
      <c r="CR31" s="535"/>
      <c r="CS31" s="535"/>
      <c r="CT31" s="454" t="s">
        <v>467</v>
      </c>
      <c r="CU31" s="535"/>
    </row>
    <row r="32" spans="1:116" ht="18.75" customHeight="1" thickBot="1" x14ac:dyDescent="0.2">
      <c r="E32" s="473"/>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5"/>
      <c r="AU32" s="500"/>
      <c r="AV32" s="501"/>
      <c r="AW32" s="501"/>
      <c r="AX32" s="501"/>
      <c r="AY32" s="501"/>
      <c r="AZ32" s="502"/>
      <c r="BA32" s="297" ph="1"/>
      <c r="BB32" s="297" ph="1"/>
      <c r="BC32" s="297" ph="1"/>
      <c r="BD32" s="297" ph="1"/>
      <c r="BE32" s="297" ph="1"/>
      <c r="BF32" s="297" ph="1"/>
      <c r="BG32" s="297" ph="1"/>
      <c r="BH32" s="297" ph="1"/>
      <c r="BI32" s="297" ph="1"/>
      <c r="BJ32" s="297" ph="1"/>
      <c r="BK32" s="297" ph="1"/>
      <c r="BL32" s="297" ph="1"/>
      <c r="BM32" s="532"/>
      <c r="BN32" s="474"/>
      <c r="BO32" s="474"/>
      <c r="BP32" s="474"/>
      <c r="BQ32" s="474"/>
      <c r="BR32" s="474"/>
      <c r="BS32" s="474"/>
      <c r="BT32" s="474"/>
      <c r="BU32" s="474"/>
      <c r="BV32" s="474"/>
      <c r="BW32" s="474"/>
      <c r="BX32" s="474"/>
      <c r="BY32" s="474"/>
      <c r="BZ32" s="474"/>
      <c r="CA32" s="474"/>
      <c r="CB32" s="474"/>
      <c r="CC32" s="474"/>
      <c r="CD32" s="474"/>
      <c r="CE32" s="474"/>
      <c r="CF32" s="474"/>
      <c r="CG32" s="474"/>
      <c r="CH32" s="474"/>
      <c r="CI32" s="474"/>
      <c r="CJ32" s="474"/>
      <c r="CK32" s="474"/>
      <c r="CL32" s="533"/>
      <c r="CQ32" s="326"/>
      <c r="CR32" s="535"/>
      <c r="CS32" s="535"/>
      <c r="CT32" s="327"/>
      <c r="CU32" s="535"/>
    </row>
    <row r="33" spans="2:150" ht="18.75" customHeight="1" thickBot="1" x14ac:dyDescent="0.2">
      <c r="E33" s="146" t="s">
        <v>17</v>
      </c>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500"/>
      <c r="AV33" s="501"/>
      <c r="AW33" s="501"/>
      <c r="AX33" s="501"/>
      <c r="AY33" s="501"/>
      <c r="AZ33" s="502"/>
      <c r="BA33" s="297" t="s">
        <v>19</v>
      </c>
      <c r="BB33" s="297"/>
      <c r="BC33" s="297"/>
      <c r="BD33" s="297"/>
      <c r="BE33" s="297"/>
      <c r="BF33" s="297"/>
      <c r="BG33" s="297"/>
      <c r="BH33" s="297"/>
      <c r="BI33" s="297"/>
      <c r="BJ33" s="297"/>
      <c r="BK33" s="297"/>
      <c r="BL33" s="297"/>
      <c r="BM33" s="522"/>
      <c r="BN33" s="462"/>
      <c r="BO33" s="462"/>
      <c r="BP33" s="462"/>
      <c r="BQ33" s="462"/>
      <c r="BR33" s="462"/>
      <c r="BS33" s="462"/>
      <c r="BT33" s="462"/>
      <c r="BU33" s="462"/>
      <c r="BV33" s="462"/>
      <c r="BW33" s="462"/>
      <c r="BX33" s="462"/>
      <c r="BY33" s="462"/>
      <c r="BZ33" s="462"/>
      <c r="CA33" s="462"/>
      <c r="CB33" s="462"/>
      <c r="CC33" s="462"/>
      <c r="CD33" s="462"/>
      <c r="CE33" s="462"/>
      <c r="CF33" s="462"/>
      <c r="CG33" s="462"/>
      <c r="CH33" s="462"/>
      <c r="CI33" s="462"/>
      <c r="CJ33" s="462"/>
      <c r="CK33" s="462"/>
      <c r="CL33" s="523"/>
      <c r="CQ33" s="537" t="s">
        <v>466</v>
      </c>
      <c r="CR33" s="535" t="b">
        <f>IF(E34&lt;&gt;"","OK")</f>
        <v>0</v>
      </c>
      <c r="CS33" s="535"/>
      <c r="CT33" s="324" t="s">
        <v>469</v>
      </c>
      <c r="CU33" s="535" t="b">
        <f>IF(BM33&lt;&gt;"","OK")</f>
        <v>0</v>
      </c>
    </row>
    <row r="34" spans="2:150" ht="18.75" customHeight="1" thickBot="1" x14ac:dyDescent="0.2">
      <c r="E34" s="461"/>
      <c r="F34" s="462"/>
      <c r="G34" s="462"/>
      <c r="H34" s="462"/>
      <c r="I34" s="462"/>
      <c r="J34" s="462"/>
      <c r="K34" s="462"/>
      <c r="L34" s="462"/>
      <c r="M34" s="462"/>
      <c r="N34" s="462"/>
      <c r="O34" s="462"/>
      <c r="P34" s="462"/>
      <c r="Q34" s="462"/>
      <c r="R34" s="462"/>
      <c r="S34" s="462"/>
      <c r="T34" s="462"/>
      <c r="U34" s="462"/>
      <c r="V34" s="462"/>
      <c r="W34" s="462"/>
      <c r="X34" s="462"/>
      <c r="Y34" s="462"/>
      <c r="Z34" s="462"/>
      <c r="AA34" s="462"/>
      <c r="AB34" s="462"/>
      <c r="AC34" s="462"/>
      <c r="AD34" s="462"/>
      <c r="AE34" s="462"/>
      <c r="AF34" s="462"/>
      <c r="AG34" s="462"/>
      <c r="AH34" s="462"/>
      <c r="AI34" s="462"/>
      <c r="AJ34" s="462"/>
      <c r="AK34" s="462"/>
      <c r="AL34" s="462"/>
      <c r="AM34" s="462"/>
      <c r="AN34" s="462"/>
      <c r="AO34" s="462"/>
      <c r="AP34" s="462"/>
      <c r="AQ34" s="462"/>
      <c r="AR34" s="462"/>
      <c r="AS34" s="462"/>
      <c r="AT34" s="463"/>
      <c r="AU34" s="500"/>
      <c r="AV34" s="501"/>
      <c r="AW34" s="501"/>
      <c r="AX34" s="501"/>
      <c r="AY34" s="501"/>
      <c r="AZ34" s="502"/>
      <c r="BA34" s="297"/>
      <c r="BB34" s="297"/>
      <c r="BC34" s="297"/>
      <c r="BD34" s="297"/>
      <c r="BE34" s="297"/>
      <c r="BF34" s="297"/>
      <c r="BG34" s="297"/>
      <c r="BH34" s="297"/>
      <c r="BI34" s="297"/>
      <c r="BJ34" s="297"/>
      <c r="BK34" s="297"/>
      <c r="BL34" s="297"/>
      <c r="BM34" s="524"/>
      <c r="BN34" s="525"/>
      <c r="BO34" s="525"/>
      <c r="BP34" s="525"/>
      <c r="BQ34" s="525"/>
      <c r="BR34" s="525"/>
      <c r="BS34" s="525"/>
      <c r="BT34" s="525"/>
      <c r="BU34" s="525"/>
      <c r="BV34" s="525"/>
      <c r="BW34" s="525"/>
      <c r="BX34" s="525"/>
      <c r="BY34" s="525"/>
      <c r="BZ34" s="525"/>
      <c r="CA34" s="525"/>
      <c r="CB34" s="525"/>
      <c r="CC34" s="525"/>
      <c r="CD34" s="525"/>
      <c r="CE34" s="525"/>
      <c r="CF34" s="525"/>
      <c r="CG34" s="525"/>
      <c r="CH34" s="525"/>
      <c r="CI34" s="525"/>
      <c r="CJ34" s="525"/>
      <c r="CK34" s="525"/>
      <c r="CL34" s="526"/>
      <c r="CQ34" s="536"/>
      <c r="CR34" s="535"/>
      <c r="CS34" s="535"/>
      <c r="CT34" s="454"/>
      <c r="CU34" s="535"/>
    </row>
    <row r="35" spans="2:150" ht="18.75" customHeight="1" thickBot="1" x14ac:dyDescent="0.2">
      <c r="E35" s="464"/>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6"/>
      <c r="AU35" s="503"/>
      <c r="AV35" s="504"/>
      <c r="AW35" s="504"/>
      <c r="AX35" s="504"/>
      <c r="AY35" s="504"/>
      <c r="AZ35" s="505"/>
      <c r="BA35" s="496"/>
      <c r="BB35" s="496"/>
      <c r="BC35" s="496"/>
      <c r="BD35" s="496"/>
      <c r="BE35" s="496"/>
      <c r="BF35" s="496"/>
      <c r="BG35" s="496"/>
      <c r="BH35" s="496"/>
      <c r="BI35" s="496"/>
      <c r="BJ35" s="496"/>
      <c r="BK35" s="496"/>
      <c r="BL35" s="496"/>
      <c r="BM35" s="527"/>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528"/>
      <c r="CQ35" s="326"/>
      <c r="CR35" s="535"/>
      <c r="CS35" s="535"/>
      <c r="CT35" s="327"/>
      <c r="CU35" s="535"/>
    </row>
    <row r="36" spans="2:150" ht="15" customHeight="1" x14ac:dyDescent="0.15">
      <c r="BE36" s="7" t="s">
        <v>30</v>
      </c>
      <c r="BF36" s="7" t="s">
        <v>30</v>
      </c>
      <c r="BJ36" s="7" t="s">
        <v>30</v>
      </c>
      <c r="BK36" s="7" t="s">
        <v>30</v>
      </c>
      <c r="BL36" s="7" t="s">
        <v>30</v>
      </c>
      <c r="BM36" s="7" t="s">
        <v>30</v>
      </c>
      <c r="BN36" s="7" t="s">
        <v>30</v>
      </c>
      <c r="BO36" s="7" t="s">
        <v>30</v>
      </c>
      <c r="BP36" s="7" t="s">
        <v>30</v>
      </c>
    </row>
    <row r="37" spans="2:150" ht="21" customHeight="1" x14ac:dyDescent="0.15">
      <c r="B37" s="280" t="s">
        <v>13</v>
      </c>
      <c r="C37" s="280"/>
      <c r="D37" s="280"/>
      <c r="E37" s="280"/>
      <c r="F37" s="280"/>
      <c r="G37" s="280"/>
      <c r="H37" s="280"/>
      <c r="I37" s="280"/>
      <c r="J37" s="410" t="s">
        <v>241</v>
      </c>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c r="AH37" s="386"/>
      <c r="AI37" s="386"/>
      <c r="AJ37" s="386"/>
      <c r="AK37" s="386"/>
      <c r="AL37" s="386"/>
      <c r="AM37" s="386"/>
      <c r="AN37" s="386"/>
      <c r="AO37" s="386"/>
      <c r="AP37" s="386"/>
      <c r="AQ37" s="386"/>
      <c r="AR37" s="386"/>
      <c r="AS37" s="386"/>
      <c r="AT37" s="386"/>
      <c r="AU37" s="386"/>
      <c r="AV37" s="386"/>
      <c r="AW37" s="386"/>
      <c r="AX37" s="386"/>
      <c r="AY37" s="386"/>
      <c r="AZ37" s="386"/>
      <c r="BA37" s="386"/>
      <c r="BB37" s="386"/>
      <c r="BC37" s="386"/>
      <c r="BD37" s="386"/>
      <c r="BE37" s="386"/>
      <c r="BF37" s="386"/>
      <c r="BG37" s="386"/>
      <c r="BH37" s="386"/>
      <c r="BI37" s="386"/>
      <c r="BJ37" s="386"/>
      <c r="BK37" s="386"/>
      <c r="BL37" s="386"/>
      <c r="BM37" s="386"/>
      <c r="BN37" s="386"/>
      <c r="BO37" s="386"/>
      <c r="BP37" s="386"/>
      <c r="BQ37" s="386"/>
      <c r="BR37" s="386"/>
      <c r="BS37" s="386"/>
      <c r="BT37" s="386"/>
      <c r="BU37" s="386"/>
      <c r="BV37" s="386"/>
      <c r="BW37" s="292"/>
      <c r="BX37" s="292"/>
      <c r="BY37" s="292"/>
      <c r="BZ37" s="292"/>
      <c r="CA37" s="292"/>
      <c r="CB37" s="292"/>
      <c r="CC37" s="292"/>
      <c r="CD37" s="292"/>
      <c r="CE37" s="292"/>
      <c r="CF37" s="292"/>
      <c r="CG37" s="292"/>
      <c r="CH37" s="292"/>
      <c r="CI37" s="292"/>
      <c r="CJ37" s="292"/>
      <c r="CK37" s="292"/>
      <c r="CL37" s="292"/>
      <c r="CQ37" s="218" t="s">
        <v>473</v>
      </c>
      <c r="CR37" s="217"/>
      <c r="CS37" s="217"/>
      <c r="CT37" s="217"/>
      <c r="CU37" s="217"/>
      <c r="CV37" s="217"/>
      <c r="CW37" s="217"/>
      <c r="CX37" s="217"/>
      <c r="CY37" s="217"/>
      <c r="CZ37" s="217"/>
      <c r="DA37" s="217"/>
      <c r="DB37" s="217"/>
      <c r="DC37" s="217"/>
      <c r="DD37" s="217"/>
      <c r="DE37" s="217"/>
      <c r="DF37" s="217"/>
      <c r="DG37" s="217"/>
      <c r="DH37" s="217"/>
      <c r="DI37" s="217"/>
      <c r="DJ37" s="217"/>
      <c r="DK37" s="217"/>
      <c r="DL37" s="217"/>
    </row>
    <row r="38" spans="2:150" ht="15" customHeight="1" thickBot="1" x14ac:dyDescent="0.2">
      <c r="B38" s="93"/>
      <c r="C38" s="9"/>
      <c r="D38" s="9"/>
      <c r="F38" s="9"/>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CQ38" s="217"/>
      <c r="CR38" s="217"/>
      <c r="CS38" s="217"/>
      <c r="CT38" s="217"/>
      <c r="CU38" s="217"/>
      <c r="CV38" s="217"/>
      <c r="CW38" s="217"/>
      <c r="CX38" s="217"/>
      <c r="CY38" s="217"/>
      <c r="CZ38" s="217"/>
      <c r="DA38" s="217"/>
      <c r="DB38" s="217"/>
      <c r="DC38" s="217"/>
      <c r="DD38" s="217"/>
      <c r="DE38" s="217"/>
      <c r="DF38" s="217"/>
      <c r="DG38" s="217"/>
      <c r="DH38" s="217"/>
      <c r="DI38" s="217"/>
      <c r="DJ38" s="217"/>
      <c r="DK38" s="217"/>
      <c r="DL38" s="217"/>
      <c r="DM38" s="75"/>
      <c r="DN38" s="75"/>
      <c r="DO38" s="75"/>
      <c r="DP38" s="75"/>
      <c r="DQ38" s="75"/>
      <c r="DR38" s="75"/>
      <c r="DS38" s="75"/>
      <c r="DT38" s="75"/>
      <c r="DU38" s="75"/>
      <c r="DV38" s="75"/>
      <c r="DW38" s="75"/>
      <c r="DX38" s="75"/>
      <c r="DY38" s="75"/>
      <c r="DZ38" s="75"/>
      <c r="EA38" s="75"/>
      <c r="EB38" s="75"/>
      <c r="EC38" s="75"/>
      <c r="ED38" s="75"/>
      <c r="EE38" s="75"/>
      <c r="EF38" s="75"/>
      <c r="EG38" s="75"/>
      <c r="EH38" s="75"/>
      <c r="EI38" s="75"/>
      <c r="EJ38" s="75"/>
      <c r="EK38" s="75"/>
      <c r="EL38" s="75"/>
      <c r="EM38" s="75"/>
      <c r="EN38" s="75"/>
      <c r="EO38" s="75"/>
      <c r="EP38" s="75"/>
      <c r="EQ38" s="75"/>
      <c r="ER38" s="75"/>
      <c r="ES38" s="75"/>
      <c r="ET38" s="75"/>
    </row>
    <row r="39" spans="2:150" ht="20.25" customHeight="1" thickBot="1" x14ac:dyDescent="0.2">
      <c r="B39" s="93"/>
      <c r="C39" s="9"/>
      <c r="E39" s="9"/>
      <c r="J39" s="108"/>
      <c r="K39" s="108"/>
      <c r="L39" s="108"/>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O39" s="365" t="s">
        <v>20</v>
      </c>
      <c r="BP39" s="366"/>
      <c r="BQ39" s="366"/>
      <c r="BR39" s="366"/>
      <c r="BS39" s="366"/>
      <c r="BT39" s="366"/>
      <c r="BU39" s="366"/>
      <c r="BV39" s="366"/>
      <c r="BW39" s="366"/>
      <c r="BX39" s="366"/>
      <c r="BY39" s="366"/>
      <c r="BZ39" s="367"/>
      <c r="CA39" s="365" t="s">
        <v>21</v>
      </c>
      <c r="CB39" s="366"/>
      <c r="CC39" s="366"/>
      <c r="CD39" s="366"/>
      <c r="CE39" s="366"/>
      <c r="CF39" s="366"/>
      <c r="CG39" s="366"/>
      <c r="CH39" s="366"/>
      <c r="CI39" s="366"/>
      <c r="CJ39" s="366"/>
      <c r="CK39" s="366"/>
      <c r="CL39" s="367"/>
      <c r="CQ39" s="541" t="s">
        <v>471</v>
      </c>
      <c r="CR39" s="541" t="s">
        <v>472</v>
      </c>
      <c r="CT39" s="543" t="s">
        <v>474</v>
      </c>
      <c r="CU39" s="544"/>
      <c r="CV39" s="544"/>
      <c r="CW39" s="544"/>
      <c r="CX39" s="544"/>
      <c r="CY39" s="545"/>
      <c r="DA39" s="341" t="s">
        <v>471</v>
      </c>
      <c r="DB39" s="342"/>
      <c r="DC39" s="342"/>
      <c r="DD39" s="342"/>
      <c r="DE39" s="343"/>
      <c r="DF39" s="341" t="s">
        <v>472</v>
      </c>
      <c r="DG39" s="342"/>
      <c r="DH39" s="342"/>
      <c r="DI39" s="342"/>
      <c r="DJ39" s="343"/>
    </row>
    <row r="40" spans="2:150" ht="20.25" customHeight="1" thickTop="1" thickBot="1" x14ac:dyDescent="0.2">
      <c r="B40" s="93"/>
      <c r="C40" s="9"/>
      <c r="E40" s="9"/>
      <c r="J40" s="108"/>
      <c r="K40" s="108"/>
      <c r="L40" s="108"/>
      <c r="M40" s="106"/>
      <c r="N40" s="106"/>
      <c r="O40" s="106"/>
      <c r="Q40" s="108"/>
      <c r="R40" s="108"/>
      <c r="S40" s="108"/>
      <c r="T40" s="106"/>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O40" s="368"/>
      <c r="BP40" s="369"/>
      <c r="BQ40" s="369"/>
      <c r="BR40" s="369"/>
      <c r="BS40" s="369"/>
      <c r="BT40" s="369"/>
      <c r="BU40" s="369"/>
      <c r="BV40" s="369"/>
      <c r="BW40" s="369"/>
      <c r="BX40" s="369"/>
      <c r="BY40" s="369"/>
      <c r="BZ40" s="370"/>
      <c r="CA40" s="368"/>
      <c r="CB40" s="369"/>
      <c r="CC40" s="369"/>
      <c r="CD40" s="369"/>
      <c r="CE40" s="369"/>
      <c r="CF40" s="369"/>
      <c r="CG40" s="369"/>
      <c r="CH40" s="369"/>
      <c r="CI40" s="369"/>
      <c r="CJ40" s="369"/>
      <c r="CK40" s="369"/>
      <c r="CL40" s="370"/>
      <c r="CQ40" s="542"/>
      <c r="CR40" s="542"/>
      <c r="CT40" s="323" t="s">
        <v>471</v>
      </c>
      <c r="CU40" s="324"/>
      <c r="CV40" s="325"/>
      <c r="CW40" s="541" t="s">
        <v>472</v>
      </c>
      <c r="CX40" s="541"/>
      <c r="CY40" s="541"/>
      <c r="DA40" s="350" t="str">
        <f>IF(BO41=0,"0",IF(BO41=1,"1000",IF(BO41=2,"2000",IF(BO41=3,"3000",IF(BO41=4,"4000",IF(BO41=5,"5000",IF(BO41=6,"6000",IF(BO41=7,"7000",IF(BO41=8,"8000",IF(BO41=9,"9000"))))))))))</f>
        <v>0</v>
      </c>
      <c r="DB40" s="350" t="str">
        <f>IF(BR41=0,"0",IF(BR41=1,"100",IF(BR41=2,"200",IF(BR41=3,"300",IF(BR41=4,"400",IF(BR41=5,"500",IF(BR41=6,"600",IF(BR41=7,"700",IF(BR41=8,"800",IF(BR41=9,"900"))))))))))</f>
        <v>0</v>
      </c>
      <c r="DC40" s="350" t="str">
        <f>IF(BU41=0,"0",IF(BU41=1,"10",IF(BU41=2,"20",IF(BU41=3,"30",IF(BU41=4,"40",IF(BU41=5,"50",IF(BU41=6,"60",IF(BU41=7,"70",IF(BU41=8,"80",IF(BU41=9,"90"))))))))))</f>
        <v>0</v>
      </c>
      <c r="DD40" s="353" t="str">
        <f>IF(BX41=0,"0",IF(BX41=1,"1",IF(BX41=2,"2",IF(BX41=3,"3",IF(BX41=4,"4",IF(BX41=5,"5",IF(BX41=6,"6",IF(BX41=7,"7",IF(BX41=8,"8",IF(BX41=9,"9"))))))))))</f>
        <v>0</v>
      </c>
      <c r="DE40" s="339">
        <f>DA40+DB40+DC40+DD40</f>
        <v>0</v>
      </c>
      <c r="DF40" s="350" t="str">
        <f>IF(CA41=0,"0",IF(CA41=1,"1000",IF(CA41=2,"2000",IF(CA41=3,"3000",IF(CA41=4,"4000",IF(CA41=5,"5000",IF(CA41=6,"6000",IF(CA41=7,"7000",IF(CA41=8,"8000",IF(CA41=9,"9000"))))))))))</f>
        <v>0</v>
      </c>
      <c r="DG40" s="350" t="str">
        <f>IF(CD41=0,"0",IF(CD41=1,"100",IF(CD41=2,"200",IF(CD41=3,"300",IF(CD41=4,"400",IF(CD41=5,"500",IF(CD41=6,"600",IF(CD41=7,"700",IF(CD41=8,"800",IF(CD41=9,"900"))))))))))</f>
        <v>0</v>
      </c>
      <c r="DH40" s="350" t="str">
        <f>IF(CG41=0,"0",IF(CG41=1,"10",IF(CG41=2,"20",IF(CG41=3,"30",IF(CG41=4,"40",IF(CG41=5,"50",IF(CG41=6,"60",IF(CG41=7,"70",IF(CG41=8,"80",IF(CG41=9,"90"))))))))))</f>
        <v>0</v>
      </c>
      <c r="DI40" s="350" t="str">
        <f>IF(CJ41=0,"0",IF(CJ41=1,"1",IF(CJ41=2,"2",IF(CJ41=3,"3",IF(CJ41=4,"4",IF(CJ41=5,"5",IF(CJ41=6,"6",IF(CJ41=7,"7",IF(CJ41=8,"8",IF(CJ41=9,"9"))))))))))</f>
        <v>0</v>
      </c>
      <c r="DJ40" s="339">
        <f>DF40+DG40+DH40+DI40</f>
        <v>0</v>
      </c>
    </row>
    <row r="41" spans="2:150" ht="21.75" customHeight="1" thickTop="1" thickBot="1" x14ac:dyDescent="0.2">
      <c r="E41" s="399" t="s">
        <v>95</v>
      </c>
      <c r="F41" s="400"/>
      <c r="G41" s="400"/>
      <c r="H41" s="400"/>
      <c r="I41" s="439" t="s">
        <v>231</v>
      </c>
      <c r="J41" s="391"/>
      <c r="K41" s="391"/>
      <c r="L41" s="391"/>
      <c r="M41" s="391"/>
      <c r="N41" s="391"/>
      <c r="O41" s="391"/>
      <c r="P41" s="391" t="s">
        <v>232</v>
      </c>
      <c r="Q41" s="391"/>
      <c r="R41" s="391"/>
      <c r="S41" s="391"/>
      <c r="T41" s="391"/>
      <c r="U41" s="391"/>
      <c r="V41" s="391"/>
      <c r="W41" s="451" t="s">
        <v>233</v>
      </c>
      <c r="X41" s="451"/>
      <c r="Y41" s="451"/>
      <c r="Z41" s="451"/>
      <c r="AA41" s="451"/>
      <c r="AB41" s="451"/>
      <c r="AC41" s="451"/>
      <c r="AD41" s="451"/>
      <c r="AE41" s="451"/>
      <c r="AF41" s="451"/>
      <c r="AG41" s="451"/>
      <c r="AH41" s="451"/>
      <c r="AI41" s="451"/>
      <c r="AJ41" s="451"/>
      <c r="AK41" s="451"/>
      <c r="AL41" s="451"/>
      <c r="AM41" s="451"/>
      <c r="AN41" s="451"/>
      <c r="AO41" s="451"/>
      <c r="AP41" s="451"/>
      <c r="AQ41" s="451"/>
      <c r="AR41" s="451"/>
      <c r="AS41" s="451"/>
      <c r="AT41" s="451"/>
      <c r="AU41" s="451"/>
      <c r="AV41" s="451"/>
      <c r="AW41" s="451"/>
      <c r="AX41" s="451"/>
      <c r="AY41" s="451"/>
      <c r="AZ41" s="451"/>
      <c r="BA41" s="451"/>
      <c r="BB41" s="451"/>
      <c r="BC41" s="451"/>
      <c r="BD41" s="451"/>
      <c r="BE41" s="451"/>
      <c r="BF41" s="451"/>
      <c r="BG41" s="451"/>
      <c r="BH41" s="451"/>
      <c r="BI41" s="451"/>
      <c r="BJ41" s="451"/>
      <c r="BK41" s="451"/>
      <c r="BL41" s="451"/>
      <c r="BM41" s="451"/>
      <c r="BN41" s="452"/>
      <c r="BO41" s="383"/>
      <c r="BP41" s="383"/>
      <c r="BQ41" s="390"/>
      <c r="BR41" s="382"/>
      <c r="BS41" s="383"/>
      <c r="BT41" s="390"/>
      <c r="BU41" s="382"/>
      <c r="BV41" s="383"/>
      <c r="BW41" s="390"/>
      <c r="BX41" s="382"/>
      <c r="BY41" s="383"/>
      <c r="BZ41" s="476"/>
      <c r="CA41" s="477"/>
      <c r="CB41" s="383"/>
      <c r="CC41" s="390"/>
      <c r="CD41" s="382"/>
      <c r="CE41" s="383"/>
      <c r="CF41" s="390"/>
      <c r="CG41" s="382"/>
      <c r="CH41" s="383"/>
      <c r="CI41" s="390"/>
      <c r="CJ41" s="382"/>
      <c r="CK41" s="383"/>
      <c r="CL41" s="384"/>
      <c r="CQ41" s="535" t="b">
        <f>IF(BX41&lt;&gt;"","OK")</f>
        <v>0</v>
      </c>
      <c r="CR41" s="535" t="b">
        <f>IF(CJ41&lt;&gt;"","OK")</f>
        <v>0</v>
      </c>
      <c r="CT41" s="244" t="s">
        <v>475</v>
      </c>
      <c r="CU41" s="215" t="s">
        <v>478</v>
      </c>
      <c r="CV41" s="215" t="s">
        <v>479</v>
      </c>
      <c r="CW41" s="244" t="s">
        <v>475</v>
      </c>
      <c r="CX41" s="215" t="s">
        <v>478</v>
      </c>
      <c r="CY41" s="215" t="s">
        <v>479</v>
      </c>
      <c r="DA41" s="347"/>
      <c r="DB41" s="347"/>
      <c r="DC41" s="347"/>
      <c r="DD41" s="349"/>
      <c r="DE41" s="340"/>
      <c r="DF41" s="347"/>
      <c r="DG41" s="347"/>
      <c r="DH41" s="347"/>
      <c r="DI41" s="347"/>
      <c r="DJ41" s="340"/>
    </row>
    <row r="42" spans="2:150" ht="21.75" customHeight="1" thickTop="1" thickBot="1" x14ac:dyDescent="0.2">
      <c r="E42" s="401"/>
      <c r="F42" s="402"/>
      <c r="G42" s="402"/>
      <c r="H42" s="402"/>
      <c r="I42" s="440"/>
      <c r="J42" s="392"/>
      <c r="K42" s="392"/>
      <c r="L42" s="392"/>
      <c r="M42" s="392"/>
      <c r="N42" s="392"/>
      <c r="O42" s="392"/>
      <c r="P42" s="392"/>
      <c r="Q42" s="392"/>
      <c r="R42" s="392"/>
      <c r="S42" s="392"/>
      <c r="T42" s="392"/>
      <c r="U42" s="392"/>
      <c r="V42" s="392"/>
      <c r="W42" s="393"/>
      <c r="X42" s="393"/>
      <c r="Y42" s="393"/>
      <c r="Z42" s="393"/>
      <c r="AA42" s="393"/>
      <c r="AB42" s="393"/>
      <c r="AC42" s="393"/>
      <c r="AD42" s="393"/>
      <c r="AE42" s="393"/>
      <c r="AF42" s="393"/>
      <c r="AG42" s="393"/>
      <c r="AH42" s="393"/>
      <c r="AI42" s="393"/>
      <c r="AJ42" s="393"/>
      <c r="AK42" s="393"/>
      <c r="AL42" s="393"/>
      <c r="AM42" s="393"/>
      <c r="AN42" s="393"/>
      <c r="AO42" s="393"/>
      <c r="AP42" s="393"/>
      <c r="AQ42" s="393"/>
      <c r="AR42" s="393"/>
      <c r="AS42" s="393"/>
      <c r="AT42" s="393"/>
      <c r="AU42" s="393"/>
      <c r="AV42" s="393"/>
      <c r="AW42" s="393"/>
      <c r="AX42" s="393"/>
      <c r="AY42" s="393"/>
      <c r="AZ42" s="393"/>
      <c r="BA42" s="393"/>
      <c r="BB42" s="393"/>
      <c r="BC42" s="393"/>
      <c r="BD42" s="393"/>
      <c r="BE42" s="393"/>
      <c r="BF42" s="393"/>
      <c r="BG42" s="393"/>
      <c r="BH42" s="393"/>
      <c r="BI42" s="393"/>
      <c r="BJ42" s="393"/>
      <c r="BK42" s="393"/>
      <c r="BL42" s="393"/>
      <c r="BM42" s="393"/>
      <c r="BN42" s="394"/>
      <c r="BO42" s="375"/>
      <c r="BP42" s="375"/>
      <c r="BQ42" s="376"/>
      <c r="BR42" s="374"/>
      <c r="BS42" s="375"/>
      <c r="BT42" s="376"/>
      <c r="BU42" s="374"/>
      <c r="BV42" s="375"/>
      <c r="BW42" s="376"/>
      <c r="BX42" s="374"/>
      <c r="BY42" s="375"/>
      <c r="BZ42" s="421"/>
      <c r="CA42" s="388"/>
      <c r="CB42" s="375"/>
      <c r="CC42" s="376"/>
      <c r="CD42" s="374"/>
      <c r="CE42" s="375"/>
      <c r="CF42" s="376"/>
      <c r="CG42" s="374"/>
      <c r="CH42" s="375"/>
      <c r="CI42" s="376"/>
      <c r="CJ42" s="374"/>
      <c r="CK42" s="375"/>
      <c r="CL42" s="385"/>
      <c r="CQ42" s="535"/>
      <c r="CR42" s="535"/>
      <c r="CT42" s="351">
        <f>DA40+DB40+DC40+DD40+DA42+DB42+DC42+DD42</f>
        <v>0</v>
      </c>
      <c r="CU42" s="351">
        <f>DA40+DB40+DC40+DD40+DA42+DB42+DC42+DD42+DA44+DB44+DC44+DD44</f>
        <v>0</v>
      </c>
      <c r="CV42" s="351">
        <f>DA40+DB40+DC40+DD40+DA42+DB42+DC42+DD42+DA44+DB44+DC44+DD44+DA46+DB46+DC46+DD46</f>
        <v>0</v>
      </c>
      <c r="CW42" s="351">
        <f>DF40+DG40+DH40+DI40+DF42+DG42+DH42+DI42</f>
        <v>0</v>
      </c>
      <c r="CX42" s="351">
        <f>DF40+DG40+DH40+DI40+DF42+DG42+DH42+DI42+DF44+DG44+DH44+DI44</f>
        <v>0</v>
      </c>
      <c r="CY42" s="351">
        <f>DF40+DG40+DH40+DI40+DF42+DG42+DH42+DI42+DF44+DG44+DH44+DI44+DF46+DG46+DH46+DI46</f>
        <v>0</v>
      </c>
      <c r="DA42" s="346" t="str">
        <f>IF(BO43=0,"0",IF(BO43=1,"1000",IF(BO43=2,"2000",IF(BO43=3,"3000",IF(BO43=4,"4000",IF(BO43=5,"5000",IF(BO43=6,"6000",IF(BO43=7,"7000",IF(BO43=8,"8000",IF(BO43=9,"9000"))))))))))</f>
        <v>0</v>
      </c>
      <c r="DB42" s="346" t="str">
        <f>IF(BR43=0,"0",IF(BR43=1,"100",IF(BR43=2,"200",IF(BR43=3,"300",IF(BR43=4,"400",IF(BR43=5,"500",IF(BR43=6,"600",IF(BR43=7,"700",IF(BR43=8,"800",IF(BR43=9,"900"))))))))))</f>
        <v>0</v>
      </c>
      <c r="DC42" s="346" t="str">
        <f>IF(BU43=0,"0",IF(BU43=1,"10",IF(BU43=2,"20",IF(BU43=3,"30",IF(BU43=4,"40",IF(BU43=5,"50",IF(BU43=6,"60",IF(BU43=7,"70",IF(BU43=8,"80",IF(BU43=9,"90"))))))))))</f>
        <v>0</v>
      </c>
      <c r="DD42" s="348" t="str">
        <f>IF(BX43=0,"0",IF(BX43=1,"1",IF(BX43=2,"2",IF(BX43=3,"3",IF(BX43=4,"4",IF(BX43=5,"5",IF(BX43=6,"6",IF(BX43=7,"7",IF(BX43=8,"8",IF(BX43=9,"9"))))))))))</f>
        <v>0</v>
      </c>
      <c r="DE42" s="339">
        <f>DA42+DB42+DC42+DD42</f>
        <v>0</v>
      </c>
      <c r="DF42" s="346" t="str">
        <f>IF(CA43=0,"0",IF(CA43=1,"1000",IF(CA43=2,"2000",IF(CA43=3,"3000",IF(CA43=4,"4000",IF(CA43=5,"5000",IF(CA43=6,"6000",IF(CA43=7,"7000",IF(CA43=8,"8000",IF(CA43=9,"9000"))))))))))</f>
        <v>0</v>
      </c>
      <c r="DG42" s="346" t="str">
        <f>IF(CD43=0,"0",IF(CD43=1,"100",IF(CD43=2,"200",IF(CD43=3,"300",IF(CD43=4,"400",IF(CD43=5,"500",IF(CD43=6,"600",IF(CD43=7,"700",IF(CD43=8,"800",IF(CD43=9,"900"))))))))))</f>
        <v>0</v>
      </c>
      <c r="DH42" s="346" t="str">
        <f>IF(CG43=0,"0",IF(CG43=1,"10",IF(CG43=2,"20",IF(CG43=3,"30",IF(CG43=4,"40",IF(CG43=5,"50",IF(CG43=6,"60",IF(CG43=7,"70",IF(CG43=8,"80",IF(CG43=9,"90"))))))))))</f>
        <v>0</v>
      </c>
      <c r="DI42" s="346" t="str">
        <f>IF(CJ43=0,"0",IF(CJ43=1,"1",IF(CJ43=2,"2",IF(CJ43=3,"3",IF(CJ43=4,"4",IF(CJ43=5,"5",IF(CJ43=6,"6",IF(CJ43=7,"7",IF(CJ43=8,"8",IF(CJ43=9,"9"))))))))))</f>
        <v>0</v>
      </c>
      <c r="DJ42" s="339">
        <f>DF42+DG42+DH42+DI42</f>
        <v>0</v>
      </c>
    </row>
    <row r="43" spans="2:150" ht="21.75" customHeight="1" thickTop="1" thickBot="1" x14ac:dyDescent="0.2">
      <c r="E43" s="401"/>
      <c r="F43" s="402"/>
      <c r="G43" s="402"/>
      <c r="H43" s="402"/>
      <c r="I43" s="440"/>
      <c r="J43" s="392"/>
      <c r="K43" s="392"/>
      <c r="L43" s="392"/>
      <c r="M43" s="392"/>
      <c r="N43" s="392"/>
      <c r="O43" s="392"/>
      <c r="P43" s="392"/>
      <c r="Q43" s="392"/>
      <c r="R43" s="392"/>
      <c r="S43" s="392"/>
      <c r="T43" s="392"/>
      <c r="U43" s="392"/>
      <c r="V43" s="392"/>
      <c r="W43" s="393" t="s">
        <v>228</v>
      </c>
      <c r="X43" s="393"/>
      <c r="Y43" s="393"/>
      <c r="Z43" s="393"/>
      <c r="AA43" s="393"/>
      <c r="AB43" s="393"/>
      <c r="AC43" s="393"/>
      <c r="AD43" s="393"/>
      <c r="AE43" s="393"/>
      <c r="AF43" s="393"/>
      <c r="AG43" s="393"/>
      <c r="AH43" s="393"/>
      <c r="AI43" s="393"/>
      <c r="AJ43" s="393"/>
      <c r="AK43" s="393"/>
      <c r="AL43" s="393"/>
      <c r="AM43" s="393"/>
      <c r="AN43" s="393"/>
      <c r="AO43" s="393"/>
      <c r="AP43" s="393"/>
      <c r="AQ43" s="393"/>
      <c r="AR43" s="393"/>
      <c r="AS43" s="393"/>
      <c r="AT43" s="393"/>
      <c r="AU43" s="393"/>
      <c r="AV43" s="393"/>
      <c r="AW43" s="393"/>
      <c r="AX43" s="393"/>
      <c r="AY43" s="393"/>
      <c r="AZ43" s="393"/>
      <c r="BA43" s="393"/>
      <c r="BB43" s="393"/>
      <c r="BC43" s="393"/>
      <c r="BD43" s="393"/>
      <c r="BE43" s="393"/>
      <c r="BF43" s="393"/>
      <c r="BG43" s="393"/>
      <c r="BH43" s="393"/>
      <c r="BI43" s="393"/>
      <c r="BJ43" s="393"/>
      <c r="BK43" s="393"/>
      <c r="BL43" s="393"/>
      <c r="BM43" s="393"/>
      <c r="BN43" s="394"/>
      <c r="BO43" s="372"/>
      <c r="BP43" s="372"/>
      <c r="BQ43" s="373"/>
      <c r="BR43" s="371"/>
      <c r="BS43" s="372"/>
      <c r="BT43" s="373"/>
      <c r="BU43" s="371"/>
      <c r="BV43" s="372"/>
      <c r="BW43" s="373"/>
      <c r="BX43" s="371"/>
      <c r="BY43" s="372"/>
      <c r="BZ43" s="397"/>
      <c r="CA43" s="387"/>
      <c r="CB43" s="372"/>
      <c r="CC43" s="373"/>
      <c r="CD43" s="371"/>
      <c r="CE43" s="372"/>
      <c r="CF43" s="373"/>
      <c r="CG43" s="371"/>
      <c r="CH43" s="372"/>
      <c r="CI43" s="373"/>
      <c r="CJ43" s="371"/>
      <c r="CK43" s="372"/>
      <c r="CL43" s="436"/>
      <c r="CQ43" s="535" t="b">
        <f>IF(BX43&lt;&gt;"","OK")</f>
        <v>0</v>
      </c>
      <c r="CR43" s="535" t="b">
        <f>IF(CJ43&lt;&gt;"","OK")</f>
        <v>0</v>
      </c>
      <c r="CT43" s="352"/>
      <c r="CU43" s="352"/>
      <c r="CV43" s="352"/>
      <c r="CW43" s="352"/>
      <c r="CX43" s="352"/>
      <c r="CY43" s="352"/>
      <c r="DA43" s="347"/>
      <c r="DB43" s="347"/>
      <c r="DC43" s="347"/>
      <c r="DD43" s="349"/>
      <c r="DE43" s="340"/>
      <c r="DF43" s="347"/>
      <c r="DG43" s="347"/>
      <c r="DH43" s="347"/>
      <c r="DI43" s="347"/>
      <c r="DJ43" s="340"/>
    </row>
    <row r="44" spans="2:150" ht="21.75" customHeight="1" thickTop="1" thickBot="1" x14ac:dyDescent="0.2">
      <c r="E44" s="401"/>
      <c r="F44" s="402"/>
      <c r="G44" s="402"/>
      <c r="H44" s="402"/>
      <c r="I44" s="440"/>
      <c r="J44" s="392"/>
      <c r="K44" s="392"/>
      <c r="L44" s="392"/>
      <c r="M44" s="392"/>
      <c r="N44" s="392"/>
      <c r="O44" s="392"/>
      <c r="P44" s="392"/>
      <c r="Q44" s="392"/>
      <c r="R44" s="392"/>
      <c r="S44" s="392"/>
      <c r="T44" s="392"/>
      <c r="U44" s="392"/>
      <c r="V44" s="392"/>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4"/>
      <c r="BO44" s="375"/>
      <c r="BP44" s="375"/>
      <c r="BQ44" s="376"/>
      <c r="BR44" s="374"/>
      <c r="BS44" s="375"/>
      <c r="BT44" s="376"/>
      <c r="BU44" s="374"/>
      <c r="BV44" s="375"/>
      <c r="BW44" s="376"/>
      <c r="BX44" s="374"/>
      <c r="BY44" s="375"/>
      <c r="BZ44" s="421"/>
      <c r="CA44" s="388"/>
      <c r="CB44" s="375"/>
      <c r="CC44" s="376"/>
      <c r="CD44" s="374"/>
      <c r="CE44" s="375"/>
      <c r="CF44" s="376"/>
      <c r="CG44" s="374"/>
      <c r="CH44" s="375"/>
      <c r="CI44" s="376"/>
      <c r="CJ44" s="374"/>
      <c r="CK44" s="375"/>
      <c r="CL44" s="385"/>
      <c r="CQ44" s="535"/>
      <c r="CR44" s="535"/>
      <c r="CT44" s="352"/>
      <c r="CU44" s="352"/>
      <c r="CV44" s="352"/>
      <c r="CW44" s="352"/>
      <c r="CX44" s="352"/>
      <c r="CY44" s="352"/>
      <c r="DA44" s="346" t="str">
        <f>IF(BO45=0,"0",IF(BO45=1,"1000",IF(BO45=2,"2000",IF(BO45=3,"3000",IF(BO45=4,"4000",IF(BO45=5,"5000",IF(BO45=6,"6000",IF(BO45=7,"7000",IF(BO45=8,"8000",IF(BO45=9,"9000"))))))))))</f>
        <v>0</v>
      </c>
      <c r="DB44" s="346" t="str">
        <f>IF(BR45=0,"0",IF(BR45=1,"100",IF(BR45=2,"200",IF(BR45=3,"300",IF(BR45=4,"400",IF(BR45=5,"500",IF(BR45=6,"600",IF(BR45=7,"700",IF(BR45=8,"800",IF(BR45=9,"900"))))))))))</f>
        <v>0</v>
      </c>
      <c r="DC44" s="346" t="str">
        <f>IF(BU45=0,"0",IF(BU45=1,"10",IF(BU45=2,"20",IF(BU45=3,"30",IF(BU45=4,"40",IF(BU45=5,"50",IF(BU45=6,"60",IF(BU45=7,"70",IF(BU45=8,"80",IF(BU45=9,"90"))))))))))</f>
        <v>0</v>
      </c>
      <c r="DD44" s="348" t="str">
        <f>IF(BX45=0,"0",IF(BX45=1,"1",IF(BX45=2,"2",IF(BX45=3,"3",IF(BX45=4,"4",IF(BX45=5,"5",IF(BX45=6,"6",IF(BX45=7,"7",IF(BX45=8,"8",IF(BX45=9,"9"))))))))))</f>
        <v>0</v>
      </c>
      <c r="DE44" s="339">
        <f>DA44+DB44+DC44+DD44</f>
        <v>0</v>
      </c>
      <c r="DF44" s="346" t="str">
        <f>IF(CA45=0,"0",IF(CA45=1,"1000",IF(CA45=2,"2000",IF(CA45=3,"3000",IF(CA45=4,"4000",IF(CA45=5,"5000",IF(CA45=6,"6000",IF(CA45=7,"7000",IF(CA45=8,"8000",IF(CA45=9,"9000"))))))))))</f>
        <v>0</v>
      </c>
      <c r="DG44" s="346" t="str">
        <f>IF(CD45=0,"0",IF(CD45=1,"100",IF(CD45=2,"200",IF(CD45=3,"300",IF(CD45=4,"400",IF(CD45=5,"500",IF(CD45=6,"600",IF(CD45=7,"700",IF(CD45=8,"800",IF(CD45=9,"900"))))))))))</f>
        <v>0</v>
      </c>
      <c r="DH44" s="346" t="str">
        <f>IF(CG45=0,"0",IF(CG45=1,"10",IF(CG45=2,"20",IF(CG45=3,"30",IF(CG45=4,"40",IF(CG45=5,"50",IF(CG45=6,"60",IF(CG45=7,"70",IF(CG45=8,"80",IF(CG45=9,"90"))))))))))</f>
        <v>0</v>
      </c>
      <c r="DI44" s="346" t="str">
        <f>IF(CJ45=0,"0",IF(CJ45=1,"1",IF(CJ45=2,"2",IF(CJ45=3,"3",IF(CJ45=4,"4",IF(CJ45=5,"5",IF(CJ45=6,"6",IF(CJ45=7,"7",IF(CJ45=8,"8",IF(CJ45=9,"9"))))))))))</f>
        <v>0</v>
      </c>
      <c r="DJ44" s="339">
        <f>DF44+DG44+DH44+DI44</f>
        <v>0</v>
      </c>
    </row>
    <row r="45" spans="2:150" ht="21.75" customHeight="1" thickTop="1" thickBot="1" x14ac:dyDescent="0.2">
      <c r="E45" s="401"/>
      <c r="F45" s="402"/>
      <c r="G45" s="402"/>
      <c r="H45" s="402"/>
      <c r="I45" s="440"/>
      <c r="J45" s="392"/>
      <c r="K45" s="392"/>
      <c r="L45" s="392"/>
      <c r="M45" s="392"/>
      <c r="N45" s="392"/>
      <c r="O45" s="392"/>
      <c r="P45" s="393" t="s">
        <v>225</v>
      </c>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4"/>
      <c r="BO45" s="372"/>
      <c r="BP45" s="372"/>
      <c r="BQ45" s="373"/>
      <c r="BR45" s="371"/>
      <c r="BS45" s="372"/>
      <c r="BT45" s="373"/>
      <c r="BU45" s="371"/>
      <c r="BV45" s="372"/>
      <c r="BW45" s="373"/>
      <c r="BX45" s="371"/>
      <c r="BY45" s="372"/>
      <c r="BZ45" s="397"/>
      <c r="CA45" s="387"/>
      <c r="CB45" s="372"/>
      <c r="CC45" s="373"/>
      <c r="CD45" s="371"/>
      <c r="CE45" s="372"/>
      <c r="CF45" s="373"/>
      <c r="CG45" s="371"/>
      <c r="CH45" s="372"/>
      <c r="CI45" s="373"/>
      <c r="CJ45" s="371"/>
      <c r="CK45" s="372"/>
      <c r="CL45" s="436"/>
      <c r="CM45" s="29"/>
      <c r="CQ45" s="535" t="b">
        <f>IF(BX45&lt;&gt;"","OK")</f>
        <v>0</v>
      </c>
      <c r="CR45" s="535" t="b">
        <f>IF(CJ45&lt;&gt;"","OK")</f>
        <v>0</v>
      </c>
      <c r="CT45" s="215" t="s">
        <v>476</v>
      </c>
      <c r="CU45" s="352"/>
      <c r="CV45" s="352"/>
      <c r="CW45" s="215" t="s">
        <v>476</v>
      </c>
      <c r="CX45" s="352"/>
      <c r="CY45" s="352"/>
      <c r="DA45" s="347"/>
      <c r="DB45" s="347"/>
      <c r="DC45" s="347"/>
      <c r="DD45" s="349"/>
      <c r="DE45" s="340"/>
      <c r="DF45" s="347"/>
      <c r="DG45" s="347"/>
      <c r="DH45" s="347"/>
      <c r="DI45" s="347"/>
      <c r="DJ45" s="340"/>
    </row>
    <row r="46" spans="2:150" ht="21.75" customHeight="1" thickTop="1" thickBot="1" x14ac:dyDescent="0.2">
      <c r="E46" s="401"/>
      <c r="F46" s="402"/>
      <c r="G46" s="402"/>
      <c r="H46" s="402"/>
      <c r="I46" s="441"/>
      <c r="J46" s="442"/>
      <c r="K46" s="442"/>
      <c r="L46" s="442"/>
      <c r="M46" s="442"/>
      <c r="N46" s="442"/>
      <c r="O46" s="442"/>
      <c r="P46" s="395"/>
      <c r="Q46" s="395"/>
      <c r="R46" s="395"/>
      <c r="S46" s="395"/>
      <c r="T46" s="395"/>
      <c r="U46" s="395"/>
      <c r="V46" s="395"/>
      <c r="W46" s="395"/>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5"/>
      <c r="BI46" s="395"/>
      <c r="BJ46" s="395"/>
      <c r="BK46" s="395"/>
      <c r="BL46" s="395"/>
      <c r="BM46" s="395"/>
      <c r="BN46" s="396"/>
      <c r="BO46" s="378"/>
      <c r="BP46" s="378"/>
      <c r="BQ46" s="379"/>
      <c r="BR46" s="377"/>
      <c r="BS46" s="378"/>
      <c r="BT46" s="379"/>
      <c r="BU46" s="377"/>
      <c r="BV46" s="378"/>
      <c r="BW46" s="379"/>
      <c r="BX46" s="377"/>
      <c r="BY46" s="378"/>
      <c r="BZ46" s="398"/>
      <c r="CA46" s="389"/>
      <c r="CB46" s="378"/>
      <c r="CC46" s="379"/>
      <c r="CD46" s="377"/>
      <c r="CE46" s="378"/>
      <c r="CF46" s="379"/>
      <c r="CG46" s="377"/>
      <c r="CH46" s="378"/>
      <c r="CI46" s="379"/>
      <c r="CJ46" s="377"/>
      <c r="CK46" s="378"/>
      <c r="CL46" s="437"/>
      <c r="CM46" s="29"/>
      <c r="CQ46" s="535"/>
      <c r="CR46" s="535"/>
      <c r="CT46" s="244">
        <f>DA44+DB44+DC44+DD44</f>
        <v>0</v>
      </c>
      <c r="CU46" s="352"/>
      <c r="CV46" s="352"/>
      <c r="CW46" s="215">
        <f>DD44+DF44+DG44+DH44</f>
        <v>0</v>
      </c>
      <c r="CX46" s="352"/>
      <c r="CY46" s="352"/>
      <c r="DA46" s="346" t="str">
        <f>IF(BO47=0,"0",IF(BO47=1,"1000",IF(BO47=2,"2000",IF(BO47=3,"3000",IF(BO47=4,"4000",IF(BO47=5,"5000",IF(BO47=6,"6000",IF(BO47=7,"7000",IF(BO47=8,"8000",IF(BO47=9,"9000"))))))))))</f>
        <v>0</v>
      </c>
      <c r="DB46" s="346" t="str">
        <f>IF(BR47=0,"0",IF(BR47=1,"100",IF(BR47=2,"200",IF(BR47=3,"300",IF(BR47=4,"400",IF(BR47=5,"500",IF(BR47=6,"600",IF(BR47=7,"700",IF(BR47=8,"800",IF(BR47=9,"900"))))))))))</f>
        <v>0</v>
      </c>
      <c r="DC46" s="346" t="str">
        <f>IF(BU47=0,"0",IF(BU47=1,"10",IF(BU47=2,"20",IF(BU47=3,"30",IF(BU47=4,"40",IF(BU47=5,"50",IF(BU47=6,"60",IF(BU47=7,"70",IF(BU47=8,"80",IF(BU47=9,"90"))))))))))</f>
        <v>0</v>
      </c>
      <c r="DD46" s="348" t="str">
        <f>IF(BX47=0,"0",IF(BX47=1,"1",IF(BX47=2,"2",IF(BX47=3,"3",IF(BX47=4,"4",IF(BX47=5,"5",IF(BX47=6,"6",IF(BX47=7,"7",IF(BX47=8,"8",IF(BX47=9,"9"))))))))))</f>
        <v>0</v>
      </c>
      <c r="DE46" s="339">
        <f>DA46+DB46+DC46+DD46</f>
        <v>0</v>
      </c>
      <c r="DF46" s="346" t="str">
        <f>IF(CA47=0,"0",IF(CA47=1,"1000",IF(CA47=2,"2000",IF(CA47=3,"3000",IF(CA47=4,"4000",IF(CA47=5,"5000",IF(CA47=6,"6000",IF(CA47=7,"7000",IF(CA47=8,"8000",IF(CA47=9,"9000"))))))))))</f>
        <v>0</v>
      </c>
      <c r="DG46" s="346" t="str">
        <f>IF(CD47=0,"0",IF(CD47=1,"100",IF(CD47=2,"200",IF(CD47=3,"300",IF(CD47=4,"400",IF(CD47=5,"500",IF(CD47=6,"600",IF(CD47=7,"700",IF(CD47=8,"800",IF(CD47=9,"900"))))))))))</f>
        <v>0</v>
      </c>
      <c r="DH46" s="346" t="str">
        <f>IF(CG47=0,"0",IF(CG47=1,"10",IF(CG47=2,"20",IF(CG47=3,"30",IF(CG47=4,"40",IF(CG47=5,"50",IF(CG47=6,"60",IF(CG47=7,"70",IF(CG47=8,"80",IF(CG47=9,"90"))))))))))</f>
        <v>0</v>
      </c>
      <c r="DI46" s="346" t="str">
        <f>IF(CJ47=0,"0",IF(CJ47=1,"1",IF(CJ47=2,"2",IF(CJ47=3,"3",IF(CJ47=4,"4",IF(CJ47=5,"5",IF(CJ47=6,"6",IF(CJ47=7,"7",IF(CJ47=8,"8",IF(CJ47=9,"9"))))))))))</f>
        <v>0</v>
      </c>
      <c r="DJ46" s="339">
        <f>DF46+DG46+DH46+DI46</f>
        <v>0</v>
      </c>
    </row>
    <row r="47" spans="2:150" ht="21.75" customHeight="1" thickTop="1" thickBot="1" x14ac:dyDescent="0.2">
      <c r="E47" s="401"/>
      <c r="F47" s="402"/>
      <c r="G47" s="402"/>
      <c r="H47" s="403"/>
      <c r="I47" s="506" t="s">
        <v>91</v>
      </c>
      <c r="J47" s="457"/>
      <c r="K47" s="457"/>
      <c r="L47" s="457"/>
      <c r="M47" s="457"/>
      <c r="N47" s="457"/>
      <c r="O47" s="457"/>
      <c r="P47" s="457"/>
      <c r="Q47" s="457"/>
      <c r="R47" s="457"/>
      <c r="S47" s="457"/>
      <c r="T47" s="457"/>
      <c r="U47" s="457"/>
      <c r="V47" s="507"/>
      <c r="W47" s="317" t="s">
        <v>29</v>
      </c>
      <c r="X47" s="318"/>
      <c r="Y47" s="318"/>
      <c r="Z47" s="318"/>
      <c r="AA47" s="318"/>
      <c r="AB47" s="318"/>
      <c r="AC47" s="318"/>
      <c r="AD47" s="318"/>
      <c r="AE47" s="31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318"/>
      <c r="BI47" s="318"/>
      <c r="BJ47" s="318"/>
      <c r="BK47" s="318"/>
      <c r="BL47" s="318"/>
      <c r="BM47" s="318"/>
      <c r="BN47" s="432"/>
      <c r="BO47" s="431"/>
      <c r="BP47" s="408"/>
      <c r="BQ47" s="409"/>
      <c r="BR47" s="407"/>
      <c r="BS47" s="408"/>
      <c r="BT47" s="409"/>
      <c r="BU47" s="407"/>
      <c r="BV47" s="408"/>
      <c r="BW47" s="409"/>
      <c r="BX47" s="407"/>
      <c r="BY47" s="408"/>
      <c r="BZ47" s="420"/>
      <c r="CA47" s="431"/>
      <c r="CB47" s="408"/>
      <c r="CC47" s="409"/>
      <c r="CD47" s="407"/>
      <c r="CE47" s="408"/>
      <c r="CF47" s="409"/>
      <c r="CG47" s="407"/>
      <c r="CH47" s="408"/>
      <c r="CI47" s="409"/>
      <c r="CJ47" s="407"/>
      <c r="CK47" s="408"/>
      <c r="CL47" s="420"/>
      <c r="CM47" s="29"/>
      <c r="CQ47" s="535" t="b">
        <f>IF(BX47&lt;&gt;"","OK")</f>
        <v>0</v>
      </c>
      <c r="CR47" s="535" t="b">
        <f>IF(CJ47&lt;&gt;"","OK")</f>
        <v>0</v>
      </c>
      <c r="CT47" s="352" t="s">
        <v>477</v>
      </c>
      <c r="CU47" s="352"/>
      <c r="CV47" s="352"/>
      <c r="CW47" s="352" t="s">
        <v>477</v>
      </c>
      <c r="CX47" s="352"/>
      <c r="CY47" s="352"/>
      <c r="DA47" s="347"/>
      <c r="DB47" s="347"/>
      <c r="DC47" s="347"/>
      <c r="DD47" s="349"/>
      <c r="DE47" s="340"/>
      <c r="DF47" s="347"/>
      <c r="DG47" s="347"/>
      <c r="DH47" s="347"/>
      <c r="DI47" s="347"/>
      <c r="DJ47" s="340"/>
    </row>
    <row r="48" spans="2:150" ht="21.75" customHeight="1" thickTop="1" thickBot="1" x14ac:dyDescent="0.2">
      <c r="E48" s="404"/>
      <c r="F48" s="405"/>
      <c r="G48" s="405"/>
      <c r="H48" s="406"/>
      <c r="I48" s="508"/>
      <c r="J48" s="509"/>
      <c r="K48" s="509"/>
      <c r="L48" s="509"/>
      <c r="M48" s="509"/>
      <c r="N48" s="509"/>
      <c r="O48" s="509"/>
      <c r="P48" s="509"/>
      <c r="Q48" s="509"/>
      <c r="R48" s="509"/>
      <c r="S48" s="509"/>
      <c r="T48" s="509"/>
      <c r="U48" s="509"/>
      <c r="V48" s="510"/>
      <c r="W48" s="433"/>
      <c r="X48" s="434"/>
      <c r="Y48" s="434"/>
      <c r="Z48" s="434"/>
      <c r="AA48" s="434"/>
      <c r="AB48" s="434"/>
      <c r="AC48" s="434"/>
      <c r="AD48" s="434"/>
      <c r="AE48" s="434"/>
      <c r="AF48" s="434"/>
      <c r="AG48" s="434"/>
      <c r="AH48" s="434"/>
      <c r="AI48" s="434"/>
      <c r="AJ48" s="434"/>
      <c r="AK48" s="434"/>
      <c r="AL48" s="434"/>
      <c r="AM48" s="434"/>
      <c r="AN48" s="434"/>
      <c r="AO48" s="434"/>
      <c r="AP48" s="434"/>
      <c r="AQ48" s="434"/>
      <c r="AR48" s="434"/>
      <c r="AS48" s="434"/>
      <c r="AT48" s="434"/>
      <c r="AU48" s="434"/>
      <c r="AV48" s="434"/>
      <c r="AW48" s="434"/>
      <c r="AX48" s="434"/>
      <c r="AY48" s="434"/>
      <c r="AZ48" s="434"/>
      <c r="BA48" s="434"/>
      <c r="BB48" s="434"/>
      <c r="BC48" s="434"/>
      <c r="BD48" s="434"/>
      <c r="BE48" s="434"/>
      <c r="BF48" s="434"/>
      <c r="BG48" s="434"/>
      <c r="BH48" s="434"/>
      <c r="BI48" s="434"/>
      <c r="BJ48" s="434"/>
      <c r="BK48" s="434"/>
      <c r="BL48" s="434"/>
      <c r="BM48" s="434"/>
      <c r="BN48" s="435"/>
      <c r="BO48" s="388"/>
      <c r="BP48" s="375"/>
      <c r="BQ48" s="376"/>
      <c r="BR48" s="374"/>
      <c r="BS48" s="375"/>
      <c r="BT48" s="376"/>
      <c r="BU48" s="374"/>
      <c r="BV48" s="375"/>
      <c r="BW48" s="376"/>
      <c r="BX48" s="374"/>
      <c r="BY48" s="375"/>
      <c r="BZ48" s="421"/>
      <c r="CA48" s="388"/>
      <c r="CB48" s="375"/>
      <c r="CC48" s="376"/>
      <c r="CD48" s="374"/>
      <c r="CE48" s="375"/>
      <c r="CF48" s="376"/>
      <c r="CG48" s="374"/>
      <c r="CH48" s="375"/>
      <c r="CI48" s="376"/>
      <c r="CJ48" s="374"/>
      <c r="CK48" s="375"/>
      <c r="CL48" s="421"/>
      <c r="CM48" s="29"/>
      <c r="CQ48" s="535"/>
      <c r="CR48" s="535"/>
      <c r="CT48" s="352">
        <f>DA46+DB46+DC46+DD46</f>
        <v>0</v>
      </c>
      <c r="CU48" s="352"/>
      <c r="CV48" s="352"/>
      <c r="CW48" s="352">
        <f>DF46+DG46+DH46+DI46</f>
        <v>0</v>
      </c>
      <c r="CX48" s="352"/>
      <c r="CY48" s="352"/>
      <c r="DA48" s="346" t="str">
        <f>IF(BO49=0,"0",IF(BO49=1,"1000",IF(BO49=2,"2000",IF(BO49=3,"3000",IF(BO49=4,"4000",IF(BO49=5,"5000",IF(BO49=6,"6000",IF(BO49=7,"7000",IF(BO49=8,"8000",IF(BO49=9,"9000"))))))))))</f>
        <v>0</v>
      </c>
      <c r="DB48" s="346" t="str">
        <f>IF(BR49=0,"0",IF(BR49=1,"100",IF(BR49=2,"200",IF(BR49=3,"300",IF(BR49=4,"400",IF(BR49=5,"500",IF(BR49=6,"600",IF(BR49=7,"700",IF(BR49=8,"800",IF(BR49=9,"900"))))))))))</f>
        <v>0</v>
      </c>
      <c r="DC48" s="346" t="str">
        <f>IF(BU49=0,"0",IF(BU49=1,"10",IF(BU49=2,"20",IF(BU49=3,"30",IF(BU49=4,"40",IF(BU49=5,"50",IF(BU49=6,"60",IF(BU49=7,"70",IF(BU49=8,"80",IF(BU49=9,"90"))))))))))</f>
        <v>0</v>
      </c>
      <c r="DD48" s="348" t="str">
        <f>IF(BX49=0,"0",IF(BX49=1,"1",IF(BX49=2,"2",IF(BX49=3,"3",IF(BX49=4,"4",IF(BX49=5,"5",IF(BX49=6,"6",IF(BX49=7,"7",IF(BX49=8,"8",IF(BX49=9,"9"))))))))))</f>
        <v>0</v>
      </c>
      <c r="DE48" s="339">
        <f>DA48+DB48+DC48+DD48</f>
        <v>0</v>
      </c>
      <c r="DF48" s="346" t="str">
        <f>IF(CA49=0,"0",IF(CA49=1,"1000",IF(CA49=2,"2000",IF(CA49=3,"3000",IF(CA49=4,"4000",IF(CA49=5,"5000",IF(CA49=6,"6000",IF(CA49=7,"7000",IF(CA49=8,"8000",IF(CA49=9,"9000"))))))))))</f>
        <v>0</v>
      </c>
      <c r="DG48" s="346" t="str">
        <f>IF(CD49=0,"0",IF(CD49=1,"100",IF(CD49=2,"200",IF(CD49=3,"300",IF(CD49=4,"400",IF(CD49=5,"500",IF(CD49=6,"600",IF(CD49=7,"700",IF(CD49=8,"800",IF(CD49=9,"900"))))))))))</f>
        <v>0</v>
      </c>
      <c r="DH48" s="346" t="str">
        <f>IF(CG49=0,"0",IF(CG49=1,"10",IF(CG49=2,"20",IF(CG49=3,"30",IF(CG49=4,"40",IF(CG49=5,"50",IF(CG49=6,"60",IF(CG49=7,"70",IF(CG49=8,"80",IF(CG49=9,"90"))))))))))</f>
        <v>0</v>
      </c>
      <c r="DI48" s="346" t="str">
        <f>IF(CJ49=0,"0",IF(CJ49=1,"1",IF(CJ49=2,"2",IF(CJ49=3,"3",IF(CJ49=4,"4",IF(CJ49=5,"5",IF(CJ49=6,"6",IF(CJ49=7,"7",IF(CJ49=8,"8",IF(CJ49=9,"9"))))))))))</f>
        <v>0</v>
      </c>
      <c r="DJ48" s="339">
        <f>DF48+DG48+DH48+DI48</f>
        <v>0</v>
      </c>
    </row>
    <row r="49" spans="4:150" ht="21.75" customHeight="1" thickTop="1" thickBot="1" x14ac:dyDescent="0.2">
      <c r="E49" s="412" t="s">
        <v>35</v>
      </c>
      <c r="F49" s="413"/>
      <c r="G49" s="413" t="s">
        <v>94</v>
      </c>
      <c r="H49" s="422"/>
      <c r="I49" s="425" t="s">
        <v>92</v>
      </c>
      <c r="J49" s="426"/>
      <c r="K49" s="426"/>
      <c r="L49" s="426"/>
      <c r="M49" s="426"/>
      <c r="N49" s="426"/>
      <c r="O49" s="426"/>
      <c r="P49" s="426"/>
      <c r="Q49" s="426"/>
      <c r="R49" s="426"/>
      <c r="S49" s="426"/>
      <c r="T49" s="426"/>
      <c r="U49" s="426"/>
      <c r="V49" s="426"/>
      <c r="W49" s="426"/>
      <c r="X49" s="426"/>
      <c r="Y49" s="426"/>
      <c r="Z49" s="426"/>
      <c r="AA49" s="426"/>
      <c r="AB49" s="426"/>
      <c r="AC49" s="426"/>
      <c r="AD49" s="426"/>
      <c r="AE49" s="426"/>
      <c r="AF49" s="426"/>
      <c r="AG49" s="426"/>
      <c r="AH49" s="426"/>
      <c r="AI49" s="426"/>
      <c r="AJ49" s="426"/>
      <c r="AK49" s="426"/>
      <c r="AL49" s="426"/>
      <c r="AM49" s="426"/>
      <c r="AN49" s="426"/>
      <c r="AO49" s="426"/>
      <c r="AP49" s="426"/>
      <c r="AQ49" s="426"/>
      <c r="AR49" s="426"/>
      <c r="AS49" s="426"/>
      <c r="AT49" s="426"/>
      <c r="AU49" s="426"/>
      <c r="AV49" s="426"/>
      <c r="AW49" s="426"/>
      <c r="AX49" s="426"/>
      <c r="AY49" s="426"/>
      <c r="AZ49" s="426"/>
      <c r="BA49" s="426"/>
      <c r="BB49" s="426"/>
      <c r="BC49" s="426"/>
      <c r="BD49" s="426"/>
      <c r="BE49" s="426"/>
      <c r="BF49" s="426"/>
      <c r="BG49" s="426"/>
      <c r="BH49" s="426"/>
      <c r="BI49" s="426"/>
      <c r="BJ49" s="426"/>
      <c r="BK49" s="426"/>
      <c r="BL49" s="426"/>
      <c r="BM49" s="426"/>
      <c r="BN49" s="427"/>
      <c r="BO49" s="387"/>
      <c r="BP49" s="372"/>
      <c r="BQ49" s="373"/>
      <c r="BR49" s="371"/>
      <c r="BS49" s="372"/>
      <c r="BT49" s="373"/>
      <c r="BU49" s="371"/>
      <c r="BV49" s="372"/>
      <c r="BW49" s="373"/>
      <c r="BX49" s="371"/>
      <c r="BY49" s="372"/>
      <c r="BZ49" s="397"/>
      <c r="CA49" s="387"/>
      <c r="CB49" s="372"/>
      <c r="CC49" s="373"/>
      <c r="CD49" s="371"/>
      <c r="CE49" s="372"/>
      <c r="CF49" s="373"/>
      <c r="CG49" s="371"/>
      <c r="CH49" s="372"/>
      <c r="CI49" s="373"/>
      <c r="CJ49" s="371"/>
      <c r="CK49" s="372"/>
      <c r="CL49" s="397"/>
      <c r="CM49" s="29"/>
      <c r="CQ49" s="535" t="b">
        <f>IF(BX49&lt;&gt;"","OK")</f>
        <v>0</v>
      </c>
      <c r="CR49" s="535" t="b">
        <f>IF(CJ49&lt;&gt;"","OK")</f>
        <v>0</v>
      </c>
      <c r="CT49" s="352" t="s">
        <v>481</v>
      </c>
      <c r="CU49" s="352"/>
      <c r="CV49" s="215" t="s">
        <v>480</v>
      </c>
      <c r="CW49" s="352" t="s">
        <v>481</v>
      </c>
      <c r="CX49" s="352"/>
      <c r="CY49" s="215" t="s">
        <v>480</v>
      </c>
      <c r="DA49" s="347"/>
      <c r="DB49" s="347"/>
      <c r="DC49" s="347"/>
      <c r="DD49" s="349"/>
      <c r="DE49" s="340"/>
      <c r="DF49" s="347"/>
      <c r="DG49" s="347"/>
      <c r="DH49" s="347"/>
      <c r="DI49" s="347"/>
      <c r="DJ49" s="340"/>
    </row>
    <row r="50" spans="4:150" ht="21.75" customHeight="1" thickTop="1" thickBot="1" x14ac:dyDescent="0.2">
      <c r="E50" s="414"/>
      <c r="F50" s="415"/>
      <c r="G50" s="415"/>
      <c r="H50" s="423"/>
      <c r="I50" s="428"/>
      <c r="J50" s="429"/>
      <c r="K50" s="429"/>
      <c r="L50" s="429"/>
      <c r="M50" s="429"/>
      <c r="N50" s="429"/>
      <c r="O50" s="429"/>
      <c r="P50" s="429"/>
      <c r="Q50" s="429"/>
      <c r="R50" s="429"/>
      <c r="S50" s="429"/>
      <c r="T50" s="429"/>
      <c r="U50" s="429"/>
      <c r="V50" s="429"/>
      <c r="W50" s="429"/>
      <c r="X50" s="429"/>
      <c r="Y50" s="429"/>
      <c r="Z50" s="429"/>
      <c r="AA50" s="429"/>
      <c r="AB50" s="429"/>
      <c r="AC50" s="429"/>
      <c r="AD50" s="429"/>
      <c r="AE50" s="429"/>
      <c r="AF50" s="429"/>
      <c r="AG50" s="429"/>
      <c r="AH50" s="429"/>
      <c r="AI50" s="429"/>
      <c r="AJ50" s="429"/>
      <c r="AK50" s="429"/>
      <c r="AL50" s="429"/>
      <c r="AM50" s="429"/>
      <c r="AN50" s="429"/>
      <c r="AO50" s="429"/>
      <c r="AP50" s="429"/>
      <c r="AQ50" s="429"/>
      <c r="AR50" s="429"/>
      <c r="AS50" s="429"/>
      <c r="AT50" s="429"/>
      <c r="AU50" s="429"/>
      <c r="AV50" s="429"/>
      <c r="AW50" s="429"/>
      <c r="AX50" s="429"/>
      <c r="AY50" s="429"/>
      <c r="AZ50" s="429"/>
      <c r="BA50" s="429"/>
      <c r="BB50" s="429"/>
      <c r="BC50" s="429"/>
      <c r="BD50" s="429"/>
      <c r="BE50" s="429"/>
      <c r="BF50" s="429"/>
      <c r="BG50" s="429"/>
      <c r="BH50" s="429"/>
      <c r="BI50" s="429"/>
      <c r="BJ50" s="429"/>
      <c r="BK50" s="429"/>
      <c r="BL50" s="429"/>
      <c r="BM50" s="429"/>
      <c r="BN50" s="430"/>
      <c r="BO50" s="388"/>
      <c r="BP50" s="375"/>
      <c r="BQ50" s="376"/>
      <c r="BR50" s="374"/>
      <c r="BS50" s="375"/>
      <c r="BT50" s="376"/>
      <c r="BU50" s="374"/>
      <c r="BV50" s="375"/>
      <c r="BW50" s="376"/>
      <c r="BX50" s="374"/>
      <c r="BY50" s="375"/>
      <c r="BZ50" s="421"/>
      <c r="CA50" s="388"/>
      <c r="CB50" s="375"/>
      <c r="CC50" s="376"/>
      <c r="CD50" s="374"/>
      <c r="CE50" s="375"/>
      <c r="CF50" s="376"/>
      <c r="CG50" s="374"/>
      <c r="CH50" s="375"/>
      <c r="CI50" s="376"/>
      <c r="CJ50" s="374"/>
      <c r="CK50" s="375"/>
      <c r="CL50" s="421"/>
      <c r="CM50" s="29"/>
      <c r="CQ50" s="535"/>
      <c r="CR50" s="535"/>
      <c r="CT50" s="352">
        <f>DA48+DB48+DC48+DD48</f>
        <v>0</v>
      </c>
      <c r="CU50" s="352"/>
      <c r="CV50" s="352">
        <f>DA48+DB48+DC48+DD48+DA50+DB50+DC50+DD50</f>
        <v>0</v>
      </c>
      <c r="CW50" s="352">
        <f>DF48+DG48+DH48+DI48</f>
        <v>0</v>
      </c>
      <c r="CX50" s="352"/>
      <c r="CY50" s="352">
        <f>DF48+DG48+DH48+DI48+DF50+DG50+DH50+DI50</f>
        <v>0</v>
      </c>
      <c r="DA50" s="346" t="str">
        <f>IF(BO51=0,"0",IF(BO51=1,"1000",IF(BO51=2,"2000",IF(BO51=3,"3000",IF(BO51=4,"4000",IF(BO51=5,"5000",IF(BO51=6,"6000",IF(BO51=7,"7000",IF(BO51=8,"8000",IF(BO51=9,"9000"))))))))))</f>
        <v>0</v>
      </c>
      <c r="DB50" s="346" t="str">
        <f>IF(BR51=0,"0",IF(BR51=1,"100",IF(BR51=2,"200",IF(BR51=3,"300",IF(BR51=4,"400",IF(BR51=5,"500",IF(BR51=6,"600",IF(BR51=7,"700",IF(BR51=8,"800",IF(BR51=9,"900"))))))))))</f>
        <v>0</v>
      </c>
      <c r="DC50" s="346" t="str">
        <f>IF(BU51=0,"0",IF(BU51=1,"10",IF(BU51=2,"20",IF(BU51=3,"30",IF(BU51=4,"40",IF(BU51=5,"50",IF(BU51=6,"60",IF(BU51=7,"70",IF(BU51=8,"80",IF(BU51=9,"90"))))))))))</f>
        <v>0</v>
      </c>
      <c r="DD50" s="348" t="str">
        <f>IF(BX51=0,"0",IF(BX51=1,"1",IF(BX51=2,"2",IF(BX51=3,"3",IF(BX51=4,"4",IF(BX51=5,"5",IF(BX51=6,"6",IF(BX51=7,"7",IF(BX51=8,"8",IF(BX51=9,"9"))))))))))</f>
        <v>0</v>
      </c>
      <c r="DE50" s="339">
        <f>DA50+DB50+DC50+DD50</f>
        <v>0</v>
      </c>
      <c r="DF50" s="346" t="str">
        <f>IF(CA51=0,"0",IF(CA51=1,"1000",IF(CA51=2,"2000",IF(CA51=3,"3000",IF(CA51=4,"4000",IF(CA51=5,"5000",IF(CA51=6,"6000",IF(CA51=7,"7000",IF(CA51=8,"8000",IF(CA51=9,"9000"))))))))))</f>
        <v>0</v>
      </c>
      <c r="DG50" s="346" t="str">
        <f>IF(CD51=0,"0",IF(CD51=1,"100",IF(CD51=2,"200",IF(CD51=3,"300",IF(CD51=4,"400",IF(CD51=5,"500",IF(CD51=6,"600",IF(CD51=7,"700",IF(CD51=8,"800",IF(CD51=9,"900"))))))))))</f>
        <v>0</v>
      </c>
      <c r="DH50" s="346" t="str">
        <f>IF(CG51=0,"0",IF(CG51=1,"10",IF(CG51=2,"20",IF(CG51=3,"30",IF(CG51=4,"40",IF(CG51=5,"50",IF(CG51=6,"60",IF(CG51=7,"70",IF(CG51=8,"80",IF(CG51=9,"90"))))))))))</f>
        <v>0</v>
      </c>
      <c r="DI50" s="346" t="str">
        <f>IF(CJ51=0,"0",IF(CJ51=1,"1",IF(CJ51=2,"2",IF(CJ51=3,"3",IF(CJ51=4,"4",IF(CJ51=5,"5",IF(CJ51=6,"6",IF(CJ51=7,"7",IF(CJ51=8,"8",IF(CJ51=9,"9"))))))))))</f>
        <v>0</v>
      </c>
      <c r="DJ50" s="339">
        <f>DF50+DG50+DH50+DI50</f>
        <v>0</v>
      </c>
    </row>
    <row r="51" spans="4:150" ht="21.75" customHeight="1" thickTop="1" thickBot="1" x14ac:dyDescent="0.2">
      <c r="E51" s="414"/>
      <c r="F51" s="415"/>
      <c r="G51" s="415"/>
      <c r="H51" s="423"/>
      <c r="I51" s="490" t="s">
        <v>93</v>
      </c>
      <c r="J51" s="491"/>
      <c r="K51" s="491"/>
      <c r="L51" s="491"/>
      <c r="M51" s="491"/>
      <c r="N51" s="491"/>
      <c r="O51" s="491"/>
      <c r="P51" s="491"/>
      <c r="Q51" s="491"/>
      <c r="R51" s="491"/>
      <c r="S51" s="491"/>
      <c r="T51" s="491"/>
      <c r="U51" s="491"/>
      <c r="V51" s="491"/>
      <c r="W51" s="491"/>
      <c r="X51" s="491"/>
      <c r="Y51" s="491"/>
      <c r="Z51" s="491"/>
      <c r="AA51" s="491"/>
      <c r="AB51" s="491"/>
      <c r="AC51" s="491"/>
      <c r="AD51" s="491"/>
      <c r="AE51" s="491"/>
      <c r="AF51" s="491"/>
      <c r="AG51" s="491"/>
      <c r="AH51" s="491"/>
      <c r="AI51" s="491"/>
      <c r="AJ51" s="491"/>
      <c r="AK51" s="491"/>
      <c r="AL51" s="491"/>
      <c r="AM51" s="491"/>
      <c r="AN51" s="491"/>
      <c r="AO51" s="491"/>
      <c r="AP51" s="491"/>
      <c r="AQ51" s="491"/>
      <c r="AR51" s="491"/>
      <c r="AS51" s="491"/>
      <c r="AT51" s="491"/>
      <c r="AU51" s="491"/>
      <c r="AV51" s="491"/>
      <c r="AW51" s="491"/>
      <c r="AX51" s="491"/>
      <c r="AY51" s="491"/>
      <c r="AZ51" s="491"/>
      <c r="BA51" s="491"/>
      <c r="BB51" s="491"/>
      <c r="BC51" s="491"/>
      <c r="BD51" s="491"/>
      <c r="BE51" s="491"/>
      <c r="BF51" s="491"/>
      <c r="BG51" s="491"/>
      <c r="BH51" s="491"/>
      <c r="BI51" s="491"/>
      <c r="BJ51" s="491"/>
      <c r="BK51" s="491"/>
      <c r="BL51" s="491"/>
      <c r="BM51" s="491"/>
      <c r="BN51" s="492"/>
      <c r="BO51" s="387"/>
      <c r="BP51" s="372"/>
      <c r="BQ51" s="373"/>
      <c r="BR51" s="371"/>
      <c r="BS51" s="372"/>
      <c r="BT51" s="373"/>
      <c r="BU51" s="371"/>
      <c r="BV51" s="372"/>
      <c r="BW51" s="373"/>
      <c r="BX51" s="371"/>
      <c r="BY51" s="372"/>
      <c r="BZ51" s="397"/>
      <c r="CA51" s="387"/>
      <c r="CB51" s="372"/>
      <c r="CC51" s="373"/>
      <c r="CD51" s="371"/>
      <c r="CE51" s="372"/>
      <c r="CF51" s="373"/>
      <c r="CG51" s="371"/>
      <c r="CH51" s="372"/>
      <c r="CI51" s="373"/>
      <c r="CJ51" s="371"/>
      <c r="CK51" s="372"/>
      <c r="CL51" s="397"/>
      <c r="CM51" s="29"/>
      <c r="CQ51" s="535" t="b">
        <f>IF(BX51&lt;&gt;"","OK")</f>
        <v>0</v>
      </c>
      <c r="CR51" s="535" t="b">
        <f>IF(CJ51&lt;&gt;"","OK")</f>
        <v>0</v>
      </c>
      <c r="CT51" s="352" t="s">
        <v>482</v>
      </c>
      <c r="CU51" s="352"/>
      <c r="CV51" s="352"/>
      <c r="CW51" s="352" t="s">
        <v>482</v>
      </c>
      <c r="CX51" s="352"/>
      <c r="CY51" s="352"/>
      <c r="DA51" s="347"/>
      <c r="DB51" s="347"/>
      <c r="DC51" s="347"/>
      <c r="DD51" s="349"/>
      <c r="DE51" s="340"/>
      <c r="DF51" s="347"/>
      <c r="DG51" s="347"/>
      <c r="DH51" s="347"/>
      <c r="DI51" s="347"/>
      <c r="DJ51" s="340"/>
    </row>
    <row r="52" spans="4:150" ht="21.75" customHeight="1" thickBot="1" x14ac:dyDescent="0.2">
      <c r="E52" s="416"/>
      <c r="F52" s="417"/>
      <c r="G52" s="417"/>
      <c r="H52" s="424"/>
      <c r="I52" s="493"/>
      <c r="J52" s="494"/>
      <c r="K52" s="494"/>
      <c r="L52" s="494"/>
      <c r="M52" s="494"/>
      <c r="N52" s="494"/>
      <c r="O52" s="494"/>
      <c r="P52" s="494"/>
      <c r="Q52" s="494"/>
      <c r="R52" s="494"/>
      <c r="S52" s="494"/>
      <c r="T52" s="494"/>
      <c r="U52" s="494"/>
      <c r="V52" s="494"/>
      <c r="W52" s="494"/>
      <c r="X52" s="494"/>
      <c r="Y52" s="494"/>
      <c r="Z52" s="494"/>
      <c r="AA52" s="494"/>
      <c r="AB52" s="494"/>
      <c r="AC52" s="494"/>
      <c r="AD52" s="494"/>
      <c r="AE52" s="494"/>
      <c r="AF52" s="494"/>
      <c r="AG52" s="494"/>
      <c r="AH52" s="494"/>
      <c r="AI52" s="494"/>
      <c r="AJ52" s="494"/>
      <c r="AK52" s="494"/>
      <c r="AL52" s="494"/>
      <c r="AM52" s="494"/>
      <c r="AN52" s="494"/>
      <c r="AO52" s="494"/>
      <c r="AP52" s="494"/>
      <c r="AQ52" s="494"/>
      <c r="AR52" s="494"/>
      <c r="AS52" s="494"/>
      <c r="AT52" s="494"/>
      <c r="AU52" s="494"/>
      <c r="AV52" s="494"/>
      <c r="AW52" s="494"/>
      <c r="AX52" s="494"/>
      <c r="AY52" s="494"/>
      <c r="AZ52" s="494"/>
      <c r="BA52" s="494"/>
      <c r="BB52" s="494"/>
      <c r="BC52" s="494"/>
      <c r="BD52" s="494"/>
      <c r="BE52" s="494"/>
      <c r="BF52" s="494"/>
      <c r="BG52" s="494"/>
      <c r="BH52" s="494"/>
      <c r="BI52" s="494"/>
      <c r="BJ52" s="494"/>
      <c r="BK52" s="494"/>
      <c r="BL52" s="494"/>
      <c r="BM52" s="494"/>
      <c r="BN52" s="495"/>
      <c r="BO52" s="388"/>
      <c r="BP52" s="375"/>
      <c r="BQ52" s="376"/>
      <c r="BR52" s="374"/>
      <c r="BS52" s="375"/>
      <c r="BT52" s="376"/>
      <c r="BU52" s="374"/>
      <c r="BV52" s="375"/>
      <c r="BW52" s="376"/>
      <c r="BX52" s="374"/>
      <c r="BY52" s="375"/>
      <c r="BZ52" s="421"/>
      <c r="CA52" s="388"/>
      <c r="CB52" s="375"/>
      <c r="CC52" s="376"/>
      <c r="CD52" s="374"/>
      <c r="CE52" s="375"/>
      <c r="CF52" s="376"/>
      <c r="CG52" s="374"/>
      <c r="CH52" s="375"/>
      <c r="CI52" s="376"/>
      <c r="CJ52" s="374"/>
      <c r="CK52" s="375"/>
      <c r="CL52" s="421"/>
      <c r="CQ52" s="535"/>
      <c r="CR52" s="535"/>
      <c r="CT52" s="352">
        <f>DA50+DB50+DC50+DD50</f>
        <v>0</v>
      </c>
      <c r="CU52" s="352"/>
      <c r="CV52" s="352"/>
      <c r="CW52" s="352">
        <f>DF50+DG50+DH50+DI50</f>
        <v>0</v>
      </c>
      <c r="CX52" s="352"/>
      <c r="CY52" s="352"/>
    </row>
    <row r="53" spans="4:150" ht="15" customHeight="1" x14ac:dyDescent="0.15">
      <c r="F53" s="147"/>
      <c r="G53" s="147"/>
      <c r="H53" s="147"/>
      <c r="I53" s="31"/>
      <c r="J53" s="148"/>
      <c r="K53" s="148"/>
      <c r="L53" s="148"/>
      <c r="M53" s="148"/>
      <c r="N53" s="148"/>
      <c r="O53" s="148"/>
      <c r="P53" s="148"/>
      <c r="Q53" s="148"/>
      <c r="R53" s="148"/>
      <c r="S53" s="148"/>
      <c r="T53" s="148"/>
      <c r="U53" s="148"/>
      <c r="V53" s="148"/>
      <c r="W53" s="148"/>
      <c r="X53" s="148"/>
      <c r="Y53" s="148"/>
      <c r="Z53" s="148"/>
      <c r="AA53" s="148"/>
      <c r="AB53" s="148"/>
      <c r="AC53" s="148"/>
      <c r="AD53" s="148"/>
      <c r="AE53" s="148"/>
      <c r="AF53" s="148"/>
      <c r="AG53" s="148"/>
      <c r="AH53" s="148"/>
      <c r="AI53" s="148"/>
      <c r="AJ53" s="148"/>
      <c r="AK53" s="148"/>
      <c r="AL53" s="148"/>
      <c r="AM53" s="148"/>
      <c r="AN53" s="148"/>
      <c r="AO53" s="148"/>
      <c r="AP53" s="148"/>
      <c r="AQ53" s="148"/>
      <c r="AR53" s="148"/>
      <c r="AS53" s="148"/>
      <c r="AT53" s="30"/>
      <c r="AU53" s="30"/>
      <c r="AV53" s="30"/>
      <c r="AW53" s="30"/>
      <c r="AX53" s="30"/>
      <c r="AY53" s="30"/>
      <c r="AZ53" s="74"/>
      <c r="BA53" s="74"/>
      <c r="BB53" s="74"/>
      <c r="BF53" s="30"/>
      <c r="BG53" s="30"/>
      <c r="BH53" s="30"/>
      <c r="BI53" s="30"/>
      <c r="BJ53" s="30"/>
      <c r="BK53" s="30"/>
      <c r="BL53" s="74"/>
      <c r="BM53" s="74"/>
      <c r="BN53" s="74"/>
      <c r="CT53" s="344">
        <f>DA40+DB40+DC40+DD40+DA42+DB42+DC42+DD42+DA44+DB44+DC44+DD44+DA46+DB46+DC46+DD46+DA48+DB48+DC48+DD48+DA50+DB50+DC50+DD50</f>
        <v>0</v>
      </c>
      <c r="CU53" s="344"/>
      <c r="CV53" s="344"/>
      <c r="CW53" s="344">
        <f>DF40+DG40+DH40+DI40+DF42+DG42+DH42+DI42+DF44+DG44+DH44+DI44+DF46+DG46+DH46+DI46+DF48+DG48+DH48+DI48+DF50+DG50+DH50+DI50</f>
        <v>0</v>
      </c>
      <c r="CX53" s="344"/>
      <c r="CY53" s="344"/>
    </row>
    <row r="54" spans="4:150" s="20" customFormat="1" ht="18.75" customHeight="1" x14ac:dyDescent="0.15">
      <c r="D54" s="369" t="s">
        <v>37</v>
      </c>
      <c r="E54" s="386"/>
      <c r="F54" s="386"/>
      <c r="G54" s="380" t="s">
        <v>36</v>
      </c>
      <c r="H54" s="381"/>
      <c r="I54" s="410" t="s">
        <v>183</v>
      </c>
      <c r="J54" s="386"/>
      <c r="K54" s="386"/>
      <c r="L54" s="386"/>
      <c r="M54" s="386"/>
      <c r="N54" s="386"/>
      <c r="O54" s="386"/>
      <c r="P54" s="386"/>
      <c r="Q54" s="386"/>
      <c r="R54" s="386"/>
      <c r="S54" s="386"/>
      <c r="T54" s="386"/>
      <c r="U54" s="386"/>
      <c r="V54" s="386"/>
      <c r="W54" s="386"/>
      <c r="X54" s="386"/>
      <c r="Y54" s="386"/>
      <c r="Z54" s="386"/>
      <c r="AA54" s="386"/>
      <c r="AB54" s="386"/>
      <c r="AC54" s="386"/>
      <c r="AD54" s="386"/>
      <c r="AE54" s="386"/>
      <c r="AF54" s="386"/>
      <c r="AG54" s="386"/>
      <c r="AH54" s="386"/>
      <c r="AI54" s="386"/>
      <c r="AJ54" s="386"/>
      <c r="AK54" s="386"/>
      <c r="AL54" s="386"/>
      <c r="AM54" s="386"/>
      <c r="AN54" s="386"/>
      <c r="AO54" s="386"/>
      <c r="AP54" s="386"/>
      <c r="AQ54" s="386"/>
      <c r="AR54" s="386"/>
      <c r="AS54" s="386"/>
      <c r="AT54" s="386"/>
      <c r="AU54" s="386"/>
      <c r="AV54" s="386"/>
      <c r="AW54" s="386"/>
      <c r="AX54" s="386"/>
      <c r="AY54" s="386"/>
      <c r="AZ54" s="386"/>
      <c r="BA54" s="386"/>
      <c r="BE54" s="29"/>
      <c r="BF54" s="457" t="s">
        <v>85</v>
      </c>
      <c r="BG54" s="457"/>
      <c r="BH54" s="456" t="s">
        <v>39</v>
      </c>
      <c r="BI54" s="456"/>
      <c r="BJ54" s="456"/>
      <c r="BK54" s="456"/>
      <c r="BL54" s="456"/>
      <c r="BM54" s="456"/>
      <c r="BN54" s="456"/>
      <c r="BO54" s="456"/>
      <c r="BP54" s="456"/>
      <c r="BQ54" s="456"/>
      <c r="BR54" s="456"/>
      <c r="BS54" s="456"/>
      <c r="BT54" s="456"/>
      <c r="BU54" s="456"/>
      <c r="BV54" s="456"/>
      <c r="BW54" s="456"/>
      <c r="BX54" s="456"/>
      <c r="BY54" s="456"/>
      <c r="BZ54" s="456"/>
      <c r="CA54" s="456"/>
      <c r="CB54" s="456"/>
      <c r="CC54" s="456"/>
      <c r="CD54" s="456"/>
      <c r="CE54" s="456"/>
      <c r="CF54" s="456"/>
      <c r="CG54" s="456"/>
      <c r="CH54" s="456"/>
      <c r="CI54" s="456"/>
      <c r="CJ54" s="456"/>
      <c r="CK54" s="456"/>
      <c r="CL54" s="456"/>
      <c r="CQ54" s="7"/>
      <c r="CR54" s="7"/>
      <c r="CS54" s="7"/>
      <c r="CT54" s="344"/>
      <c r="CU54" s="344"/>
      <c r="CV54" s="344"/>
      <c r="CW54" s="344"/>
      <c r="CX54" s="344"/>
      <c r="CY54" s="344"/>
      <c r="DG54" s="29"/>
      <c r="DH54" s="29"/>
      <c r="DI54" s="29"/>
      <c r="DJ54" s="29"/>
      <c r="DK54" s="29"/>
      <c r="DL54" s="29"/>
      <c r="DM54" s="29"/>
      <c r="DN54" s="29"/>
      <c r="DO54" s="29"/>
      <c r="DP54" s="29"/>
      <c r="DQ54" s="29"/>
      <c r="DR54" s="29"/>
      <c r="DS54" s="29"/>
      <c r="DT54" s="29"/>
      <c r="DU54" s="29"/>
      <c r="DV54" s="29"/>
    </row>
    <row r="55" spans="4:150" s="20" customFormat="1" ht="18.75" customHeight="1" x14ac:dyDescent="0.15">
      <c r="F55" s="147"/>
      <c r="H55" s="455" t="s">
        <v>226</v>
      </c>
      <c r="I55" s="455"/>
      <c r="J55" s="455"/>
      <c r="K55" s="455"/>
      <c r="L55" s="455"/>
      <c r="M55" s="455"/>
      <c r="N55" s="455"/>
      <c r="O55" s="455"/>
      <c r="P55" s="455"/>
      <c r="Q55" s="455"/>
      <c r="R55" s="455"/>
      <c r="S55" s="455"/>
      <c r="T55" s="455"/>
      <c r="U55" s="455"/>
      <c r="V55" s="455"/>
      <c r="W55" s="455"/>
      <c r="X55" s="455"/>
      <c r="Y55" s="455"/>
      <c r="Z55" s="455"/>
      <c r="AA55" s="455"/>
      <c r="AB55" s="455"/>
      <c r="AC55" s="455"/>
      <c r="AD55" s="455"/>
      <c r="AE55" s="455"/>
      <c r="AF55" s="455"/>
      <c r="AG55" s="455"/>
      <c r="AH55" s="455"/>
      <c r="AI55" s="455"/>
      <c r="AJ55" s="455"/>
      <c r="AK55" s="455"/>
      <c r="AL55" s="455"/>
      <c r="AM55" s="455"/>
      <c r="AN55" s="455"/>
      <c r="AO55" s="455"/>
      <c r="AP55" s="455"/>
      <c r="AQ55" s="455"/>
      <c r="AR55" s="455"/>
      <c r="AS55" s="455"/>
      <c r="AT55" s="455"/>
      <c r="AU55" s="455"/>
      <c r="AV55" s="455"/>
      <c r="AW55" s="455"/>
      <c r="AX55" s="455"/>
      <c r="AY55" s="455"/>
      <c r="AZ55" s="455"/>
      <c r="BA55" s="455"/>
      <c r="BB55" s="455"/>
      <c r="BC55" s="455"/>
      <c r="BD55" s="29"/>
      <c r="BE55" s="29"/>
      <c r="BF55" s="457"/>
      <c r="BG55" s="457"/>
      <c r="BH55" s="456"/>
      <c r="BI55" s="456"/>
      <c r="BJ55" s="456"/>
      <c r="BK55" s="456"/>
      <c r="BL55" s="456"/>
      <c r="BM55" s="456"/>
      <c r="BN55" s="456"/>
      <c r="BO55" s="456"/>
      <c r="BP55" s="456"/>
      <c r="BQ55" s="456"/>
      <c r="BR55" s="456"/>
      <c r="BS55" s="456"/>
      <c r="BT55" s="456"/>
      <c r="BU55" s="456"/>
      <c r="BV55" s="456"/>
      <c r="BW55" s="456"/>
      <c r="BX55" s="456"/>
      <c r="BY55" s="456"/>
      <c r="BZ55" s="456"/>
      <c r="CA55" s="456"/>
      <c r="CB55" s="456"/>
      <c r="CC55" s="456"/>
      <c r="CD55" s="456"/>
      <c r="CE55" s="456"/>
      <c r="CF55" s="456"/>
      <c r="CG55" s="456"/>
      <c r="CH55" s="456"/>
      <c r="CI55" s="456"/>
      <c r="CJ55" s="456"/>
      <c r="CK55" s="456"/>
      <c r="CL55" s="456"/>
      <c r="CQ55" s="7"/>
      <c r="CR55" s="7"/>
      <c r="CS55" s="7"/>
      <c r="CT55" s="345">
        <f>CT53+CW53</f>
        <v>0</v>
      </c>
      <c r="CU55" s="345"/>
      <c r="CV55" s="345"/>
      <c r="CW55" s="345"/>
      <c r="CX55" s="345"/>
      <c r="CY55" s="345"/>
      <c r="DG55" s="29"/>
      <c r="DH55" s="29"/>
      <c r="DI55" s="29"/>
      <c r="DJ55" s="29"/>
      <c r="DK55" s="29"/>
      <c r="DL55" s="29"/>
      <c r="DM55" s="29"/>
      <c r="DN55" s="29"/>
      <c r="DO55" s="29"/>
      <c r="DP55" s="29"/>
      <c r="DQ55" s="29"/>
      <c r="DR55" s="29"/>
      <c r="DS55" s="29"/>
      <c r="DT55" s="29"/>
      <c r="DU55" s="29"/>
      <c r="DV55" s="29"/>
    </row>
    <row r="56" spans="4:150" s="20" customFormat="1" ht="18" customHeight="1" x14ac:dyDescent="0.15">
      <c r="F56" s="147"/>
      <c r="H56" s="411" t="s">
        <v>227</v>
      </c>
      <c r="I56" s="411"/>
      <c r="J56" s="411"/>
      <c r="K56" s="411"/>
      <c r="L56" s="411"/>
      <c r="M56" s="411"/>
      <c r="N56" s="411"/>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c r="AV56" s="411"/>
      <c r="AW56" s="411"/>
      <c r="AX56" s="411"/>
      <c r="AY56" s="411"/>
      <c r="AZ56" s="411"/>
      <c r="BA56" s="411"/>
      <c r="BB56" s="411"/>
      <c r="BC56" s="411"/>
      <c r="BD56" s="411"/>
      <c r="BE56" s="411"/>
      <c r="BF56" s="457"/>
      <c r="BG56" s="457"/>
      <c r="BH56" s="456"/>
      <c r="BI56" s="456"/>
      <c r="BJ56" s="456"/>
      <c r="BK56" s="456"/>
      <c r="BL56" s="456"/>
      <c r="BM56" s="456"/>
      <c r="BN56" s="456"/>
      <c r="BO56" s="456"/>
      <c r="BP56" s="456"/>
      <c r="BQ56" s="456"/>
      <c r="BR56" s="456"/>
      <c r="BS56" s="456"/>
      <c r="BT56" s="456"/>
      <c r="BU56" s="456"/>
      <c r="BV56" s="456"/>
      <c r="BW56" s="456"/>
      <c r="BX56" s="456"/>
      <c r="BY56" s="456"/>
      <c r="BZ56" s="456"/>
      <c r="CA56" s="456"/>
      <c r="CB56" s="456"/>
      <c r="CC56" s="456"/>
      <c r="CD56" s="456"/>
      <c r="CE56" s="456"/>
      <c r="CF56" s="456"/>
      <c r="CG56" s="456"/>
      <c r="CH56" s="456"/>
      <c r="CI56" s="456"/>
      <c r="CJ56" s="456"/>
      <c r="CK56" s="456"/>
      <c r="CL56" s="456"/>
      <c r="CQ56" s="7"/>
      <c r="CR56" s="7"/>
      <c r="CS56" s="7"/>
      <c r="CT56" s="345"/>
      <c r="CU56" s="345"/>
      <c r="CV56" s="345"/>
      <c r="CW56" s="345"/>
      <c r="CX56" s="345"/>
      <c r="CY56" s="345"/>
      <c r="DG56" s="29"/>
      <c r="DH56" s="29"/>
      <c r="DI56" s="29"/>
      <c r="DJ56" s="29"/>
      <c r="DK56" s="29"/>
      <c r="DL56" s="29"/>
      <c r="DM56" s="29"/>
      <c r="DN56" s="29"/>
      <c r="DO56" s="29"/>
      <c r="DP56" s="29"/>
      <c r="DQ56" s="29"/>
      <c r="DR56" s="29"/>
      <c r="DS56" s="29"/>
      <c r="DT56" s="29"/>
      <c r="DU56" s="29"/>
      <c r="DV56" s="29"/>
      <c r="DW56" s="29"/>
      <c r="DX56" s="29"/>
      <c r="DY56" s="29"/>
      <c r="DZ56" s="29"/>
      <c r="EA56" s="29"/>
      <c r="EB56" s="29"/>
      <c r="EC56" s="29"/>
      <c r="ED56" s="29"/>
      <c r="EE56" s="29"/>
      <c r="EF56" s="29"/>
      <c r="EG56" s="29"/>
      <c r="EH56" s="29"/>
      <c r="EI56" s="29"/>
      <c r="EJ56" s="29"/>
      <c r="EK56" s="29"/>
      <c r="EL56" s="29"/>
      <c r="EM56" s="29"/>
      <c r="EN56" s="29"/>
      <c r="EO56" s="29"/>
      <c r="EP56" s="29"/>
      <c r="EQ56" s="29"/>
      <c r="ER56" s="29"/>
      <c r="ES56" s="29"/>
      <c r="ET56" s="29"/>
    </row>
    <row r="57" spans="4:150" s="20" customFormat="1" ht="6.75" customHeight="1" x14ac:dyDescent="0.15">
      <c r="F57" s="147"/>
      <c r="H57" s="16"/>
      <c r="I57" s="98"/>
      <c r="J57" s="98"/>
      <c r="K57" s="98"/>
      <c r="L57" s="98"/>
      <c r="M57" s="98"/>
      <c r="N57" s="98"/>
      <c r="O57" s="98"/>
      <c r="P57" s="98"/>
      <c r="Q57" s="98"/>
      <c r="R57" s="98"/>
      <c r="S57" s="98"/>
      <c r="T57" s="98"/>
      <c r="U57" s="98"/>
      <c r="V57" s="98"/>
      <c r="W57" s="98"/>
      <c r="X57" s="98"/>
      <c r="Y57" s="98"/>
      <c r="Z57" s="98"/>
      <c r="AA57" s="98"/>
      <c r="AB57" s="98"/>
      <c r="AC57" s="98"/>
      <c r="AD57" s="98"/>
      <c r="AH57" s="149"/>
      <c r="AI57" s="149"/>
      <c r="AJ57" s="149"/>
      <c r="AO57" s="29"/>
      <c r="AP57" s="29"/>
      <c r="AQ57" s="29"/>
      <c r="AR57" s="29"/>
      <c r="AS57" s="98"/>
      <c r="AT57" s="98"/>
      <c r="AU57" s="98"/>
      <c r="AV57" s="98"/>
      <c r="AW57" s="98"/>
      <c r="AX57" s="98"/>
      <c r="AY57" s="98"/>
      <c r="AZ57" s="98"/>
      <c r="BA57" s="98"/>
      <c r="BB57" s="98"/>
      <c r="BC57" s="98"/>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Q57" s="7"/>
      <c r="CR57" s="7"/>
      <c r="CS57" s="7"/>
      <c r="CT57" s="345"/>
      <c r="CU57" s="345"/>
      <c r="CV57" s="345"/>
      <c r="CW57" s="345"/>
      <c r="CX57" s="345"/>
      <c r="CY57" s="345"/>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row>
    <row r="58" spans="4:150" s="20" customFormat="1" ht="18.75" customHeight="1" x14ac:dyDescent="0.15">
      <c r="F58" s="147"/>
      <c r="G58" s="380" t="s">
        <v>0</v>
      </c>
      <c r="H58" s="381"/>
      <c r="I58" s="534" t="s">
        <v>260</v>
      </c>
      <c r="J58" s="455"/>
      <c r="K58" s="455"/>
      <c r="L58" s="455"/>
      <c r="M58" s="455"/>
      <c r="N58" s="455"/>
      <c r="O58" s="455"/>
      <c r="P58" s="455"/>
      <c r="Q58" s="455"/>
      <c r="R58" s="455"/>
      <c r="S58" s="455"/>
      <c r="T58" s="455"/>
      <c r="U58" s="455"/>
      <c r="V58" s="455"/>
      <c r="W58" s="455"/>
      <c r="X58" s="455"/>
      <c r="Y58" s="455"/>
      <c r="Z58" s="455"/>
      <c r="AA58" s="455"/>
      <c r="AB58" s="455"/>
      <c r="AC58" s="455"/>
      <c r="AD58" s="455"/>
      <c r="AE58" s="455"/>
      <c r="AF58" s="455"/>
      <c r="AG58" s="455"/>
      <c r="AH58" s="455"/>
      <c r="AI58" s="455"/>
      <c r="AJ58" s="455"/>
      <c r="AK58" s="455"/>
      <c r="AL58" s="455"/>
      <c r="AM58" s="455"/>
      <c r="AN58" s="455"/>
      <c r="AO58" s="455"/>
      <c r="AP58" s="455"/>
      <c r="AQ58" s="455"/>
      <c r="AR58" s="455"/>
      <c r="AS58" s="455"/>
      <c r="AT58" s="455"/>
      <c r="AU58" s="455"/>
      <c r="AV58" s="455"/>
      <c r="AW58" s="455"/>
      <c r="AX58" s="455"/>
      <c r="AY58" s="455"/>
      <c r="AZ58" s="455"/>
      <c r="BA58" s="455"/>
      <c r="BB58" s="455"/>
      <c r="BC58" s="455"/>
      <c r="BD58" s="455"/>
      <c r="BE58" s="455"/>
      <c r="BF58" s="455"/>
      <c r="BG58" s="455"/>
      <c r="BH58" s="455"/>
      <c r="BI58" s="455"/>
      <c r="BJ58" s="455"/>
      <c r="BK58" s="455"/>
      <c r="BL58" s="455"/>
      <c r="BM58" s="455"/>
      <c r="BN58" s="455"/>
      <c r="BO58" s="455"/>
      <c r="BP58" s="455"/>
      <c r="BQ58" s="455"/>
      <c r="BR58" s="455"/>
      <c r="BS58" s="455"/>
      <c r="BT58" s="455"/>
      <c r="BU58" s="455"/>
      <c r="CQ58" s="7"/>
      <c r="CR58" s="7"/>
      <c r="CS58" s="7"/>
      <c r="DI58" s="29"/>
      <c r="DJ58" s="29"/>
      <c r="DK58" s="29"/>
      <c r="DL58" s="29"/>
      <c r="DM58" s="29"/>
      <c r="DN58" s="29"/>
      <c r="DO58" s="29"/>
      <c r="DP58" s="29"/>
      <c r="DQ58" s="29"/>
      <c r="DR58" s="29"/>
      <c r="DS58" s="29"/>
      <c r="DT58" s="29"/>
      <c r="DU58" s="29"/>
      <c r="DV58" s="29"/>
      <c r="DW58" s="29"/>
      <c r="DX58" s="29"/>
      <c r="DY58" s="29"/>
      <c r="DZ58" s="29"/>
      <c r="EA58" s="29"/>
      <c r="EB58" s="29"/>
      <c r="EC58" s="29"/>
      <c r="ED58" s="29"/>
      <c r="EE58" s="29"/>
      <c r="EF58" s="29"/>
      <c r="EG58" s="29"/>
      <c r="EH58" s="29"/>
      <c r="EI58" s="29"/>
      <c r="EJ58" s="29"/>
      <c r="EK58" s="29"/>
      <c r="EL58" s="29"/>
      <c r="EM58" s="29"/>
      <c r="EN58" s="29"/>
      <c r="EO58" s="29"/>
      <c r="EP58" s="29"/>
      <c r="EQ58" s="29"/>
      <c r="ER58" s="29"/>
      <c r="ES58" s="29"/>
      <c r="ET58" s="29"/>
    </row>
    <row r="59" spans="4:150" s="20" customFormat="1" ht="18" customHeight="1" x14ac:dyDescent="0.15">
      <c r="F59" s="147"/>
      <c r="H59" s="386" t="s">
        <v>229</v>
      </c>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c r="AF59" s="386"/>
      <c r="AG59" s="386"/>
      <c r="AH59" s="386"/>
      <c r="AI59" s="386"/>
      <c r="AJ59" s="386"/>
      <c r="AK59" s="386"/>
      <c r="AL59" s="386"/>
      <c r="AM59" s="386"/>
      <c r="AN59" s="386"/>
      <c r="AO59" s="386"/>
      <c r="AP59" s="386"/>
      <c r="AQ59" s="386"/>
      <c r="AR59" s="386"/>
      <c r="AS59" s="386"/>
      <c r="AT59" s="386"/>
      <c r="AU59" s="386"/>
      <c r="AV59" s="386"/>
      <c r="AW59" s="386"/>
      <c r="AX59" s="386"/>
      <c r="AY59" s="386"/>
      <c r="AZ59" s="386"/>
      <c r="BA59" s="386"/>
      <c r="BB59" s="386"/>
      <c r="BC59" s="386"/>
      <c r="BD59" s="386"/>
      <c r="BE59" s="386"/>
      <c r="BF59" s="386"/>
      <c r="BG59" s="386"/>
      <c r="BH59" s="386"/>
      <c r="BI59" s="386"/>
      <c r="BJ59" s="386"/>
      <c r="BK59" s="386"/>
      <c r="BL59" s="386"/>
      <c r="BM59" s="386"/>
      <c r="BN59" s="386"/>
      <c r="BO59" s="386"/>
      <c r="BP59" s="386"/>
      <c r="BQ59" s="386"/>
      <c r="BR59" s="386"/>
      <c r="CQ59" s="7"/>
      <c r="CR59" s="7"/>
      <c r="CS59" s="7"/>
      <c r="DI59" s="93"/>
      <c r="DJ59" s="93"/>
      <c r="DK59" s="93"/>
      <c r="DL59" s="93"/>
      <c r="DM59" s="93"/>
      <c r="DN59" s="93"/>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row>
    <row r="60" spans="4:150" s="20" customFormat="1" ht="18.75" customHeight="1" x14ac:dyDescent="0.15">
      <c r="F60" s="147"/>
      <c r="H60" s="386" t="s">
        <v>230</v>
      </c>
      <c r="I60" s="386"/>
      <c r="J60" s="386"/>
      <c r="K60" s="386"/>
      <c r="L60" s="386"/>
      <c r="M60" s="386"/>
      <c r="N60" s="386"/>
      <c r="O60" s="386"/>
      <c r="P60" s="386"/>
      <c r="Q60" s="386"/>
      <c r="R60" s="386"/>
      <c r="S60" s="386"/>
      <c r="T60" s="386"/>
      <c r="U60" s="386"/>
      <c r="V60" s="386"/>
      <c r="W60" s="386"/>
      <c r="X60" s="386"/>
      <c r="Y60" s="386"/>
      <c r="Z60" s="386"/>
      <c r="AA60" s="386"/>
      <c r="AB60" s="386"/>
      <c r="AC60" s="386"/>
      <c r="AD60" s="386"/>
      <c r="AE60" s="386"/>
      <c r="AF60" s="386"/>
      <c r="AG60" s="386"/>
      <c r="AH60" s="386"/>
      <c r="AI60" s="386"/>
      <c r="AJ60" s="386"/>
      <c r="AK60" s="386"/>
      <c r="AL60" s="386"/>
      <c r="AM60" s="386"/>
      <c r="AN60" s="386"/>
      <c r="AO60" s="386"/>
      <c r="AP60" s="386"/>
      <c r="AQ60" s="386"/>
      <c r="AR60" s="386"/>
      <c r="AS60" s="386"/>
      <c r="AT60" s="386"/>
      <c r="AU60" s="386"/>
      <c r="AV60" s="386"/>
      <c r="AW60" s="386"/>
      <c r="AX60" s="386"/>
      <c r="AY60" s="386"/>
      <c r="AZ60" s="386"/>
      <c r="BA60" s="386"/>
      <c r="BB60" s="386"/>
      <c r="BC60" s="386"/>
      <c r="BD60" s="386"/>
      <c r="BE60" s="386"/>
      <c r="BF60" s="386"/>
      <c r="BG60" s="386"/>
      <c r="BH60" s="386"/>
      <c r="BI60" s="386"/>
      <c r="BJ60" s="386"/>
      <c r="BK60" s="386"/>
      <c r="BL60" s="386"/>
      <c r="BM60" s="386"/>
      <c r="BN60" s="386"/>
      <c r="BO60" s="386"/>
      <c r="BP60" s="386"/>
      <c r="BQ60" s="386"/>
      <c r="BR60" s="386"/>
      <c r="BS60" s="292"/>
      <c r="BT60" s="292"/>
      <c r="BU60" s="292"/>
      <c r="BV60" s="292"/>
      <c r="BW60" s="292"/>
      <c r="BX60" s="292"/>
      <c r="BY60" s="292"/>
      <c r="BZ60" s="292"/>
      <c r="CA60" s="292"/>
      <c r="CB60" s="292"/>
      <c r="CC60" s="292"/>
      <c r="CD60" s="292"/>
      <c r="CE60" s="292"/>
      <c r="CF60" s="292"/>
      <c r="CG60" s="292"/>
      <c r="CH60" s="292"/>
      <c r="CI60" s="292"/>
      <c r="CJ60" s="292"/>
      <c r="CK60" s="292"/>
      <c r="CQ60" s="7"/>
      <c r="CR60" s="7"/>
      <c r="CS60" s="7"/>
      <c r="DI60" s="93"/>
      <c r="DJ60" s="93"/>
      <c r="DK60" s="93"/>
      <c r="DL60" s="93"/>
      <c r="DM60" s="93"/>
      <c r="DN60" s="93"/>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row>
    <row r="61" spans="4:150" s="20" customFormat="1" ht="6.75" customHeight="1" x14ac:dyDescent="0.15">
      <c r="F61" s="147"/>
      <c r="H61" s="16"/>
      <c r="I61" s="98"/>
      <c r="J61" s="98"/>
      <c r="K61" s="98"/>
      <c r="L61" s="98"/>
      <c r="M61" s="98"/>
      <c r="N61" s="98"/>
      <c r="O61" s="98"/>
      <c r="P61" s="98"/>
      <c r="Q61" s="98"/>
      <c r="R61" s="98"/>
      <c r="S61" s="98"/>
      <c r="T61" s="98"/>
      <c r="U61" s="98"/>
      <c r="V61" s="98"/>
      <c r="W61" s="98"/>
      <c r="X61" s="98"/>
      <c r="Y61" s="98"/>
      <c r="Z61" s="98"/>
      <c r="AA61" s="98"/>
      <c r="AB61" s="98"/>
      <c r="AC61" s="98"/>
      <c r="AD61" s="98"/>
      <c r="AH61" s="149"/>
      <c r="AI61" s="149"/>
      <c r="AJ61" s="149"/>
      <c r="AO61" s="29"/>
      <c r="AP61" s="29"/>
      <c r="AQ61" s="29"/>
      <c r="AR61" s="29"/>
      <c r="AS61" s="98"/>
      <c r="AT61" s="98"/>
      <c r="AU61" s="98"/>
      <c r="AV61" s="98"/>
      <c r="AW61" s="98"/>
      <c r="AX61" s="98"/>
      <c r="AY61" s="98"/>
      <c r="AZ61" s="98"/>
      <c r="BA61" s="98"/>
      <c r="BB61" s="98"/>
      <c r="BC61" s="98"/>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Q61" s="7"/>
      <c r="CR61" s="7"/>
      <c r="CS61" s="7"/>
      <c r="DI61" s="93"/>
      <c r="DJ61" s="93"/>
      <c r="DK61" s="93"/>
      <c r="DL61" s="93"/>
      <c r="DM61" s="93"/>
      <c r="DN61" s="93"/>
      <c r="DO61" s="29"/>
      <c r="DP61" s="29"/>
      <c r="DQ61" s="29"/>
      <c r="DR61" s="29"/>
      <c r="DS61" s="29"/>
      <c r="DT61" s="29"/>
      <c r="DU61" s="29"/>
      <c r="DV61" s="29"/>
      <c r="DW61" s="29"/>
      <c r="DX61" s="29"/>
      <c r="DY61" s="29"/>
      <c r="DZ61" s="29"/>
      <c r="EA61" s="29"/>
      <c r="EB61" s="29"/>
      <c r="EC61" s="29"/>
      <c r="ED61" s="29"/>
      <c r="EE61" s="29"/>
      <c r="EF61" s="29"/>
      <c r="EG61" s="29"/>
      <c r="EH61" s="29"/>
      <c r="EI61" s="29"/>
      <c r="EJ61" s="29"/>
      <c r="EK61" s="29"/>
      <c r="EL61" s="29"/>
      <c r="EM61" s="29"/>
      <c r="EN61" s="29"/>
      <c r="EO61" s="29"/>
      <c r="EP61" s="29"/>
      <c r="EQ61" s="29"/>
      <c r="ER61" s="29"/>
      <c r="ES61" s="29"/>
      <c r="ET61" s="29"/>
    </row>
    <row r="62" spans="4:150" s="20" customFormat="1" ht="18.75" customHeight="1" x14ac:dyDescent="0.15">
      <c r="F62" s="147"/>
      <c r="G62" s="380">
        <v>3</v>
      </c>
      <c r="H62" s="381"/>
      <c r="I62" s="419" t="s">
        <v>250</v>
      </c>
      <c r="J62" s="419"/>
      <c r="K62" s="419"/>
      <c r="L62" s="419"/>
      <c r="M62" s="419"/>
      <c r="N62" s="419"/>
      <c r="O62" s="419"/>
      <c r="P62" s="419"/>
      <c r="Q62" s="419"/>
      <c r="R62" s="419"/>
      <c r="S62" s="419"/>
      <c r="T62" s="419"/>
      <c r="U62" s="419"/>
      <c r="V62" s="419"/>
      <c r="W62" s="419"/>
      <c r="X62" s="419"/>
      <c r="Y62" s="419"/>
      <c r="Z62" s="419"/>
      <c r="AA62" s="419"/>
      <c r="AB62" s="419"/>
      <c r="AC62" s="419"/>
      <c r="AD62" s="419"/>
      <c r="AE62" s="419"/>
      <c r="AF62" s="419"/>
      <c r="AG62" s="419"/>
      <c r="AH62" s="419"/>
      <c r="AI62" s="419"/>
      <c r="AJ62" s="419"/>
      <c r="AK62" s="419"/>
      <c r="AL62" s="419"/>
      <c r="AM62" s="419"/>
      <c r="AN62" s="419"/>
      <c r="AO62" s="419"/>
      <c r="AP62" s="419"/>
      <c r="AQ62" s="419"/>
      <c r="AR62" s="419"/>
      <c r="AS62" s="419"/>
      <c r="AT62" s="419"/>
      <c r="AU62" s="419"/>
      <c r="AV62" s="419"/>
      <c r="AW62" s="419"/>
      <c r="AX62" s="419"/>
      <c r="AY62" s="419"/>
      <c r="AZ62" s="419"/>
      <c r="BA62" s="419"/>
      <c r="BB62" s="419"/>
      <c r="BC62" s="419"/>
      <c r="BD62" s="419"/>
      <c r="BE62" s="419"/>
      <c r="BF62" s="419"/>
      <c r="BG62" s="419"/>
      <c r="BH62" s="419"/>
      <c r="BI62" s="419"/>
      <c r="BJ62" s="419"/>
      <c r="BK62" s="419"/>
      <c r="BL62" s="419"/>
      <c r="BM62" s="419"/>
      <c r="BN62" s="419"/>
      <c r="BO62" s="419"/>
      <c r="BP62" s="419"/>
      <c r="BQ62" s="419"/>
      <c r="BR62" s="419"/>
      <c r="BS62" s="419"/>
      <c r="BT62" s="419"/>
      <c r="BU62" s="419"/>
      <c r="BV62" s="419"/>
      <c r="BW62" s="419"/>
      <c r="BX62" s="419"/>
      <c r="BY62" s="419"/>
      <c r="BZ62" s="419"/>
      <c r="CA62" s="419"/>
      <c r="CB62" s="419"/>
      <c r="CC62" s="419"/>
      <c r="CD62" s="419"/>
      <c r="CE62" s="419"/>
      <c r="CF62" s="419"/>
      <c r="CG62" s="419"/>
      <c r="CH62" s="419"/>
      <c r="CI62" s="419"/>
      <c r="CJ62" s="419"/>
      <c r="CK62" s="419"/>
      <c r="CQ62" s="7"/>
      <c r="CR62" s="7"/>
      <c r="CS62" s="7"/>
      <c r="DI62" s="93"/>
      <c r="DJ62" s="93"/>
      <c r="DK62" s="93"/>
      <c r="DL62" s="93"/>
      <c r="DM62" s="93"/>
      <c r="DN62" s="93"/>
      <c r="DO62" s="29"/>
      <c r="DP62" s="29"/>
      <c r="DQ62" s="29"/>
      <c r="DR62" s="29"/>
      <c r="DS62" s="29"/>
      <c r="DT62" s="29"/>
      <c r="DU62" s="29"/>
      <c r="DV62" s="29"/>
      <c r="DW62" s="29"/>
      <c r="DX62" s="29"/>
      <c r="DY62" s="29"/>
      <c r="DZ62" s="29"/>
      <c r="EA62" s="29"/>
      <c r="EB62" s="29"/>
      <c r="EC62" s="29"/>
      <c r="ED62" s="29"/>
      <c r="EE62" s="29"/>
      <c r="EF62" s="29"/>
      <c r="EG62" s="29"/>
      <c r="EH62" s="29"/>
      <c r="EI62" s="29"/>
      <c r="EJ62" s="29"/>
      <c r="EK62" s="29"/>
      <c r="EL62" s="29"/>
      <c r="EM62" s="29"/>
      <c r="EN62" s="29"/>
      <c r="EO62" s="29"/>
      <c r="EP62" s="29"/>
      <c r="EQ62" s="29"/>
      <c r="ER62" s="29"/>
      <c r="ES62" s="29"/>
      <c r="ET62" s="29"/>
    </row>
    <row r="63" spans="4:150" s="20" customFormat="1" ht="6.75" customHeight="1" x14ac:dyDescent="0.15">
      <c r="F63" s="147"/>
      <c r="H63" s="16"/>
      <c r="K63" s="36"/>
      <c r="AQ63" s="149"/>
      <c r="AR63" s="149"/>
      <c r="AS63" s="149"/>
      <c r="CQ63" s="7"/>
      <c r="CR63" s="7"/>
      <c r="CS63" s="7"/>
      <c r="DI63" s="93"/>
      <c r="DJ63" s="93"/>
      <c r="DK63" s="93"/>
      <c r="DL63" s="93"/>
      <c r="DM63" s="93"/>
      <c r="DN63" s="93"/>
      <c r="DO63" s="29"/>
      <c r="DP63" s="29"/>
      <c r="DQ63" s="29"/>
      <c r="DR63" s="29"/>
      <c r="DS63" s="29"/>
      <c r="DT63" s="29"/>
      <c r="DU63" s="29"/>
      <c r="DV63" s="29"/>
      <c r="DW63" s="29"/>
      <c r="DX63" s="29"/>
      <c r="DY63" s="29"/>
      <c r="DZ63" s="29"/>
      <c r="EA63" s="29"/>
      <c r="EB63" s="29"/>
      <c r="EC63" s="29"/>
      <c r="ED63" s="29"/>
      <c r="EE63" s="29"/>
      <c r="EF63" s="29"/>
      <c r="EG63" s="29"/>
      <c r="EH63" s="29"/>
      <c r="EI63" s="29"/>
      <c r="EJ63" s="29"/>
      <c r="EK63" s="29"/>
      <c r="EL63" s="29"/>
      <c r="EM63" s="29"/>
      <c r="EN63" s="29"/>
      <c r="EO63" s="29"/>
      <c r="EP63" s="29"/>
      <c r="EQ63" s="29"/>
      <c r="ER63" s="29"/>
      <c r="ES63" s="29"/>
      <c r="ET63" s="29"/>
    </row>
    <row r="64" spans="4:150" s="20" customFormat="1" ht="18.75" customHeight="1" x14ac:dyDescent="0.15">
      <c r="F64" s="147"/>
      <c r="G64" s="380">
        <v>4</v>
      </c>
      <c r="H64" s="381"/>
      <c r="I64" s="410" t="s">
        <v>184</v>
      </c>
      <c r="J64" s="386"/>
      <c r="K64" s="386"/>
      <c r="L64" s="386"/>
      <c r="M64" s="386"/>
      <c r="N64" s="386"/>
      <c r="O64" s="386"/>
      <c r="P64" s="386"/>
      <c r="Q64" s="386"/>
      <c r="R64" s="386"/>
      <c r="S64" s="386"/>
      <c r="T64" s="386"/>
      <c r="U64" s="386"/>
      <c r="V64" s="386"/>
      <c r="W64" s="386"/>
      <c r="X64" s="386"/>
      <c r="Y64" s="386"/>
      <c r="Z64" s="386"/>
      <c r="AA64" s="386"/>
      <c r="AB64" s="386"/>
      <c r="AC64" s="386"/>
      <c r="AD64" s="386"/>
      <c r="AE64" s="386"/>
      <c r="AF64" s="386"/>
      <c r="AG64" s="386"/>
      <c r="AH64" s="386"/>
      <c r="AI64" s="386"/>
      <c r="AJ64" s="386"/>
      <c r="AK64" s="386"/>
      <c r="AL64" s="386"/>
      <c r="AM64" s="386"/>
      <c r="AN64" s="386"/>
      <c r="AO64" s="386"/>
      <c r="AP64" s="386"/>
      <c r="AQ64" s="386"/>
      <c r="AR64" s="386"/>
      <c r="AS64" s="386"/>
      <c r="AT64" s="386"/>
      <c r="AU64" s="386"/>
      <c r="AV64" s="386"/>
      <c r="AW64" s="386"/>
      <c r="AX64" s="386"/>
      <c r="AY64" s="386"/>
      <c r="AZ64" s="386"/>
      <c r="BA64" s="386"/>
      <c r="BB64" s="386"/>
      <c r="BC64" s="386"/>
      <c r="BD64" s="386"/>
      <c r="BE64" s="386"/>
      <c r="BF64" s="386"/>
      <c r="BG64" s="386"/>
      <c r="BH64" s="386"/>
      <c r="BI64" s="386"/>
      <c r="BJ64" s="386"/>
      <c r="BK64" s="386"/>
      <c r="BL64" s="386"/>
      <c r="BM64" s="386"/>
      <c r="CQ64" s="7"/>
      <c r="CR64" s="7"/>
      <c r="CS64" s="7"/>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row>
    <row r="65" spans="2:150" s="20" customFormat="1" ht="6.75" customHeight="1" x14ac:dyDescent="0.15">
      <c r="F65" s="147"/>
      <c r="G65" s="150"/>
      <c r="H65" s="150"/>
      <c r="I65" s="15"/>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98"/>
      <c r="AI65" s="98"/>
      <c r="AJ65" s="98"/>
      <c r="AK65" s="98"/>
      <c r="AL65" s="98"/>
      <c r="AM65" s="98"/>
      <c r="AN65" s="98"/>
      <c r="AQ65" s="149"/>
      <c r="AR65" s="149"/>
      <c r="AS65" s="149"/>
      <c r="CQ65" s="7"/>
      <c r="CR65" s="7"/>
      <c r="CS65" s="7"/>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row>
    <row r="66" spans="2:150" s="20" customFormat="1" ht="18.75" customHeight="1" x14ac:dyDescent="0.15">
      <c r="F66" s="147"/>
      <c r="G66" s="380">
        <v>5</v>
      </c>
      <c r="H66" s="381"/>
      <c r="I66" s="410" t="s">
        <v>185</v>
      </c>
      <c r="J66" s="386"/>
      <c r="K66" s="386"/>
      <c r="L66" s="386"/>
      <c r="M66" s="386"/>
      <c r="N66" s="386"/>
      <c r="O66" s="386"/>
      <c r="P66" s="386"/>
      <c r="Q66" s="386"/>
      <c r="R66" s="386"/>
      <c r="S66" s="386"/>
      <c r="T66" s="386"/>
      <c r="U66" s="386"/>
      <c r="V66" s="386"/>
      <c r="W66" s="386"/>
      <c r="X66" s="386"/>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6"/>
      <c r="BG66" s="386"/>
      <c r="BH66" s="386"/>
      <c r="BI66" s="386"/>
      <c r="BJ66" s="386"/>
      <c r="BK66" s="386"/>
      <c r="BL66" s="386"/>
      <c r="BM66" s="386"/>
      <c r="BN66" s="386"/>
      <c r="BO66" s="386"/>
      <c r="BP66" s="386"/>
      <c r="BQ66" s="386"/>
      <c r="CQ66" s="7"/>
      <c r="CR66" s="7"/>
      <c r="CS66" s="7"/>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row>
    <row r="67" spans="2:150" s="20" customFormat="1" ht="6.75" customHeight="1" x14ac:dyDescent="0.15">
      <c r="F67" s="147"/>
      <c r="G67" s="150"/>
      <c r="H67" s="150"/>
      <c r="I67" s="15"/>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Q67" s="149"/>
      <c r="AR67" s="149"/>
      <c r="AS67" s="149"/>
      <c r="CQ67" s="7"/>
      <c r="CR67" s="7"/>
      <c r="CS67" s="7"/>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row>
    <row r="68" spans="2:150" s="20" customFormat="1" ht="18" customHeight="1" x14ac:dyDescent="0.15">
      <c r="F68" s="147"/>
      <c r="G68" s="380">
        <v>6</v>
      </c>
      <c r="H68" s="381"/>
      <c r="I68" s="410" t="s">
        <v>186</v>
      </c>
      <c r="J68" s="410"/>
      <c r="K68" s="410"/>
      <c r="L68" s="410"/>
      <c r="M68" s="410"/>
      <c r="N68" s="410"/>
      <c r="O68" s="410"/>
      <c r="P68" s="410"/>
      <c r="Q68" s="410"/>
      <c r="R68" s="410"/>
      <c r="S68" s="410"/>
      <c r="T68" s="410"/>
      <c r="U68" s="410"/>
      <c r="V68" s="410"/>
      <c r="W68" s="410"/>
      <c r="X68" s="410"/>
      <c r="Y68" s="410"/>
      <c r="Z68" s="410"/>
      <c r="AA68" s="410"/>
      <c r="AB68" s="410"/>
      <c r="AC68" s="410"/>
      <c r="AD68" s="410"/>
      <c r="AE68" s="410"/>
      <c r="AF68" s="410"/>
      <c r="AG68" s="410"/>
      <c r="AH68" s="410"/>
      <c r="AI68" s="410"/>
      <c r="AJ68" s="410"/>
      <c r="AK68" s="410"/>
      <c r="AL68" s="410"/>
      <c r="AM68" s="410"/>
      <c r="AN68" s="410"/>
      <c r="AO68" s="410"/>
      <c r="AP68" s="410"/>
      <c r="AQ68" s="410"/>
      <c r="AR68" s="410"/>
      <c r="AS68" s="410"/>
      <c r="AT68" s="410"/>
      <c r="AU68" s="410"/>
      <c r="AV68" s="410"/>
      <c r="AW68" s="410"/>
      <c r="AX68" s="410"/>
      <c r="AY68" s="410"/>
      <c r="AZ68" s="410"/>
      <c r="BA68" s="410"/>
      <c r="BB68" s="410"/>
      <c r="BC68" s="410"/>
      <c r="BD68" s="410"/>
      <c r="BE68" s="410"/>
      <c r="BF68" s="410"/>
      <c r="BG68" s="410"/>
      <c r="BH68" s="410"/>
      <c r="BI68" s="410"/>
      <c r="BJ68" s="410"/>
      <c r="BK68" s="410"/>
      <c r="BL68" s="410"/>
      <c r="BM68" s="410"/>
      <c r="BN68" s="410"/>
      <c r="BO68" s="410"/>
      <c r="BP68" s="410"/>
      <c r="BQ68" s="410"/>
      <c r="BR68" s="410"/>
      <c r="BS68" s="410"/>
      <c r="BT68" s="410"/>
      <c r="BU68" s="410"/>
      <c r="BV68" s="410"/>
      <c r="BW68" s="410"/>
      <c r="BX68" s="410"/>
      <c r="BY68" s="410"/>
      <c r="BZ68" s="410"/>
      <c r="CA68" s="410"/>
      <c r="CB68" s="410"/>
      <c r="CC68" s="410"/>
      <c r="CD68" s="410"/>
      <c r="CE68" s="410"/>
      <c r="CF68" s="410"/>
      <c r="CG68" s="410"/>
      <c r="CH68" s="410"/>
      <c r="CI68" s="410"/>
      <c r="CJ68" s="410"/>
      <c r="CK68" s="410"/>
      <c r="CQ68" s="7"/>
      <c r="CR68" s="7"/>
      <c r="CS68" s="7"/>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row>
    <row r="69" spans="2:150" ht="22.5" customHeight="1" x14ac:dyDescent="0.15">
      <c r="F69" s="74"/>
      <c r="G69" s="74"/>
      <c r="H69" s="66"/>
      <c r="I69" s="66"/>
      <c r="J69" s="66"/>
      <c r="K69" s="66"/>
      <c r="L69" s="66"/>
      <c r="M69" s="66"/>
      <c r="N69" s="66"/>
      <c r="O69" s="66"/>
      <c r="P69" s="66"/>
      <c r="Q69" s="107"/>
      <c r="T69" s="107"/>
      <c r="AS69" s="75"/>
      <c r="AT69" s="75"/>
      <c r="AU69" s="131"/>
      <c r="AV69" s="131"/>
      <c r="AW69" s="131"/>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c r="BT69" s="124"/>
      <c r="BU69" s="124"/>
      <c r="BV69" s="124"/>
      <c r="BW69" s="124"/>
      <c r="BX69" s="124"/>
      <c r="BY69" s="124"/>
      <c r="BZ69" s="124"/>
      <c r="CA69" s="124"/>
      <c r="CB69" s="124"/>
      <c r="CC69" s="124"/>
      <c r="CD69" s="124"/>
      <c r="CE69" s="124"/>
      <c r="CF69" s="124"/>
      <c r="CG69" s="124"/>
      <c r="CH69" s="124"/>
      <c r="CT69" s="20"/>
      <c r="CU69" s="20"/>
      <c r="CV69" s="20"/>
      <c r="CW69" s="20"/>
      <c r="CX69" s="20"/>
      <c r="CY69" s="20"/>
      <c r="CZ69" s="20"/>
      <c r="DA69" s="20"/>
      <c r="DB69" s="20"/>
      <c r="DC69" s="20"/>
      <c r="DD69" s="20"/>
      <c r="DE69" s="20"/>
      <c r="DF69" s="20"/>
      <c r="DG69" s="20"/>
      <c r="DH69" s="20"/>
    </row>
    <row r="70" spans="2:150" ht="22.5" customHeight="1" x14ac:dyDescent="0.15">
      <c r="D70" s="280" t="s">
        <v>238</v>
      </c>
      <c r="E70" s="280"/>
      <c r="F70" s="280"/>
      <c r="G70" s="364" t="s">
        <v>258</v>
      </c>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4"/>
      <c r="BF70" s="364"/>
      <c r="BG70" s="364"/>
      <c r="BH70" s="364"/>
      <c r="BI70" s="364"/>
      <c r="BJ70" s="364"/>
      <c r="BK70" s="364"/>
      <c r="BL70" s="364"/>
      <c r="BM70" s="364"/>
      <c r="BN70" s="364"/>
      <c r="BO70" s="364"/>
      <c r="BP70" s="364"/>
      <c r="BQ70" s="364"/>
      <c r="BR70" s="364"/>
      <c r="BS70" s="364"/>
      <c r="BT70" s="364"/>
      <c r="BU70" s="364"/>
      <c r="BV70" s="364"/>
      <c r="BW70" s="364"/>
      <c r="BX70" s="364"/>
      <c r="BY70" s="364"/>
      <c r="BZ70" s="364"/>
      <c r="CA70" s="364"/>
      <c r="CB70" s="364"/>
      <c r="CC70" s="364"/>
      <c r="CD70" s="364"/>
      <c r="CE70" s="364"/>
      <c r="CF70" s="364"/>
      <c r="CG70" s="364"/>
      <c r="CH70" s="364"/>
      <c r="CI70" s="364"/>
      <c r="CJ70" s="364"/>
      <c r="CK70" s="93"/>
      <c r="CT70" s="20"/>
      <c r="CU70" s="20"/>
      <c r="CV70" s="20"/>
      <c r="CW70" s="20"/>
      <c r="CX70" s="20"/>
      <c r="CY70" s="20"/>
      <c r="CZ70" s="20"/>
      <c r="DA70" s="20"/>
      <c r="DB70" s="20"/>
      <c r="DC70" s="20"/>
      <c r="DD70" s="20"/>
      <c r="DE70" s="20"/>
      <c r="DF70" s="20"/>
      <c r="DG70" s="20"/>
      <c r="DH70" s="20"/>
    </row>
    <row r="71" spans="2:150" ht="22.5" customHeight="1" x14ac:dyDescent="0.15">
      <c r="B71" s="93"/>
      <c r="C71" s="93"/>
      <c r="D71" s="93"/>
      <c r="E71" s="93"/>
      <c r="F71" s="93"/>
      <c r="G71" s="93" t="s">
        <v>439</v>
      </c>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c r="BE71" s="93"/>
      <c r="BF71" s="93"/>
      <c r="BG71" s="93"/>
      <c r="BH71" s="93"/>
      <c r="BI71" s="93"/>
      <c r="BJ71" s="93"/>
      <c r="BK71" s="93"/>
      <c r="BL71" s="93"/>
      <c r="BM71" s="93"/>
      <c r="BN71" s="93"/>
      <c r="BO71" s="93"/>
      <c r="BP71" s="93"/>
      <c r="BQ71" s="93"/>
      <c r="BR71" s="93"/>
      <c r="BS71" s="93"/>
      <c r="BT71" s="93"/>
      <c r="BU71" s="93"/>
      <c r="BV71" s="93"/>
      <c r="BW71" s="93"/>
      <c r="BX71" s="93"/>
      <c r="BY71" s="93"/>
      <c r="BZ71" s="93"/>
      <c r="CA71" s="93"/>
      <c r="CB71" s="93"/>
      <c r="CC71" s="93"/>
      <c r="CD71" s="93"/>
      <c r="CE71" s="280" t="s">
        <v>239</v>
      </c>
      <c r="CF71" s="280"/>
      <c r="CG71" s="280"/>
      <c r="CH71" s="280"/>
      <c r="CI71" s="280"/>
      <c r="CJ71" s="280"/>
      <c r="CK71" s="280"/>
      <c r="CT71" s="20"/>
      <c r="CU71" s="20"/>
      <c r="CV71" s="20"/>
      <c r="CW71" s="20"/>
      <c r="CX71" s="20"/>
      <c r="CY71" s="20"/>
      <c r="CZ71" s="20"/>
      <c r="DA71" s="20"/>
      <c r="DB71" s="20"/>
      <c r="DC71" s="20"/>
      <c r="DD71" s="20"/>
      <c r="DE71" s="20"/>
      <c r="DF71" s="20"/>
      <c r="DG71" s="20"/>
      <c r="DH71" s="20"/>
    </row>
    <row r="72" spans="2:150" ht="22.5" customHeight="1" thickBot="1" x14ac:dyDescent="0.2">
      <c r="E72" s="93"/>
      <c r="F72" s="93"/>
      <c r="G72" s="93" t="s">
        <v>440</v>
      </c>
      <c r="H72" s="93"/>
      <c r="I72" s="93"/>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c r="BM72" s="93"/>
      <c r="BN72" s="93"/>
      <c r="BO72" s="93"/>
      <c r="BP72" s="93"/>
      <c r="BQ72" s="93"/>
      <c r="BR72" s="93"/>
      <c r="BS72" s="93"/>
      <c r="BT72" s="93"/>
      <c r="BU72" s="93"/>
      <c r="CE72" s="354"/>
      <c r="CF72" s="354"/>
      <c r="CG72" s="354"/>
      <c r="CH72" s="354"/>
      <c r="CI72" s="354"/>
      <c r="CJ72" s="354"/>
      <c r="CK72" s="354"/>
      <c r="CT72" s="20"/>
      <c r="CU72" s="20"/>
      <c r="CV72" s="20"/>
      <c r="CW72" s="20"/>
      <c r="CX72" s="20"/>
      <c r="CY72" s="20"/>
      <c r="CZ72" s="20"/>
      <c r="DA72" s="20"/>
      <c r="DB72" s="20"/>
      <c r="DC72" s="20"/>
      <c r="DD72" s="20"/>
      <c r="DE72" s="20"/>
      <c r="DF72" s="20"/>
      <c r="DG72" s="20"/>
      <c r="DH72" s="20"/>
    </row>
    <row r="73" spans="2:150" ht="7.5" customHeight="1" thickTop="1" x14ac:dyDescent="0.15">
      <c r="B73" s="93"/>
      <c r="C73" s="93"/>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93"/>
      <c r="AX73" s="93"/>
      <c r="AY73" s="93"/>
      <c r="AZ73" s="93"/>
      <c r="BA73" s="93"/>
      <c r="BB73" s="93"/>
      <c r="BC73" s="93"/>
      <c r="BD73" s="93"/>
      <c r="BE73" s="93"/>
      <c r="BF73" s="93"/>
      <c r="BG73" s="93"/>
      <c r="BH73" s="93"/>
      <c r="BI73" s="93"/>
      <c r="BJ73" s="93"/>
      <c r="BK73" s="93"/>
      <c r="BL73" s="93"/>
      <c r="BM73" s="93"/>
      <c r="BN73" s="93"/>
      <c r="BO73" s="93"/>
      <c r="BP73" s="93"/>
      <c r="BQ73" s="93"/>
      <c r="BR73" s="93"/>
      <c r="BS73" s="93"/>
      <c r="BT73" s="93"/>
      <c r="BU73" s="93"/>
      <c r="CE73" s="355"/>
      <c r="CF73" s="356"/>
      <c r="CG73" s="356"/>
      <c r="CH73" s="356"/>
      <c r="CI73" s="356"/>
      <c r="CJ73" s="356"/>
      <c r="CK73" s="357"/>
      <c r="CQ73" s="546" t="b">
        <f>IF(OR(AND(CE73="",CU42+CX42&gt;4),AND(CE73&lt;&gt;"",4&gt;=CU42+CX42)),"OK")</f>
        <v>0</v>
      </c>
      <c r="CR73" s="20"/>
      <c r="CS73" s="226"/>
      <c r="CT73" s="20"/>
      <c r="CU73" s="20"/>
      <c r="CV73" s="20"/>
      <c r="CW73" s="20"/>
      <c r="CX73" s="20"/>
      <c r="CY73" s="20"/>
      <c r="CZ73" s="20"/>
      <c r="DA73" s="20"/>
      <c r="DB73" s="20"/>
      <c r="DC73" s="20"/>
      <c r="DD73" s="20"/>
      <c r="DE73" s="20"/>
      <c r="DF73" s="20"/>
      <c r="DG73" s="20"/>
      <c r="DH73" s="20"/>
    </row>
    <row r="74" spans="2:150" ht="20.25" customHeight="1" x14ac:dyDescent="0.15">
      <c r="B74" s="93"/>
      <c r="C74" s="93"/>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93"/>
      <c r="AX74" s="93"/>
      <c r="AY74" s="93"/>
      <c r="AZ74" s="93"/>
      <c r="BA74" s="93"/>
      <c r="BB74" s="93"/>
      <c r="BC74" s="93"/>
      <c r="BD74" s="93"/>
      <c r="BE74" s="93"/>
      <c r="BF74" s="93"/>
      <c r="BG74" s="93"/>
      <c r="BH74" s="93"/>
      <c r="BI74" s="93"/>
      <c r="BJ74" s="93"/>
      <c r="BK74" s="93"/>
      <c r="BL74" s="93"/>
      <c r="BM74" s="93"/>
      <c r="BN74" s="93"/>
      <c r="BO74" s="93"/>
      <c r="BP74" s="93"/>
      <c r="BQ74" s="93"/>
      <c r="BR74" s="93"/>
      <c r="BS74" s="93"/>
      <c r="BT74" s="93"/>
      <c r="BU74" s="93"/>
      <c r="CE74" s="358"/>
      <c r="CF74" s="359"/>
      <c r="CG74" s="359"/>
      <c r="CH74" s="359"/>
      <c r="CI74" s="359"/>
      <c r="CJ74" s="359"/>
      <c r="CK74" s="360"/>
      <c r="CQ74" s="547"/>
      <c r="CR74" s="20"/>
      <c r="CS74" s="226"/>
      <c r="CT74" s="20"/>
      <c r="CU74" s="20"/>
      <c r="CV74" s="20"/>
      <c r="CW74" s="20"/>
      <c r="CX74" s="20"/>
      <c r="CY74" s="20"/>
      <c r="CZ74" s="20"/>
      <c r="DA74" s="20"/>
      <c r="DB74" s="20"/>
      <c r="DC74" s="20"/>
      <c r="DD74" s="20"/>
      <c r="DE74" s="20"/>
      <c r="DF74" s="20"/>
      <c r="DG74" s="20"/>
      <c r="DH74" s="20"/>
    </row>
    <row r="75" spans="2:150" ht="20.25" customHeight="1" x14ac:dyDescent="0.15">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CE75" s="358"/>
      <c r="CF75" s="359"/>
      <c r="CG75" s="359"/>
      <c r="CH75" s="359"/>
      <c r="CI75" s="359"/>
      <c r="CJ75" s="359"/>
      <c r="CK75" s="360"/>
      <c r="CQ75" s="547"/>
      <c r="CR75" s="7" t="s">
        <v>575</v>
      </c>
      <c r="CS75" s="226"/>
      <c r="CT75" s="20"/>
      <c r="CU75" s="20"/>
      <c r="CV75" s="20"/>
      <c r="CW75" s="20"/>
      <c r="CX75" s="20"/>
      <c r="CY75" s="20"/>
      <c r="CZ75" s="20"/>
      <c r="DA75" s="20"/>
      <c r="DB75" s="20"/>
      <c r="DC75" s="20"/>
      <c r="DD75" s="20"/>
      <c r="DE75" s="20"/>
      <c r="DF75" s="20"/>
      <c r="DG75" s="20"/>
      <c r="DH75" s="20"/>
    </row>
    <row r="76" spans="2:150" ht="20.25" customHeight="1" thickBot="1" x14ac:dyDescent="0.2">
      <c r="B76" s="93"/>
      <c r="C76" s="93"/>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CE76" s="361"/>
      <c r="CF76" s="362"/>
      <c r="CG76" s="362"/>
      <c r="CH76" s="362"/>
      <c r="CI76" s="362"/>
      <c r="CJ76" s="362"/>
      <c r="CK76" s="363"/>
      <c r="CQ76" s="548"/>
      <c r="CR76" s="7" t="s">
        <v>576</v>
      </c>
      <c r="CS76" s="226"/>
      <c r="CT76" s="20"/>
      <c r="CU76" s="20"/>
      <c r="CV76" s="20"/>
      <c r="CW76" s="20"/>
      <c r="CX76" s="20"/>
      <c r="CY76" s="20"/>
      <c r="CZ76" s="20"/>
      <c r="DA76" s="20"/>
      <c r="DB76" s="20"/>
      <c r="DC76" s="20"/>
      <c r="DD76" s="20"/>
      <c r="DE76" s="20"/>
      <c r="DF76" s="20"/>
      <c r="DG76" s="20"/>
      <c r="DH76" s="20"/>
    </row>
    <row r="77" spans="2:150" ht="11.25" customHeight="1" thickTop="1" x14ac:dyDescent="0.15">
      <c r="F77" s="92"/>
      <c r="G77" s="92"/>
      <c r="H77" s="39"/>
      <c r="I77" s="39"/>
      <c r="J77" s="39"/>
      <c r="K77" s="39"/>
      <c r="L77" s="39"/>
      <c r="M77" s="39"/>
      <c r="N77" s="39"/>
      <c r="T77" s="30"/>
      <c r="U77" s="30"/>
      <c r="V77" s="30"/>
      <c r="W77" s="30"/>
      <c r="AS77" s="15"/>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93"/>
      <c r="BR77" s="93"/>
      <c r="BS77" s="93"/>
      <c r="BT77" s="93"/>
      <c r="BU77" s="93"/>
      <c r="BV77" s="93"/>
      <c r="BW77" s="93"/>
      <c r="BX77" s="93"/>
      <c r="BY77" s="93"/>
      <c r="BZ77" s="93"/>
      <c r="CA77" s="93"/>
      <c r="CE77" s="93"/>
      <c r="CF77" s="93"/>
      <c r="CG77" s="93"/>
      <c r="CH77" s="93"/>
      <c r="CI77" s="93"/>
      <c r="CJ77" s="93"/>
      <c r="CK77" s="93"/>
      <c r="CR77" s="20"/>
      <c r="CS77" s="20"/>
      <c r="CT77" s="20"/>
      <c r="CU77" s="20"/>
      <c r="CV77" s="20"/>
      <c r="CW77" s="20"/>
      <c r="CX77" s="20"/>
      <c r="CY77" s="20"/>
      <c r="CZ77" s="20"/>
      <c r="DA77" s="20"/>
      <c r="DB77" s="20"/>
      <c r="DC77" s="20"/>
      <c r="DD77" s="20"/>
      <c r="DE77" s="20"/>
      <c r="DF77" s="20"/>
      <c r="DG77" s="20"/>
      <c r="DH77" s="20"/>
    </row>
    <row r="78" spans="2:150" ht="15.95" customHeight="1" x14ac:dyDescent="0.15">
      <c r="BQ78" s="16"/>
      <c r="BR78" s="16"/>
      <c r="BS78" s="16"/>
      <c r="BT78" s="16"/>
      <c r="BU78" s="16"/>
      <c r="BV78" s="16"/>
      <c r="BW78" s="16"/>
      <c r="BX78" s="16"/>
      <c r="BY78" s="16"/>
      <c r="BZ78" s="16"/>
      <c r="CA78" s="16"/>
      <c r="CB78" s="16"/>
      <c r="CC78" s="16"/>
      <c r="CD78" s="16"/>
      <c r="CR78" s="20"/>
      <c r="CS78" s="20"/>
      <c r="CT78" s="20"/>
      <c r="CU78" s="20"/>
      <c r="CV78" s="20"/>
      <c r="CW78" s="20"/>
      <c r="CX78" s="20"/>
      <c r="CY78" s="20"/>
      <c r="CZ78" s="20"/>
      <c r="DA78" s="20"/>
      <c r="DB78" s="20"/>
      <c r="DC78" s="20"/>
      <c r="DD78" s="20"/>
      <c r="DE78" s="20"/>
      <c r="DF78" s="20"/>
      <c r="DG78" s="20"/>
      <c r="DH78" s="20"/>
    </row>
  </sheetData>
  <sheetProtection sheet="1" objects="1" scenarios="1"/>
  <mergeCells count="238">
    <mergeCell ref="CQ73:CQ76"/>
    <mergeCell ref="CT53:CV54"/>
    <mergeCell ref="CW49:CX49"/>
    <mergeCell ref="CW50:CX50"/>
    <mergeCell ref="CY50:CY52"/>
    <mergeCell ref="CW51:CX51"/>
    <mergeCell ref="CW52:CX52"/>
    <mergeCell ref="CT48:CU48"/>
    <mergeCell ref="CW48:CX48"/>
    <mergeCell ref="CR51:CR52"/>
    <mergeCell ref="CQ51:CQ52"/>
    <mergeCell ref="CR39:CR40"/>
    <mergeCell ref="CQ39:CQ40"/>
    <mergeCell ref="CT39:CY39"/>
    <mergeCell ref="CW40:CY40"/>
    <mergeCell ref="CT40:CV40"/>
    <mergeCell ref="CT42:CT44"/>
    <mergeCell ref="CU42:CU46"/>
    <mergeCell ref="CV42:CV48"/>
    <mergeCell ref="CV50:CV52"/>
    <mergeCell ref="CT47:CU47"/>
    <mergeCell ref="CT49:CU49"/>
    <mergeCell ref="CT51:CU51"/>
    <mergeCell ref="CT50:CU50"/>
    <mergeCell ref="CT52:CU52"/>
    <mergeCell ref="CR45:CR46"/>
    <mergeCell ref="CR47:CR48"/>
    <mergeCell ref="CR49:CR50"/>
    <mergeCell ref="CR41:CR42"/>
    <mergeCell ref="CR43:CR44"/>
    <mergeCell ref="CQ41:CQ42"/>
    <mergeCell ref="CQ43:CQ44"/>
    <mergeCell ref="CQ45:CQ46"/>
    <mergeCell ref="CQ47:CQ48"/>
    <mergeCell ref="CQ49:CQ50"/>
    <mergeCell ref="CR30:CS32"/>
    <mergeCell ref="CR33:CS35"/>
    <mergeCell ref="CQ30:CQ32"/>
    <mergeCell ref="CQ33:CQ35"/>
    <mergeCell ref="CT27:CT29"/>
    <mergeCell ref="CT31:CT32"/>
    <mergeCell ref="CT33:CT35"/>
    <mergeCell ref="CU27:CU29"/>
    <mergeCell ref="CU30:CU32"/>
    <mergeCell ref="CU33:CU35"/>
    <mergeCell ref="CR28:CS29"/>
    <mergeCell ref="CQ28:CQ29"/>
    <mergeCell ref="I66:BQ66"/>
    <mergeCell ref="I58:BU58"/>
    <mergeCell ref="CG47:CI48"/>
    <mergeCell ref="H59:BR59"/>
    <mergeCell ref="CD47:CF48"/>
    <mergeCell ref="CD49:CF50"/>
    <mergeCell ref="CD51:CF52"/>
    <mergeCell ref="H60:CK60"/>
    <mergeCell ref="G66:H66"/>
    <mergeCell ref="G58:H58"/>
    <mergeCell ref="BX51:BZ52"/>
    <mergeCell ref="BU51:BW52"/>
    <mergeCell ref="CA47:CC48"/>
    <mergeCell ref="CG49:CI50"/>
    <mergeCell ref="CG51:CI52"/>
    <mergeCell ref="CJ51:CL52"/>
    <mergeCell ref="BX47:BZ48"/>
    <mergeCell ref="I64:BM64"/>
    <mergeCell ref="G64:H64"/>
    <mergeCell ref="CP9:EN9"/>
    <mergeCell ref="CF10:CI10"/>
    <mergeCell ref="BX11:BY12"/>
    <mergeCell ref="I54:BA54"/>
    <mergeCell ref="BO51:BQ52"/>
    <mergeCell ref="CA51:CC52"/>
    <mergeCell ref="I51:BN52"/>
    <mergeCell ref="BT10:CA10"/>
    <mergeCell ref="BA30:BL32"/>
    <mergeCell ref="BT11:BU12"/>
    <mergeCell ref="BA33:BL35"/>
    <mergeCell ref="AU27:AZ35"/>
    <mergeCell ref="BU43:BW44"/>
    <mergeCell ref="I47:V48"/>
    <mergeCell ref="CA49:CC50"/>
    <mergeCell ref="B37:I37"/>
    <mergeCell ref="CB11:CE12"/>
    <mergeCell ref="W43:BN44"/>
    <mergeCell ref="B21:C21"/>
    <mergeCell ref="B16:C16"/>
    <mergeCell ref="BA27:BL29"/>
    <mergeCell ref="BM27:CL29"/>
    <mergeCell ref="BM33:CL35"/>
    <mergeCell ref="BM31:CL32"/>
    <mergeCell ref="A2:CL2"/>
    <mergeCell ref="BX43:BZ44"/>
    <mergeCell ref="BO39:BZ40"/>
    <mergeCell ref="BO41:BQ42"/>
    <mergeCell ref="BU41:BW42"/>
    <mergeCell ref="BR41:BT42"/>
    <mergeCell ref="BR43:BT44"/>
    <mergeCell ref="CJ43:CL44"/>
    <mergeCell ref="H55:BC55"/>
    <mergeCell ref="BH54:CL56"/>
    <mergeCell ref="BF54:BG56"/>
    <mergeCell ref="BM30:CL30"/>
    <mergeCell ref="E34:AT35"/>
    <mergeCell ref="E28:AT29"/>
    <mergeCell ref="E31:AT32"/>
    <mergeCell ref="CF11:CI12"/>
    <mergeCell ref="CG41:CI42"/>
    <mergeCell ref="BX41:BZ42"/>
    <mergeCell ref="CA41:CC42"/>
    <mergeCell ref="BO43:BQ44"/>
    <mergeCell ref="CB10:CE10"/>
    <mergeCell ref="BP5:CK6"/>
    <mergeCell ref="C4:BN10"/>
    <mergeCell ref="B12:AI12"/>
    <mergeCell ref="B14:C14"/>
    <mergeCell ref="B19:C19"/>
    <mergeCell ref="CA43:CC44"/>
    <mergeCell ref="I41:O46"/>
    <mergeCell ref="BT9:CM9"/>
    <mergeCell ref="BZ11:CA12"/>
    <mergeCell ref="BV11:BW12"/>
    <mergeCell ref="J37:CL37"/>
    <mergeCell ref="S27:V27"/>
    <mergeCell ref="W27:X27"/>
    <mergeCell ref="Y27:AC27"/>
    <mergeCell ref="Z25:CJ25"/>
    <mergeCell ref="C25:Y25"/>
    <mergeCell ref="W41:BN42"/>
    <mergeCell ref="E49:F52"/>
    <mergeCell ref="BO45:BQ46"/>
    <mergeCell ref="D21:CK21"/>
    <mergeCell ref="G62:H62"/>
    <mergeCell ref="I62:CK62"/>
    <mergeCell ref="CJ47:CL48"/>
    <mergeCell ref="CJ49:CL50"/>
    <mergeCell ref="G49:H52"/>
    <mergeCell ref="BX49:BZ50"/>
    <mergeCell ref="BU49:BW50"/>
    <mergeCell ref="I49:BN50"/>
    <mergeCell ref="BR47:BT48"/>
    <mergeCell ref="BR49:BT50"/>
    <mergeCell ref="BR51:BT52"/>
    <mergeCell ref="BO47:BQ48"/>
    <mergeCell ref="W47:BN48"/>
    <mergeCell ref="CJ45:CL46"/>
    <mergeCell ref="BR45:BT46"/>
    <mergeCell ref="CE71:CK72"/>
    <mergeCell ref="CE73:CK76"/>
    <mergeCell ref="D70:F70"/>
    <mergeCell ref="G70:CJ70"/>
    <mergeCell ref="CA39:CL40"/>
    <mergeCell ref="CG43:CI44"/>
    <mergeCell ref="CD43:CF44"/>
    <mergeCell ref="CD45:CF46"/>
    <mergeCell ref="G54:H54"/>
    <mergeCell ref="CJ41:CL42"/>
    <mergeCell ref="D54:F54"/>
    <mergeCell ref="BU45:BW46"/>
    <mergeCell ref="BO49:BQ50"/>
    <mergeCell ref="CA45:CC46"/>
    <mergeCell ref="CD41:CF42"/>
    <mergeCell ref="CG45:CI46"/>
    <mergeCell ref="P41:V44"/>
    <mergeCell ref="P45:BN46"/>
    <mergeCell ref="BX45:BZ46"/>
    <mergeCell ref="E41:H48"/>
    <mergeCell ref="BU47:BW48"/>
    <mergeCell ref="I68:CK68"/>
    <mergeCell ref="H56:BE56"/>
    <mergeCell ref="G68:H68"/>
    <mergeCell ref="DC46:DC47"/>
    <mergeCell ref="DC44:DC45"/>
    <mergeCell ref="DC42:DC43"/>
    <mergeCell ref="DC40:DC41"/>
    <mergeCell ref="DD40:DD41"/>
    <mergeCell ref="DD42:DD43"/>
    <mergeCell ref="DD44:DD45"/>
    <mergeCell ref="DD46:DD47"/>
    <mergeCell ref="DF40:DF41"/>
    <mergeCell ref="DF42:DF43"/>
    <mergeCell ref="DF44:DF45"/>
    <mergeCell ref="DA40:DA41"/>
    <mergeCell ref="DA42:DA43"/>
    <mergeCell ref="DA44:DA45"/>
    <mergeCell ref="DA46:DA47"/>
    <mergeCell ref="DB40:DB41"/>
    <mergeCell ref="DB42:DB43"/>
    <mergeCell ref="DB44:DB45"/>
    <mergeCell ref="DB46:DB47"/>
    <mergeCell ref="CX42:CX46"/>
    <mergeCell ref="CY42:CY48"/>
    <mergeCell ref="CW47:CX47"/>
    <mergeCell ref="CW42:CW44"/>
    <mergeCell ref="DF48:DF49"/>
    <mergeCell ref="DF50:DF51"/>
    <mergeCell ref="DI48:DI49"/>
    <mergeCell ref="DI50:DI51"/>
    <mergeCell ref="DF46:DF47"/>
    <mergeCell ref="DG46:DG47"/>
    <mergeCell ref="DG44:DG45"/>
    <mergeCell ref="DG42:DG43"/>
    <mergeCell ref="DG40:DG41"/>
    <mergeCell ref="DH40:DH41"/>
    <mergeCell ref="DH42:DH43"/>
    <mergeCell ref="DH44:DH45"/>
    <mergeCell ref="DH46:DH47"/>
    <mergeCell ref="DI46:DI47"/>
    <mergeCell ref="DI44:DI45"/>
    <mergeCell ref="DI42:DI43"/>
    <mergeCell ref="DI40:DI41"/>
    <mergeCell ref="DG48:DG49"/>
    <mergeCell ref="DG50:DG51"/>
    <mergeCell ref="DH48:DH49"/>
    <mergeCell ref="DH50:DH51"/>
    <mergeCell ref="DJ40:DJ41"/>
    <mergeCell ref="DJ42:DJ43"/>
    <mergeCell ref="DJ44:DJ45"/>
    <mergeCell ref="DJ46:DJ47"/>
    <mergeCell ref="DJ48:DJ49"/>
    <mergeCell ref="DJ50:DJ51"/>
    <mergeCell ref="DF39:DJ39"/>
    <mergeCell ref="CW53:CY54"/>
    <mergeCell ref="CT55:CY57"/>
    <mergeCell ref="DE40:DE41"/>
    <mergeCell ref="DA39:DE39"/>
    <mergeCell ref="DE42:DE43"/>
    <mergeCell ref="DE44:DE45"/>
    <mergeCell ref="DE46:DE47"/>
    <mergeCell ref="DE48:DE49"/>
    <mergeCell ref="DE50:DE51"/>
    <mergeCell ref="DA48:DA49"/>
    <mergeCell ref="DA50:DA51"/>
    <mergeCell ref="DB48:DB49"/>
    <mergeCell ref="DB50:DB51"/>
    <mergeCell ref="DC48:DC49"/>
    <mergeCell ref="DC50:DC51"/>
    <mergeCell ref="DD48:DD49"/>
    <mergeCell ref="DD50:DD51"/>
  </mergeCells>
  <phoneticPr fontId="55" type="Hiragana" alignment="distributed"/>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FE71"/>
  <sheetViews>
    <sheetView view="pageBreakPreview" zoomScale="80" zoomScaleNormal="80" zoomScaleSheetLayoutView="80" workbookViewId="0">
      <selection activeCell="A4" sqref="A4"/>
    </sheetView>
  </sheetViews>
  <sheetFormatPr defaultRowHeight="15.95" customHeight="1" x14ac:dyDescent="0.15"/>
  <cols>
    <col min="1" max="1" width="4.625" style="7" customWidth="1"/>
    <col min="2" max="84" width="1.625" style="7" customWidth="1"/>
    <col min="85" max="96" width="1.5" style="7" customWidth="1"/>
    <col min="97" max="97" width="1.625" style="7" customWidth="1"/>
    <col min="98" max="150" width="1.5" style="7" customWidth="1"/>
    <col min="151" max="157" width="1.625" style="7" customWidth="1"/>
    <col min="158" max="209" width="1.5" style="7" customWidth="1"/>
    <col min="210" max="235" width="1.625" style="7" customWidth="1"/>
    <col min="236" max="236" width="1.875" style="7" customWidth="1"/>
    <col min="237" max="237" width="1.625" style="7" customWidth="1"/>
    <col min="238" max="238" width="0.875" style="7" customWidth="1"/>
    <col min="239" max="240" width="1.625" style="7" customWidth="1"/>
    <col min="241" max="241" width="1.25" style="7" customWidth="1"/>
    <col min="242" max="307" width="1.625" style="7" customWidth="1"/>
    <col min="308" max="436" width="9" style="7"/>
    <col min="437" max="437" width="4.625" style="7" customWidth="1"/>
    <col min="438" max="444" width="1.625" style="7" customWidth="1"/>
    <col min="445" max="445" width="2" style="7" customWidth="1"/>
    <col min="446" max="491" width="1.625" style="7" customWidth="1"/>
    <col min="492" max="492" width="1.875" style="7" customWidth="1"/>
    <col min="493" max="493" width="1.625" style="7" customWidth="1"/>
    <col min="494" max="494" width="0.875" style="7" customWidth="1"/>
    <col min="495" max="496" width="1.625" style="7" customWidth="1"/>
    <col min="497" max="497" width="1.25" style="7" customWidth="1"/>
    <col min="498" max="563" width="1.625" style="7" customWidth="1"/>
    <col min="564" max="692" width="9" style="7"/>
    <col min="693" max="693" width="4.625" style="7" customWidth="1"/>
    <col min="694" max="700" width="1.625" style="7" customWidth="1"/>
    <col min="701" max="701" width="2" style="7" customWidth="1"/>
    <col min="702" max="747" width="1.625" style="7" customWidth="1"/>
    <col min="748" max="748" width="1.875" style="7" customWidth="1"/>
    <col min="749" max="749" width="1.625" style="7" customWidth="1"/>
    <col min="750" max="750" width="0.875" style="7" customWidth="1"/>
    <col min="751" max="752" width="1.625" style="7" customWidth="1"/>
    <col min="753" max="753" width="1.25" style="7" customWidth="1"/>
    <col min="754" max="819" width="1.625" style="7" customWidth="1"/>
    <col min="820" max="948" width="9" style="7"/>
    <col min="949" max="949" width="4.625" style="7" customWidth="1"/>
    <col min="950" max="956" width="1.625" style="7" customWidth="1"/>
    <col min="957" max="957" width="2" style="7" customWidth="1"/>
    <col min="958" max="1003" width="1.625" style="7" customWidth="1"/>
    <col min="1004" max="1004" width="1.875" style="7" customWidth="1"/>
    <col min="1005" max="1005" width="1.625" style="7" customWidth="1"/>
    <col min="1006" max="1006" width="0.875" style="7" customWidth="1"/>
    <col min="1007" max="1008" width="1.625" style="7" customWidth="1"/>
    <col min="1009" max="1009" width="1.25" style="7" customWidth="1"/>
    <col min="1010" max="1075" width="1.625" style="7" customWidth="1"/>
    <col min="1076" max="1204" width="9" style="7"/>
    <col min="1205" max="1205" width="4.625" style="7" customWidth="1"/>
    <col min="1206" max="1212" width="1.625" style="7" customWidth="1"/>
    <col min="1213" max="1213" width="2" style="7" customWidth="1"/>
    <col min="1214" max="1259" width="1.625" style="7" customWidth="1"/>
    <col min="1260" max="1260" width="1.875" style="7" customWidth="1"/>
    <col min="1261" max="1261" width="1.625" style="7" customWidth="1"/>
    <col min="1262" max="1262" width="0.875" style="7" customWidth="1"/>
    <col min="1263" max="1264" width="1.625" style="7" customWidth="1"/>
    <col min="1265" max="1265" width="1.25" style="7" customWidth="1"/>
    <col min="1266" max="1331" width="1.625" style="7" customWidth="1"/>
    <col min="1332" max="1460" width="9" style="7"/>
    <col min="1461" max="1461" width="4.625" style="7" customWidth="1"/>
    <col min="1462" max="1468" width="1.625" style="7" customWidth="1"/>
    <col min="1469" max="1469" width="2" style="7" customWidth="1"/>
    <col min="1470" max="1515" width="1.625" style="7" customWidth="1"/>
    <col min="1516" max="1516" width="1.875" style="7" customWidth="1"/>
    <col min="1517" max="1517" width="1.625" style="7" customWidth="1"/>
    <col min="1518" max="1518" width="0.875" style="7" customWidth="1"/>
    <col min="1519" max="1520" width="1.625" style="7" customWidth="1"/>
    <col min="1521" max="1521" width="1.25" style="7" customWidth="1"/>
    <col min="1522" max="1587" width="1.625" style="7" customWidth="1"/>
    <col min="1588" max="1716" width="9" style="7"/>
    <col min="1717" max="1717" width="4.625" style="7" customWidth="1"/>
    <col min="1718" max="1724" width="1.625" style="7" customWidth="1"/>
    <col min="1725" max="1725" width="2" style="7" customWidth="1"/>
    <col min="1726" max="1771" width="1.625" style="7" customWidth="1"/>
    <col min="1772" max="1772" width="1.875" style="7" customWidth="1"/>
    <col min="1773" max="1773" width="1.625" style="7" customWidth="1"/>
    <col min="1774" max="1774" width="0.875" style="7" customWidth="1"/>
    <col min="1775" max="1776" width="1.625" style="7" customWidth="1"/>
    <col min="1777" max="1777" width="1.25" style="7" customWidth="1"/>
    <col min="1778" max="1843" width="1.625" style="7" customWidth="1"/>
    <col min="1844" max="1972" width="9" style="7"/>
    <col min="1973" max="1973" width="4.625" style="7" customWidth="1"/>
    <col min="1974" max="1980" width="1.625" style="7" customWidth="1"/>
    <col min="1981" max="1981" width="2" style="7" customWidth="1"/>
    <col min="1982" max="2027" width="1.625" style="7" customWidth="1"/>
    <col min="2028" max="2028" width="1.875" style="7" customWidth="1"/>
    <col min="2029" max="2029" width="1.625" style="7" customWidth="1"/>
    <col min="2030" max="2030" width="0.875" style="7" customWidth="1"/>
    <col min="2031" max="2032" width="1.625" style="7" customWidth="1"/>
    <col min="2033" max="2033" width="1.25" style="7" customWidth="1"/>
    <col min="2034" max="2099" width="1.625" style="7" customWidth="1"/>
    <col min="2100" max="2228" width="9" style="7"/>
    <col min="2229" max="2229" width="4.625" style="7" customWidth="1"/>
    <col min="2230" max="2236" width="1.625" style="7" customWidth="1"/>
    <col min="2237" max="2237" width="2" style="7" customWidth="1"/>
    <col min="2238" max="2283" width="1.625" style="7" customWidth="1"/>
    <col min="2284" max="2284" width="1.875" style="7" customWidth="1"/>
    <col min="2285" max="2285" width="1.625" style="7" customWidth="1"/>
    <col min="2286" max="2286" width="0.875" style="7" customWidth="1"/>
    <col min="2287" max="2288" width="1.625" style="7" customWidth="1"/>
    <col min="2289" max="2289" width="1.25" style="7" customWidth="1"/>
    <col min="2290" max="2355" width="1.625" style="7" customWidth="1"/>
    <col min="2356" max="2484" width="9" style="7"/>
    <col min="2485" max="2485" width="4.625" style="7" customWidth="1"/>
    <col min="2486" max="2492" width="1.625" style="7" customWidth="1"/>
    <col min="2493" max="2493" width="2" style="7" customWidth="1"/>
    <col min="2494" max="2539" width="1.625" style="7" customWidth="1"/>
    <col min="2540" max="2540" width="1.875" style="7" customWidth="1"/>
    <col min="2541" max="2541" width="1.625" style="7" customWidth="1"/>
    <col min="2542" max="2542" width="0.875" style="7" customWidth="1"/>
    <col min="2543" max="2544" width="1.625" style="7" customWidth="1"/>
    <col min="2545" max="2545" width="1.25" style="7" customWidth="1"/>
    <col min="2546" max="2611" width="1.625" style="7" customWidth="1"/>
    <col min="2612" max="2740" width="9" style="7"/>
    <col min="2741" max="2741" width="4.625" style="7" customWidth="1"/>
    <col min="2742" max="2748" width="1.625" style="7" customWidth="1"/>
    <col min="2749" max="2749" width="2" style="7" customWidth="1"/>
    <col min="2750" max="2795" width="1.625" style="7" customWidth="1"/>
    <col min="2796" max="2796" width="1.875" style="7" customWidth="1"/>
    <col min="2797" max="2797" width="1.625" style="7" customWidth="1"/>
    <col min="2798" max="2798" width="0.875" style="7" customWidth="1"/>
    <col min="2799" max="2800" width="1.625" style="7" customWidth="1"/>
    <col min="2801" max="2801" width="1.25" style="7" customWidth="1"/>
    <col min="2802" max="2867" width="1.625" style="7" customWidth="1"/>
    <col min="2868" max="2996" width="9" style="7"/>
    <col min="2997" max="2997" width="4.625" style="7" customWidth="1"/>
    <col min="2998" max="3004" width="1.625" style="7" customWidth="1"/>
    <col min="3005" max="3005" width="2" style="7" customWidth="1"/>
    <col min="3006" max="3051" width="1.625" style="7" customWidth="1"/>
    <col min="3052" max="3052" width="1.875" style="7" customWidth="1"/>
    <col min="3053" max="3053" width="1.625" style="7" customWidth="1"/>
    <col min="3054" max="3054" width="0.875" style="7" customWidth="1"/>
    <col min="3055" max="3056" width="1.625" style="7" customWidth="1"/>
    <col min="3057" max="3057" width="1.25" style="7" customWidth="1"/>
    <col min="3058" max="3123" width="1.625" style="7" customWidth="1"/>
    <col min="3124" max="3252" width="9" style="7"/>
    <col min="3253" max="3253" width="4.625" style="7" customWidth="1"/>
    <col min="3254" max="3260" width="1.625" style="7" customWidth="1"/>
    <col min="3261" max="3261" width="2" style="7" customWidth="1"/>
    <col min="3262" max="3307" width="1.625" style="7" customWidth="1"/>
    <col min="3308" max="3308" width="1.875" style="7" customWidth="1"/>
    <col min="3309" max="3309" width="1.625" style="7" customWidth="1"/>
    <col min="3310" max="3310" width="0.875" style="7" customWidth="1"/>
    <col min="3311" max="3312" width="1.625" style="7" customWidth="1"/>
    <col min="3313" max="3313" width="1.25" style="7" customWidth="1"/>
    <col min="3314" max="3379" width="1.625" style="7" customWidth="1"/>
    <col min="3380" max="3508" width="9" style="7"/>
    <col min="3509" max="3509" width="4.625" style="7" customWidth="1"/>
    <col min="3510" max="3516" width="1.625" style="7" customWidth="1"/>
    <col min="3517" max="3517" width="2" style="7" customWidth="1"/>
    <col min="3518" max="3563" width="1.625" style="7" customWidth="1"/>
    <col min="3564" max="3564" width="1.875" style="7" customWidth="1"/>
    <col min="3565" max="3565" width="1.625" style="7" customWidth="1"/>
    <col min="3566" max="3566" width="0.875" style="7" customWidth="1"/>
    <col min="3567" max="3568" width="1.625" style="7" customWidth="1"/>
    <col min="3569" max="3569" width="1.25" style="7" customWidth="1"/>
    <col min="3570" max="3635" width="1.625" style="7" customWidth="1"/>
    <col min="3636" max="3764" width="9" style="7"/>
    <col min="3765" max="3765" width="4.625" style="7" customWidth="1"/>
    <col min="3766" max="3772" width="1.625" style="7" customWidth="1"/>
    <col min="3773" max="3773" width="2" style="7" customWidth="1"/>
    <col min="3774" max="3819" width="1.625" style="7" customWidth="1"/>
    <col min="3820" max="3820" width="1.875" style="7" customWidth="1"/>
    <col min="3821" max="3821" width="1.625" style="7" customWidth="1"/>
    <col min="3822" max="3822" width="0.875" style="7" customWidth="1"/>
    <col min="3823" max="3824" width="1.625" style="7" customWidth="1"/>
    <col min="3825" max="3825" width="1.25" style="7" customWidth="1"/>
    <col min="3826" max="3891" width="1.625" style="7" customWidth="1"/>
    <col min="3892" max="4020" width="9" style="7"/>
    <col min="4021" max="4021" width="4.625" style="7" customWidth="1"/>
    <col min="4022" max="4028" width="1.625" style="7" customWidth="1"/>
    <col min="4029" max="4029" width="2" style="7" customWidth="1"/>
    <col min="4030" max="4075" width="1.625" style="7" customWidth="1"/>
    <col min="4076" max="4076" width="1.875" style="7" customWidth="1"/>
    <col min="4077" max="4077" width="1.625" style="7" customWidth="1"/>
    <col min="4078" max="4078" width="0.875" style="7" customWidth="1"/>
    <col min="4079" max="4080" width="1.625" style="7" customWidth="1"/>
    <col min="4081" max="4081" width="1.25" style="7" customWidth="1"/>
    <col min="4082" max="4147" width="1.625" style="7" customWidth="1"/>
    <col min="4148" max="4276" width="9" style="7"/>
    <col min="4277" max="4277" width="4.625" style="7" customWidth="1"/>
    <col min="4278" max="4284" width="1.625" style="7" customWidth="1"/>
    <col min="4285" max="4285" width="2" style="7" customWidth="1"/>
    <col min="4286" max="4331" width="1.625" style="7" customWidth="1"/>
    <col min="4332" max="4332" width="1.875" style="7" customWidth="1"/>
    <col min="4333" max="4333" width="1.625" style="7" customWidth="1"/>
    <col min="4334" max="4334" width="0.875" style="7" customWidth="1"/>
    <col min="4335" max="4336" width="1.625" style="7" customWidth="1"/>
    <col min="4337" max="4337" width="1.25" style="7" customWidth="1"/>
    <col min="4338" max="4403" width="1.625" style="7" customWidth="1"/>
    <col min="4404" max="4532" width="9" style="7"/>
    <col min="4533" max="4533" width="4.625" style="7" customWidth="1"/>
    <col min="4534" max="4540" width="1.625" style="7" customWidth="1"/>
    <col min="4541" max="4541" width="2" style="7" customWidth="1"/>
    <col min="4542" max="4587" width="1.625" style="7" customWidth="1"/>
    <col min="4588" max="4588" width="1.875" style="7" customWidth="1"/>
    <col min="4589" max="4589" width="1.625" style="7" customWidth="1"/>
    <col min="4590" max="4590" width="0.875" style="7" customWidth="1"/>
    <col min="4591" max="4592" width="1.625" style="7" customWidth="1"/>
    <col min="4593" max="4593" width="1.25" style="7" customWidth="1"/>
    <col min="4594" max="4659" width="1.625" style="7" customWidth="1"/>
    <col min="4660" max="4788" width="9" style="7"/>
    <col min="4789" max="4789" width="4.625" style="7" customWidth="1"/>
    <col min="4790" max="4796" width="1.625" style="7" customWidth="1"/>
    <col min="4797" max="4797" width="2" style="7" customWidth="1"/>
    <col min="4798" max="4843" width="1.625" style="7" customWidth="1"/>
    <col min="4844" max="4844" width="1.875" style="7" customWidth="1"/>
    <col min="4845" max="4845" width="1.625" style="7" customWidth="1"/>
    <col min="4846" max="4846" width="0.875" style="7" customWidth="1"/>
    <col min="4847" max="4848" width="1.625" style="7" customWidth="1"/>
    <col min="4849" max="4849" width="1.25" style="7" customWidth="1"/>
    <col min="4850" max="4915" width="1.625" style="7" customWidth="1"/>
    <col min="4916" max="5044" width="9" style="7"/>
    <col min="5045" max="5045" width="4.625" style="7" customWidth="1"/>
    <col min="5046" max="5052" width="1.625" style="7" customWidth="1"/>
    <col min="5053" max="5053" width="2" style="7" customWidth="1"/>
    <col min="5054" max="5099" width="1.625" style="7" customWidth="1"/>
    <col min="5100" max="5100" width="1.875" style="7" customWidth="1"/>
    <col min="5101" max="5101" width="1.625" style="7" customWidth="1"/>
    <col min="5102" max="5102" width="0.875" style="7" customWidth="1"/>
    <col min="5103" max="5104" width="1.625" style="7" customWidth="1"/>
    <col min="5105" max="5105" width="1.25" style="7" customWidth="1"/>
    <col min="5106" max="5171" width="1.625" style="7" customWidth="1"/>
    <col min="5172" max="5300" width="9" style="7"/>
    <col min="5301" max="5301" width="4.625" style="7" customWidth="1"/>
    <col min="5302" max="5308" width="1.625" style="7" customWidth="1"/>
    <col min="5309" max="5309" width="2" style="7" customWidth="1"/>
    <col min="5310" max="5355" width="1.625" style="7" customWidth="1"/>
    <col min="5356" max="5356" width="1.875" style="7" customWidth="1"/>
    <col min="5357" max="5357" width="1.625" style="7" customWidth="1"/>
    <col min="5358" max="5358" width="0.875" style="7" customWidth="1"/>
    <col min="5359" max="5360" width="1.625" style="7" customWidth="1"/>
    <col min="5361" max="5361" width="1.25" style="7" customWidth="1"/>
    <col min="5362" max="5427" width="1.625" style="7" customWidth="1"/>
    <col min="5428" max="5556" width="9" style="7"/>
    <col min="5557" max="5557" width="4.625" style="7" customWidth="1"/>
    <col min="5558" max="5564" width="1.625" style="7" customWidth="1"/>
    <col min="5565" max="5565" width="2" style="7" customWidth="1"/>
    <col min="5566" max="5611" width="1.625" style="7" customWidth="1"/>
    <col min="5612" max="5612" width="1.875" style="7" customWidth="1"/>
    <col min="5613" max="5613" width="1.625" style="7" customWidth="1"/>
    <col min="5614" max="5614" width="0.875" style="7" customWidth="1"/>
    <col min="5615" max="5616" width="1.625" style="7" customWidth="1"/>
    <col min="5617" max="5617" width="1.25" style="7" customWidth="1"/>
    <col min="5618" max="5683" width="1.625" style="7" customWidth="1"/>
    <col min="5684" max="5812" width="9" style="7"/>
    <col min="5813" max="5813" width="4.625" style="7" customWidth="1"/>
    <col min="5814" max="5820" width="1.625" style="7" customWidth="1"/>
    <col min="5821" max="5821" width="2" style="7" customWidth="1"/>
    <col min="5822" max="5867" width="1.625" style="7" customWidth="1"/>
    <col min="5868" max="5868" width="1.875" style="7" customWidth="1"/>
    <col min="5869" max="5869" width="1.625" style="7" customWidth="1"/>
    <col min="5870" max="5870" width="0.875" style="7" customWidth="1"/>
    <col min="5871" max="5872" width="1.625" style="7" customWidth="1"/>
    <col min="5873" max="5873" width="1.25" style="7" customWidth="1"/>
    <col min="5874" max="5939" width="1.625" style="7" customWidth="1"/>
    <col min="5940" max="6068" width="9" style="7"/>
    <col min="6069" max="6069" width="4.625" style="7" customWidth="1"/>
    <col min="6070" max="6076" width="1.625" style="7" customWidth="1"/>
    <col min="6077" max="6077" width="2" style="7" customWidth="1"/>
    <col min="6078" max="6123" width="1.625" style="7" customWidth="1"/>
    <col min="6124" max="6124" width="1.875" style="7" customWidth="1"/>
    <col min="6125" max="6125" width="1.625" style="7" customWidth="1"/>
    <col min="6126" max="6126" width="0.875" style="7" customWidth="1"/>
    <col min="6127" max="6128" width="1.625" style="7" customWidth="1"/>
    <col min="6129" max="6129" width="1.25" style="7" customWidth="1"/>
    <col min="6130" max="6195" width="1.625" style="7" customWidth="1"/>
    <col min="6196" max="6324" width="9" style="7"/>
    <col min="6325" max="6325" width="4.625" style="7" customWidth="1"/>
    <col min="6326" max="6332" width="1.625" style="7" customWidth="1"/>
    <col min="6333" max="6333" width="2" style="7" customWidth="1"/>
    <col min="6334" max="6379" width="1.625" style="7" customWidth="1"/>
    <col min="6380" max="6380" width="1.875" style="7" customWidth="1"/>
    <col min="6381" max="6381" width="1.625" style="7" customWidth="1"/>
    <col min="6382" max="6382" width="0.875" style="7" customWidth="1"/>
    <col min="6383" max="6384" width="1.625" style="7" customWidth="1"/>
    <col min="6385" max="6385" width="1.25" style="7" customWidth="1"/>
    <col min="6386" max="6451" width="1.625" style="7" customWidth="1"/>
    <col min="6452" max="6580" width="9" style="7"/>
    <col min="6581" max="6581" width="4.625" style="7" customWidth="1"/>
    <col min="6582" max="6588" width="1.625" style="7" customWidth="1"/>
    <col min="6589" max="6589" width="2" style="7" customWidth="1"/>
    <col min="6590" max="6635" width="1.625" style="7" customWidth="1"/>
    <col min="6636" max="6636" width="1.875" style="7" customWidth="1"/>
    <col min="6637" max="6637" width="1.625" style="7" customWidth="1"/>
    <col min="6638" max="6638" width="0.875" style="7" customWidth="1"/>
    <col min="6639" max="6640" width="1.625" style="7" customWidth="1"/>
    <col min="6641" max="6641" width="1.25" style="7" customWidth="1"/>
    <col min="6642" max="6707" width="1.625" style="7" customWidth="1"/>
    <col min="6708" max="6836" width="9" style="7"/>
    <col min="6837" max="6837" width="4.625" style="7" customWidth="1"/>
    <col min="6838" max="6844" width="1.625" style="7" customWidth="1"/>
    <col min="6845" max="6845" width="2" style="7" customWidth="1"/>
    <col min="6846" max="6891" width="1.625" style="7" customWidth="1"/>
    <col min="6892" max="6892" width="1.875" style="7" customWidth="1"/>
    <col min="6893" max="6893" width="1.625" style="7" customWidth="1"/>
    <col min="6894" max="6894" width="0.875" style="7" customWidth="1"/>
    <col min="6895" max="6896" width="1.625" style="7" customWidth="1"/>
    <col min="6897" max="6897" width="1.25" style="7" customWidth="1"/>
    <col min="6898" max="6963" width="1.625" style="7" customWidth="1"/>
    <col min="6964" max="7092" width="9" style="7"/>
    <col min="7093" max="7093" width="4.625" style="7" customWidth="1"/>
    <col min="7094" max="7100" width="1.625" style="7" customWidth="1"/>
    <col min="7101" max="7101" width="2" style="7" customWidth="1"/>
    <col min="7102" max="7147" width="1.625" style="7" customWidth="1"/>
    <col min="7148" max="7148" width="1.875" style="7" customWidth="1"/>
    <col min="7149" max="7149" width="1.625" style="7" customWidth="1"/>
    <col min="7150" max="7150" width="0.875" style="7" customWidth="1"/>
    <col min="7151" max="7152" width="1.625" style="7" customWidth="1"/>
    <col min="7153" max="7153" width="1.25" style="7" customWidth="1"/>
    <col min="7154" max="7219" width="1.625" style="7" customWidth="1"/>
    <col min="7220" max="7348" width="9" style="7"/>
    <col min="7349" max="7349" width="4.625" style="7" customWidth="1"/>
    <col min="7350" max="7356" width="1.625" style="7" customWidth="1"/>
    <col min="7357" max="7357" width="2" style="7" customWidth="1"/>
    <col min="7358" max="7403" width="1.625" style="7" customWidth="1"/>
    <col min="7404" max="7404" width="1.875" style="7" customWidth="1"/>
    <col min="7405" max="7405" width="1.625" style="7" customWidth="1"/>
    <col min="7406" max="7406" width="0.875" style="7" customWidth="1"/>
    <col min="7407" max="7408" width="1.625" style="7" customWidth="1"/>
    <col min="7409" max="7409" width="1.25" style="7" customWidth="1"/>
    <col min="7410" max="7475" width="1.625" style="7" customWidth="1"/>
    <col min="7476" max="7604" width="9" style="7"/>
    <col min="7605" max="7605" width="4.625" style="7" customWidth="1"/>
    <col min="7606" max="7612" width="1.625" style="7" customWidth="1"/>
    <col min="7613" max="7613" width="2" style="7" customWidth="1"/>
    <col min="7614" max="7659" width="1.625" style="7" customWidth="1"/>
    <col min="7660" max="7660" width="1.875" style="7" customWidth="1"/>
    <col min="7661" max="7661" width="1.625" style="7" customWidth="1"/>
    <col min="7662" max="7662" width="0.875" style="7" customWidth="1"/>
    <col min="7663" max="7664" width="1.625" style="7" customWidth="1"/>
    <col min="7665" max="7665" width="1.25" style="7" customWidth="1"/>
    <col min="7666" max="7731" width="1.625" style="7" customWidth="1"/>
    <col min="7732" max="7860" width="9" style="7"/>
    <col min="7861" max="7861" width="4.625" style="7" customWidth="1"/>
    <col min="7862" max="7868" width="1.625" style="7" customWidth="1"/>
    <col min="7869" max="7869" width="2" style="7" customWidth="1"/>
    <col min="7870" max="7915" width="1.625" style="7" customWidth="1"/>
    <col min="7916" max="7916" width="1.875" style="7" customWidth="1"/>
    <col min="7917" max="7917" width="1.625" style="7" customWidth="1"/>
    <col min="7918" max="7918" width="0.875" style="7" customWidth="1"/>
    <col min="7919" max="7920" width="1.625" style="7" customWidth="1"/>
    <col min="7921" max="7921" width="1.25" style="7" customWidth="1"/>
    <col min="7922" max="7987" width="1.625" style="7" customWidth="1"/>
    <col min="7988" max="8116" width="9" style="7"/>
    <col min="8117" max="8117" width="4.625" style="7" customWidth="1"/>
    <col min="8118" max="8124" width="1.625" style="7" customWidth="1"/>
    <col min="8125" max="8125" width="2" style="7" customWidth="1"/>
    <col min="8126" max="8171" width="1.625" style="7" customWidth="1"/>
    <col min="8172" max="8172" width="1.875" style="7" customWidth="1"/>
    <col min="8173" max="8173" width="1.625" style="7" customWidth="1"/>
    <col min="8174" max="8174" width="0.875" style="7" customWidth="1"/>
    <col min="8175" max="8176" width="1.625" style="7" customWidth="1"/>
    <col min="8177" max="8177" width="1.25" style="7" customWidth="1"/>
    <col min="8178" max="8243" width="1.625" style="7" customWidth="1"/>
    <col min="8244" max="8372" width="9" style="7"/>
    <col min="8373" max="8373" width="4.625" style="7" customWidth="1"/>
    <col min="8374" max="8380" width="1.625" style="7" customWidth="1"/>
    <col min="8381" max="8381" width="2" style="7" customWidth="1"/>
    <col min="8382" max="8427" width="1.625" style="7" customWidth="1"/>
    <col min="8428" max="8428" width="1.875" style="7" customWidth="1"/>
    <col min="8429" max="8429" width="1.625" style="7" customWidth="1"/>
    <col min="8430" max="8430" width="0.875" style="7" customWidth="1"/>
    <col min="8431" max="8432" width="1.625" style="7" customWidth="1"/>
    <col min="8433" max="8433" width="1.25" style="7" customWidth="1"/>
    <col min="8434" max="8499" width="1.625" style="7" customWidth="1"/>
    <col min="8500" max="8628" width="9" style="7"/>
    <col min="8629" max="8629" width="4.625" style="7" customWidth="1"/>
    <col min="8630" max="8636" width="1.625" style="7" customWidth="1"/>
    <col min="8637" max="8637" width="2" style="7" customWidth="1"/>
    <col min="8638" max="8683" width="1.625" style="7" customWidth="1"/>
    <col min="8684" max="8684" width="1.875" style="7" customWidth="1"/>
    <col min="8685" max="8685" width="1.625" style="7" customWidth="1"/>
    <col min="8686" max="8686" width="0.875" style="7" customWidth="1"/>
    <col min="8687" max="8688" width="1.625" style="7" customWidth="1"/>
    <col min="8689" max="8689" width="1.25" style="7" customWidth="1"/>
    <col min="8690" max="8755" width="1.625" style="7" customWidth="1"/>
    <col min="8756" max="8884" width="9" style="7"/>
    <col min="8885" max="8885" width="4.625" style="7" customWidth="1"/>
    <col min="8886" max="8892" width="1.625" style="7" customWidth="1"/>
    <col min="8893" max="8893" width="2" style="7" customWidth="1"/>
    <col min="8894" max="8939" width="1.625" style="7" customWidth="1"/>
    <col min="8940" max="8940" width="1.875" style="7" customWidth="1"/>
    <col min="8941" max="8941" width="1.625" style="7" customWidth="1"/>
    <col min="8942" max="8942" width="0.875" style="7" customWidth="1"/>
    <col min="8943" max="8944" width="1.625" style="7" customWidth="1"/>
    <col min="8945" max="8945" width="1.25" style="7" customWidth="1"/>
    <col min="8946" max="9011" width="1.625" style="7" customWidth="1"/>
    <col min="9012" max="9140" width="9" style="7"/>
    <col min="9141" max="9141" width="4.625" style="7" customWidth="1"/>
    <col min="9142" max="9148" width="1.625" style="7" customWidth="1"/>
    <col min="9149" max="9149" width="2" style="7" customWidth="1"/>
    <col min="9150" max="9195" width="1.625" style="7" customWidth="1"/>
    <col min="9196" max="9196" width="1.875" style="7" customWidth="1"/>
    <col min="9197" max="9197" width="1.625" style="7" customWidth="1"/>
    <col min="9198" max="9198" width="0.875" style="7" customWidth="1"/>
    <col min="9199" max="9200" width="1.625" style="7" customWidth="1"/>
    <col min="9201" max="9201" width="1.25" style="7" customWidth="1"/>
    <col min="9202" max="9267" width="1.625" style="7" customWidth="1"/>
    <col min="9268" max="9396" width="9" style="7"/>
    <col min="9397" max="9397" width="4.625" style="7" customWidth="1"/>
    <col min="9398" max="9404" width="1.625" style="7" customWidth="1"/>
    <col min="9405" max="9405" width="2" style="7" customWidth="1"/>
    <col min="9406" max="9451" width="1.625" style="7" customWidth="1"/>
    <col min="9452" max="9452" width="1.875" style="7" customWidth="1"/>
    <col min="9453" max="9453" width="1.625" style="7" customWidth="1"/>
    <col min="9454" max="9454" width="0.875" style="7" customWidth="1"/>
    <col min="9455" max="9456" width="1.625" style="7" customWidth="1"/>
    <col min="9457" max="9457" width="1.25" style="7" customWidth="1"/>
    <col min="9458" max="9523" width="1.625" style="7" customWidth="1"/>
    <col min="9524" max="9652" width="9" style="7"/>
    <col min="9653" max="9653" width="4.625" style="7" customWidth="1"/>
    <col min="9654" max="9660" width="1.625" style="7" customWidth="1"/>
    <col min="9661" max="9661" width="2" style="7" customWidth="1"/>
    <col min="9662" max="9707" width="1.625" style="7" customWidth="1"/>
    <col min="9708" max="9708" width="1.875" style="7" customWidth="1"/>
    <col min="9709" max="9709" width="1.625" style="7" customWidth="1"/>
    <col min="9710" max="9710" width="0.875" style="7" customWidth="1"/>
    <col min="9711" max="9712" width="1.625" style="7" customWidth="1"/>
    <col min="9713" max="9713" width="1.25" style="7" customWidth="1"/>
    <col min="9714" max="9779" width="1.625" style="7" customWidth="1"/>
    <col min="9780" max="9908" width="9" style="7"/>
    <col min="9909" max="9909" width="4.625" style="7" customWidth="1"/>
    <col min="9910" max="9916" width="1.625" style="7" customWidth="1"/>
    <col min="9917" max="9917" width="2" style="7" customWidth="1"/>
    <col min="9918" max="9963" width="1.625" style="7" customWidth="1"/>
    <col min="9964" max="9964" width="1.875" style="7" customWidth="1"/>
    <col min="9965" max="9965" width="1.625" style="7" customWidth="1"/>
    <col min="9966" max="9966" width="0.875" style="7" customWidth="1"/>
    <col min="9967" max="9968" width="1.625" style="7" customWidth="1"/>
    <col min="9969" max="9969" width="1.25" style="7" customWidth="1"/>
    <col min="9970" max="10035" width="1.625" style="7" customWidth="1"/>
    <col min="10036" max="10164" width="9" style="7"/>
    <col min="10165" max="10165" width="4.625" style="7" customWidth="1"/>
    <col min="10166" max="10172" width="1.625" style="7" customWidth="1"/>
    <col min="10173" max="10173" width="2" style="7" customWidth="1"/>
    <col min="10174" max="10219" width="1.625" style="7" customWidth="1"/>
    <col min="10220" max="10220" width="1.875" style="7" customWidth="1"/>
    <col min="10221" max="10221" width="1.625" style="7" customWidth="1"/>
    <col min="10222" max="10222" width="0.875" style="7" customWidth="1"/>
    <col min="10223" max="10224" width="1.625" style="7" customWidth="1"/>
    <col min="10225" max="10225" width="1.25" style="7" customWidth="1"/>
    <col min="10226" max="10291" width="1.625" style="7" customWidth="1"/>
    <col min="10292" max="10420" width="9" style="7"/>
    <col min="10421" max="10421" width="4.625" style="7" customWidth="1"/>
    <col min="10422" max="10428" width="1.625" style="7" customWidth="1"/>
    <col min="10429" max="10429" width="2" style="7" customWidth="1"/>
    <col min="10430" max="10475" width="1.625" style="7" customWidth="1"/>
    <col min="10476" max="10476" width="1.875" style="7" customWidth="1"/>
    <col min="10477" max="10477" width="1.625" style="7" customWidth="1"/>
    <col min="10478" max="10478" width="0.875" style="7" customWidth="1"/>
    <col min="10479" max="10480" width="1.625" style="7" customWidth="1"/>
    <col min="10481" max="10481" width="1.25" style="7" customWidth="1"/>
    <col min="10482" max="10547" width="1.625" style="7" customWidth="1"/>
    <col min="10548" max="10676" width="9" style="7"/>
    <col min="10677" max="10677" width="4.625" style="7" customWidth="1"/>
    <col min="10678" max="10684" width="1.625" style="7" customWidth="1"/>
    <col min="10685" max="10685" width="2" style="7" customWidth="1"/>
    <col min="10686" max="10731" width="1.625" style="7" customWidth="1"/>
    <col min="10732" max="10732" width="1.875" style="7" customWidth="1"/>
    <col min="10733" max="10733" width="1.625" style="7" customWidth="1"/>
    <col min="10734" max="10734" width="0.875" style="7" customWidth="1"/>
    <col min="10735" max="10736" width="1.625" style="7" customWidth="1"/>
    <col min="10737" max="10737" width="1.25" style="7" customWidth="1"/>
    <col min="10738" max="10803" width="1.625" style="7" customWidth="1"/>
    <col min="10804" max="10932" width="9" style="7"/>
    <col min="10933" max="10933" width="4.625" style="7" customWidth="1"/>
    <col min="10934" max="10940" width="1.625" style="7" customWidth="1"/>
    <col min="10941" max="10941" width="2" style="7" customWidth="1"/>
    <col min="10942" max="10987" width="1.625" style="7" customWidth="1"/>
    <col min="10988" max="10988" width="1.875" style="7" customWidth="1"/>
    <col min="10989" max="10989" width="1.625" style="7" customWidth="1"/>
    <col min="10990" max="10990" width="0.875" style="7" customWidth="1"/>
    <col min="10991" max="10992" width="1.625" style="7" customWidth="1"/>
    <col min="10993" max="10993" width="1.25" style="7" customWidth="1"/>
    <col min="10994" max="11059" width="1.625" style="7" customWidth="1"/>
    <col min="11060" max="11188" width="9" style="7"/>
    <col min="11189" max="11189" width="4.625" style="7" customWidth="1"/>
    <col min="11190" max="11196" width="1.625" style="7" customWidth="1"/>
    <col min="11197" max="11197" width="2" style="7" customWidth="1"/>
    <col min="11198" max="11243" width="1.625" style="7" customWidth="1"/>
    <col min="11244" max="11244" width="1.875" style="7" customWidth="1"/>
    <col min="11245" max="11245" width="1.625" style="7" customWidth="1"/>
    <col min="11246" max="11246" width="0.875" style="7" customWidth="1"/>
    <col min="11247" max="11248" width="1.625" style="7" customWidth="1"/>
    <col min="11249" max="11249" width="1.25" style="7" customWidth="1"/>
    <col min="11250" max="11315" width="1.625" style="7" customWidth="1"/>
    <col min="11316" max="11444" width="9" style="7"/>
    <col min="11445" max="11445" width="4.625" style="7" customWidth="1"/>
    <col min="11446" max="11452" width="1.625" style="7" customWidth="1"/>
    <col min="11453" max="11453" width="2" style="7" customWidth="1"/>
    <col min="11454" max="11499" width="1.625" style="7" customWidth="1"/>
    <col min="11500" max="11500" width="1.875" style="7" customWidth="1"/>
    <col min="11501" max="11501" width="1.625" style="7" customWidth="1"/>
    <col min="11502" max="11502" width="0.875" style="7" customWidth="1"/>
    <col min="11503" max="11504" width="1.625" style="7" customWidth="1"/>
    <col min="11505" max="11505" width="1.25" style="7" customWidth="1"/>
    <col min="11506" max="11571" width="1.625" style="7" customWidth="1"/>
    <col min="11572" max="11700" width="9" style="7"/>
    <col min="11701" max="11701" width="4.625" style="7" customWidth="1"/>
    <col min="11702" max="11708" width="1.625" style="7" customWidth="1"/>
    <col min="11709" max="11709" width="2" style="7" customWidth="1"/>
    <col min="11710" max="11755" width="1.625" style="7" customWidth="1"/>
    <col min="11756" max="11756" width="1.875" style="7" customWidth="1"/>
    <col min="11757" max="11757" width="1.625" style="7" customWidth="1"/>
    <col min="11758" max="11758" width="0.875" style="7" customWidth="1"/>
    <col min="11759" max="11760" width="1.625" style="7" customWidth="1"/>
    <col min="11761" max="11761" width="1.25" style="7" customWidth="1"/>
    <col min="11762" max="11827" width="1.625" style="7" customWidth="1"/>
    <col min="11828" max="11956" width="9" style="7"/>
    <col min="11957" max="11957" width="4.625" style="7" customWidth="1"/>
    <col min="11958" max="11964" width="1.625" style="7" customWidth="1"/>
    <col min="11965" max="11965" width="2" style="7" customWidth="1"/>
    <col min="11966" max="12011" width="1.625" style="7" customWidth="1"/>
    <col min="12012" max="12012" width="1.875" style="7" customWidth="1"/>
    <col min="12013" max="12013" width="1.625" style="7" customWidth="1"/>
    <col min="12014" max="12014" width="0.875" style="7" customWidth="1"/>
    <col min="12015" max="12016" width="1.625" style="7" customWidth="1"/>
    <col min="12017" max="12017" width="1.25" style="7" customWidth="1"/>
    <col min="12018" max="12083" width="1.625" style="7" customWidth="1"/>
    <col min="12084" max="12212" width="9" style="7"/>
    <col min="12213" max="12213" width="4.625" style="7" customWidth="1"/>
    <col min="12214" max="12220" width="1.625" style="7" customWidth="1"/>
    <col min="12221" max="12221" width="2" style="7" customWidth="1"/>
    <col min="12222" max="12267" width="1.625" style="7" customWidth="1"/>
    <col min="12268" max="12268" width="1.875" style="7" customWidth="1"/>
    <col min="12269" max="12269" width="1.625" style="7" customWidth="1"/>
    <col min="12270" max="12270" width="0.875" style="7" customWidth="1"/>
    <col min="12271" max="12272" width="1.625" style="7" customWidth="1"/>
    <col min="12273" max="12273" width="1.25" style="7" customWidth="1"/>
    <col min="12274" max="12339" width="1.625" style="7" customWidth="1"/>
    <col min="12340" max="12468" width="9" style="7"/>
    <col min="12469" max="12469" width="4.625" style="7" customWidth="1"/>
    <col min="12470" max="12476" width="1.625" style="7" customWidth="1"/>
    <col min="12477" max="12477" width="2" style="7" customWidth="1"/>
    <col min="12478" max="12523" width="1.625" style="7" customWidth="1"/>
    <col min="12524" max="12524" width="1.875" style="7" customWidth="1"/>
    <col min="12525" max="12525" width="1.625" style="7" customWidth="1"/>
    <col min="12526" max="12526" width="0.875" style="7" customWidth="1"/>
    <col min="12527" max="12528" width="1.625" style="7" customWidth="1"/>
    <col min="12529" max="12529" width="1.25" style="7" customWidth="1"/>
    <col min="12530" max="12595" width="1.625" style="7" customWidth="1"/>
    <col min="12596" max="12724" width="9" style="7"/>
    <col min="12725" max="12725" width="4.625" style="7" customWidth="1"/>
    <col min="12726" max="12732" width="1.625" style="7" customWidth="1"/>
    <col min="12733" max="12733" width="2" style="7" customWidth="1"/>
    <col min="12734" max="12779" width="1.625" style="7" customWidth="1"/>
    <col min="12780" max="12780" width="1.875" style="7" customWidth="1"/>
    <col min="12781" max="12781" width="1.625" style="7" customWidth="1"/>
    <col min="12782" max="12782" width="0.875" style="7" customWidth="1"/>
    <col min="12783" max="12784" width="1.625" style="7" customWidth="1"/>
    <col min="12785" max="12785" width="1.25" style="7" customWidth="1"/>
    <col min="12786" max="12851" width="1.625" style="7" customWidth="1"/>
    <col min="12852" max="12980" width="9" style="7"/>
    <col min="12981" max="12981" width="4.625" style="7" customWidth="1"/>
    <col min="12982" max="12988" width="1.625" style="7" customWidth="1"/>
    <col min="12989" max="12989" width="2" style="7" customWidth="1"/>
    <col min="12990" max="13035" width="1.625" style="7" customWidth="1"/>
    <col min="13036" max="13036" width="1.875" style="7" customWidth="1"/>
    <col min="13037" max="13037" width="1.625" style="7" customWidth="1"/>
    <col min="13038" max="13038" width="0.875" style="7" customWidth="1"/>
    <col min="13039" max="13040" width="1.625" style="7" customWidth="1"/>
    <col min="13041" max="13041" width="1.25" style="7" customWidth="1"/>
    <col min="13042" max="13107" width="1.625" style="7" customWidth="1"/>
    <col min="13108" max="13236" width="9" style="7"/>
    <col min="13237" max="13237" width="4.625" style="7" customWidth="1"/>
    <col min="13238" max="13244" width="1.625" style="7" customWidth="1"/>
    <col min="13245" max="13245" width="2" style="7" customWidth="1"/>
    <col min="13246" max="13291" width="1.625" style="7" customWidth="1"/>
    <col min="13292" max="13292" width="1.875" style="7" customWidth="1"/>
    <col min="13293" max="13293" width="1.625" style="7" customWidth="1"/>
    <col min="13294" max="13294" width="0.875" style="7" customWidth="1"/>
    <col min="13295" max="13296" width="1.625" style="7" customWidth="1"/>
    <col min="13297" max="13297" width="1.25" style="7" customWidth="1"/>
    <col min="13298" max="13363" width="1.625" style="7" customWidth="1"/>
    <col min="13364" max="13492" width="9" style="7"/>
    <col min="13493" max="13493" width="4.625" style="7" customWidth="1"/>
    <col min="13494" max="13500" width="1.625" style="7" customWidth="1"/>
    <col min="13501" max="13501" width="2" style="7" customWidth="1"/>
    <col min="13502" max="13547" width="1.625" style="7" customWidth="1"/>
    <col min="13548" max="13548" width="1.875" style="7" customWidth="1"/>
    <col min="13549" max="13549" width="1.625" style="7" customWidth="1"/>
    <col min="13550" max="13550" width="0.875" style="7" customWidth="1"/>
    <col min="13551" max="13552" width="1.625" style="7" customWidth="1"/>
    <col min="13553" max="13553" width="1.25" style="7" customWidth="1"/>
    <col min="13554" max="13619" width="1.625" style="7" customWidth="1"/>
    <col min="13620" max="13748" width="9" style="7"/>
    <col min="13749" max="13749" width="4.625" style="7" customWidth="1"/>
    <col min="13750" max="13756" width="1.625" style="7" customWidth="1"/>
    <col min="13757" max="13757" width="2" style="7" customWidth="1"/>
    <col min="13758" max="13803" width="1.625" style="7" customWidth="1"/>
    <col min="13804" max="13804" width="1.875" style="7" customWidth="1"/>
    <col min="13805" max="13805" width="1.625" style="7" customWidth="1"/>
    <col min="13806" max="13806" width="0.875" style="7" customWidth="1"/>
    <col min="13807" max="13808" width="1.625" style="7" customWidth="1"/>
    <col min="13809" max="13809" width="1.25" style="7" customWidth="1"/>
    <col min="13810" max="13875" width="1.625" style="7" customWidth="1"/>
    <col min="13876" max="14004" width="9" style="7"/>
    <col min="14005" max="14005" width="4.625" style="7" customWidth="1"/>
    <col min="14006" max="14012" width="1.625" style="7" customWidth="1"/>
    <col min="14013" max="14013" width="2" style="7" customWidth="1"/>
    <col min="14014" max="14059" width="1.625" style="7" customWidth="1"/>
    <col min="14060" max="14060" width="1.875" style="7" customWidth="1"/>
    <col min="14061" max="14061" width="1.625" style="7" customWidth="1"/>
    <col min="14062" max="14062" width="0.875" style="7" customWidth="1"/>
    <col min="14063" max="14064" width="1.625" style="7" customWidth="1"/>
    <col min="14065" max="14065" width="1.25" style="7" customWidth="1"/>
    <col min="14066" max="14131" width="1.625" style="7" customWidth="1"/>
    <col min="14132" max="14260" width="9" style="7"/>
    <col min="14261" max="14261" width="4.625" style="7" customWidth="1"/>
    <col min="14262" max="14268" width="1.625" style="7" customWidth="1"/>
    <col min="14269" max="14269" width="2" style="7" customWidth="1"/>
    <col min="14270" max="14315" width="1.625" style="7" customWidth="1"/>
    <col min="14316" max="14316" width="1.875" style="7" customWidth="1"/>
    <col min="14317" max="14317" width="1.625" style="7" customWidth="1"/>
    <col min="14318" max="14318" width="0.875" style="7" customWidth="1"/>
    <col min="14319" max="14320" width="1.625" style="7" customWidth="1"/>
    <col min="14321" max="14321" width="1.25" style="7" customWidth="1"/>
    <col min="14322" max="14387" width="1.625" style="7" customWidth="1"/>
    <col min="14388" max="14516" width="9" style="7"/>
    <col min="14517" max="14517" width="4.625" style="7" customWidth="1"/>
    <col min="14518" max="14524" width="1.625" style="7" customWidth="1"/>
    <col min="14525" max="14525" width="2" style="7" customWidth="1"/>
    <col min="14526" max="14571" width="1.625" style="7" customWidth="1"/>
    <col min="14572" max="14572" width="1.875" style="7" customWidth="1"/>
    <col min="14573" max="14573" width="1.625" style="7" customWidth="1"/>
    <col min="14574" max="14574" width="0.875" style="7" customWidth="1"/>
    <col min="14575" max="14576" width="1.625" style="7" customWidth="1"/>
    <col min="14577" max="14577" width="1.25" style="7" customWidth="1"/>
    <col min="14578" max="14643" width="1.625" style="7" customWidth="1"/>
    <col min="14644" max="14772" width="9" style="7"/>
    <col min="14773" max="14773" width="4.625" style="7" customWidth="1"/>
    <col min="14774" max="14780" width="1.625" style="7" customWidth="1"/>
    <col min="14781" max="14781" width="2" style="7" customWidth="1"/>
    <col min="14782" max="14827" width="1.625" style="7" customWidth="1"/>
    <col min="14828" max="14828" width="1.875" style="7" customWidth="1"/>
    <col min="14829" max="14829" width="1.625" style="7" customWidth="1"/>
    <col min="14830" max="14830" width="0.875" style="7" customWidth="1"/>
    <col min="14831" max="14832" width="1.625" style="7" customWidth="1"/>
    <col min="14833" max="14833" width="1.25" style="7" customWidth="1"/>
    <col min="14834" max="14899" width="1.625" style="7" customWidth="1"/>
    <col min="14900" max="15028" width="9" style="7"/>
    <col min="15029" max="15029" width="4.625" style="7" customWidth="1"/>
    <col min="15030" max="15036" width="1.625" style="7" customWidth="1"/>
    <col min="15037" max="15037" width="2" style="7" customWidth="1"/>
    <col min="15038" max="15083" width="1.625" style="7" customWidth="1"/>
    <col min="15084" max="15084" width="1.875" style="7" customWidth="1"/>
    <col min="15085" max="15085" width="1.625" style="7" customWidth="1"/>
    <col min="15086" max="15086" width="0.875" style="7" customWidth="1"/>
    <col min="15087" max="15088" width="1.625" style="7" customWidth="1"/>
    <col min="15089" max="15089" width="1.25" style="7" customWidth="1"/>
    <col min="15090" max="15155" width="1.625" style="7" customWidth="1"/>
    <col min="15156" max="15284" width="9" style="7"/>
    <col min="15285" max="15285" width="4.625" style="7" customWidth="1"/>
    <col min="15286" max="15292" width="1.625" style="7" customWidth="1"/>
    <col min="15293" max="15293" width="2" style="7" customWidth="1"/>
    <col min="15294" max="15339" width="1.625" style="7" customWidth="1"/>
    <col min="15340" max="15340" width="1.875" style="7" customWidth="1"/>
    <col min="15341" max="15341" width="1.625" style="7" customWidth="1"/>
    <col min="15342" max="15342" width="0.875" style="7" customWidth="1"/>
    <col min="15343" max="15344" width="1.625" style="7" customWidth="1"/>
    <col min="15345" max="15345" width="1.25" style="7" customWidth="1"/>
    <col min="15346" max="15411" width="1.625" style="7" customWidth="1"/>
    <col min="15412" max="15540" width="9" style="7"/>
    <col min="15541" max="15541" width="4.625" style="7" customWidth="1"/>
    <col min="15542" max="15548" width="1.625" style="7" customWidth="1"/>
    <col min="15549" max="15549" width="2" style="7" customWidth="1"/>
    <col min="15550" max="15595" width="1.625" style="7" customWidth="1"/>
    <col min="15596" max="15596" width="1.875" style="7" customWidth="1"/>
    <col min="15597" max="15597" width="1.625" style="7" customWidth="1"/>
    <col min="15598" max="15598" width="0.875" style="7" customWidth="1"/>
    <col min="15599" max="15600" width="1.625" style="7" customWidth="1"/>
    <col min="15601" max="15601" width="1.25" style="7" customWidth="1"/>
    <col min="15602" max="15667" width="1.625" style="7" customWidth="1"/>
    <col min="15668" max="15796" width="9" style="7"/>
    <col min="15797" max="15797" width="4.625" style="7" customWidth="1"/>
    <col min="15798" max="15804" width="1.625" style="7" customWidth="1"/>
    <col min="15805" max="15805" width="2" style="7" customWidth="1"/>
    <col min="15806" max="15851" width="1.625" style="7" customWidth="1"/>
    <col min="15852" max="15852" width="1.875" style="7" customWidth="1"/>
    <col min="15853" max="15853" width="1.625" style="7" customWidth="1"/>
    <col min="15854" max="15854" width="0.875" style="7" customWidth="1"/>
    <col min="15855" max="15856" width="1.625" style="7" customWidth="1"/>
    <col min="15857" max="15857" width="1.25" style="7" customWidth="1"/>
    <col min="15858" max="15923" width="1.625" style="7" customWidth="1"/>
    <col min="15924" max="16052" width="9" style="7"/>
    <col min="16053" max="16053" width="4.625" style="7" customWidth="1"/>
    <col min="16054" max="16060" width="1.625" style="7" customWidth="1"/>
    <col min="16061" max="16061" width="2" style="7" customWidth="1"/>
    <col min="16062" max="16107" width="1.625" style="7" customWidth="1"/>
    <col min="16108" max="16108" width="1.875" style="7" customWidth="1"/>
    <col min="16109" max="16109" width="1.625" style="7" customWidth="1"/>
    <col min="16110" max="16110" width="0.875" style="7" customWidth="1"/>
    <col min="16111" max="16112" width="1.625" style="7" customWidth="1"/>
    <col min="16113" max="16113" width="1.25" style="7" customWidth="1"/>
    <col min="16114" max="16179" width="1.625" style="7" customWidth="1"/>
    <col min="16180" max="16384" width="9" style="7"/>
  </cols>
  <sheetData>
    <row r="1" spans="2:161" ht="21.75" customHeight="1" x14ac:dyDescent="0.15">
      <c r="B1" s="46"/>
      <c r="C1" s="74"/>
      <c r="D1" s="74"/>
      <c r="V1" s="92"/>
      <c r="W1" s="22"/>
      <c r="X1" s="22"/>
      <c r="Y1" s="22"/>
      <c r="Z1" s="22"/>
      <c r="AA1" s="22"/>
      <c r="AB1" s="23"/>
      <c r="AC1" s="23"/>
      <c r="AD1" s="23"/>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P1" s="94"/>
      <c r="BQ1" s="23"/>
      <c r="BR1" s="23"/>
      <c r="BS1" s="23"/>
      <c r="BT1" s="23"/>
      <c r="BV1" s="6"/>
      <c r="BW1" s="6"/>
      <c r="BX1" s="6"/>
      <c r="BY1" s="6"/>
      <c r="BZ1" s="6"/>
      <c r="CA1" s="6"/>
      <c r="CB1" s="6"/>
      <c r="CC1" s="6"/>
    </row>
    <row r="2" spans="2:161" ht="19.5" customHeight="1" x14ac:dyDescent="0.15">
      <c r="B2" s="112"/>
      <c r="C2" s="329" t="s">
        <v>10</v>
      </c>
      <c r="D2" s="280" t="s">
        <v>365</v>
      </c>
      <c r="E2" s="280"/>
      <c r="F2" s="280"/>
      <c r="G2" s="280"/>
      <c r="H2" s="280"/>
      <c r="I2" s="280"/>
      <c r="J2" s="280"/>
      <c r="K2" s="280"/>
      <c r="L2" s="534" t="s">
        <v>420</v>
      </c>
      <c r="M2" s="534"/>
      <c r="N2" s="534"/>
      <c r="O2" s="534"/>
      <c r="P2" s="534"/>
      <c r="Q2" s="534"/>
      <c r="R2" s="534"/>
      <c r="S2" s="534"/>
      <c r="T2" s="534"/>
      <c r="U2" s="534"/>
      <c r="V2" s="534"/>
      <c r="W2" s="534"/>
      <c r="X2" s="534"/>
      <c r="Y2" s="534"/>
      <c r="Z2" s="534"/>
      <c r="AA2" s="534"/>
      <c r="AB2" s="534"/>
      <c r="AC2" s="534"/>
      <c r="AD2" s="534"/>
      <c r="AE2" s="534"/>
      <c r="AF2" s="534"/>
      <c r="AG2" s="534"/>
      <c r="AH2" s="534"/>
      <c r="AI2" s="534"/>
      <c r="AJ2" s="534"/>
      <c r="AK2" s="534"/>
      <c r="AL2" s="534"/>
      <c r="AM2" s="534"/>
      <c r="AN2" s="534"/>
      <c r="AO2" s="534"/>
      <c r="AP2" s="534"/>
      <c r="AQ2" s="534"/>
      <c r="AR2" s="534"/>
      <c r="AS2" s="534"/>
      <c r="AT2" s="534"/>
      <c r="AU2" s="534"/>
      <c r="AV2" s="534"/>
      <c r="AW2" s="534"/>
      <c r="AX2" s="534"/>
      <c r="AY2" s="534"/>
      <c r="AZ2" s="534"/>
      <c r="BA2" s="534"/>
      <c r="BB2" s="534"/>
      <c r="BC2" s="534"/>
      <c r="BD2" s="534"/>
      <c r="BE2" s="534"/>
      <c r="BF2" s="534"/>
      <c r="BG2" s="534"/>
      <c r="BH2" s="534"/>
      <c r="BI2" s="534"/>
      <c r="BJ2" s="534"/>
      <c r="BK2" s="534"/>
      <c r="BL2" s="534"/>
      <c r="BM2" s="534"/>
      <c r="BN2" s="534"/>
      <c r="BO2" s="534"/>
      <c r="BP2" s="534"/>
      <c r="BQ2" s="534"/>
      <c r="BR2" s="534"/>
      <c r="BS2" s="534"/>
      <c r="BT2" s="534"/>
      <c r="BU2" s="534"/>
      <c r="BV2" s="534"/>
      <c r="BW2" s="534"/>
      <c r="BX2" s="534"/>
      <c r="BY2" s="534"/>
      <c r="BZ2" s="534"/>
      <c r="CA2" s="534"/>
      <c r="CB2" s="534"/>
      <c r="CC2" s="534"/>
      <c r="CD2" s="534"/>
      <c r="CE2" s="534"/>
      <c r="CP2" s="489" t="s">
        <v>484</v>
      </c>
      <c r="CQ2" s="489"/>
      <c r="CR2" s="489"/>
      <c r="CS2" s="489"/>
      <c r="CT2" s="489"/>
      <c r="CU2" s="489"/>
      <c r="CV2" s="489"/>
      <c r="CW2" s="489"/>
      <c r="CX2" s="489"/>
      <c r="CY2" s="489"/>
      <c r="CZ2" s="489"/>
      <c r="DA2" s="489"/>
      <c r="DB2" s="489"/>
      <c r="DC2" s="489"/>
      <c r="DD2" s="489"/>
      <c r="DE2" s="489"/>
      <c r="DF2" s="489"/>
      <c r="DG2" s="489"/>
      <c r="DH2" s="489"/>
      <c r="DI2" s="489"/>
      <c r="DJ2" s="489"/>
      <c r="DK2" s="489"/>
      <c r="DL2" s="489"/>
      <c r="DM2" s="489"/>
      <c r="DN2" s="489"/>
      <c r="DO2" s="489"/>
      <c r="DP2" s="489"/>
      <c r="DQ2" s="489"/>
      <c r="DR2" s="489"/>
      <c r="DS2" s="489"/>
      <c r="DT2" s="489"/>
      <c r="DU2" s="489"/>
      <c r="DV2" s="489"/>
      <c r="DW2" s="489"/>
      <c r="DX2" s="489"/>
      <c r="DY2" s="489"/>
      <c r="DZ2" s="489"/>
      <c r="EA2" s="489"/>
      <c r="EB2" s="489"/>
      <c r="EC2" s="489"/>
      <c r="ED2" s="489"/>
      <c r="EE2" s="489"/>
      <c r="EF2" s="489"/>
      <c r="EG2" s="489"/>
      <c r="EH2" s="489"/>
      <c r="EI2" s="489"/>
      <c r="EJ2" s="489"/>
      <c r="EK2" s="489"/>
      <c r="EL2" s="489"/>
      <c r="EM2" s="489"/>
      <c r="EN2" s="489"/>
      <c r="EO2" s="489"/>
      <c r="EP2" s="489"/>
      <c r="EQ2" s="489"/>
      <c r="ER2" s="489"/>
      <c r="ES2" s="489"/>
      <c r="ET2" s="489"/>
      <c r="EU2" s="489"/>
      <c r="EV2" s="489"/>
      <c r="EW2" s="489"/>
      <c r="EX2" s="489"/>
      <c r="EY2" s="489"/>
      <c r="EZ2" s="489"/>
      <c r="FA2" s="489"/>
      <c r="FB2" s="489"/>
      <c r="FC2" s="489"/>
      <c r="FD2" s="489"/>
      <c r="FE2" s="489"/>
    </row>
    <row r="3" spans="2:161" ht="19.5" customHeight="1" x14ac:dyDescent="0.15">
      <c r="C3" s="329"/>
      <c r="D3" s="280"/>
      <c r="E3" s="280"/>
      <c r="F3" s="280"/>
      <c r="G3" s="280"/>
      <c r="H3" s="280"/>
      <c r="I3" s="280"/>
      <c r="J3" s="280"/>
      <c r="K3" s="280"/>
      <c r="L3" s="534"/>
      <c r="M3" s="534"/>
      <c r="N3" s="534"/>
      <c r="O3" s="534"/>
      <c r="P3" s="534"/>
      <c r="Q3" s="534"/>
      <c r="R3" s="534"/>
      <c r="S3" s="534"/>
      <c r="T3" s="534"/>
      <c r="U3" s="534"/>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P3" s="489"/>
      <c r="CQ3" s="489"/>
      <c r="CR3" s="489"/>
      <c r="CS3" s="489"/>
      <c r="CT3" s="489"/>
      <c r="CU3" s="489"/>
      <c r="CV3" s="489"/>
      <c r="CW3" s="489"/>
      <c r="CX3" s="489"/>
      <c r="CY3" s="489"/>
      <c r="CZ3" s="489"/>
      <c r="DA3" s="489"/>
      <c r="DB3" s="489"/>
      <c r="DC3" s="489"/>
      <c r="DD3" s="489"/>
      <c r="DE3" s="489"/>
      <c r="DF3" s="489"/>
      <c r="DG3" s="489"/>
      <c r="DH3" s="489"/>
      <c r="DI3" s="489"/>
      <c r="DJ3" s="489"/>
      <c r="DK3" s="489"/>
      <c r="DL3" s="489"/>
      <c r="DM3" s="489"/>
      <c r="DN3" s="489"/>
      <c r="DO3" s="489"/>
      <c r="DP3" s="489"/>
      <c r="DQ3" s="489"/>
      <c r="DR3" s="489"/>
      <c r="DS3" s="489"/>
      <c r="DT3" s="489"/>
      <c r="DU3" s="489"/>
      <c r="DV3" s="489"/>
      <c r="DW3" s="489"/>
      <c r="DX3" s="489"/>
      <c r="DY3" s="489"/>
      <c r="DZ3" s="489"/>
      <c r="EA3" s="489"/>
      <c r="EB3" s="489"/>
      <c r="EC3" s="489"/>
      <c r="ED3" s="489"/>
      <c r="EE3" s="489"/>
      <c r="EF3" s="489"/>
      <c r="EG3" s="489"/>
      <c r="EH3" s="489"/>
      <c r="EI3" s="489"/>
      <c r="EJ3" s="489"/>
      <c r="EK3" s="489"/>
      <c r="EL3" s="489"/>
      <c r="EM3" s="489"/>
      <c r="EN3" s="489"/>
      <c r="EO3" s="489"/>
      <c r="EP3" s="489"/>
      <c r="EQ3" s="489"/>
      <c r="ER3" s="489"/>
      <c r="ES3" s="489"/>
      <c r="ET3" s="489"/>
      <c r="EU3" s="489"/>
      <c r="EV3" s="489"/>
      <c r="EW3" s="489"/>
      <c r="EX3" s="489"/>
      <c r="EY3" s="489"/>
      <c r="EZ3" s="489"/>
      <c r="FA3" s="489"/>
      <c r="FB3" s="489"/>
      <c r="FC3" s="489"/>
      <c r="FD3" s="489"/>
      <c r="FE3" s="489"/>
    </row>
    <row r="4" spans="2:161" ht="15" customHeight="1" x14ac:dyDescent="0.15">
      <c r="D4" s="96"/>
      <c r="E4" s="50"/>
      <c r="F4" s="92"/>
      <c r="G4" s="92"/>
      <c r="H4" s="92"/>
      <c r="I4" s="92"/>
      <c r="J4" s="92"/>
      <c r="K4" s="92"/>
      <c r="L4" s="92"/>
      <c r="M4" s="92"/>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P4" s="848" t="s">
        <v>558</v>
      </c>
      <c r="CQ4" s="848"/>
      <c r="CR4" s="848"/>
      <c r="CS4" s="848"/>
      <c r="CT4" s="848"/>
      <c r="CU4" s="848"/>
      <c r="CV4" s="848"/>
    </row>
    <row r="5" spans="2:161" ht="12.75" customHeight="1" x14ac:dyDescent="0.15">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c r="AN5" s="369"/>
      <c r="AO5" s="687"/>
      <c r="AP5" s="277" t="s">
        <v>48</v>
      </c>
      <c r="AQ5" s="277"/>
      <c r="AR5" s="277"/>
      <c r="AS5" s="277"/>
      <c r="AT5" s="277"/>
      <c r="AU5" s="277"/>
      <c r="AV5" s="277"/>
      <c r="AW5" s="277"/>
      <c r="AX5" s="277"/>
      <c r="AY5" s="277"/>
      <c r="AZ5" s="277"/>
      <c r="BA5" s="277"/>
      <c r="BB5" s="277"/>
      <c r="BC5" s="277" t="s">
        <v>71</v>
      </c>
      <c r="BD5" s="277"/>
      <c r="BE5" s="277"/>
      <c r="BF5" s="277"/>
      <c r="BG5" s="277"/>
      <c r="BH5" s="277"/>
      <c r="BI5" s="277"/>
      <c r="BJ5" s="277"/>
      <c r="BK5" s="277"/>
      <c r="BL5" s="277"/>
      <c r="BM5" s="277"/>
      <c r="BN5" s="277"/>
      <c r="BO5" s="277"/>
      <c r="BP5" s="6"/>
      <c r="BQ5" s="6"/>
      <c r="BR5" s="6"/>
      <c r="BS5" s="6"/>
      <c r="BT5" s="6"/>
      <c r="BU5" s="6"/>
      <c r="BV5" s="95"/>
      <c r="BW5" s="95"/>
      <c r="BX5" s="95"/>
      <c r="BY5" s="60"/>
      <c r="BZ5" s="60"/>
      <c r="CA5" s="60"/>
      <c r="CP5" s="848"/>
      <c r="CQ5" s="848"/>
      <c r="CR5" s="848"/>
      <c r="CS5" s="848"/>
      <c r="CT5" s="848"/>
      <c r="CU5" s="848"/>
      <c r="CV5" s="848"/>
      <c r="CW5" s="219"/>
    </row>
    <row r="6" spans="2:161" ht="12.75" customHeight="1" thickBot="1" x14ac:dyDescent="0.2">
      <c r="B6" s="52"/>
      <c r="C6" s="52"/>
      <c r="D6" s="52"/>
      <c r="E6" s="850"/>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0"/>
      <c r="AJ6" s="850"/>
      <c r="AK6" s="850"/>
      <c r="AL6" s="850"/>
      <c r="AM6" s="850"/>
      <c r="AN6" s="850"/>
      <c r="AO6" s="717"/>
      <c r="AP6" s="277"/>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93"/>
      <c r="BQ6" s="93"/>
      <c r="BR6" s="93"/>
      <c r="BS6" s="299" t="s">
        <v>11</v>
      </c>
      <c r="BT6" s="299"/>
      <c r="BU6" s="299"/>
      <c r="BV6" s="299"/>
      <c r="BW6" s="299"/>
      <c r="BX6" s="299"/>
      <c r="CP6" s="848"/>
      <c r="CQ6" s="848"/>
      <c r="CR6" s="848"/>
      <c r="CS6" s="848"/>
      <c r="CT6" s="848"/>
      <c r="CU6" s="848"/>
      <c r="CV6" s="848"/>
      <c r="CW6" s="219"/>
    </row>
    <row r="7" spans="2:161" ht="19.5" customHeight="1" x14ac:dyDescent="0.15">
      <c r="E7" s="314" t="s">
        <v>59</v>
      </c>
      <c r="F7" s="315"/>
      <c r="G7" s="315"/>
      <c r="H7" s="315"/>
      <c r="I7" s="315"/>
      <c r="J7" s="315"/>
      <c r="K7" s="315"/>
      <c r="L7" s="315"/>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6"/>
      <c r="AP7" s="872">
        <v>1</v>
      </c>
      <c r="AQ7" s="872"/>
      <c r="AR7" s="872"/>
      <c r="AS7" s="872"/>
      <c r="AT7" s="872"/>
      <c r="AU7" s="872"/>
      <c r="AV7" s="872"/>
      <c r="AW7" s="872"/>
      <c r="AX7" s="872"/>
      <c r="AY7" s="872"/>
      <c r="AZ7" s="872"/>
      <c r="BA7" s="872"/>
      <c r="BB7" s="872"/>
      <c r="BC7" s="297">
        <v>2</v>
      </c>
      <c r="BD7" s="297"/>
      <c r="BE7" s="297"/>
      <c r="BF7" s="297"/>
      <c r="BG7" s="297"/>
      <c r="BH7" s="297"/>
      <c r="BI7" s="297"/>
      <c r="BJ7" s="297"/>
      <c r="BK7" s="297"/>
      <c r="BL7" s="297"/>
      <c r="BM7" s="297"/>
      <c r="BN7" s="297"/>
      <c r="BO7" s="297"/>
      <c r="BP7" s="11"/>
      <c r="BQ7" s="11"/>
      <c r="BR7" s="11"/>
      <c r="BS7" s="301" t="s">
        <v>10</v>
      </c>
      <c r="BT7" s="649"/>
      <c r="BU7" s="650"/>
      <c r="BV7" s="650"/>
      <c r="BW7" s="651"/>
      <c r="BX7" s="23"/>
      <c r="CQ7" s="261" t="b">
        <f>IF(OR(AND('p9'!AA59=1,OR(BT7=1, BT7=2)), AND('p9'!AA59=2,BT7="")),"OK")</f>
        <v>0</v>
      </c>
      <c r="CR7" s="262"/>
      <c r="CS7" s="262"/>
      <c r="CT7" s="262"/>
      <c r="CU7" s="263"/>
      <c r="CW7" s="222"/>
    </row>
    <row r="8" spans="2:161" ht="19.5" customHeight="1" thickBot="1" x14ac:dyDescent="0.2">
      <c r="E8" s="320"/>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2"/>
      <c r="AP8" s="872"/>
      <c r="AQ8" s="872"/>
      <c r="AR8" s="872"/>
      <c r="AS8" s="872"/>
      <c r="AT8" s="872"/>
      <c r="AU8" s="872"/>
      <c r="AV8" s="872"/>
      <c r="AW8" s="872"/>
      <c r="AX8" s="872"/>
      <c r="AY8" s="872"/>
      <c r="AZ8" s="872"/>
      <c r="BA8" s="872"/>
      <c r="BB8" s="872"/>
      <c r="BC8" s="297"/>
      <c r="BD8" s="297"/>
      <c r="BE8" s="297"/>
      <c r="BF8" s="297"/>
      <c r="BG8" s="297"/>
      <c r="BH8" s="297"/>
      <c r="BI8" s="297"/>
      <c r="BJ8" s="297"/>
      <c r="BK8" s="297"/>
      <c r="BL8" s="297"/>
      <c r="BM8" s="297"/>
      <c r="BN8" s="297"/>
      <c r="BO8" s="297"/>
      <c r="BP8" s="54"/>
      <c r="BQ8" s="54"/>
      <c r="BR8" s="54"/>
      <c r="BS8" s="301"/>
      <c r="BT8" s="652"/>
      <c r="BU8" s="653"/>
      <c r="BV8" s="653"/>
      <c r="BW8" s="654"/>
      <c r="BX8" s="6"/>
      <c r="CQ8" s="267"/>
      <c r="CR8" s="268"/>
      <c r="CS8" s="268"/>
      <c r="CT8" s="268"/>
      <c r="CU8" s="269"/>
      <c r="CW8" s="222"/>
    </row>
    <row r="9" spans="2:161" ht="19.5" customHeight="1" x14ac:dyDescent="0.15">
      <c r="E9" s="314" t="s">
        <v>60</v>
      </c>
      <c r="F9" s="315"/>
      <c r="G9" s="315"/>
      <c r="H9" s="315"/>
      <c r="I9" s="315"/>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6"/>
      <c r="AP9" s="872">
        <v>1</v>
      </c>
      <c r="AQ9" s="872"/>
      <c r="AR9" s="872"/>
      <c r="AS9" s="872"/>
      <c r="AT9" s="872"/>
      <c r="AU9" s="872"/>
      <c r="AV9" s="872"/>
      <c r="AW9" s="872"/>
      <c r="AX9" s="872"/>
      <c r="AY9" s="872"/>
      <c r="AZ9" s="872"/>
      <c r="BA9" s="872"/>
      <c r="BB9" s="872"/>
      <c r="BC9" s="297">
        <v>2</v>
      </c>
      <c r="BD9" s="297"/>
      <c r="BE9" s="297"/>
      <c r="BF9" s="297"/>
      <c r="BG9" s="297"/>
      <c r="BH9" s="297"/>
      <c r="BI9" s="297"/>
      <c r="BJ9" s="297"/>
      <c r="BK9" s="297"/>
      <c r="BL9" s="297"/>
      <c r="BM9" s="297"/>
      <c r="BN9" s="297"/>
      <c r="BO9" s="297"/>
      <c r="BP9" s="11"/>
      <c r="BQ9" s="11"/>
      <c r="BR9" s="11"/>
      <c r="BS9" s="301" t="s">
        <v>10</v>
      </c>
      <c r="BT9" s="649"/>
      <c r="BU9" s="650"/>
      <c r="BV9" s="650"/>
      <c r="BW9" s="651"/>
      <c r="BX9" s="6"/>
      <c r="CQ9" s="261" t="b">
        <f>IF(OR(AND('p9'!AA59=1,OR(BT9=1, BT9=2)), AND('p9'!AA59=2,BT9="")),"OK")</f>
        <v>0</v>
      </c>
      <c r="CR9" s="262"/>
      <c r="CS9" s="262"/>
      <c r="CT9" s="262"/>
      <c r="CU9" s="263"/>
      <c r="CW9" s="222"/>
    </row>
    <row r="10" spans="2:161" ht="19.5" customHeight="1" thickBot="1" x14ac:dyDescent="0.2">
      <c r="E10" s="320"/>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2"/>
      <c r="AP10" s="872"/>
      <c r="AQ10" s="872"/>
      <c r="AR10" s="872"/>
      <c r="AS10" s="872"/>
      <c r="AT10" s="872"/>
      <c r="AU10" s="872"/>
      <c r="AV10" s="872"/>
      <c r="AW10" s="872"/>
      <c r="AX10" s="872"/>
      <c r="AY10" s="872"/>
      <c r="AZ10" s="872"/>
      <c r="BA10" s="872"/>
      <c r="BB10" s="872"/>
      <c r="BC10" s="297"/>
      <c r="BD10" s="297"/>
      <c r="BE10" s="297"/>
      <c r="BF10" s="297"/>
      <c r="BG10" s="297"/>
      <c r="BH10" s="297"/>
      <c r="BI10" s="297"/>
      <c r="BJ10" s="297"/>
      <c r="BK10" s="297"/>
      <c r="BL10" s="297"/>
      <c r="BM10" s="297"/>
      <c r="BN10" s="297"/>
      <c r="BO10" s="297"/>
      <c r="BP10" s="54"/>
      <c r="BQ10" s="54"/>
      <c r="BR10" s="54"/>
      <c r="BS10" s="301"/>
      <c r="BT10" s="652"/>
      <c r="BU10" s="653"/>
      <c r="BV10" s="653"/>
      <c r="BW10" s="654"/>
      <c r="BX10" s="6"/>
      <c r="CQ10" s="267"/>
      <c r="CR10" s="268"/>
      <c r="CS10" s="268"/>
      <c r="CT10" s="268"/>
      <c r="CU10" s="269"/>
      <c r="CW10" s="222"/>
    </row>
    <row r="11" spans="2:161" ht="19.5" customHeight="1" x14ac:dyDescent="0.15">
      <c r="E11" s="915" t="s">
        <v>61</v>
      </c>
      <c r="F11" s="916"/>
      <c r="G11" s="916"/>
      <c r="H11" s="916"/>
      <c r="I11" s="916"/>
      <c r="J11" s="916"/>
      <c r="K11" s="916"/>
      <c r="L11" s="916"/>
      <c r="M11" s="916"/>
      <c r="N11" s="916"/>
      <c r="O11" s="916"/>
      <c r="P11" s="916"/>
      <c r="Q11" s="916"/>
      <c r="R11" s="916"/>
      <c r="S11" s="916"/>
      <c r="T11" s="916"/>
      <c r="U11" s="916"/>
      <c r="V11" s="916"/>
      <c r="W11" s="916"/>
      <c r="X11" s="916"/>
      <c r="Y11" s="916"/>
      <c r="Z11" s="916"/>
      <c r="AA11" s="916"/>
      <c r="AB11" s="916"/>
      <c r="AC11" s="916"/>
      <c r="AD11" s="916"/>
      <c r="AE11" s="916"/>
      <c r="AF11" s="916"/>
      <c r="AG11" s="916"/>
      <c r="AH11" s="916"/>
      <c r="AI11" s="916"/>
      <c r="AJ11" s="916"/>
      <c r="AK11" s="916"/>
      <c r="AL11" s="916"/>
      <c r="AM11" s="916"/>
      <c r="AN11" s="916"/>
      <c r="AO11" s="917"/>
      <c r="AP11" s="872">
        <v>1</v>
      </c>
      <c r="AQ11" s="872"/>
      <c r="AR11" s="872"/>
      <c r="AS11" s="872"/>
      <c r="AT11" s="872"/>
      <c r="AU11" s="872"/>
      <c r="AV11" s="872"/>
      <c r="AW11" s="872"/>
      <c r="AX11" s="872"/>
      <c r="AY11" s="872"/>
      <c r="AZ11" s="872"/>
      <c r="BA11" s="872"/>
      <c r="BB11" s="872"/>
      <c r="BC11" s="297">
        <v>2</v>
      </c>
      <c r="BD11" s="297"/>
      <c r="BE11" s="297"/>
      <c r="BF11" s="297"/>
      <c r="BG11" s="297"/>
      <c r="BH11" s="297"/>
      <c r="BI11" s="297"/>
      <c r="BJ11" s="297"/>
      <c r="BK11" s="297"/>
      <c r="BL11" s="297"/>
      <c r="BM11" s="297"/>
      <c r="BN11" s="297"/>
      <c r="BO11" s="297"/>
      <c r="BP11" s="11"/>
      <c r="BQ11" s="11"/>
      <c r="BR11" s="11"/>
      <c r="BS11" s="301" t="s">
        <v>10</v>
      </c>
      <c r="BT11" s="649"/>
      <c r="BU11" s="650"/>
      <c r="BV11" s="650"/>
      <c r="BW11" s="651"/>
      <c r="BX11" s="102"/>
      <c r="CQ11" s="261" t="b">
        <f>IF(OR(AND('p9'!AA59=1,OR(BT11=1, BT11=2)), AND('p9'!AA59=2,BT11="")),"OK")</f>
        <v>0</v>
      </c>
      <c r="CR11" s="262"/>
      <c r="CS11" s="262"/>
      <c r="CT11" s="262"/>
      <c r="CU11" s="263"/>
      <c r="CW11" s="222"/>
    </row>
    <row r="12" spans="2:161" ht="19.5" customHeight="1" thickBot="1" x14ac:dyDescent="0.2">
      <c r="E12" s="918"/>
      <c r="F12" s="919"/>
      <c r="G12" s="919"/>
      <c r="H12" s="919"/>
      <c r="I12" s="919"/>
      <c r="J12" s="919"/>
      <c r="K12" s="919"/>
      <c r="L12" s="919"/>
      <c r="M12" s="919"/>
      <c r="N12" s="919"/>
      <c r="O12" s="919"/>
      <c r="P12" s="919"/>
      <c r="Q12" s="919"/>
      <c r="R12" s="919"/>
      <c r="S12" s="919"/>
      <c r="T12" s="919"/>
      <c r="U12" s="919"/>
      <c r="V12" s="919"/>
      <c r="W12" s="919"/>
      <c r="X12" s="919"/>
      <c r="Y12" s="919"/>
      <c r="Z12" s="919"/>
      <c r="AA12" s="919"/>
      <c r="AB12" s="919"/>
      <c r="AC12" s="919"/>
      <c r="AD12" s="919"/>
      <c r="AE12" s="919"/>
      <c r="AF12" s="919"/>
      <c r="AG12" s="919"/>
      <c r="AH12" s="919"/>
      <c r="AI12" s="919"/>
      <c r="AJ12" s="919"/>
      <c r="AK12" s="919"/>
      <c r="AL12" s="919"/>
      <c r="AM12" s="919"/>
      <c r="AN12" s="919"/>
      <c r="AO12" s="920"/>
      <c r="AP12" s="872"/>
      <c r="AQ12" s="872"/>
      <c r="AR12" s="872"/>
      <c r="AS12" s="872"/>
      <c r="AT12" s="872"/>
      <c r="AU12" s="872"/>
      <c r="AV12" s="872"/>
      <c r="AW12" s="872"/>
      <c r="AX12" s="872"/>
      <c r="AY12" s="872"/>
      <c r="AZ12" s="872"/>
      <c r="BA12" s="872"/>
      <c r="BB12" s="872"/>
      <c r="BC12" s="297"/>
      <c r="BD12" s="297"/>
      <c r="BE12" s="297"/>
      <c r="BF12" s="297"/>
      <c r="BG12" s="297"/>
      <c r="BH12" s="297"/>
      <c r="BI12" s="297"/>
      <c r="BJ12" s="297"/>
      <c r="BK12" s="297"/>
      <c r="BL12" s="297"/>
      <c r="BM12" s="297"/>
      <c r="BN12" s="297"/>
      <c r="BO12" s="297"/>
      <c r="BP12" s="54"/>
      <c r="BQ12" s="54"/>
      <c r="BR12" s="54"/>
      <c r="BS12" s="301"/>
      <c r="BT12" s="652"/>
      <c r="BU12" s="653"/>
      <c r="BV12" s="653"/>
      <c r="BW12" s="654"/>
      <c r="CQ12" s="267"/>
      <c r="CR12" s="268"/>
      <c r="CS12" s="268"/>
      <c r="CT12" s="268"/>
      <c r="CU12" s="269"/>
      <c r="CW12" s="222"/>
    </row>
    <row r="13" spans="2:161" ht="19.5" customHeight="1" x14ac:dyDescent="0.15">
      <c r="E13" s="915" t="s">
        <v>62</v>
      </c>
      <c r="F13" s="916"/>
      <c r="G13" s="916"/>
      <c r="H13" s="916"/>
      <c r="I13" s="916"/>
      <c r="J13" s="916"/>
      <c r="K13" s="916"/>
      <c r="L13" s="916"/>
      <c r="M13" s="916"/>
      <c r="N13" s="916"/>
      <c r="O13" s="916"/>
      <c r="P13" s="916"/>
      <c r="Q13" s="916"/>
      <c r="R13" s="916"/>
      <c r="S13" s="916"/>
      <c r="T13" s="916"/>
      <c r="U13" s="916"/>
      <c r="V13" s="916"/>
      <c r="W13" s="916"/>
      <c r="X13" s="916"/>
      <c r="Y13" s="916"/>
      <c r="Z13" s="916"/>
      <c r="AA13" s="916"/>
      <c r="AB13" s="916"/>
      <c r="AC13" s="916"/>
      <c r="AD13" s="916"/>
      <c r="AE13" s="916"/>
      <c r="AF13" s="916"/>
      <c r="AG13" s="916"/>
      <c r="AH13" s="916"/>
      <c r="AI13" s="916"/>
      <c r="AJ13" s="916"/>
      <c r="AK13" s="916"/>
      <c r="AL13" s="916"/>
      <c r="AM13" s="916"/>
      <c r="AN13" s="916"/>
      <c r="AO13" s="917"/>
      <c r="AP13" s="872">
        <v>1</v>
      </c>
      <c r="AQ13" s="872"/>
      <c r="AR13" s="872"/>
      <c r="AS13" s="872"/>
      <c r="AT13" s="872"/>
      <c r="AU13" s="872"/>
      <c r="AV13" s="872"/>
      <c r="AW13" s="872"/>
      <c r="AX13" s="872"/>
      <c r="AY13" s="872"/>
      <c r="AZ13" s="872"/>
      <c r="BA13" s="872"/>
      <c r="BB13" s="872"/>
      <c r="BC13" s="297">
        <v>2</v>
      </c>
      <c r="BD13" s="297"/>
      <c r="BE13" s="297"/>
      <c r="BF13" s="297"/>
      <c r="BG13" s="297"/>
      <c r="BH13" s="297"/>
      <c r="BI13" s="297"/>
      <c r="BJ13" s="297"/>
      <c r="BK13" s="297"/>
      <c r="BL13" s="297"/>
      <c r="BM13" s="297"/>
      <c r="BN13" s="297"/>
      <c r="BO13" s="297"/>
      <c r="BP13" s="11"/>
      <c r="BQ13" s="11"/>
      <c r="BR13" s="11"/>
      <c r="BS13" s="301" t="s">
        <v>10</v>
      </c>
      <c r="BT13" s="649"/>
      <c r="BU13" s="650"/>
      <c r="BV13" s="650"/>
      <c r="BW13" s="651"/>
      <c r="CQ13" s="261" t="b">
        <f>IF(OR(AND('p9'!AA59=1,OR(BT13=1, BT13=2)), AND('p9'!AA59=2,BT13="")),"OK")</f>
        <v>0</v>
      </c>
      <c r="CR13" s="262"/>
      <c r="CS13" s="262"/>
      <c r="CT13" s="262"/>
      <c r="CU13" s="263"/>
      <c r="CW13" s="222"/>
    </row>
    <row r="14" spans="2:161" ht="19.5" customHeight="1" thickBot="1" x14ac:dyDescent="0.2">
      <c r="E14" s="918"/>
      <c r="F14" s="919"/>
      <c r="G14" s="919"/>
      <c r="H14" s="919"/>
      <c r="I14" s="919"/>
      <c r="J14" s="919"/>
      <c r="K14" s="919"/>
      <c r="L14" s="919"/>
      <c r="M14" s="919"/>
      <c r="N14" s="919"/>
      <c r="O14" s="919"/>
      <c r="P14" s="919"/>
      <c r="Q14" s="919"/>
      <c r="R14" s="919"/>
      <c r="S14" s="919"/>
      <c r="T14" s="919"/>
      <c r="U14" s="919"/>
      <c r="V14" s="919"/>
      <c r="W14" s="919"/>
      <c r="X14" s="919"/>
      <c r="Y14" s="919"/>
      <c r="Z14" s="919"/>
      <c r="AA14" s="919"/>
      <c r="AB14" s="919"/>
      <c r="AC14" s="919"/>
      <c r="AD14" s="919"/>
      <c r="AE14" s="919"/>
      <c r="AF14" s="919"/>
      <c r="AG14" s="919"/>
      <c r="AH14" s="919"/>
      <c r="AI14" s="919"/>
      <c r="AJ14" s="919"/>
      <c r="AK14" s="919"/>
      <c r="AL14" s="919"/>
      <c r="AM14" s="919"/>
      <c r="AN14" s="919"/>
      <c r="AO14" s="920"/>
      <c r="AP14" s="872"/>
      <c r="AQ14" s="872"/>
      <c r="AR14" s="872"/>
      <c r="AS14" s="872"/>
      <c r="AT14" s="872"/>
      <c r="AU14" s="872"/>
      <c r="AV14" s="872"/>
      <c r="AW14" s="872"/>
      <c r="AX14" s="872"/>
      <c r="AY14" s="872"/>
      <c r="AZ14" s="872"/>
      <c r="BA14" s="872"/>
      <c r="BB14" s="872"/>
      <c r="BC14" s="297"/>
      <c r="BD14" s="297"/>
      <c r="BE14" s="297"/>
      <c r="BF14" s="297"/>
      <c r="BG14" s="297"/>
      <c r="BH14" s="297"/>
      <c r="BI14" s="297"/>
      <c r="BJ14" s="297"/>
      <c r="BK14" s="297"/>
      <c r="BL14" s="297"/>
      <c r="BM14" s="297"/>
      <c r="BN14" s="297"/>
      <c r="BO14" s="297"/>
      <c r="BP14" s="54"/>
      <c r="BQ14" s="54"/>
      <c r="BR14" s="54"/>
      <c r="BS14" s="301"/>
      <c r="BT14" s="652"/>
      <c r="BU14" s="653"/>
      <c r="BV14" s="653"/>
      <c r="BW14" s="654"/>
      <c r="CQ14" s="267"/>
      <c r="CR14" s="268"/>
      <c r="CS14" s="268"/>
      <c r="CT14" s="268"/>
      <c r="CU14" s="269"/>
      <c r="CW14" s="222"/>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row>
    <row r="15" spans="2:161" ht="18.75" x14ac:dyDescent="0.15">
      <c r="E15" s="314" t="s">
        <v>63</v>
      </c>
      <c r="F15" s="315"/>
      <c r="G15" s="315"/>
      <c r="H15" s="315"/>
      <c r="I15" s="315"/>
      <c r="J15" s="315"/>
      <c r="K15" s="315"/>
      <c r="L15" s="315"/>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6"/>
      <c r="AP15" s="872">
        <v>1</v>
      </c>
      <c r="AQ15" s="872"/>
      <c r="AR15" s="872"/>
      <c r="AS15" s="872"/>
      <c r="AT15" s="872"/>
      <c r="AU15" s="872"/>
      <c r="AV15" s="872"/>
      <c r="AW15" s="872"/>
      <c r="AX15" s="872"/>
      <c r="AY15" s="872"/>
      <c r="AZ15" s="872"/>
      <c r="BA15" s="872"/>
      <c r="BB15" s="872"/>
      <c r="BC15" s="297">
        <v>2</v>
      </c>
      <c r="BD15" s="297"/>
      <c r="BE15" s="297"/>
      <c r="BF15" s="297"/>
      <c r="BG15" s="297"/>
      <c r="BH15" s="297"/>
      <c r="BI15" s="297"/>
      <c r="BJ15" s="297"/>
      <c r="BK15" s="297"/>
      <c r="BL15" s="297"/>
      <c r="BM15" s="297"/>
      <c r="BN15" s="297"/>
      <c r="BO15" s="297"/>
      <c r="BP15" s="11"/>
      <c r="BQ15" s="11"/>
      <c r="BR15" s="11"/>
      <c r="BS15" s="301" t="s">
        <v>10</v>
      </c>
      <c r="BT15" s="649"/>
      <c r="BU15" s="650"/>
      <c r="BV15" s="650"/>
      <c r="BW15" s="651"/>
      <c r="CQ15" s="261" t="b">
        <f>IF(OR(AND('p9'!AA59=1,OR(BT15=1, BT15=2)), AND('p9'!AA59=2,BT15="")),"OK")</f>
        <v>0</v>
      </c>
      <c r="CR15" s="262"/>
      <c r="CS15" s="262"/>
      <c r="CT15" s="262"/>
      <c r="CU15" s="263"/>
      <c r="CW15" s="222"/>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row>
    <row r="16" spans="2:161" ht="19.5" thickBot="1" x14ac:dyDescent="0.2">
      <c r="E16" s="320"/>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2"/>
      <c r="AP16" s="872"/>
      <c r="AQ16" s="872"/>
      <c r="AR16" s="872"/>
      <c r="AS16" s="872"/>
      <c r="AT16" s="872"/>
      <c r="AU16" s="872"/>
      <c r="AV16" s="872"/>
      <c r="AW16" s="872"/>
      <c r="AX16" s="872"/>
      <c r="AY16" s="872"/>
      <c r="AZ16" s="872"/>
      <c r="BA16" s="872"/>
      <c r="BB16" s="872"/>
      <c r="BC16" s="297"/>
      <c r="BD16" s="297"/>
      <c r="BE16" s="297"/>
      <c r="BF16" s="297"/>
      <c r="BG16" s="297"/>
      <c r="BH16" s="297"/>
      <c r="BI16" s="297"/>
      <c r="BJ16" s="297"/>
      <c r="BK16" s="297"/>
      <c r="BL16" s="297"/>
      <c r="BM16" s="297"/>
      <c r="BN16" s="297"/>
      <c r="BO16" s="297"/>
      <c r="BP16" s="54"/>
      <c r="BQ16" s="54"/>
      <c r="BR16" s="54"/>
      <c r="BS16" s="301"/>
      <c r="BT16" s="652"/>
      <c r="BU16" s="653"/>
      <c r="BV16" s="653"/>
      <c r="BW16" s="654"/>
      <c r="CQ16" s="267"/>
      <c r="CR16" s="268"/>
      <c r="CS16" s="268"/>
      <c r="CT16" s="268"/>
      <c r="CU16" s="269"/>
      <c r="CW16" s="222"/>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row>
    <row r="17" spans="1:160" ht="18.75" x14ac:dyDescent="0.15">
      <c r="E17" s="314" t="s">
        <v>64</v>
      </c>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6"/>
      <c r="AP17" s="872">
        <v>1</v>
      </c>
      <c r="AQ17" s="872"/>
      <c r="AR17" s="872"/>
      <c r="AS17" s="872"/>
      <c r="AT17" s="872"/>
      <c r="AU17" s="872"/>
      <c r="AV17" s="872"/>
      <c r="AW17" s="872"/>
      <c r="AX17" s="872"/>
      <c r="AY17" s="872"/>
      <c r="AZ17" s="872"/>
      <c r="BA17" s="872"/>
      <c r="BB17" s="872"/>
      <c r="BC17" s="297">
        <v>2</v>
      </c>
      <c r="BD17" s="297"/>
      <c r="BE17" s="297"/>
      <c r="BF17" s="297"/>
      <c r="BG17" s="297"/>
      <c r="BH17" s="297"/>
      <c r="BI17" s="297"/>
      <c r="BJ17" s="297"/>
      <c r="BK17" s="297"/>
      <c r="BL17" s="297"/>
      <c r="BM17" s="297"/>
      <c r="BN17" s="297"/>
      <c r="BO17" s="297"/>
      <c r="BP17" s="11"/>
      <c r="BQ17" s="11"/>
      <c r="BR17" s="11"/>
      <c r="BS17" s="301" t="s">
        <v>10</v>
      </c>
      <c r="BT17" s="649"/>
      <c r="BU17" s="650"/>
      <c r="BV17" s="650"/>
      <c r="BW17" s="651"/>
      <c r="CQ17" s="261" t="b">
        <f>IF(OR(AND('p9'!AA59=1,OR(BT17=1, BT17=2)), AND('p9'!AA59=2,BT17="")),"OK")</f>
        <v>0</v>
      </c>
      <c r="CR17" s="262"/>
      <c r="CS17" s="262"/>
      <c r="CT17" s="262"/>
      <c r="CU17" s="263"/>
      <c r="CW17" s="222"/>
      <c r="CX17" s="7" t="s">
        <v>559</v>
      </c>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row>
    <row r="18" spans="1:160" ht="19.5" thickBot="1" x14ac:dyDescent="0.2">
      <c r="E18" s="320"/>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2"/>
      <c r="AP18" s="872"/>
      <c r="AQ18" s="872"/>
      <c r="AR18" s="872"/>
      <c r="AS18" s="872"/>
      <c r="AT18" s="872"/>
      <c r="AU18" s="872"/>
      <c r="AV18" s="872"/>
      <c r="AW18" s="872"/>
      <c r="AX18" s="872"/>
      <c r="AY18" s="872"/>
      <c r="AZ18" s="872"/>
      <c r="BA18" s="872"/>
      <c r="BB18" s="872"/>
      <c r="BC18" s="297"/>
      <c r="BD18" s="297"/>
      <c r="BE18" s="297"/>
      <c r="BF18" s="297"/>
      <c r="BG18" s="297"/>
      <c r="BH18" s="297"/>
      <c r="BI18" s="297"/>
      <c r="BJ18" s="297"/>
      <c r="BK18" s="297"/>
      <c r="BL18" s="297"/>
      <c r="BM18" s="297"/>
      <c r="BN18" s="297"/>
      <c r="BO18" s="297"/>
      <c r="BP18" s="54"/>
      <c r="BQ18" s="54"/>
      <c r="BR18" s="54"/>
      <c r="BS18" s="301"/>
      <c r="BT18" s="652"/>
      <c r="BU18" s="653"/>
      <c r="BV18" s="653"/>
      <c r="BW18" s="654"/>
      <c r="BX18" s="22"/>
      <c r="CQ18" s="267"/>
      <c r="CR18" s="268"/>
      <c r="CS18" s="268"/>
      <c r="CT18" s="268"/>
      <c r="CU18" s="269"/>
      <c r="CW18" s="222"/>
      <c r="CX18" s="7" t="s">
        <v>560</v>
      </c>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row>
    <row r="19" spans="1:160" ht="20.25" customHeight="1" x14ac:dyDescent="0.15">
      <c r="F19" s="92"/>
      <c r="G19" s="92"/>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91"/>
      <c r="AS19" s="91"/>
      <c r="AT19" s="91"/>
      <c r="AU19" s="91"/>
      <c r="AV19" s="91"/>
      <c r="AW19" s="91"/>
      <c r="AX19" s="91"/>
      <c r="AY19" s="92"/>
      <c r="AZ19" s="92"/>
      <c r="BA19" s="92"/>
      <c r="BB19" s="92"/>
      <c r="BC19" s="92"/>
      <c r="BD19" s="92"/>
      <c r="BE19" s="92"/>
      <c r="BF19" s="22"/>
      <c r="BG19" s="22"/>
      <c r="BH19" s="22"/>
      <c r="BI19" s="22"/>
      <c r="BJ19" s="23"/>
      <c r="BK19" s="23"/>
      <c r="BL19" s="23"/>
      <c r="BM19" s="23"/>
      <c r="BN19" s="22"/>
      <c r="BR19" s="23"/>
      <c r="BS19" s="23"/>
      <c r="BT19" s="56"/>
      <c r="CR19" s="222"/>
      <c r="CS19" s="19"/>
      <c r="CT19" s="19"/>
      <c r="CU19" s="19"/>
      <c r="CW19" s="222"/>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row>
    <row r="20" spans="1:160" ht="20.25" customHeight="1" x14ac:dyDescent="0.15">
      <c r="F20" s="92"/>
      <c r="G20" s="92"/>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91"/>
      <c r="AS20" s="91"/>
      <c r="AT20" s="91"/>
      <c r="AU20" s="91"/>
      <c r="AV20" s="91"/>
      <c r="AW20" s="91"/>
      <c r="AX20" s="91"/>
      <c r="AY20" s="92"/>
      <c r="AZ20" s="92"/>
      <c r="BA20" s="92"/>
      <c r="BB20" s="92"/>
      <c r="BC20" s="92"/>
      <c r="BD20" s="92"/>
      <c r="BE20" s="92"/>
      <c r="BF20" s="22"/>
      <c r="BG20" s="22"/>
      <c r="BH20" s="22"/>
      <c r="BI20" s="22"/>
      <c r="BJ20" s="23"/>
      <c r="BK20" s="23"/>
      <c r="BL20" s="23"/>
      <c r="BM20" s="23"/>
      <c r="BN20" s="22"/>
      <c r="BR20" s="23"/>
      <c r="BS20" s="23"/>
      <c r="BT20" s="56"/>
      <c r="CR20" s="222"/>
      <c r="CS20" s="19"/>
      <c r="CT20" s="19"/>
      <c r="CU20" s="19"/>
      <c r="CW20" s="222"/>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row>
    <row r="21" spans="1:160" ht="22.5" customHeight="1" x14ac:dyDescent="0.15">
      <c r="A21" s="84"/>
      <c r="B21" s="280" t="s">
        <v>308</v>
      </c>
      <c r="C21" s="454"/>
      <c r="D21" s="454"/>
      <c r="E21" s="454"/>
      <c r="F21" s="454"/>
      <c r="G21" s="454"/>
      <c r="H21" s="454"/>
      <c r="I21" s="454"/>
      <c r="J21" s="900" t="s">
        <v>177</v>
      </c>
      <c r="K21" s="900"/>
      <c r="L21" s="900"/>
      <c r="M21" s="900"/>
      <c r="N21" s="900"/>
      <c r="O21" s="900"/>
      <c r="P21" s="900"/>
      <c r="Q21" s="900"/>
      <c r="R21" s="900"/>
      <c r="S21" s="900"/>
      <c r="T21" s="900"/>
      <c r="U21" s="900"/>
      <c r="V21" s="900"/>
      <c r="W21" s="900"/>
      <c r="X21" s="900"/>
      <c r="Y21" s="900"/>
      <c r="Z21" s="900"/>
      <c r="AA21" s="900"/>
      <c r="AB21" s="900"/>
      <c r="AC21" s="900"/>
      <c r="AD21" s="900"/>
      <c r="AE21" s="900"/>
      <c r="AF21" s="900"/>
      <c r="AG21" s="900"/>
      <c r="AH21" s="900"/>
      <c r="AI21" s="900"/>
      <c r="AJ21" s="900"/>
      <c r="AK21" s="900"/>
      <c r="AL21" s="900"/>
      <c r="AM21" s="900"/>
      <c r="AN21" s="900"/>
      <c r="AO21" s="900"/>
      <c r="AP21" s="900"/>
      <c r="AQ21" s="900"/>
      <c r="AR21" s="900"/>
      <c r="AS21" s="900"/>
      <c r="AT21" s="900"/>
      <c r="AU21" s="900"/>
      <c r="AV21" s="900"/>
      <c r="AW21" s="900"/>
      <c r="AX21" s="900"/>
      <c r="AY21" s="900"/>
      <c r="AZ21" s="900"/>
      <c r="BA21" s="900"/>
      <c r="BB21" s="900"/>
      <c r="BC21" s="900"/>
      <c r="BD21" s="900"/>
      <c r="BE21" s="900"/>
      <c r="BF21" s="900"/>
      <c r="BG21" s="900"/>
      <c r="BH21" s="900"/>
      <c r="BI21" s="900"/>
      <c r="BJ21" s="900"/>
      <c r="BK21" s="900"/>
      <c r="BL21" s="900"/>
      <c r="BM21" s="900"/>
      <c r="BN21" s="900"/>
      <c r="BO21" s="900"/>
      <c r="BP21" s="900"/>
      <c r="BQ21" s="900"/>
      <c r="BR21" s="900"/>
      <c r="BS21" s="900"/>
      <c r="BT21" s="900"/>
      <c r="BU21" s="900"/>
      <c r="BV21" s="900"/>
      <c r="BW21" s="900"/>
      <c r="BX21" s="900"/>
      <c r="BY21" s="900"/>
      <c r="BZ21" s="900"/>
      <c r="CA21" s="900"/>
      <c r="CB21" s="900"/>
      <c r="CC21" s="900"/>
      <c r="CP21" s="236"/>
      <c r="CQ21" s="236"/>
      <c r="CR21" s="236"/>
      <c r="CS21" s="236"/>
      <c r="CT21" s="236"/>
      <c r="CU21" s="236"/>
      <c r="CV21" s="236"/>
    </row>
    <row r="22" spans="1:160" ht="15" customHeight="1" x14ac:dyDescent="0.15">
      <c r="B22" s="52"/>
      <c r="C22" s="52"/>
      <c r="D22" s="52"/>
      <c r="E22" s="92"/>
      <c r="F22" s="9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92"/>
      <c r="AJ22" s="9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6"/>
      <c r="BN22" s="6"/>
      <c r="BO22" s="6"/>
      <c r="BP22" s="6"/>
      <c r="BQ22" s="6"/>
      <c r="BR22" s="6"/>
      <c r="BS22" s="6"/>
      <c r="BT22" s="6"/>
      <c r="BU22" s="6"/>
      <c r="BV22" s="6"/>
      <c r="BW22" s="6"/>
      <c r="BX22" s="6"/>
      <c r="BY22" s="6"/>
      <c r="BZ22" s="6"/>
      <c r="CA22" s="6"/>
      <c r="CB22" s="6"/>
      <c r="CC22" s="6"/>
      <c r="CO22" s="256" t="s">
        <v>562</v>
      </c>
      <c r="CP22" s="256"/>
      <c r="CQ22" s="256"/>
      <c r="CR22" s="256"/>
      <c r="CS22" s="256"/>
      <c r="CT22" s="256"/>
      <c r="CU22" s="256"/>
      <c r="CV22" s="256"/>
      <c r="CW22" s="256"/>
      <c r="CX22" s="256"/>
    </row>
    <row r="23" spans="1:160" ht="20.25" customHeight="1" thickBot="1" x14ac:dyDescent="0.2">
      <c r="C23" s="640">
        <v>1</v>
      </c>
      <c r="D23" s="901"/>
      <c r="E23" s="828" t="s">
        <v>57</v>
      </c>
      <c r="F23" s="840"/>
      <c r="G23" s="840"/>
      <c r="H23" s="840"/>
      <c r="I23" s="840"/>
      <c r="J23" s="840"/>
      <c r="K23" s="840"/>
      <c r="L23" s="840"/>
      <c r="M23" s="840"/>
      <c r="N23" s="840"/>
      <c r="O23" s="840"/>
      <c r="P23" s="840"/>
      <c r="Q23" s="840"/>
      <c r="R23" s="840"/>
      <c r="S23" s="840"/>
      <c r="T23" s="840"/>
      <c r="U23" s="841"/>
      <c r="V23" s="109"/>
      <c r="W23" s="22"/>
      <c r="X23" s="22"/>
      <c r="Y23" s="22"/>
      <c r="Z23" s="905" t="s">
        <v>11</v>
      </c>
      <c r="AA23" s="906"/>
      <c r="AB23" s="906"/>
      <c r="AC23" s="906"/>
      <c r="AD23" s="906"/>
      <c r="AE23" s="906"/>
      <c r="AF23" s="23"/>
      <c r="AG23" s="23"/>
      <c r="AH23" s="104"/>
      <c r="AI23" s="104"/>
      <c r="AJ23" s="104"/>
      <c r="AK23" s="104"/>
      <c r="AL23" s="45"/>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6"/>
      <c r="BN23" s="6"/>
      <c r="BO23" s="6"/>
      <c r="BP23" s="6"/>
      <c r="BQ23" s="6"/>
      <c r="BR23" s="6"/>
      <c r="BS23" s="6"/>
      <c r="BT23" s="6"/>
      <c r="BU23" s="6"/>
      <c r="BV23" s="6"/>
      <c r="BW23" s="6"/>
      <c r="BX23" s="6"/>
      <c r="BY23" s="6"/>
      <c r="BZ23" s="6"/>
      <c r="CA23" s="6"/>
      <c r="CB23" s="6"/>
      <c r="CC23" s="6"/>
      <c r="CO23" s="256"/>
      <c r="CP23" s="256"/>
      <c r="CQ23" s="256"/>
      <c r="CR23" s="256"/>
      <c r="CS23" s="256"/>
      <c r="CT23" s="256"/>
      <c r="CU23" s="256"/>
      <c r="CV23" s="256"/>
      <c r="CW23" s="256"/>
      <c r="CX23" s="256"/>
    </row>
    <row r="24" spans="1:160" ht="20.25" customHeight="1" x14ac:dyDescent="0.15">
      <c r="B24" s="110"/>
      <c r="C24" s="902"/>
      <c r="D24" s="903"/>
      <c r="E24" s="904"/>
      <c r="F24" s="842"/>
      <c r="G24" s="842"/>
      <c r="H24" s="842"/>
      <c r="I24" s="842"/>
      <c r="J24" s="842"/>
      <c r="K24" s="842"/>
      <c r="L24" s="842"/>
      <c r="M24" s="842"/>
      <c r="N24" s="842"/>
      <c r="O24" s="842"/>
      <c r="P24" s="842"/>
      <c r="Q24" s="842"/>
      <c r="R24" s="842"/>
      <c r="S24" s="842"/>
      <c r="T24" s="842"/>
      <c r="U24" s="843"/>
      <c r="V24" s="10"/>
      <c r="W24" s="11"/>
      <c r="X24" s="11"/>
      <c r="Y24" s="11"/>
      <c r="Z24" s="329" t="s">
        <v>10</v>
      </c>
      <c r="AA24" s="649"/>
      <c r="AB24" s="650"/>
      <c r="AC24" s="650"/>
      <c r="AD24" s="651"/>
      <c r="AE24" s="23"/>
      <c r="AF24" s="23"/>
      <c r="AG24" s="907" t="s">
        <v>454</v>
      </c>
      <c r="AH24" s="907"/>
      <c r="AI24" s="907"/>
      <c r="AJ24" s="907"/>
      <c r="AK24" s="907"/>
      <c r="AL24" s="907"/>
      <c r="AM24" s="907"/>
      <c r="AN24" s="907"/>
      <c r="AO24" s="907"/>
      <c r="AP24" s="907"/>
      <c r="AQ24" s="907"/>
      <c r="AR24" s="907"/>
      <c r="AS24" s="907"/>
      <c r="AT24" s="907"/>
      <c r="AU24" s="907"/>
      <c r="AV24" s="907"/>
      <c r="AW24" s="907"/>
      <c r="AX24" s="907"/>
      <c r="AY24" s="907"/>
      <c r="AZ24" s="907"/>
      <c r="BA24" s="907"/>
      <c r="BB24" s="907"/>
      <c r="BC24" s="907"/>
      <c r="BD24" s="907"/>
      <c r="BE24" s="907"/>
      <c r="BF24" s="907"/>
      <c r="BG24" s="907"/>
      <c r="BH24" s="907"/>
      <c r="BI24" s="907"/>
      <c r="BJ24" s="907"/>
      <c r="BK24" s="907"/>
      <c r="BL24" s="907"/>
      <c r="BM24" s="907"/>
      <c r="BN24" s="907"/>
      <c r="BO24" s="907"/>
      <c r="BP24" s="907"/>
      <c r="BQ24" s="907"/>
      <c r="BR24" s="907"/>
      <c r="BS24" s="907"/>
      <c r="BT24" s="907"/>
      <c r="BU24" s="907"/>
      <c r="BV24" s="907"/>
      <c r="BW24" s="907"/>
      <c r="BX24" s="907"/>
      <c r="BY24" s="907"/>
      <c r="BZ24" s="907"/>
      <c r="CA24" s="907"/>
      <c r="CB24" s="907"/>
      <c r="CC24" s="907"/>
      <c r="CD24" s="907"/>
      <c r="CE24" s="907"/>
      <c r="CF24" s="907"/>
      <c r="CG24" s="907"/>
      <c r="CH24" s="907"/>
      <c r="CI24" s="907"/>
      <c r="CJ24" s="907"/>
      <c r="CK24" s="907"/>
      <c r="CL24" s="907"/>
      <c r="CM24" s="907"/>
      <c r="CQ24" s="261" t="b">
        <f>IF(OR(AA24=1, AA24=2), "OK")</f>
        <v>0</v>
      </c>
      <c r="CR24" s="262"/>
      <c r="CS24" s="262"/>
      <c r="CT24" s="262"/>
      <c r="CU24" s="263"/>
    </row>
    <row r="25" spans="1:160" ht="20.25" customHeight="1" thickBot="1" x14ac:dyDescent="0.2">
      <c r="B25" s="46"/>
      <c r="C25" s="640">
        <v>2</v>
      </c>
      <c r="D25" s="325"/>
      <c r="E25" s="828" t="s">
        <v>58</v>
      </c>
      <c r="F25" s="840"/>
      <c r="G25" s="840"/>
      <c r="H25" s="840"/>
      <c r="I25" s="840"/>
      <c r="J25" s="840"/>
      <c r="K25" s="840"/>
      <c r="L25" s="840"/>
      <c r="M25" s="840"/>
      <c r="N25" s="840"/>
      <c r="O25" s="840"/>
      <c r="P25" s="840"/>
      <c r="Q25" s="840"/>
      <c r="R25" s="840"/>
      <c r="S25" s="840"/>
      <c r="T25" s="840"/>
      <c r="U25" s="841"/>
      <c r="V25" s="12"/>
      <c r="W25" s="13"/>
      <c r="X25" s="13"/>
      <c r="Y25" s="13"/>
      <c r="Z25" s="329"/>
      <c r="AA25" s="652"/>
      <c r="AB25" s="653"/>
      <c r="AC25" s="653"/>
      <c r="AD25" s="654"/>
      <c r="AG25" s="907"/>
      <c r="AH25" s="907"/>
      <c r="AI25" s="907"/>
      <c r="AJ25" s="907"/>
      <c r="AK25" s="907"/>
      <c r="AL25" s="907"/>
      <c r="AM25" s="907"/>
      <c r="AN25" s="907"/>
      <c r="AO25" s="907"/>
      <c r="AP25" s="907"/>
      <c r="AQ25" s="907"/>
      <c r="AR25" s="907"/>
      <c r="AS25" s="907"/>
      <c r="AT25" s="907"/>
      <c r="AU25" s="907"/>
      <c r="AV25" s="907"/>
      <c r="AW25" s="907"/>
      <c r="AX25" s="907"/>
      <c r="AY25" s="907"/>
      <c r="AZ25" s="907"/>
      <c r="BA25" s="907"/>
      <c r="BB25" s="907"/>
      <c r="BC25" s="907"/>
      <c r="BD25" s="907"/>
      <c r="BE25" s="907"/>
      <c r="BF25" s="907"/>
      <c r="BG25" s="907"/>
      <c r="BH25" s="907"/>
      <c r="BI25" s="907"/>
      <c r="BJ25" s="907"/>
      <c r="BK25" s="907"/>
      <c r="BL25" s="907"/>
      <c r="BM25" s="907"/>
      <c r="BN25" s="907"/>
      <c r="BO25" s="907"/>
      <c r="BP25" s="907"/>
      <c r="BQ25" s="907"/>
      <c r="BR25" s="907"/>
      <c r="BS25" s="907"/>
      <c r="BT25" s="907"/>
      <c r="BU25" s="907"/>
      <c r="BV25" s="907"/>
      <c r="BW25" s="907"/>
      <c r="BX25" s="907"/>
      <c r="BY25" s="907"/>
      <c r="BZ25" s="907"/>
      <c r="CA25" s="907"/>
      <c r="CB25" s="907"/>
      <c r="CC25" s="907"/>
      <c r="CD25" s="907"/>
      <c r="CE25" s="907"/>
      <c r="CF25" s="907"/>
      <c r="CG25" s="907"/>
      <c r="CH25" s="907"/>
      <c r="CI25" s="907"/>
      <c r="CJ25" s="907"/>
      <c r="CK25" s="907"/>
      <c r="CL25" s="907"/>
      <c r="CM25" s="907"/>
      <c r="CQ25" s="267"/>
      <c r="CR25" s="268"/>
      <c r="CS25" s="268"/>
      <c r="CT25" s="268"/>
      <c r="CU25" s="269"/>
    </row>
    <row r="26" spans="1:160" ht="20.25" customHeight="1" x14ac:dyDescent="0.15">
      <c r="B26" s="46"/>
      <c r="C26" s="326"/>
      <c r="D26" s="328"/>
      <c r="E26" s="904"/>
      <c r="F26" s="842"/>
      <c r="G26" s="842"/>
      <c r="H26" s="842"/>
      <c r="I26" s="842"/>
      <c r="J26" s="842"/>
      <c r="K26" s="842"/>
      <c r="L26" s="842"/>
      <c r="M26" s="842"/>
      <c r="N26" s="842"/>
      <c r="O26" s="842"/>
      <c r="P26" s="842"/>
      <c r="Q26" s="842"/>
      <c r="R26" s="842"/>
      <c r="S26" s="842"/>
      <c r="T26" s="842"/>
      <c r="U26" s="843"/>
      <c r="V26" s="109"/>
      <c r="W26" s="22"/>
      <c r="X26" s="22"/>
      <c r="Y26" s="22"/>
      <c r="Z26" s="22"/>
      <c r="AA26" s="22"/>
      <c r="AB26" s="23"/>
      <c r="AC26" s="23"/>
      <c r="AD26" s="23"/>
      <c r="BA26" s="22"/>
      <c r="BB26" s="22"/>
      <c r="BC26" s="22"/>
      <c r="BD26" s="22"/>
      <c r="BE26" s="22"/>
      <c r="BF26" s="22"/>
      <c r="BG26" s="22"/>
      <c r="BH26" s="22"/>
      <c r="BI26" s="22"/>
      <c r="BK26" s="22"/>
      <c r="BL26" s="22"/>
      <c r="BP26" s="50"/>
      <c r="BQ26" s="23"/>
      <c r="BR26" s="23"/>
      <c r="BS26" s="23"/>
      <c r="BT26" s="23"/>
      <c r="BV26" s="6"/>
      <c r="BW26" s="6"/>
      <c r="BX26" s="6"/>
      <c r="BY26" s="6"/>
      <c r="BZ26" s="6"/>
      <c r="CA26" s="6"/>
      <c r="CB26" s="6"/>
      <c r="CC26" s="6"/>
    </row>
    <row r="27" spans="1:160" ht="22.5" customHeight="1" x14ac:dyDescent="0.15">
      <c r="B27" s="46"/>
      <c r="C27" s="74"/>
      <c r="D27" s="74"/>
      <c r="V27" s="92"/>
      <c r="W27" s="22"/>
      <c r="X27" s="22"/>
      <c r="Y27" s="22"/>
      <c r="Z27" s="22"/>
      <c r="AA27" s="22"/>
      <c r="AB27" s="23"/>
      <c r="AC27" s="23"/>
      <c r="AD27" s="23"/>
      <c r="AE27" s="23"/>
      <c r="AF27" s="23"/>
      <c r="AG27" s="23"/>
      <c r="AH27" s="104"/>
      <c r="AI27" s="104"/>
      <c r="AJ27" s="104"/>
      <c r="AK27" s="104"/>
      <c r="AL27" s="45"/>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Q27" s="23"/>
      <c r="BR27" s="23"/>
      <c r="BS27" s="23"/>
      <c r="BT27" s="23"/>
    </row>
    <row r="28" spans="1:160" ht="18" customHeight="1" x14ac:dyDescent="0.15">
      <c r="B28" s="112"/>
      <c r="C28" s="329" t="s">
        <v>10</v>
      </c>
      <c r="D28" s="280" t="s">
        <v>43</v>
      </c>
      <c r="E28" s="280"/>
      <c r="F28" s="280"/>
      <c r="G28" s="280"/>
      <c r="H28" s="280"/>
      <c r="I28" s="280"/>
      <c r="J28" s="280"/>
      <c r="K28" s="280"/>
      <c r="L28" s="534" t="s">
        <v>437</v>
      </c>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c r="BC28" s="534"/>
      <c r="BD28" s="534"/>
      <c r="BE28" s="534"/>
      <c r="BF28" s="534"/>
      <c r="BG28" s="534"/>
      <c r="BH28" s="534"/>
      <c r="BI28" s="534"/>
      <c r="BJ28" s="534"/>
      <c r="BK28" s="534"/>
      <c r="BL28" s="534"/>
      <c r="BM28" s="534"/>
      <c r="BN28" s="534"/>
      <c r="BO28" s="534"/>
      <c r="BP28" s="534"/>
      <c r="BQ28" s="534"/>
      <c r="BR28" s="534"/>
      <c r="BS28" s="534"/>
      <c r="BT28" s="534"/>
      <c r="BU28" s="534"/>
      <c r="BV28" s="534"/>
      <c r="BW28" s="534"/>
      <c r="BX28" s="534"/>
      <c r="BY28" s="534"/>
      <c r="BZ28" s="534"/>
      <c r="CA28" s="534"/>
      <c r="CB28" s="534"/>
      <c r="CC28" s="534"/>
      <c r="CD28" s="534"/>
      <c r="CE28" s="534"/>
    </row>
    <row r="29" spans="1:160" ht="18" customHeight="1" x14ac:dyDescent="0.15">
      <c r="A29" s="55"/>
      <c r="C29" s="329"/>
      <c r="D29" s="280"/>
      <c r="E29" s="280"/>
      <c r="F29" s="280"/>
      <c r="G29" s="280"/>
      <c r="H29" s="280"/>
      <c r="I29" s="280"/>
      <c r="J29" s="280"/>
      <c r="K29" s="280"/>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4"/>
      <c r="BP29" s="534"/>
      <c r="BQ29" s="534"/>
      <c r="BR29" s="534"/>
      <c r="BS29" s="534"/>
      <c r="BT29" s="534"/>
      <c r="BU29" s="534"/>
      <c r="BV29" s="534"/>
      <c r="BW29" s="534"/>
      <c r="BX29" s="534"/>
      <c r="BY29" s="534"/>
      <c r="BZ29" s="534"/>
      <c r="CA29" s="534"/>
      <c r="CB29" s="534"/>
      <c r="CC29" s="534"/>
      <c r="CD29" s="534"/>
      <c r="CE29" s="534"/>
    </row>
    <row r="30" spans="1:160" ht="15" customHeight="1" x14ac:dyDescent="0.15">
      <c r="A30" s="55"/>
      <c r="B30" s="55"/>
      <c r="C30" s="55"/>
      <c r="D30" s="55"/>
      <c r="E30" s="92"/>
      <c r="F30" s="9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92"/>
      <c r="AJ30" s="92"/>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93"/>
      <c r="BN30" s="93"/>
      <c r="BO30" s="93"/>
      <c r="BP30" s="93"/>
      <c r="BQ30" s="23"/>
      <c r="BR30" s="23"/>
      <c r="BS30" s="23"/>
      <c r="BT30" s="23"/>
      <c r="CP30" s="848" t="s">
        <v>561</v>
      </c>
      <c r="CQ30" s="848"/>
      <c r="CR30" s="848"/>
      <c r="CS30" s="848"/>
      <c r="CT30" s="848"/>
      <c r="CU30" s="848"/>
      <c r="CV30" s="848"/>
    </row>
    <row r="31" spans="1:160" ht="12.75" customHeight="1" x14ac:dyDescent="0.15">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687"/>
      <c r="AQ31" s="277" t="s">
        <v>48</v>
      </c>
      <c r="AR31" s="277"/>
      <c r="AS31" s="277"/>
      <c r="AT31" s="277"/>
      <c r="AU31" s="277"/>
      <c r="AV31" s="277"/>
      <c r="AW31" s="277"/>
      <c r="AX31" s="277"/>
      <c r="AY31" s="277"/>
      <c r="AZ31" s="277"/>
      <c r="BA31" s="277"/>
      <c r="BB31" s="277"/>
      <c r="BC31" s="277" t="s">
        <v>71</v>
      </c>
      <c r="BD31" s="277"/>
      <c r="BE31" s="277"/>
      <c r="BF31" s="277"/>
      <c r="BG31" s="277"/>
      <c r="BH31" s="277"/>
      <c r="BI31" s="277"/>
      <c r="BJ31" s="277"/>
      <c r="BK31" s="277"/>
      <c r="BL31" s="277"/>
      <c r="BM31" s="277"/>
      <c r="BN31" s="277"/>
      <c r="BO31" s="6"/>
      <c r="BP31" s="6"/>
      <c r="BQ31" s="6"/>
      <c r="BR31" s="6"/>
      <c r="BS31" s="6"/>
      <c r="BT31" s="6"/>
      <c r="BU31" s="95"/>
      <c r="BV31" s="95"/>
      <c r="BW31" s="95"/>
      <c r="BX31" s="60"/>
      <c r="BY31" s="60"/>
      <c r="BZ31" s="60"/>
      <c r="CA31" s="60"/>
      <c r="CP31" s="848"/>
      <c r="CQ31" s="848"/>
      <c r="CR31" s="848"/>
      <c r="CS31" s="848"/>
      <c r="CT31" s="848"/>
      <c r="CU31" s="848"/>
      <c r="CV31" s="848"/>
      <c r="CW31" s="219"/>
    </row>
    <row r="32" spans="1:160" ht="12.75" customHeight="1" thickBot="1" x14ac:dyDescent="0.2">
      <c r="B32" s="52"/>
      <c r="C32" s="52"/>
      <c r="D32" s="52"/>
      <c r="E32" s="850"/>
      <c r="F32" s="850"/>
      <c r="G32" s="850"/>
      <c r="H32" s="850"/>
      <c r="I32" s="850"/>
      <c r="J32" s="850"/>
      <c r="K32" s="850"/>
      <c r="L32" s="850"/>
      <c r="M32" s="850"/>
      <c r="N32" s="850"/>
      <c r="O32" s="850"/>
      <c r="P32" s="850"/>
      <c r="Q32" s="850"/>
      <c r="R32" s="850"/>
      <c r="S32" s="850"/>
      <c r="T32" s="850"/>
      <c r="U32" s="850"/>
      <c r="V32" s="850"/>
      <c r="W32" s="850"/>
      <c r="X32" s="850"/>
      <c r="Y32" s="850"/>
      <c r="Z32" s="850"/>
      <c r="AA32" s="850"/>
      <c r="AB32" s="850"/>
      <c r="AC32" s="850"/>
      <c r="AD32" s="850"/>
      <c r="AE32" s="850"/>
      <c r="AF32" s="850"/>
      <c r="AG32" s="850"/>
      <c r="AH32" s="850"/>
      <c r="AI32" s="850"/>
      <c r="AJ32" s="850"/>
      <c r="AK32" s="850"/>
      <c r="AL32" s="850"/>
      <c r="AM32" s="850"/>
      <c r="AN32" s="850"/>
      <c r="AO32" s="850"/>
      <c r="AP32" s="717"/>
      <c r="AQ32" s="277"/>
      <c r="AR32" s="277"/>
      <c r="AS32" s="277"/>
      <c r="AT32" s="277"/>
      <c r="AU32" s="277"/>
      <c r="AV32" s="277"/>
      <c r="AW32" s="277"/>
      <c r="AX32" s="277"/>
      <c r="AY32" s="277"/>
      <c r="AZ32" s="277"/>
      <c r="BA32" s="277"/>
      <c r="BB32" s="277"/>
      <c r="BC32" s="277"/>
      <c r="BD32" s="277"/>
      <c r="BE32" s="277"/>
      <c r="BF32" s="277"/>
      <c r="BG32" s="277"/>
      <c r="BH32" s="277"/>
      <c r="BI32" s="277"/>
      <c r="BJ32" s="277"/>
      <c r="BK32" s="277"/>
      <c r="BL32" s="277"/>
      <c r="BM32" s="277"/>
      <c r="BN32" s="277"/>
      <c r="BO32" s="93"/>
      <c r="BP32" s="93"/>
      <c r="BQ32" s="93"/>
      <c r="BR32" s="299" t="s">
        <v>11</v>
      </c>
      <c r="BS32" s="299"/>
      <c r="BT32" s="299"/>
      <c r="BU32" s="299"/>
      <c r="BV32" s="299"/>
      <c r="BW32" s="299"/>
      <c r="CP32" s="848"/>
      <c r="CQ32" s="848"/>
      <c r="CR32" s="848"/>
      <c r="CS32" s="848"/>
      <c r="CT32" s="848"/>
      <c r="CU32" s="848"/>
      <c r="CV32" s="848"/>
      <c r="CW32" s="219"/>
    </row>
    <row r="33" spans="1:153" ht="20.25" customHeight="1" x14ac:dyDescent="0.15">
      <c r="E33" s="314" t="s">
        <v>59</v>
      </c>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6"/>
      <c r="AQ33" s="872">
        <v>1</v>
      </c>
      <c r="AR33" s="872"/>
      <c r="AS33" s="872"/>
      <c r="AT33" s="872"/>
      <c r="AU33" s="872"/>
      <c r="AV33" s="872"/>
      <c r="AW33" s="872"/>
      <c r="AX33" s="872"/>
      <c r="AY33" s="872"/>
      <c r="AZ33" s="872"/>
      <c r="BA33" s="872"/>
      <c r="BB33" s="872"/>
      <c r="BC33" s="297">
        <v>2</v>
      </c>
      <c r="BD33" s="297"/>
      <c r="BE33" s="297"/>
      <c r="BF33" s="297"/>
      <c r="BG33" s="297"/>
      <c r="BH33" s="297"/>
      <c r="BI33" s="297"/>
      <c r="BJ33" s="297"/>
      <c r="BK33" s="297"/>
      <c r="BL33" s="297"/>
      <c r="BM33" s="297"/>
      <c r="BN33" s="297"/>
      <c r="BO33" s="11"/>
      <c r="BP33" s="11"/>
      <c r="BQ33" s="11"/>
      <c r="BR33" s="301" t="s">
        <v>10</v>
      </c>
      <c r="BS33" s="649"/>
      <c r="BT33" s="650"/>
      <c r="BU33" s="650"/>
      <c r="BV33" s="651"/>
      <c r="BW33" s="23"/>
      <c r="CQ33" s="261" t="b">
        <f>IF(OR(AND(AA24=1,OR(BS33=1, BS33=2)), AND(AA24=2,BS33="")),"OK")</f>
        <v>0</v>
      </c>
      <c r="CR33" s="262"/>
      <c r="CS33" s="262"/>
      <c r="CT33" s="262"/>
      <c r="CU33" s="263"/>
      <c r="CW33" s="222"/>
    </row>
    <row r="34" spans="1:153" ht="20.25" customHeight="1" thickBot="1" x14ac:dyDescent="0.2">
      <c r="E34" s="320"/>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2"/>
      <c r="AQ34" s="872"/>
      <c r="AR34" s="872"/>
      <c r="AS34" s="872"/>
      <c r="AT34" s="872"/>
      <c r="AU34" s="872"/>
      <c r="AV34" s="872"/>
      <c r="AW34" s="872"/>
      <c r="AX34" s="872"/>
      <c r="AY34" s="872"/>
      <c r="AZ34" s="872"/>
      <c r="BA34" s="872"/>
      <c r="BB34" s="872"/>
      <c r="BC34" s="297"/>
      <c r="BD34" s="297"/>
      <c r="BE34" s="297"/>
      <c r="BF34" s="297"/>
      <c r="BG34" s="297"/>
      <c r="BH34" s="297"/>
      <c r="BI34" s="297"/>
      <c r="BJ34" s="297"/>
      <c r="BK34" s="297"/>
      <c r="BL34" s="297"/>
      <c r="BM34" s="297"/>
      <c r="BN34" s="297"/>
      <c r="BO34" s="54"/>
      <c r="BP34" s="54"/>
      <c r="BQ34" s="54"/>
      <c r="BR34" s="301"/>
      <c r="BS34" s="652"/>
      <c r="BT34" s="653"/>
      <c r="BU34" s="653"/>
      <c r="BV34" s="654"/>
      <c r="BW34" s="6"/>
      <c r="CQ34" s="267"/>
      <c r="CR34" s="268"/>
      <c r="CS34" s="268"/>
      <c r="CT34" s="268"/>
      <c r="CU34" s="269"/>
      <c r="CW34" s="222"/>
    </row>
    <row r="35" spans="1:153" ht="20.25" customHeight="1" x14ac:dyDescent="0.15">
      <c r="E35" s="314" t="s">
        <v>60</v>
      </c>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c r="AQ35" s="872">
        <v>1</v>
      </c>
      <c r="AR35" s="872"/>
      <c r="AS35" s="872"/>
      <c r="AT35" s="872"/>
      <c r="AU35" s="872"/>
      <c r="AV35" s="872"/>
      <c r="AW35" s="872"/>
      <c r="AX35" s="872"/>
      <c r="AY35" s="872"/>
      <c r="AZ35" s="872"/>
      <c r="BA35" s="872"/>
      <c r="BB35" s="872"/>
      <c r="BC35" s="297">
        <v>2</v>
      </c>
      <c r="BD35" s="297"/>
      <c r="BE35" s="297"/>
      <c r="BF35" s="297"/>
      <c r="BG35" s="297"/>
      <c r="BH35" s="297"/>
      <c r="BI35" s="297"/>
      <c r="BJ35" s="297"/>
      <c r="BK35" s="297"/>
      <c r="BL35" s="297"/>
      <c r="BM35" s="297"/>
      <c r="BN35" s="297"/>
      <c r="BO35" s="11"/>
      <c r="BP35" s="11"/>
      <c r="BQ35" s="11"/>
      <c r="BR35" s="301" t="s">
        <v>10</v>
      </c>
      <c r="BS35" s="649"/>
      <c r="BT35" s="650"/>
      <c r="BU35" s="650"/>
      <c r="BV35" s="651"/>
      <c r="BW35" s="6"/>
      <c r="CQ35" s="261" t="b">
        <f>IF(OR(AND(AA24=1,OR(BS35=1, BS35=2)), AND(AA24=2,BS35="")),"OK")</f>
        <v>0</v>
      </c>
      <c r="CR35" s="262"/>
      <c r="CS35" s="262"/>
      <c r="CT35" s="262"/>
      <c r="CU35" s="263"/>
      <c r="CW35" s="222"/>
    </row>
    <row r="36" spans="1:153" ht="20.25" customHeight="1" thickBot="1" x14ac:dyDescent="0.2">
      <c r="E36" s="320"/>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2"/>
      <c r="AQ36" s="872"/>
      <c r="AR36" s="872"/>
      <c r="AS36" s="872"/>
      <c r="AT36" s="872"/>
      <c r="AU36" s="872"/>
      <c r="AV36" s="872"/>
      <c r="AW36" s="872"/>
      <c r="AX36" s="872"/>
      <c r="AY36" s="872"/>
      <c r="AZ36" s="872"/>
      <c r="BA36" s="872"/>
      <c r="BB36" s="872"/>
      <c r="BC36" s="297"/>
      <c r="BD36" s="297"/>
      <c r="BE36" s="297"/>
      <c r="BF36" s="297"/>
      <c r="BG36" s="297"/>
      <c r="BH36" s="297"/>
      <c r="BI36" s="297"/>
      <c r="BJ36" s="297"/>
      <c r="BK36" s="297"/>
      <c r="BL36" s="297"/>
      <c r="BM36" s="297"/>
      <c r="BN36" s="297"/>
      <c r="BO36" s="54"/>
      <c r="BP36" s="54"/>
      <c r="BQ36" s="54"/>
      <c r="BR36" s="301"/>
      <c r="BS36" s="652"/>
      <c r="BT36" s="653"/>
      <c r="BU36" s="653"/>
      <c r="BV36" s="654"/>
      <c r="BW36" s="6"/>
      <c r="CQ36" s="267"/>
      <c r="CR36" s="268"/>
      <c r="CS36" s="268"/>
      <c r="CT36" s="268"/>
      <c r="CU36" s="269"/>
      <c r="CW36" s="222"/>
    </row>
    <row r="37" spans="1:153" ht="20.25" customHeight="1" x14ac:dyDescent="0.15">
      <c r="E37" s="915" t="s">
        <v>61</v>
      </c>
      <c r="F37" s="916"/>
      <c r="G37" s="916"/>
      <c r="H37" s="916"/>
      <c r="I37" s="916"/>
      <c r="J37" s="916"/>
      <c r="K37" s="916"/>
      <c r="L37" s="916"/>
      <c r="M37" s="916"/>
      <c r="N37" s="916"/>
      <c r="O37" s="916"/>
      <c r="P37" s="916"/>
      <c r="Q37" s="916"/>
      <c r="R37" s="916"/>
      <c r="S37" s="916"/>
      <c r="T37" s="916"/>
      <c r="U37" s="916"/>
      <c r="V37" s="916"/>
      <c r="W37" s="916"/>
      <c r="X37" s="916"/>
      <c r="Y37" s="916"/>
      <c r="Z37" s="916"/>
      <c r="AA37" s="916"/>
      <c r="AB37" s="916"/>
      <c r="AC37" s="916"/>
      <c r="AD37" s="916"/>
      <c r="AE37" s="916"/>
      <c r="AF37" s="916"/>
      <c r="AG37" s="916"/>
      <c r="AH37" s="916"/>
      <c r="AI37" s="916"/>
      <c r="AJ37" s="916"/>
      <c r="AK37" s="916"/>
      <c r="AL37" s="916"/>
      <c r="AM37" s="916"/>
      <c r="AN37" s="916"/>
      <c r="AO37" s="916"/>
      <c r="AP37" s="917"/>
      <c r="AQ37" s="872">
        <v>1</v>
      </c>
      <c r="AR37" s="872"/>
      <c r="AS37" s="872"/>
      <c r="AT37" s="872"/>
      <c r="AU37" s="872"/>
      <c r="AV37" s="872"/>
      <c r="AW37" s="872"/>
      <c r="AX37" s="872"/>
      <c r="AY37" s="872"/>
      <c r="AZ37" s="872"/>
      <c r="BA37" s="872"/>
      <c r="BB37" s="872"/>
      <c r="BC37" s="297">
        <v>2</v>
      </c>
      <c r="BD37" s="297"/>
      <c r="BE37" s="297"/>
      <c r="BF37" s="297"/>
      <c r="BG37" s="297"/>
      <c r="BH37" s="297"/>
      <c r="BI37" s="297"/>
      <c r="BJ37" s="297"/>
      <c r="BK37" s="297"/>
      <c r="BL37" s="297"/>
      <c r="BM37" s="297"/>
      <c r="BN37" s="297"/>
      <c r="BO37" s="11"/>
      <c r="BP37" s="11"/>
      <c r="BQ37" s="11"/>
      <c r="BR37" s="301" t="s">
        <v>10</v>
      </c>
      <c r="BS37" s="649"/>
      <c r="BT37" s="650"/>
      <c r="BU37" s="650"/>
      <c r="BV37" s="651"/>
      <c r="BW37" s="102"/>
      <c r="CQ37" s="261" t="b">
        <f>IF(OR(AND(AA24=1,OR(BS37=1, BS37=2)), AND(AA24=2,BS37="")),"OK")</f>
        <v>0</v>
      </c>
      <c r="CR37" s="262"/>
      <c r="CS37" s="262"/>
      <c r="CT37" s="262"/>
      <c r="CU37" s="263"/>
      <c r="CW37" s="222"/>
    </row>
    <row r="38" spans="1:153" ht="20.25" customHeight="1" thickBot="1" x14ac:dyDescent="0.2">
      <c r="E38" s="918"/>
      <c r="F38" s="919"/>
      <c r="G38" s="919"/>
      <c r="H38" s="919"/>
      <c r="I38" s="919"/>
      <c r="J38" s="919"/>
      <c r="K38" s="919"/>
      <c r="L38" s="919"/>
      <c r="M38" s="919"/>
      <c r="N38" s="919"/>
      <c r="O38" s="919"/>
      <c r="P38" s="919"/>
      <c r="Q38" s="919"/>
      <c r="R38" s="919"/>
      <c r="S38" s="919"/>
      <c r="T38" s="919"/>
      <c r="U38" s="919"/>
      <c r="V38" s="919"/>
      <c r="W38" s="919"/>
      <c r="X38" s="919"/>
      <c r="Y38" s="919"/>
      <c r="Z38" s="919"/>
      <c r="AA38" s="919"/>
      <c r="AB38" s="919"/>
      <c r="AC38" s="919"/>
      <c r="AD38" s="919"/>
      <c r="AE38" s="919"/>
      <c r="AF38" s="919"/>
      <c r="AG38" s="919"/>
      <c r="AH38" s="919"/>
      <c r="AI38" s="919"/>
      <c r="AJ38" s="919"/>
      <c r="AK38" s="919"/>
      <c r="AL38" s="919"/>
      <c r="AM38" s="919"/>
      <c r="AN38" s="919"/>
      <c r="AO38" s="919"/>
      <c r="AP38" s="920"/>
      <c r="AQ38" s="872"/>
      <c r="AR38" s="872"/>
      <c r="AS38" s="872"/>
      <c r="AT38" s="872"/>
      <c r="AU38" s="872"/>
      <c r="AV38" s="872"/>
      <c r="AW38" s="872"/>
      <c r="AX38" s="872"/>
      <c r="AY38" s="872"/>
      <c r="AZ38" s="872"/>
      <c r="BA38" s="872"/>
      <c r="BB38" s="872"/>
      <c r="BC38" s="297"/>
      <c r="BD38" s="297"/>
      <c r="BE38" s="297"/>
      <c r="BF38" s="297"/>
      <c r="BG38" s="297"/>
      <c r="BH38" s="297"/>
      <c r="BI38" s="297"/>
      <c r="BJ38" s="297"/>
      <c r="BK38" s="297"/>
      <c r="BL38" s="297"/>
      <c r="BM38" s="297"/>
      <c r="BN38" s="297"/>
      <c r="BO38" s="54"/>
      <c r="BP38" s="54"/>
      <c r="BQ38" s="54"/>
      <c r="BR38" s="301"/>
      <c r="BS38" s="652"/>
      <c r="BT38" s="653"/>
      <c r="BU38" s="653"/>
      <c r="BV38" s="654"/>
      <c r="CQ38" s="267"/>
      <c r="CR38" s="268"/>
      <c r="CS38" s="268"/>
      <c r="CT38" s="268"/>
      <c r="CU38" s="269"/>
      <c r="CW38" s="222"/>
    </row>
    <row r="39" spans="1:153" ht="20.25" customHeight="1" x14ac:dyDescent="0.15">
      <c r="E39" s="915" t="s">
        <v>62</v>
      </c>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916"/>
      <c r="AM39" s="916"/>
      <c r="AN39" s="916"/>
      <c r="AO39" s="916"/>
      <c r="AP39" s="917"/>
      <c r="AQ39" s="872">
        <v>1</v>
      </c>
      <c r="AR39" s="872"/>
      <c r="AS39" s="872"/>
      <c r="AT39" s="872"/>
      <c r="AU39" s="872"/>
      <c r="AV39" s="872"/>
      <c r="AW39" s="872"/>
      <c r="AX39" s="872"/>
      <c r="AY39" s="872"/>
      <c r="AZ39" s="872"/>
      <c r="BA39" s="872"/>
      <c r="BB39" s="872"/>
      <c r="BC39" s="297">
        <v>2</v>
      </c>
      <c r="BD39" s="297"/>
      <c r="BE39" s="297"/>
      <c r="BF39" s="297"/>
      <c r="BG39" s="297"/>
      <c r="BH39" s="297"/>
      <c r="BI39" s="297"/>
      <c r="BJ39" s="297"/>
      <c r="BK39" s="297"/>
      <c r="BL39" s="297"/>
      <c r="BM39" s="297"/>
      <c r="BN39" s="297"/>
      <c r="BO39" s="11"/>
      <c r="BP39" s="11"/>
      <c r="BQ39" s="11"/>
      <c r="BR39" s="301" t="s">
        <v>10</v>
      </c>
      <c r="BS39" s="649"/>
      <c r="BT39" s="650"/>
      <c r="BU39" s="650"/>
      <c r="BV39" s="651"/>
      <c r="CQ39" s="261" t="b">
        <f>IF(OR(AND(AA24=1,OR(BS39=1, BS39=2)), AND(AA24=2,BS39="")),"OK")</f>
        <v>0</v>
      </c>
      <c r="CR39" s="262"/>
      <c r="CS39" s="262"/>
      <c r="CT39" s="262"/>
      <c r="CU39" s="263"/>
      <c r="CW39" s="222"/>
    </row>
    <row r="40" spans="1:153" ht="20.25" customHeight="1" thickBot="1" x14ac:dyDescent="0.2">
      <c r="E40" s="918"/>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919"/>
      <c r="AL40" s="919"/>
      <c r="AM40" s="919"/>
      <c r="AN40" s="919"/>
      <c r="AO40" s="919"/>
      <c r="AP40" s="920"/>
      <c r="AQ40" s="872"/>
      <c r="AR40" s="872"/>
      <c r="AS40" s="872"/>
      <c r="AT40" s="872"/>
      <c r="AU40" s="872"/>
      <c r="AV40" s="872"/>
      <c r="AW40" s="872"/>
      <c r="AX40" s="872"/>
      <c r="AY40" s="872"/>
      <c r="AZ40" s="872"/>
      <c r="BA40" s="872"/>
      <c r="BB40" s="872"/>
      <c r="BC40" s="297"/>
      <c r="BD40" s="297"/>
      <c r="BE40" s="297"/>
      <c r="BF40" s="297"/>
      <c r="BG40" s="297"/>
      <c r="BH40" s="297"/>
      <c r="BI40" s="297"/>
      <c r="BJ40" s="297"/>
      <c r="BK40" s="297"/>
      <c r="BL40" s="297"/>
      <c r="BM40" s="297"/>
      <c r="BN40" s="297"/>
      <c r="BO40" s="54"/>
      <c r="BP40" s="54"/>
      <c r="BQ40" s="54"/>
      <c r="BR40" s="301"/>
      <c r="BS40" s="652"/>
      <c r="BT40" s="653"/>
      <c r="BU40" s="653"/>
      <c r="BV40" s="654"/>
      <c r="CQ40" s="267"/>
      <c r="CR40" s="268"/>
      <c r="CS40" s="268"/>
      <c r="CT40" s="268"/>
      <c r="CU40" s="269"/>
      <c r="CW40" s="222"/>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row>
    <row r="41" spans="1:153" ht="20.25" customHeight="1" x14ac:dyDescent="0.15">
      <c r="E41" s="314" t="s">
        <v>63</v>
      </c>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6"/>
      <c r="AQ41" s="872">
        <v>1</v>
      </c>
      <c r="AR41" s="872"/>
      <c r="AS41" s="872"/>
      <c r="AT41" s="872"/>
      <c r="AU41" s="872"/>
      <c r="AV41" s="872"/>
      <c r="AW41" s="872"/>
      <c r="AX41" s="872"/>
      <c r="AY41" s="872"/>
      <c r="AZ41" s="872"/>
      <c r="BA41" s="872"/>
      <c r="BB41" s="872"/>
      <c r="BC41" s="297">
        <v>2</v>
      </c>
      <c r="BD41" s="297"/>
      <c r="BE41" s="297"/>
      <c r="BF41" s="297"/>
      <c r="BG41" s="297"/>
      <c r="BH41" s="297"/>
      <c r="BI41" s="297"/>
      <c r="BJ41" s="297"/>
      <c r="BK41" s="297"/>
      <c r="BL41" s="297"/>
      <c r="BM41" s="297"/>
      <c r="BN41" s="297"/>
      <c r="BO41" s="11"/>
      <c r="BP41" s="11"/>
      <c r="BQ41" s="11"/>
      <c r="BR41" s="301" t="s">
        <v>10</v>
      </c>
      <c r="BS41" s="649"/>
      <c r="BT41" s="650"/>
      <c r="BU41" s="650"/>
      <c r="BV41" s="651"/>
      <c r="CQ41" s="261" t="b">
        <f>IF(OR(AND(AA24=1,OR(BS41=1, BS41=2)), AND(AA24=2,BS41="")),"OK")</f>
        <v>0</v>
      </c>
      <c r="CR41" s="262"/>
      <c r="CS41" s="262"/>
      <c r="CT41" s="262"/>
      <c r="CU41" s="263"/>
      <c r="CW41" s="222"/>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row>
    <row r="42" spans="1:153" ht="20.25" customHeight="1" thickBot="1" x14ac:dyDescent="0.2">
      <c r="E42" s="320"/>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2"/>
      <c r="AQ42" s="872"/>
      <c r="AR42" s="872"/>
      <c r="AS42" s="872"/>
      <c r="AT42" s="872"/>
      <c r="AU42" s="872"/>
      <c r="AV42" s="872"/>
      <c r="AW42" s="872"/>
      <c r="AX42" s="872"/>
      <c r="AY42" s="872"/>
      <c r="AZ42" s="872"/>
      <c r="BA42" s="872"/>
      <c r="BB42" s="872"/>
      <c r="BC42" s="297"/>
      <c r="BD42" s="297"/>
      <c r="BE42" s="297"/>
      <c r="BF42" s="297"/>
      <c r="BG42" s="297"/>
      <c r="BH42" s="297"/>
      <c r="BI42" s="297"/>
      <c r="BJ42" s="297"/>
      <c r="BK42" s="297"/>
      <c r="BL42" s="297"/>
      <c r="BM42" s="297"/>
      <c r="BN42" s="297"/>
      <c r="BO42" s="54"/>
      <c r="BP42" s="54"/>
      <c r="BQ42" s="54"/>
      <c r="BR42" s="301"/>
      <c r="BS42" s="652"/>
      <c r="BT42" s="653"/>
      <c r="BU42" s="653"/>
      <c r="BV42" s="654"/>
      <c r="CQ42" s="267"/>
      <c r="CR42" s="268"/>
      <c r="CS42" s="268"/>
      <c r="CT42" s="268"/>
      <c r="CU42" s="269"/>
      <c r="CW42" s="222"/>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row>
    <row r="43" spans="1:153" ht="20.25" customHeight="1" x14ac:dyDescent="0.15">
      <c r="E43" s="314" t="s">
        <v>64</v>
      </c>
      <c r="F43" s="315"/>
      <c r="G43" s="315"/>
      <c r="H43" s="315"/>
      <c r="I43" s="315"/>
      <c r="J43" s="315"/>
      <c r="K43" s="315"/>
      <c r="L43" s="315"/>
      <c r="M43" s="315"/>
      <c r="N43" s="315"/>
      <c r="O43" s="315"/>
      <c r="P43" s="315"/>
      <c r="Q43" s="315"/>
      <c r="R43" s="315"/>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6"/>
      <c r="AQ43" s="872">
        <v>1</v>
      </c>
      <c r="AR43" s="872"/>
      <c r="AS43" s="872"/>
      <c r="AT43" s="872"/>
      <c r="AU43" s="872"/>
      <c r="AV43" s="872"/>
      <c r="AW43" s="872"/>
      <c r="AX43" s="872"/>
      <c r="AY43" s="872"/>
      <c r="AZ43" s="872"/>
      <c r="BA43" s="872"/>
      <c r="BB43" s="872"/>
      <c r="BC43" s="297">
        <v>2</v>
      </c>
      <c r="BD43" s="297"/>
      <c r="BE43" s="297"/>
      <c r="BF43" s="297"/>
      <c r="BG43" s="297"/>
      <c r="BH43" s="297"/>
      <c r="BI43" s="297"/>
      <c r="BJ43" s="297"/>
      <c r="BK43" s="297"/>
      <c r="BL43" s="297"/>
      <c r="BM43" s="297"/>
      <c r="BN43" s="297"/>
      <c r="BO43" s="11"/>
      <c r="BP43" s="11"/>
      <c r="BQ43" s="11"/>
      <c r="BR43" s="301" t="s">
        <v>10</v>
      </c>
      <c r="BS43" s="649"/>
      <c r="BT43" s="650"/>
      <c r="BU43" s="650"/>
      <c r="BV43" s="651"/>
      <c r="CQ43" s="261" t="b">
        <f>IF(OR(AND(AA24=1,OR(BS43=1, BS43=2)), AND(AA24=2,BS43="")),"OK")</f>
        <v>0</v>
      </c>
      <c r="CR43" s="262"/>
      <c r="CS43" s="262"/>
      <c r="CT43" s="262"/>
      <c r="CU43" s="263"/>
      <c r="CW43" s="222"/>
      <c r="CX43" s="7" t="s">
        <v>564</v>
      </c>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row>
    <row r="44" spans="1:153" ht="20.25" customHeight="1" thickBot="1" x14ac:dyDescent="0.2">
      <c r="E44" s="320"/>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2"/>
      <c r="AQ44" s="872"/>
      <c r="AR44" s="872"/>
      <c r="AS44" s="872"/>
      <c r="AT44" s="872"/>
      <c r="AU44" s="872"/>
      <c r="AV44" s="872"/>
      <c r="AW44" s="872"/>
      <c r="AX44" s="872"/>
      <c r="AY44" s="872"/>
      <c r="AZ44" s="872"/>
      <c r="BA44" s="872"/>
      <c r="BB44" s="872"/>
      <c r="BC44" s="297"/>
      <c r="BD44" s="297"/>
      <c r="BE44" s="297"/>
      <c r="BF44" s="297"/>
      <c r="BG44" s="297"/>
      <c r="BH44" s="297"/>
      <c r="BI44" s="297"/>
      <c r="BJ44" s="297"/>
      <c r="BK44" s="297"/>
      <c r="BL44" s="297"/>
      <c r="BM44" s="297"/>
      <c r="BN44" s="297"/>
      <c r="BO44" s="54"/>
      <c r="BP44" s="54"/>
      <c r="BQ44" s="54"/>
      <c r="BR44" s="301"/>
      <c r="BS44" s="652"/>
      <c r="BT44" s="653"/>
      <c r="BU44" s="653"/>
      <c r="BV44" s="654"/>
      <c r="BW44" s="22"/>
      <c r="CQ44" s="267"/>
      <c r="CR44" s="268"/>
      <c r="CS44" s="268"/>
      <c r="CT44" s="268"/>
      <c r="CU44" s="269"/>
      <c r="CW44" s="222"/>
      <c r="CX44" s="7" t="s">
        <v>565</v>
      </c>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row>
    <row r="45" spans="1:153" ht="20.25" customHeight="1" x14ac:dyDescent="0.15">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56"/>
      <c r="AF45" s="156"/>
      <c r="AG45" s="156"/>
      <c r="AH45" s="156"/>
      <c r="AI45" s="156"/>
      <c r="AJ45" s="156"/>
      <c r="AK45" s="156"/>
      <c r="AL45" s="156"/>
      <c r="AM45" s="156"/>
      <c r="AN45" s="156"/>
      <c r="AO45" s="156"/>
      <c r="AP45" s="156"/>
      <c r="AQ45" s="91"/>
      <c r="AR45" s="91"/>
      <c r="AS45" s="91"/>
      <c r="AT45" s="91"/>
      <c r="AU45" s="91"/>
      <c r="AV45" s="91"/>
      <c r="AW45" s="91"/>
      <c r="AX45" s="91"/>
      <c r="AY45" s="91"/>
      <c r="AZ45" s="91"/>
      <c r="BA45" s="91"/>
      <c r="BB45" s="91"/>
      <c r="BC45" s="92"/>
      <c r="BD45" s="92"/>
      <c r="BE45" s="92"/>
      <c r="BF45" s="92"/>
      <c r="BG45" s="92"/>
      <c r="BH45" s="92"/>
      <c r="BI45" s="92"/>
      <c r="BJ45" s="92"/>
      <c r="BK45" s="92"/>
      <c r="BL45" s="92"/>
      <c r="BM45" s="92"/>
      <c r="BN45" s="92"/>
      <c r="BR45" s="94"/>
      <c r="BS45" s="155"/>
      <c r="BT45" s="155"/>
      <c r="BU45" s="155"/>
      <c r="BV45" s="155"/>
      <c r="BW45" s="22"/>
    </row>
    <row r="46" spans="1:153" ht="20.25" customHeight="1" x14ac:dyDescent="0.15">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91"/>
      <c r="AR46" s="91"/>
      <c r="AS46" s="91"/>
      <c r="AT46" s="91"/>
      <c r="AU46" s="91"/>
      <c r="AV46" s="91"/>
      <c r="AW46" s="91"/>
      <c r="AX46" s="91"/>
      <c r="AY46" s="91"/>
      <c r="AZ46" s="91"/>
      <c r="BA46" s="91"/>
      <c r="BB46" s="91"/>
      <c r="BC46" s="92"/>
      <c r="BD46" s="92"/>
      <c r="BE46" s="92"/>
      <c r="BF46" s="92"/>
      <c r="BG46" s="92"/>
      <c r="BH46" s="92"/>
      <c r="BI46" s="92"/>
      <c r="BJ46" s="92"/>
      <c r="BK46" s="92"/>
      <c r="BL46" s="92"/>
      <c r="BM46" s="92"/>
      <c r="BN46" s="92"/>
      <c r="BR46" s="94"/>
      <c r="BS46" s="155"/>
      <c r="BT46" s="155"/>
      <c r="BU46" s="155"/>
      <c r="BV46" s="155"/>
      <c r="BW46" s="22"/>
    </row>
    <row r="47" spans="1:153" ht="22.5" customHeight="1" x14ac:dyDescent="0.15">
      <c r="A47" s="84"/>
      <c r="B47" s="280" t="s">
        <v>309</v>
      </c>
      <c r="C47" s="280"/>
      <c r="D47" s="280"/>
      <c r="E47" s="280"/>
      <c r="F47" s="280"/>
      <c r="G47" s="280"/>
      <c r="H47" s="280"/>
      <c r="I47" s="280"/>
      <c r="J47" s="900" t="s">
        <v>223</v>
      </c>
      <c r="K47" s="900"/>
      <c r="L47" s="900"/>
      <c r="M47" s="900"/>
      <c r="N47" s="900"/>
      <c r="O47" s="900"/>
      <c r="P47" s="900"/>
      <c r="Q47" s="900"/>
      <c r="R47" s="900"/>
      <c r="S47" s="900"/>
      <c r="T47" s="900"/>
      <c r="U47" s="900"/>
      <c r="V47" s="900"/>
      <c r="W47" s="900"/>
      <c r="X47" s="900"/>
      <c r="Y47" s="900"/>
      <c r="Z47" s="900"/>
      <c r="AA47" s="900"/>
      <c r="AB47" s="900"/>
      <c r="AC47" s="900"/>
      <c r="AD47" s="900"/>
      <c r="AE47" s="900"/>
      <c r="AF47" s="900"/>
      <c r="AG47" s="900"/>
      <c r="AH47" s="900"/>
      <c r="AI47" s="900"/>
      <c r="AJ47" s="900"/>
      <c r="AK47" s="900"/>
      <c r="AL47" s="900"/>
      <c r="AM47" s="900"/>
      <c r="AN47" s="900"/>
      <c r="AO47" s="900"/>
      <c r="AP47" s="900"/>
      <c r="AQ47" s="900"/>
      <c r="AR47" s="900"/>
      <c r="AS47" s="900"/>
      <c r="AT47" s="900"/>
      <c r="AU47" s="900"/>
      <c r="AV47" s="900"/>
      <c r="AW47" s="900"/>
      <c r="AX47" s="900"/>
      <c r="AY47" s="900"/>
      <c r="AZ47" s="900"/>
      <c r="BA47" s="900"/>
      <c r="BB47" s="900"/>
      <c r="BC47" s="900"/>
      <c r="BD47" s="900"/>
      <c r="BE47" s="900"/>
      <c r="BF47" s="900"/>
      <c r="BG47" s="900"/>
      <c r="BH47" s="900"/>
      <c r="BI47" s="900"/>
      <c r="BJ47" s="900"/>
      <c r="BK47" s="900"/>
      <c r="BL47" s="900"/>
      <c r="BM47" s="900"/>
      <c r="BN47" s="900"/>
      <c r="BO47" s="900"/>
      <c r="BP47" s="900"/>
      <c r="BQ47" s="900"/>
      <c r="BR47" s="900"/>
      <c r="BS47" s="900"/>
      <c r="BT47" s="900"/>
      <c r="BU47" s="900"/>
      <c r="BV47" s="900"/>
      <c r="BW47" s="900"/>
      <c r="BX47" s="900"/>
      <c r="BY47" s="900"/>
      <c r="BZ47" s="900"/>
      <c r="CA47" s="900"/>
      <c r="CB47" s="900"/>
      <c r="CC47" s="900"/>
    </row>
    <row r="48" spans="1:153" ht="15" customHeight="1" x14ac:dyDescent="0.15">
      <c r="B48" s="52"/>
      <c r="C48" s="52"/>
      <c r="D48" s="52"/>
      <c r="E48" s="92"/>
      <c r="F48" s="9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92"/>
      <c r="AJ48" s="9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6"/>
      <c r="BN48" s="6"/>
      <c r="BO48" s="6"/>
      <c r="BP48" s="6"/>
      <c r="BQ48" s="6"/>
      <c r="BR48" s="6"/>
      <c r="BS48" s="6"/>
      <c r="BT48" s="6"/>
      <c r="BU48" s="6"/>
      <c r="BV48" s="6"/>
      <c r="BW48" s="6"/>
      <c r="BX48" s="6"/>
      <c r="BY48" s="6"/>
      <c r="BZ48" s="6"/>
      <c r="CA48" s="6"/>
      <c r="CB48" s="6"/>
      <c r="CC48" s="6"/>
      <c r="CO48" s="256" t="s">
        <v>563</v>
      </c>
      <c r="CP48" s="256"/>
      <c r="CQ48" s="256"/>
      <c r="CR48" s="256"/>
      <c r="CS48" s="256"/>
      <c r="CT48" s="256"/>
      <c r="CU48" s="256"/>
      <c r="CV48" s="256"/>
      <c r="CW48" s="256"/>
      <c r="CX48" s="256"/>
    </row>
    <row r="49" spans="1:102" ht="20.25" customHeight="1" thickBot="1" x14ac:dyDescent="0.2">
      <c r="C49" s="640">
        <v>1</v>
      </c>
      <c r="D49" s="901"/>
      <c r="E49" s="828" t="s">
        <v>57</v>
      </c>
      <c r="F49" s="840"/>
      <c r="G49" s="840"/>
      <c r="H49" s="840"/>
      <c r="I49" s="840"/>
      <c r="J49" s="840"/>
      <c r="K49" s="840"/>
      <c r="L49" s="840"/>
      <c r="M49" s="840"/>
      <c r="N49" s="840"/>
      <c r="O49" s="840"/>
      <c r="P49" s="840"/>
      <c r="Q49" s="840"/>
      <c r="R49" s="840"/>
      <c r="S49" s="840"/>
      <c r="T49" s="840"/>
      <c r="U49" s="841"/>
      <c r="V49" s="109"/>
      <c r="W49" s="22"/>
      <c r="X49" s="22"/>
      <c r="Y49" s="22"/>
      <c r="Z49" s="905" t="s">
        <v>11</v>
      </c>
      <c r="AA49" s="906"/>
      <c r="AB49" s="906"/>
      <c r="AC49" s="906"/>
      <c r="AD49" s="906"/>
      <c r="AE49" s="906"/>
      <c r="AF49" s="23"/>
      <c r="AG49" s="23"/>
      <c r="AH49" s="104"/>
      <c r="AI49" s="104"/>
      <c r="AJ49" s="104"/>
      <c r="AK49" s="104"/>
      <c r="AL49" s="45"/>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6"/>
      <c r="BN49" s="6"/>
      <c r="BO49" s="6"/>
      <c r="BP49" s="6"/>
      <c r="BQ49" s="6"/>
      <c r="BR49" s="6"/>
      <c r="BS49" s="6"/>
      <c r="BT49" s="6"/>
      <c r="BU49" s="6"/>
      <c r="BV49" s="6"/>
      <c r="BW49" s="6"/>
      <c r="BX49" s="6"/>
      <c r="BY49" s="6"/>
      <c r="BZ49" s="6"/>
      <c r="CA49" s="6"/>
      <c r="CB49" s="6"/>
      <c r="CC49" s="6"/>
      <c r="CO49" s="256"/>
      <c r="CP49" s="256"/>
      <c r="CQ49" s="256"/>
      <c r="CR49" s="256"/>
      <c r="CS49" s="256"/>
      <c r="CT49" s="256"/>
      <c r="CU49" s="256"/>
      <c r="CV49" s="256"/>
      <c r="CW49" s="256"/>
      <c r="CX49" s="256"/>
    </row>
    <row r="50" spans="1:102" ht="20.25" customHeight="1" x14ac:dyDescent="0.15">
      <c r="B50" s="110"/>
      <c r="C50" s="902"/>
      <c r="D50" s="903"/>
      <c r="E50" s="904"/>
      <c r="F50" s="842"/>
      <c r="G50" s="842"/>
      <c r="H50" s="842"/>
      <c r="I50" s="842"/>
      <c r="J50" s="842"/>
      <c r="K50" s="842"/>
      <c r="L50" s="842"/>
      <c r="M50" s="842"/>
      <c r="N50" s="842"/>
      <c r="O50" s="842"/>
      <c r="P50" s="842"/>
      <c r="Q50" s="842"/>
      <c r="R50" s="842"/>
      <c r="S50" s="842"/>
      <c r="T50" s="842"/>
      <c r="U50" s="843"/>
      <c r="V50" s="10"/>
      <c r="W50" s="11"/>
      <c r="X50" s="11"/>
      <c r="Y50" s="11"/>
      <c r="Z50" s="329" t="s">
        <v>10</v>
      </c>
      <c r="AA50" s="649"/>
      <c r="AB50" s="650"/>
      <c r="AC50" s="650"/>
      <c r="AD50" s="651"/>
      <c r="AE50" s="23"/>
      <c r="AF50" s="23"/>
      <c r="AG50" s="907" t="s">
        <v>455</v>
      </c>
      <c r="AH50" s="907"/>
      <c r="AI50" s="907"/>
      <c r="AJ50" s="907"/>
      <c r="AK50" s="907"/>
      <c r="AL50" s="907"/>
      <c r="AM50" s="907"/>
      <c r="AN50" s="907"/>
      <c r="AO50" s="907"/>
      <c r="AP50" s="907"/>
      <c r="AQ50" s="907"/>
      <c r="AR50" s="907"/>
      <c r="AS50" s="907"/>
      <c r="AT50" s="907"/>
      <c r="AU50" s="907"/>
      <c r="AV50" s="907"/>
      <c r="AW50" s="907"/>
      <c r="AX50" s="907"/>
      <c r="AY50" s="907"/>
      <c r="AZ50" s="907"/>
      <c r="BA50" s="907"/>
      <c r="BB50" s="907"/>
      <c r="BC50" s="907"/>
      <c r="BD50" s="907"/>
      <c r="BE50" s="907"/>
      <c r="BF50" s="907"/>
      <c r="BG50" s="907"/>
      <c r="BH50" s="907"/>
      <c r="BI50" s="907"/>
      <c r="BJ50" s="907"/>
      <c r="BK50" s="907"/>
      <c r="BL50" s="907"/>
      <c r="BM50" s="907"/>
      <c r="BN50" s="907"/>
      <c r="BO50" s="907"/>
      <c r="BP50" s="907"/>
      <c r="BQ50" s="907"/>
      <c r="BR50" s="907"/>
      <c r="BS50" s="907"/>
      <c r="BT50" s="907"/>
      <c r="BU50" s="907"/>
      <c r="BV50" s="907"/>
      <c r="BW50" s="907"/>
      <c r="BX50" s="907"/>
      <c r="BY50" s="907"/>
      <c r="BZ50" s="907"/>
      <c r="CA50" s="907"/>
      <c r="CB50" s="907"/>
      <c r="CC50" s="907"/>
      <c r="CD50" s="907"/>
      <c r="CE50" s="907"/>
      <c r="CF50" s="907"/>
      <c r="CG50" s="907"/>
      <c r="CH50" s="907"/>
      <c r="CI50" s="907"/>
      <c r="CJ50" s="907"/>
      <c r="CK50" s="907"/>
      <c r="CL50" s="907"/>
      <c r="CM50" s="907"/>
      <c r="CQ50" s="261" t="b">
        <f>IF(OR(AA50=1, AA50=2), "OK")</f>
        <v>0</v>
      </c>
      <c r="CR50" s="262"/>
      <c r="CS50" s="262"/>
      <c r="CT50" s="262"/>
      <c r="CU50" s="263"/>
    </row>
    <row r="51" spans="1:102" ht="20.25" customHeight="1" thickBot="1" x14ac:dyDescent="0.2">
      <c r="B51" s="46"/>
      <c r="C51" s="640">
        <v>2</v>
      </c>
      <c r="D51" s="325"/>
      <c r="E51" s="828" t="s">
        <v>58</v>
      </c>
      <c r="F51" s="840"/>
      <c r="G51" s="840"/>
      <c r="H51" s="840"/>
      <c r="I51" s="840"/>
      <c r="J51" s="840"/>
      <c r="K51" s="840"/>
      <c r="L51" s="840"/>
      <c r="M51" s="840"/>
      <c r="N51" s="840"/>
      <c r="O51" s="840"/>
      <c r="P51" s="840"/>
      <c r="Q51" s="840"/>
      <c r="R51" s="840"/>
      <c r="S51" s="840"/>
      <c r="T51" s="840"/>
      <c r="U51" s="841"/>
      <c r="V51" s="12"/>
      <c r="W51" s="13"/>
      <c r="X51" s="13"/>
      <c r="Y51" s="13"/>
      <c r="Z51" s="329"/>
      <c r="AA51" s="652"/>
      <c r="AB51" s="653"/>
      <c r="AC51" s="653"/>
      <c r="AD51" s="654"/>
      <c r="AG51" s="907"/>
      <c r="AH51" s="907"/>
      <c r="AI51" s="907"/>
      <c r="AJ51" s="907"/>
      <c r="AK51" s="907"/>
      <c r="AL51" s="907"/>
      <c r="AM51" s="907"/>
      <c r="AN51" s="907"/>
      <c r="AO51" s="907"/>
      <c r="AP51" s="907"/>
      <c r="AQ51" s="907"/>
      <c r="AR51" s="907"/>
      <c r="AS51" s="907"/>
      <c r="AT51" s="907"/>
      <c r="AU51" s="907"/>
      <c r="AV51" s="907"/>
      <c r="AW51" s="907"/>
      <c r="AX51" s="907"/>
      <c r="AY51" s="907"/>
      <c r="AZ51" s="907"/>
      <c r="BA51" s="907"/>
      <c r="BB51" s="907"/>
      <c r="BC51" s="907"/>
      <c r="BD51" s="907"/>
      <c r="BE51" s="907"/>
      <c r="BF51" s="907"/>
      <c r="BG51" s="907"/>
      <c r="BH51" s="907"/>
      <c r="BI51" s="907"/>
      <c r="BJ51" s="907"/>
      <c r="BK51" s="907"/>
      <c r="BL51" s="907"/>
      <c r="BM51" s="907"/>
      <c r="BN51" s="907"/>
      <c r="BO51" s="907"/>
      <c r="BP51" s="907"/>
      <c r="BQ51" s="907"/>
      <c r="BR51" s="907"/>
      <c r="BS51" s="907"/>
      <c r="BT51" s="907"/>
      <c r="BU51" s="907"/>
      <c r="BV51" s="907"/>
      <c r="BW51" s="907"/>
      <c r="BX51" s="907"/>
      <c r="BY51" s="907"/>
      <c r="BZ51" s="907"/>
      <c r="CA51" s="907"/>
      <c r="CB51" s="907"/>
      <c r="CC51" s="907"/>
      <c r="CD51" s="907"/>
      <c r="CE51" s="907"/>
      <c r="CF51" s="907"/>
      <c r="CG51" s="907"/>
      <c r="CH51" s="907"/>
      <c r="CI51" s="907"/>
      <c r="CJ51" s="907"/>
      <c r="CK51" s="907"/>
      <c r="CL51" s="907"/>
      <c r="CM51" s="907"/>
      <c r="CQ51" s="267"/>
      <c r="CR51" s="268"/>
      <c r="CS51" s="268"/>
      <c r="CT51" s="268"/>
      <c r="CU51" s="269"/>
    </row>
    <row r="52" spans="1:102" ht="20.25" customHeight="1" x14ac:dyDescent="0.15">
      <c r="B52" s="46"/>
      <c r="C52" s="326"/>
      <c r="D52" s="328"/>
      <c r="E52" s="904"/>
      <c r="F52" s="842"/>
      <c r="G52" s="842"/>
      <c r="H52" s="842"/>
      <c r="I52" s="842"/>
      <c r="J52" s="842"/>
      <c r="K52" s="842"/>
      <c r="L52" s="842"/>
      <c r="M52" s="842"/>
      <c r="N52" s="842"/>
      <c r="O52" s="842"/>
      <c r="P52" s="842"/>
      <c r="Q52" s="842"/>
      <c r="R52" s="842"/>
      <c r="S52" s="842"/>
      <c r="T52" s="842"/>
      <c r="U52" s="843"/>
      <c r="V52" s="109"/>
      <c r="W52" s="22"/>
      <c r="X52" s="22"/>
      <c r="Y52" s="22"/>
      <c r="Z52" s="22"/>
      <c r="AA52" s="22"/>
      <c r="AB52" s="23"/>
      <c r="AC52" s="23"/>
      <c r="AD52" s="23"/>
      <c r="BA52" s="22"/>
      <c r="BB52" s="22"/>
      <c r="BC52" s="22"/>
      <c r="BD52" s="22"/>
      <c r="BE52" s="22"/>
      <c r="BF52" s="22"/>
      <c r="BG52" s="22"/>
      <c r="BH52" s="22"/>
      <c r="BI52" s="22"/>
      <c r="BK52" s="22"/>
      <c r="BL52" s="22"/>
      <c r="BP52" s="50"/>
      <c r="BQ52" s="23"/>
      <c r="BR52" s="23"/>
      <c r="BS52" s="23"/>
      <c r="BT52" s="23"/>
      <c r="BV52" s="6"/>
      <c r="BW52" s="6"/>
      <c r="BX52" s="6"/>
      <c r="BY52" s="6"/>
      <c r="BZ52" s="6"/>
      <c r="CA52" s="6"/>
      <c r="CB52" s="6"/>
      <c r="CC52" s="6"/>
    </row>
    <row r="53" spans="1:102" ht="19.5" customHeight="1" x14ac:dyDescent="0.15">
      <c r="B53" s="46"/>
      <c r="C53" s="74"/>
      <c r="D53" s="74"/>
      <c r="V53" s="92"/>
      <c r="W53" s="22"/>
      <c r="X53" s="22"/>
      <c r="Y53" s="22"/>
      <c r="Z53" s="22"/>
      <c r="AA53" s="22"/>
      <c r="AB53" s="23"/>
      <c r="AC53" s="23"/>
      <c r="AD53" s="23"/>
      <c r="AE53" s="23"/>
      <c r="AF53" s="23"/>
      <c r="AG53" s="23"/>
      <c r="AH53" s="104"/>
      <c r="AI53" s="104"/>
      <c r="AJ53" s="104"/>
      <c r="AK53" s="104"/>
      <c r="AL53" s="45"/>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Q53" s="23"/>
      <c r="BR53" s="23"/>
      <c r="BS53" s="23"/>
      <c r="BT53" s="23"/>
    </row>
    <row r="54" spans="1:102" ht="18" customHeight="1" x14ac:dyDescent="0.15">
      <c r="B54" s="112"/>
      <c r="C54" s="329" t="s">
        <v>10</v>
      </c>
      <c r="D54" s="280" t="s">
        <v>310</v>
      </c>
      <c r="E54" s="280"/>
      <c r="F54" s="280"/>
      <c r="G54" s="280"/>
      <c r="H54" s="280"/>
      <c r="I54" s="280"/>
      <c r="J54" s="280"/>
      <c r="K54" s="280"/>
      <c r="L54" s="534" t="s">
        <v>438</v>
      </c>
      <c r="M54" s="534"/>
      <c r="N54" s="534"/>
      <c r="O54" s="534"/>
      <c r="P54" s="534"/>
      <c r="Q54" s="534"/>
      <c r="R54" s="534"/>
      <c r="S54" s="534"/>
      <c r="T54" s="534"/>
      <c r="U54" s="534"/>
      <c r="V54" s="534"/>
      <c r="W54" s="534"/>
      <c r="X54" s="534"/>
      <c r="Y54" s="534"/>
      <c r="Z54" s="534"/>
      <c r="AA54" s="534"/>
      <c r="AB54" s="534"/>
      <c r="AC54" s="534"/>
      <c r="AD54" s="534"/>
      <c r="AE54" s="534"/>
      <c r="AF54" s="534"/>
      <c r="AG54" s="534"/>
      <c r="AH54" s="534"/>
      <c r="AI54" s="534"/>
      <c r="AJ54" s="534"/>
      <c r="AK54" s="534"/>
      <c r="AL54" s="534"/>
      <c r="AM54" s="534"/>
      <c r="AN54" s="534"/>
      <c r="AO54" s="534"/>
      <c r="AP54" s="534"/>
      <c r="AQ54" s="534"/>
      <c r="AR54" s="534"/>
      <c r="AS54" s="534"/>
      <c r="AT54" s="534"/>
      <c r="AU54" s="534"/>
      <c r="AV54" s="534"/>
      <c r="AW54" s="534"/>
      <c r="AX54" s="534"/>
      <c r="AY54" s="534"/>
      <c r="AZ54" s="534"/>
      <c r="BA54" s="534"/>
      <c r="BB54" s="534"/>
      <c r="BC54" s="534"/>
      <c r="BD54" s="534"/>
      <c r="BE54" s="534"/>
      <c r="BF54" s="534"/>
      <c r="BG54" s="534"/>
      <c r="BH54" s="534"/>
      <c r="BI54" s="534"/>
      <c r="BJ54" s="534"/>
      <c r="BK54" s="534"/>
      <c r="BL54" s="534"/>
      <c r="BM54" s="534"/>
      <c r="BN54" s="534"/>
      <c r="BO54" s="534"/>
      <c r="BP54" s="534"/>
      <c r="BQ54" s="534"/>
      <c r="BR54" s="534"/>
      <c r="BS54" s="534"/>
      <c r="BT54" s="534"/>
      <c r="BU54" s="534"/>
      <c r="BV54" s="534"/>
      <c r="BW54" s="534"/>
      <c r="BX54" s="534"/>
      <c r="BY54" s="534"/>
      <c r="BZ54" s="534"/>
      <c r="CA54" s="534"/>
      <c r="CB54" s="534"/>
      <c r="CC54" s="534"/>
      <c r="CD54" s="534"/>
      <c r="CE54" s="534"/>
    </row>
    <row r="55" spans="1:102" ht="18" customHeight="1" x14ac:dyDescent="0.15">
      <c r="A55" s="55"/>
      <c r="C55" s="329"/>
      <c r="D55" s="280"/>
      <c r="E55" s="280"/>
      <c r="F55" s="280"/>
      <c r="G55" s="280"/>
      <c r="H55" s="280"/>
      <c r="I55" s="280"/>
      <c r="J55" s="280"/>
      <c r="K55" s="280"/>
      <c r="L55" s="534"/>
      <c r="M55" s="534"/>
      <c r="N55" s="534"/>
      <c r="O55" s="534"/>
      <c r="P55" s="534"/>
      <c r="Q55" s="534"/>
      <c r="R55" s="534"/>
      <c r="S55" s="534"/>
      <c r="T55" s="534"/>
      <c r="U55" s="534"/>
      <c r="V55" s="534"/>
      <c r="W55" s="534"/>
      <c r="X55" s="534"/>
      <c r="Y55" s="534"/>
      <c r="Z55" s="534"/>
      <c r="AA55" s="534"/>
      <c r="AB55" s="534"/>
      <c r="AC55" s="534"/>
      <c r="AD55" s="534"/>
      <c r="AE55" s="534"/>
      <c r="AF55" s="534"/>
      <c r="AG55" s="534"/>
      <c r="AH55" s="534"/>
      <c r="AI55" s="534"/>
      <c r="AJ55" s="534"/>
      <c r="AK55" s="534"/>
      <c r="AL55" s="534"/>
      <c r="AM55" s="534"/>
      <c r="AN55" s="534"/>
      <c r="AO55" s="534"/>
      <c r="AP55" s="534"/>
      <c r="AQ55" s="534"/>
      <c r="AR55" s="534"/>
      <c r="AS55" s="534"/>
      <c r="AT55" s="534"/>
      <c r="AU55" s="534"/>
      <c r="AV55" s="534"/>
      <c r="AW55" s="534"/>
      <c r="AX55" s="534"/>
      <c r="AY55" s="534"/>
      <c r="AZ55" s="534"/>
      <c r="BA55" s="534"/>
      <c r="BB55" s="534"/>
      <c r="BC55" s="534"/>
      <c r="BD55" s="534"/>
      <c r="BE55" s="534"/>
      <c r="BF55" s="534"/>
      <c r="BG55" s="534"/>
      <c r="BH55" s="534"/>
      <c r="BI55" s="534"/>
      <c r="BJ55" s="534"/>
      <c r="BK55" s="534"/>
      <c r="BL55" s="534"/>
      <c r="BM55" s="534"/>
      <c r="BN55" s="534"/>
      <c r="BO55" s="534"/>
      <c r="BP55" s="534"/>
      <c r="BQ55" s="534"/>
      <c r="BR55" s="534"/>
      <c r="BS55" s="534"/>
      <c r="BT55" s="534"/>
      <c r="BU55" s="534"/>
      <c r="BV55" s="534"/>
      <c r="BW55" s="534"/>
      <c r="BX55" s="534"/>
      <c r="BY55" s="534"/>
      <c r="BZ55" s="534"/>
      <c r="CA55" s="534"/>
      <c r="CB55" s="534"/>
      <c r="CC55" s="534"/>
      <c r="CD55" s="534"/>
      <c r="CE55" s="534"/>
    </row>
    <row r="56" spans="1:102" ht="15" customHeight="1" x14ac:dyDescent="0.15">
      <c r="A56" s="55"/>
      <c r="B56" s="55"/>
      <c r="C56" s="55"/>
      <c r="D56" s="55"/>
      <c r="E56" s="92"/>
      <c r="F56" s="9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92"/>
      <c r="AJ56" s="92"/>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93"/>
      <c r="BN56" s="93"/>
      <c r="BO56" s="93"/>
      <c r="BP56" s="93"/>
      <c r="BQ56" s="23"/>
      <c r="BR56" s="23"/>
      <c r="BS56" s="23"/>
      <c r="BT56" s="23"/>
      <c r="CP56" s="848" t="s">
        <v>568</v>
      </c>
      <c r="CQ56" s="848"/>
      <c r="CR56" s="848"/>
      <c r="CS56" s="848"/>
      <c r="CT56" s="848"/>
      <c r="CU56" s="848"/>
      <c r="CV56" s="848"/>
    </row>
    <row r="57" spans="1:102" ht="12.75" customHeight="1" x14ac:dyDescent="0.15">
      <c r="E57" s="369"/>
      <c r="F57" s="369"/>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687"/>
      <c r="AQ57" s="277" t="s">
        <v>48</v>
      </c>
      <c r="AR57" s="277"/>
      <c r="AS57" s="277"/>
      <c r="AT57" s="277"/>
      <c r="AU57" s="277"/>
      <c r="AV57" s="277"/>
      <c r="AW57" s="277"/>
      <c r="AX57" s="277"/>
      <c r="AY57" s="277"/>
      <c r="AZ57" s="277"/>
      <c r="BA57" s="277"/>
      <c r="BB57" s="277"/>
      <c r="BC57" s="277" t="s">
        <v>71</v>
      </c>
      <c r="BD57" s="277"/>
      <c r="BE57" s="277"/>
      <c r="BF57" s="277"/>
      <c r="BG57" s="277"/>
      <c r="BH57" s="277"/>
      <c r="BI57" s="277"/>
      <c r="BJ57" s="277"/>
      <c r="BK57" s="277"/>
      <c r="BL57" s="277"/>
      <c r="BM57" s="277"/>
      <c r="BN57" s="277"/>
      <c r="BO57" s="6"/>
      <c r="BP57" s="6"/>
      <c r="BQ57" s="6"/>
      <c r="BR57" s="6"/>
      <c r="BS57" s="6"/>
      <c r="BT57" s="6"/>
      <c r="BU57" s="95"/>
      <c r="BV57" s="95"/>
      <c r="BW57" s="95"/>
      <c r="BX57" s="60"/>
      <c r="BY57" s="60"/>
      <c r="BZ57" s="60"/>
      <c r="CA57" s="60"/>
      <c r="CP57" s="848"/>
      <c r="CQ57" s="848"/>
      <c r="CR57" s="848"/>
      <c r="CS57" s="848"/>
      <c r="CT57" s="848"/>
      <c r="CU57" s="848"/>
      <c r="CV57" s="848"/>
      <c r="CW57" s="219"/>
    </row>
    <row r="58" spans="1:102" ht="12.75" customHeight="1" thickBot="1" x14ac:dyDescent="0.2">
      <c r="B58" s="52"/>
      <c r="C58" s="52"/>
      <c r="D58" s="52"/>
      <c r="E58" s="850"/>
      <c r="F58" s="850"/>
      <c r="G58" s="850"/>
      <c r="H58" s="850"/>
      <c r="I58" s="850"/>
      <c r="J58" s="850"/>
      <c r="K58" s="850"/>
      <c r="L58" s="850"/>
      <c r="M58" s="850"/>
      <c r="N58" s="850"/>
      <c r="O58" s="850"/>
      <c r="P58" s="850"/>
      <c r="Q58" s="850"/>
      <c r="R58" s="850"/>
      <c r="S58" s="850"/>
      <c r="T58" s="850"/>
      <c r="U58" s="850"/>
      <c r="V58" s="850"/>
      <c r="W58" s="850"/>
      <c r="X58" s="850"/>
      <c r="Y58" s="850"/>
      <c r="Z58" s="850"/>
      <c r="AA58" s="850"/>
      <c r="AB58" s="850"/>
      <c r="AC58" s="850"/>
      <c r="AD58" s="850"/>
      <c r="AE58" s="850"/>
      <c r="AF58" s="850"/>
      <c r="AG58" s="850"/>
      <c r="AH58" s="850"/>
      <c r="AI58" s="850"/>
      <c r="AJ58" s="850"/>
      <c r="AK58" s="850"/>
      <c r="AL58" s="850"/>
      <c r="AM58" s="850"/>
      <c r="AN58" s="850"/>
      <c r="AO58" s="850"/>
      <c r="AP58" s="717"/>
      <c r="AQ58" s="277"/>
      <c r="AR58" s="277"/>
      <c r="AS58" s="277"/>
      <c r="AT58" s="277"/>
      <c r="AU58" s="277"/>
      <c r="AV58" s="277"/>
      <c r="AW58" s="277"/>
      <c r="AX58" s="277"/>
      <c r="AY58" s="277"/>
      <c r="AZ58" s="277"/>
      <c r="BA58" s="277"/>
      <c r="BB58" s="277"/>
      <c r="BC58" s="277"/>
      <c r="BD58" s="277"/>
      <c r="BE58" s="277"/>
      <c r="BF58" s="277"/>
      <c r="BG58" s="277"/>
      <c r="BH58" s="277"/>
      <c r="BI58" s="277"/>
      <c r="BJ58" s="277"/>
      <c r="BK58" s="277"/>
      <c r="BL58" s="277"/>
      <c r="BM58" s="277"/>
      <c r="BN58" s="277"/>
      <c r="BO58" s="93"/>
      <c r="BP58" s="93"/>
      <c r="BQ58" s="93"/>
      <c r="BR58" s="299" t="s">
        <v>11</v>
      </c>
      <c r="BS58" s="299"/>
      <c r="BT58" s="299"/>
      <c r="BU58" s="299"/>
      <c r="BV58" s="299"/>
      <c r="BW58" s="299"/>
      <c r="CP58" s="848"/>
      <c r="CQ58" s="848"/>
      <c r="CR58" s="848"/>
      <c r="CS58" s="848"/>
      <c r="CT58" s="848"/>
      <c r="CU58" s="848"/>
      <c r="CV58" s="848"/>
      <c r="CW58" s="219"/>
    </row>
    <row r="59" spans="1:102" ht="20.25" customHeight="1" x14ac:dyDescent="0.15">
      <c r="E59" s="314" t="s">
        <v>59</v>
      </c>
      <c r="F59" s="315"/>
      <c r="G59" s="315"/>
      <c r="H59" s="315"/>
      <c r="I59" s="315"/>
      <c r="J59" s="315"/>
      <c r="K59" s="315"/>
      <c r="L59" s="315"/>
      <c r="M59" s="315"/>
      <c r="N59" s="315"/>
      <c r="O59" s="315"/>
      <c r="P59" s="315"/>
      <c r="Q59" s="315"/>
      <c r="R59" s="315"/>
      <c r="S59" s="315"/>
      <c r="T59" s="315"/>
      <c r="U59" s="315"/>
      <c r="V59" s="315"/>
      <c r="W59" s="315"/>
      <c r="X59" s="315"/>
      <c r="Y59" s="315"/>
      <c r="Z59" s="315"/>
      <c r="AA59" s="315"/>
      <c r="AB59" s="315"/>
      <c r="AC59" s="315"/>
      <c r="AD59" s="315"/>
      <c r="AE59" s="315"/>
      <c r="AF59" s="315"/>
      <c r="AG59" s="315"/>
      <c r="AH59" s="315"/>
      <c r="AI59" s="315"/>
      <c r="AJ59" s="315"/>
      <c r="AK59" s="315"/>
      <c r="AL59" s="315"/>
      <c r="AM59" s="315"/>
      <c r="AN59" s="315"/>
      <c r="AO59" s="315"/>
      <c r="AP59" s="316"/>
      <c r="AQ59" s="872">
        <v>1</v>
      </c>
      <c r="AR59" s="872"/>
      <c r="AS59" s="872"/>
      <c r="AT59" s="872"/>
      <c r="AU59" s="872"/>
      <c r="AV59" s="872"/>
      <c r="AW59" s="872"/>
      <c r="AX59" s="872"/>
      <c r="AY59" s="872"/>
      <c r="AZ59" s="872"/>
      <c r="BA59" s="872"/>
      <c r="BB59" s="872"/>
      <c r="BC59" s="297">
        <v>2</v>
      </c>
      <c r="BD59" s="297"/>
      <c r="BE59" s="297"/>
      <c r="BF59" s="297"/>
      <c r="BG59" s="297"/>
      <c r="BH59" s="297"/>
      <c r="BI59" s="297"/>
      <c r="BJ59" s="297"/>
      <c r="BK59" s="297"/>
      <c r="BL59" s="297"/>
      <c r="BM59" s="297"/>
      <c r="BN59" s="297"/>
      <c r="BO59" s="11"/>
      <c r="BP59" s="11"/>
      <c r="BQ59" s="11"/>
      <c r="BR59" s="301" t="s">
        <v>10</v>
      </c>
      <c r="BS59" s="649"/>
      <c r="BT59" s="650"/>
      <c r="BU59" s="650"/>
      <c r="BV59" s="651"/>
      <c r="BW59" s="23"/>
      <c r="CQ59" s="261" t="b">
        <f>IF(OR(AND(AA50=1,OR(BS59=1, BS59=2)),AND(AA50=2,BS59="")),"OK")</f>
        <v>0</v>
      </c>
      <c r="CR59" s="262"/>
      <c r="CS59" s="262"/>
      <c r="CT59" s="262"/>
      <c r="CU59" s="263"/>
      <c r="CW59" s="222"/>
    </row>
    <row r="60" spans="1:102" ht="20.25" customHeight="1" thickBot="1" x14ac:dyDescent="0.2">
      <c r="E60" s="320"/>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2"/>
      <c r="AQ60" s="872"/>
      <c r="AR60" s="872"/>
      <c r="AS60" s="872"/>
      <c r="AT60" s="872"/>
      <c r="AU60" s="872"/>
      <c r="AV60" s="872"/>
      <c r="AW60" s="872"/>
      <c r="AX60" s="872"/>
      <c r="AY60" s="872"/>
      <c r="AZ60" s="872"/>
      <c r="BA60" s="872"/>
      <c r="BB60" s="872"/>
      <c r="BC60" s="297"/>
      <c r="BD60" s="297"/>
      <c r="BE60" s="297"/>
      <c r="BF60" s="297"/>
      <c r="BG60" s="297"/>
      <c r="BH60" s="297"/>
      <c r="BI60" s="297"/>
      <c r="BJ60" s="297"/>
      <c r="BK60" s="297"/>
      <c r="BL60" s="297"/>
      <c r="BM60" s="297"/>
      <c r="BN60" s="297"/>
      <c r="BO60" s="54"/>
      <c r="BP60" s="54"/>
      <c r="BQ60" s="54"/>
      <c r="BR60" s="301"/>
      <c r="BS60" s="652"/>
      <c r="BT60" s="653"/>
      <c r="BU60" s="653"/>
      <c r="BV60" s="654"/>
      <c r="BW60" s="6"/>
      <c r="CQ60" s="267"/>
      <c r="CR60" s="268"/>
      <c r="CS60" s="268"/>
      <c r="CT60" s="268"/>
      <c r="CU60" s="269"/>
      <c r="CW60" s="222"/>
    </row>
    <row r="61" spans="1:102" ht="20.25" customHeight="1" x14ac:dyDescent="0.15">
      <c r="E61" s="314" t="s">
        <v>60</v>
      </c>
      <c r="F61" s="315"/>
      <c r="G61" s="315"/>
      <c r="H61" s="315"/>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5"/>
      <c r="AK61" s="315"/>
      <c r="AL61" s="315"/>
      <c r="AM61" s="315"/>
      <c r="AN61" s="315"/>
      <c r="AO61" s="315"/>
      <c r="AP61" s="316"/>
      <c r="AQ61" s="872">
        <v>1</v>
      </c>
      <c r="AR61" s="872"/>
      <c r="AS61" s="872"/>
      <c r="AT61" s="872"/>
      <c r="AU61" s="872"/>
      <c r="AV61" s="872"/>
      <c r="AW61" s="872"/>
      <c r="AX61" s="872"/>
      <c r="AY61" s="872"/>
      <c r="AZ61" s="872"/>
      <c r="BA61" s="872"/>
      <c r="BB61" s="872"/>
      <c r="BC61" s="297">
        <v>2</v>
      </c>
      <c r="BD61" s="297"/>
      <c r="BE61" s="297"/>
      <c r="BF61" s="297"/>
      <c r="BG61" s="297"/>
      <c r="BH61" s="297"/>
      <c r="BI61" s="297"/>
      <c r="BJ61" s="297"/>
      <c r="BK61" s="297"/>
      <c r="BL61" s="297"/>
      <c r="BM61" s="297"/>
      <c r="BN61" s="297"/>
      <c r="BO61" s="11"/>
      <c r="BP61" s="11"/>
      <c r="BQ61" s="11"/>
      <c r="BR61" s="301" t="s">
        <v>10</v>
      </c>
      <c r="BS61" s="649"/>
      <c r="BT61" s="650"/>
      <c r="BU61" s="650"/>
      <c r="BV61" s="651"/>
      <c r="BW61" s="6"/>
      <c r="CQ61" s="261" t="b">
        <f>IF(OR(AND(AA50=1,OR(BS61=1, BS61=2)),AND(AA50=2,BS61="")),"OK")</f>
        <v>0</v>
      </c>
      <c r="CR61" s="262"/>
      <c r="CS61" s="262"/>
      <c r="CT61" s="262"/>
      <c r="CU61" s="263"/>
      <c r="CW61" s="222"/>
    </row>
    <row r="62" spans="1:102" ht="20.25" customHeight="1" thickBot="1" x14ac:dyDescent="0.2">
      <c r="E62" s="320"/>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2"/>
      <c r="AQ62" s="872"/>
      <c r="AR62" s="872"/>
      <c r="AS62" s="872"/>
      <c r="AT62" s="872"/>
      <c r="AU62" s="872"/>
      <c r="AV62" s="872"/>
      <c r="AW62" s="872"/>
      <c r="AX62" s="872"/>
      <c r="AY62" s="872"/>
      <c r="AZ62" s="872"/>
      <c r="BA62" s="872"/>
      <c r="BB62" s="872"/>
      <c r="BC62" s="297"/>
      <c r="BD62" s="297"/>
      <c r="BE62" s="297"/>
      <c r="BF62" s="297"/>
      <c r="BG62" s="297"/>
      <c r="BH62" s="297"/>
      <c r="BI62" s="297"/>
      <c r="BJ62" s="297"/>
      <c r="BK62" s="297"/>
      <c r="BL62" s="297"/>
      <c r="BM62" s="297"/>
      <c r="BN62" s="297"/>
      <c r="BO62" s="54"/>
      <c r="BP62" s="54"/>
      <c r="BQ62" s="54"/>
      <c r="BR62" s="301"/>
      <c r="BS62" s="652"/>
      <c r="BT62" s="653"/>
      <c r="BU62" s="653"/>
      <c r="BV62" s="654"/>
      <c r="BW62" s="6"/>
      <c r="CQ62" s="267"/>
      <c r="CR62" s="268"/>
      <c r="CS62" s="268"/>
      <c r="CT62" s="268"/>
      <c r="CU62" s="269"/>
      <c r="CW62" s="222"/>
    </row>
    <row r="63" spans="1:102" ht="20.25" customHeight="1" x14ac:dyDescent="0.15">
      <c r="E63" s="915" t="s">
        <v>61</v>
      </c>
      <c r="F63" s="916"/>
      <c r="G63" s="916"/>
      <c r="H63" s="916"/>
      <c r="I63" s="916"/>
      <c r="J63" s="916"/>
      <c r="K63" s="916"/>
      <c r="L63" s="916"/>
      <c r="M63" s="916"/>
      <c r="N63" s="916"/>
      <c r="O63" s="916"/>
      <c r="P63" s="916"/>
      <c r="Q63" s="916"/>
      <c r="R63" s="916"/>
      <c r="S63" s="916"/>
      <c r="T63" s="916"/>
      <c r="U63" s="916"/>
      <c r="V63" s="916"/>
      <c r="W63" s="916"/>
      <c r="X63" s="916"/>
      <c r="Y63" s="916"/>
      <c r="Z63" s="916"/>
      <c r="AA63" s="916"/>
      <c r="AB63" s="916"/>
      <c r="AC63" s="916"/>
      <c r="AD63" s="916"/>
      <c r="AE63" s="916"/>
      <c r="AF63" s="916"/>
      <c r="AG63" s="916"/>
      <c r="AH63" s="916"/>
      <c r="AI63" s="916"/>
      <c r="AJ63" s="916"/>
      <c r="AK63" s="916"/>
      <c r="AL63" s="916"/>
      <c r="AM63" s="916"/>
      <c r="AN63" s="916"/>
      <c r="AO63" s="916"/>
      <c r="AP63" s="917"/>
      <c r="AQ63" s="872">
        <v>1</v>
      </c>
      <c r="AR63" s="872"/>
      <c r="AS63" s="872"/>
      <c r="AT63" s="872"/>
      <c r="AU63" s="872"/>
      <c r="AV63" s="872"/>
      <c r="AW63" s="872"/>
      <c r="AX63" s="872"/>
      <c r="AY63" s="872"/>
      <c r="AZ63" s="872"/>
      <c r="BA63" s="872"/>
      <c r="BB63" s="872"/>
      <c r="BC63" s="297">
        <v>2</v>
      </c>
      <c r="BD63" s="297"/>
      <c r="BE63" s="297"/>
      <c r="BF63" s="297"/>
      <c r="BG63" s="297"/>
      <c r="BH63" s="297"/>
      <c r="BI63" s="297"/>
      <c r="BJ63" s="297"/>
      <c r="BK63" s="297"/>
      <c r="BL63" s="297"/>
      <c r="BM63" s="297"/>
      <c r="BN63" s="297"/>
      <c r="BO63" s="11"/>
      <c r="BP63" s="11"/>
      <c r="BQ63" s="11"/>
      <c r="BR63" s="301" t="s">
        <v>10</v>
      </c>
      <c r="BS63" s="649"/>
      <c r="BT63" s="650"/>
      <c r="BU63" s="650"/>
      <c r="BV63" s="651"/>
      <c r="BW63" s="102"/>
      <c r="CQ63" s="261" t="b">
        <f>IF(OR(AND(AA50=1,OR(BS63=1, BS63=2)),AND(AA50=2,BS63="")),"OK")</f>
        <v>0</v>
      </c>
      <c r="CR63" s="262"/>
      <c r="CS63" s="262"/>
      <c r="CT63" s="262"/>
      <c r="CU63" s="263"/>
      <c r="CW63" s="222"/>
    </row>
    <row r="64" spans="1:102" ht="20.25" customHeight="1" thickBot="1" x14ac:dyDescent="0.2">
      <c r="E64" s="918"/>
      <c r="F64" s="919"/>
      <c r="G64" s="919"/>
      <c r="H64" s="919"/>
      <c r="I64" s="919"/>
      <c r="J64" s="919"/>
      <c r="K64" s="919"/>
      <c r="L64" s="919"/>
      <c r="M64" s="919"/>
      <c r="N64" s="919"/>
      <c r="O64" s="919"/>
      <c r="P64" s="919"/>
      <c r="Q64" s="919"/>
      <c r="R64" s="919"/>
      <c r="S64" s="919"/>
      <c r="T64" s="919"/>
      <c r="U64" s="919"/>
      <c r="V64" s="919"/>
      <c r="W64" s="919"/>
      <c r="X64" s="919"/>
      <c r="Y64" s="919"/>
      <c r="Z64" s="919"/>
      <c r="AA64" s="919"/>
      <c r="AB64" s="919"/>
      <c r="AC64" s="919"/>
      <c r="AD64" s="919"/>
      <c r="AE64" s="919"/>
      <c r="AF64" s="919"/>
      <c r="AG64" s="919"/>
      <c r="AH64" s="919"/>
      <c r="AI64" s="919"/>
      <c r="AJ64" s="919"/>
      <c r="AK64" s="919"/>
      <c r="AL64" s="919"/>
      <c r="AM64" s="919"/>
      <c r="AN64" s="919"/>
      <c r="AO64" s="919"/>
      <c r="AP64" s="920"/>
      <c r="AQ64" s="872"/>
      <c r="AR64" s="872"/>
      <c r="AS64" s="872"/>
      <c r="AT64" s="872"/>
      <c r="AU64" s="872"/>
      <c r="AV64" s="872"/>
      <c r="AW64" s="872"/>
      <c r="AX64" s="872"/>
      <c r="AY64" s="872"/>
      <c r="AZ64" s="872"/>
      <c r="BA64" s="872"/>
      <c r="BB64" s="872"/>
      <c r="BC64" s="297"/>
      <c r="BD64" s="297"/>
      <c r="BE64" s="297"/>
      <c r="BF64" s="297"/>
      <c r="BG64" s="297"/>
      <c r="BH64" s="297"/>
      <c r="BI64" s="297"/>
      <c r="BJ64" s="297"/>
      <c r="BK64" s="297"/>
      <c r="BL64" s="297"/>
      <c r="BM64" s="297"/>
      <c r="BN64" s="297"/>
      <c r="BO64" s="54"/>
      <c r="BP64" s="54"/>
      <c r="BQ64" s="54"/>
      <c r="BR64" s="301"/>
      <c r="BS64" s="652"/>
      <c r="BT64" s="653"/>
      <c r="BU64" s="653"/>
      <c r="BV64" s="654"/>
      <c r="CQ64" s="267"/>
      <c r="CR64" s="268"/>
      <c r="CS64" s="268"/>
      <c r="CT64" s="268"/>
      <c r="CU64" s="269"/>
      <c r="CW64" s="222"/>
    </row>
    <row r="65" spans="5:153" ht="20.25" customHeight="1" x14ac:dyDescent="0.15">
      <c r="E65" s="915" t="s">
        <v>62</v>
      </c>
      <c r="F65" s="916"/>
      <c r="G65" s="916"/>
      <c r="H65" s="916"/>
      <c r="I65" s="916"/>
      <c r="J65" s="916"/>
      <c r="K65" s="916"/>
      <c r="L65" s="916"/>
      <c r="M65" s="916"/>
      <c r="N65" s="916"/>
      <c r="O65" s="916"/>
      <c r="P65" s="916"/>
      <c r="Q65" s="916"/>
      <c r="R65" s="916"/>
      <c r="S65" s="916"/>
      <c r="T65" s="916"/>
      <c r="U65" s="916"/>
      <c r="V65" s="916"/>
      <c r="W65" s="916"/>
      <c r="X65" s="916"/>
      <c r="Y65" s="916"/>
      <c r="Z65" s="916"/>
      <c r="AA65" s="916"/>
      <c r="AB65" s="916"/>
      <c r="AC65" s="916"/>
      <c r="AD65" s="916"/>
      <c r="AE65" s="916"/>
      <c r="AF65" s="916"/>
      <c r="AG65" s="916"/>
      <c r="AH65" s="916"/>
      <c r="AI65" s="916"/>
      <c r="AJ65" s="916"/>
      <c r="AK65" s="916"/>
      <c r="AL65" s="916"/>
      <c r="AM65" s="916"/>
      <c r="AN65" s="916"/>
      <c r="AO65" s="916"/>
      <c r="AP65" s="917"/>
      <c r="AQ65" s="872">
        <v>1</v>
      </c>
      <c r="AR65" s="872"/>
      <c r="AS65" s="872"/>
      <c r="AT65" s="872"/>
      <c r="AU65" s="872"/>
      <c r="AV65" s="872"/>
      <c r="AW65" s="872"/>
      <c r="AX65" s="872"/>
      <c r="AY65" s="872"/>
      <c r="AZ65" s="872"/>
      <c r="BA65" s="872"/>
      <c r="BB65" s="872"/>
      <c r="BC65" s="297">
        <v>2</v>
      </c>
      <c r="BD65" s="297"/>
      <c r="BE65" s="297"/>
      <c r="BF65" s="297"/>
      <c r="BG65" s="297"/>
      <c r="BH65" s="297"/>
      <c r="BI65" s="297"/>
      <c r="BJ65" s="297"/>
      <c r="BK65" s="297"/>
      <c r="BL65" s="297"/>
      <c r="BM65" s="297"/>
      <c r="BN65" s="297"/>
      <c r="BO65" s="11"/>
      <c r="BP65" s="11"/>
      <c r="BQ65" s="11"/>
      <c r="BR65" s="301" t="s">
        <v>10</v>
      </c>
      <c r="BS65" s="649"/>
      <c r="BT65" s="650"/>
      <c r="BU65" s="650"/>
      <c r="BV65" s="651"/>
      <c r="CQ65" s="261" t="b">
        <f>IF(OR(AND(AA50=1,OR(BS65=1, BS65=2)),AND(AA50=2,BS65="")),"OK")</f>
        <v>0</v>
      </c>
      <c r="CR65" s="262"/>
      <c r="CS65" s="262"/>
      <c r="CT65" s="262"/>
      <c r="CU65" s="263"/>
      <c r="CW65" s="222"/>
    </row>
    <row r="66" spans="5:153" ht="20.25" customHeight="1" thickBot="1" x14ac:dyDescent="0.2">
      <c r="E66" s="918"/>
      <c r="F66" s="919"/>
      <c r="G66" s="919"/>
      <c r="H66" s="919"/>
      <c r="I66" s="919"/>
      <c r="J66" s="919"/>
      <c r="K66" s="919"/>
      <c r="L66" s="919"/>
      <c r="M66" s="919"/>
      <c r="N66" s="919"/>
      <c r="O66" s="919"/>
      <c r="P66" s="919"/>
      <c r="Q66" s="919"/>
      <c r="R66" s="919"/>
      <c r="S66" s="919"/>
      <c r="T66" s="919"/>
      <c r="U66" s="919"/>
      <c r="V66" s="919"/>
      <c r="W66" s="919"/>
      <c r="X66" s="919"/>
      <c r="Y66" s="919"/>
      <c r="Z66" s="919"/>
      <c r="AA66" s="919"/>
      <c r="AB66" s="919"/>
      <c r="AC66" s="919"/>
      <c r="AD66" s="919"/>
      <c r="AE66" s="919"/>
      <c r="AF66" s="919"/>
      <c r="AG66" s="919"/>
      <c r="AH66" s="919"/>
      <c r="AI66" s="919"/>
      <c r="AJ66" s="919"/>
      <c r="AK66" s="919"/>
      <c r="AL66" s="919"/>
      <c r="AM66" s="919"/>
      <c r="AN66" s="919"/>
      <c r="AO66" s="919"/>
      <c r="AP66" s="920"/>
      <c r="AQ66" s="872"/>
      <c r="AR66" s="872"/>
      <c r="AS66" s="872"/>
      <c r="AT66" s="872"/>
      <c r="AU66" s="872"/>
      <c r="AV66" s="872"/>
      <c r="AW66" s="872"/>
      <c r="AX66" s="872"/>
      <c r="AY66" s="872"/>
      <c r="AZ66" s="872"/>
      <c r="BA66" s="872"/>
      <c r="BB66" s="872"/>
      <c r="BC66" s="297"/>
      <c r="BD66" s="297"/>
      <c r="BE66" s="297"/>
      <c r="BF66" s="297"/>
      <c r="BG66" s="297"/>
      <c r="BH66" s="297"/>
      <c r="BI66" s="297"/>
      <c r="BJ66" s="297"/>
      <c r="BK66" s="297"/>
      <c r="BL66" s="297"/>
      <c r="BM66" s="297"/>
      <c r="BN66" s="297"/>
      <c r="BO66" s="54"/>
      <c r="BP66" s="54"/>
      <c r="BQ66" s="54"/>
      <c r="BR66" s="301"/>
      <c r="BS66" s="652"/>
      <c r="BT66" s="653"/>
      <c r="BU66" s="653"/>
      <c r="BV66" s="654"/>
      <c r="CQ66" s="267"/>
      <c r="CR66" s="268"/>
      <c r="CS66" s="268"/>
      <c r="CT66" s="268"/>
      <c r="CU66" s="269"/>
      <c r="CW66" s="222"/>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row>
    <row r="67" spans="5:153" ht="20.25" customHeight="1" x14ac:dyDescent="0.15">
      <c r="E67" s="314" t="s">
        <v>63</v>
      </c>
      <c r="F67" s="315"/>
      <c r="G67" s="315"/>
      <c r="H67" s="315"/>
      <c r="I67" s="315"/>
      <c r="J67" s="315"/>
      <c r="K67" s="315"/>
      <c r="L67" s="315"/>
      <c r="M67" s="315"/>
      <c r="N67" s="315"/>
      <c r="O67" s="315"/>
      <c r="P67" s="315"/>
      <c r="Q67" s="315"/>
      <c r="R67" s="315"/>
      <c r="S67" s="315"/>
      <c r="T67" s="315"/>
      <c r="U67" s="315"/>
      <c r="V67" s="315"/>
      <c r="W67" s="315"/>
      <c r="X67" s="315"/>
      <c r="Y67" s="315"/>
      <c r="Z67" s="315"/>
      <c r="AA67" s="315"/>
      <c r="AB67" s="315"/>
      <c r="AC67" s="315"/>
      <c r="AD67" s="315"/>
      <c r="AE67" s="315"/>
      <c r="AF67" s="315"/>
      <c r="AG67" s="315"/>
      <c r="AH67" s="315"/>
      <c r="AI67" s="315"/>
      <c r="AJ67" s="315"/>
      <c r="AK67" s="315"/>
      <c r="AL67" s="315"/>
      <c r="AM67" s="315"/>
      <c r="AN67" s="315"/>
      <c r="AO67" s="315"/>
      <c r="AP67" s="316"/>
      <c r="AQ67" s="872">
        <v>1</v>
      </c>
      <c r="AR67" s="872"/>
      <c r="AS67" s="872"/>
      <c r="AT67" s="872"/>
      <c r="AU67" s="872"/>
      <c r="AV67" s="872"/>
      <c r="AW67" s="872"/>
      <c r="AX67" s="872"/>
      <c r="AY67" s="872"/>
      <c r="AZ67" s="872"/>
      <c r="BA67" s="872"/>
      <c r="BB67" s="872"/>
      <c r="BC67" s="297">
        <v>2</v>
      </c>
      <c r="BD67" s="297"/>
      <c r="BE67" s="297"/>
      <c r="BF67" s="297"/>
      <c r="BG67" s="297"/>
      <c r="BH67" s="297"/>
      <c r="BI67" s="297"/>
      <c r="BJ67" s="297"/>
      <c r="BK67" s="297"/>
      <c r="BL67" s="297"/>
      <c r="BM67" s="297"/>
      <c r="BN67" s="297"/>
      <c r="BO67" s="11"/>
      <c r="BP67" s="11"/>
      <c r="BQ67" s="11"/>
      <c r="BR67" s="301" t="s">
        <v>10</v>
      </c>
      <c r="BS67" s="649"/>
      <c r="BT67" s="650"/>
      <c r="BU67" s="650"/>
      <c r="BV67" s="651"/>
      <c r="CQ67" s="261" t="b">
        <f>IF(OR(AND(AA50=1,OR(BS67=1, BS67=2)),AND(AA50=2,BS67="")),"OK")</f>
        <v>0</v>
      </c>
      <c r="CR67" s="262"/>
      <c r="CS67" s="262"/>
      <c r="CT67" s="262"/>
      <c r="CU67" s="263"/>
      <c r="CW67" s="222"/>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row>
    <row r="68" spans="5:153" ht="20.25" customHeight="1" thickBot="1" x14ac:dyDescent="0.2">
      <c r="E68" s="320"/>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2"/>
      <c r="AQ68" s="872"/>
      <c r="AR68" s="872"/>
      <c r="AS68" s="872"/>
      <c r="AT68" s="872"/>
      <c r="AU68" s="872"/>
      <c r="AV68" s="872"/>
      <c r="AW68" s="872"/>
      <c r="AX68" s="872"/>
      <c r="AY68" s="872"/>
      <c r="AZ68" s="872"/>
      <c r="BA68" s="872"/>
      <c r="BB68" s="872"/>
      <c r="BC68" s="297"/>
      <c r="BD68" s="297"/>
      <c r="BE68" s="297"/>
      <c r="BF68" s="297"/>
      <c r="BG68" s="297"/>
      <c r="BH68" s="297"/>
      <c r="BI68" s="297"/>
      <c r="BJ68" s="297"/>
      <c r="BK68" s="297"/>
      <c r="BL68" s="297"/>
      <c r="BM68" s="297"/>
      <c r="BN68" s="297"/>
      <c r="BO68" s="54"/>
      <c r="BP68" s="54"/>
      <c r="BQ68" s="54"/>
      <c r="BR68" s="301"/>
      <c r="BS68" s="652"/>
      <c r="BT68" s="653"/>
      <c r="BU68" s="653"/>
      <c r="BV68" s="654"/>
      <c r="CQ68" s="267"/>
      <c r="CR68" s="268"/>
      <c r="CS68" s="268"/>
      <c r="CT68" s="268"/>
      <c r="CU68" s="269"/>
      <c r="CW68" s="222"/>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row>
    <row r="69" spans="5:153" ht="20.25" customHeight="1" x14ac:dyDescent="0.15">
      <c r="E69" s="314" t="s">
        <v>64</v>
      </c>
      <c r="F69" s="315"/>
      <c r="G69" s="315"/>
      <c r="H69" s="315"/>
      <c r="I69" s="315"/>
      <c r="J69" s="315"/>
      <c r="K69" s="315"/>
      <c r="L69" s="315"/>
      <c r="M69" s="315"/>
      <c r="N69" s="315"/>
      <c r="O69" s="315"/>
      <c r="P69" s="315"/>
      <c r="Q69" s="315"/>
      <c r="R69" s="315"/>
      <c r="S69" s="315"/>
      <c r="T69" s="315"/>
      <c r="U69" s="315"/>
      <c r="V69" s="315"/>
      <c r="W69" s="315"/>
      <c r="X69" s="315"/>
      <c r="Y69" s="315"/>
      <c r="Z69" s="315"/>
      <c r="AA69" s="315"/>
      <c r="AB69" s="315"/>
      <c r="AC69" s="315"/>
      <c r="AD69" s="315"/>
      <c r="AE69" s="315"/>
      <c r="AF69" s="315"/>
      <c r="AG69" s="315"/>
      <c r="AH69" s="315"/>
      <c r="AI69" s="315"/>
      <c r="AJ69" s="315"/>
      <c r="AK69" s="315"/>
      <c r="AL69" s="315"/>
      <c r="AM69" s="315"/>
      <c r="AN69" s="315"/>
      <c r="AO69" s="315"/>
      <c r="AP69" s="316"/>
      <c r="AQ69" s="872">
        <v>1</v>
      </c>
      <c r="AR69" s="872"/>
      <c r="AS69" s="872"/>
      <c r="AT69" s="872"/>
      <c r="AU69" s="872"/>
      <c r="AV69" s="872"/>
      <c r="AW69" s="872"/>
      <c r="AX69" s="872"/>
      <c r="AY69" s="872"/>
      <c r="AZ69" s="872"/>
      <c r="BA69" s="872"/>
      <c r="BB69" s="872"/>
      <c r="BC69" s="297">
        <v>2</v>
      </c>
      <c r="BD69" s="297"/>
      <c r="BE69" s="297"/>
      <c r="BF69" s="297"/>
      <c r="BG69" s="297"/>
      <c r="BH69" s="297"/>
      <c r="BI69" s="297"/>
      <c r="BJ69" s="297"/>
      <c r="BK69" s="297"/>
      <c r="BL69" s="297"/>
      <c r="BM69" s="297"/>
      <c r="BN69" s="297"/>
      <c r="BO69" s="11"/>
      <c r="BP69" s="11"/>
      <c r="BQ69" s="11"/>
      <c r="BR69" s="301" t="s">
        <v>10</v>
      </c>
      <c r="BS69" s="649"/>
      <c r="BT69" s="650"/>
      <c r="BU69" s="650"/>
      <c r="BV69" s="651"/>
      <c r="CQ69" s="261" t="b">
        <f>IF(OR(AND(AA50=1,OR(BS69=1, BS69=2)),AND(AA50=2,BS69="")),"OK")</f>
        <v>0</v>
      </c>
      <c r="CR69" s="262"/>
      <c r="CS69" s="262"/>
      <c r="CT69" s="262"/>
      <c r="CU69" s="263"/>
      <c r="CW69" s="222"/>
      <c r="CX69" s="7" t="s">
        <v>566</v>
      </c>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row>
    <row r="70" spans="5:153" ht="20.25" customHeight="1" thickBot="1" x14ac:dyDescent="0.2">
      <c r="E70" s="320"/>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2"/>
      <c r="AQ70" s="872"/>
      <c r="AR70" s="872"/>
      <c r="AS70" s="872"/>
      <c r="AT70" s="872"/>
      <c r="AU70" s="872"/>
      <c r="AV70" s="872"/>
      <c r="AW70" s="872"/>
      <c r="AX70" s="872"/>
      <c r="AY70" s="872"/>
      <c r="AZ70" s="872"/>
      <c r="BA70" s="872"/>
      <c r="BB70" s="872"/>
      <c r="BC70" s="297"/>
      <c r="BD70" s="297"/>
      <c r="BE70" s="297"/>
      <c r="BF70" s="297"/>
      <c r="BG70" s="297"/>
      <c r="BH70" s="297"/>
      <c r="BI70" s="297"/>
      <c r="BJ70" s="297"/>
      <c r="BK70" s="297"/>
      <c r="BL70" s="297"/>
      <c r="BM70" s="297"/>
      <c r="BN70" s="297"/>
      <c r="BO70" s="54"/>
      <c r="BP70" s="54"/>
      <c r="BQ70" s="54"/>
      <c r="BR70" s="301"/>
      <c r="BS70" s="652"/>
      <c r="BT70" s="653"/>
      <c r="BU70" s="653"/>
      <c r="BV70" s="654"/>
      <c r="BW70" s="22"/>
      <c r="CQ70" s="267"/>
      <c r="CR70" s="268"/>
      <c r="CS70" s="268"/>
      <c r="CT70" s="268"/>
      <c r="CU70" s="269"/>
      <c r="CW70" s="222"/>
      <c r="CX70" s="7" t="s">
        <v>567</v>
      </c>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row>
    <row r="71" spans="5:153" ht="18.75" customHeight="1" x14ac:dyDescent="0.15">
      <c r="F71" s="92"/>
      <c r="G71" s="92"/>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91"/>
      <c r="AS71" s="91"/>
      <c r="AT71" s="91"/>
      <c r="AU71" s="91"/>
      <c r="AV71" s="91"/>
      <c r="AW71" s="91"/>
      <c r="AX71" s="91"/>
      <c r="AY71" s="92"/>
      <c r="AZ71" s="92"/>
      <c r="BA71" s="92"/>
      <c r="BB71" s="92"/>
      <c r="BC71" s="92"/>
      <c r="BD71" s="92"/>
      <c r="BE71" s="92"/>
      <c r="BF71" s="22"/>
      <c r="BG71" s="22"/>
      <c r="BH71" s="22"/>
      <c r="BI71" s="22"/>
      <c r="BJ71" s="23"/>
      <c r="BK71" s="23"/>
      <c r="BL71" s="23"/>
      <c r="BM71" s="23"/>
      <c r="BN71" s="22"/>
      <c r="BR71" s="23"/>
      <c r="BS71" s="23"/>
      <c r="BT71" s="56"/>
    </row>
  </sheetData>
  <sheetProtection sheet="1" objects="1" scenarios="1"/>
  <mergeCells count="157">
    <mergeCell ref="CP30:CV32"/>
    <mergeCell ref="CQ33:CU34"/>
    <mergeCell ref="CQ35:CU36"/>
    <mergeCell ref="CQ37:CU38"/>
    <mergeCell ref="CQ39:CU40"/>
    <mergeCell ref="CQ41:CU42"/>
    <mergeCell ref="CQ43:CU44"/>
    <mergeCell ref="CQ17:CU18"/>
    <mergeCell ref="CQ24:CU25"/>
    <mergeCell ref="CO22:CX23"/>
    <mergeCell ref="CP2:FE3"/>
    <mergeCell ref="CP4:CV6"/>
    <mergeCell ref="CQ7:CU8"/>
    <mergeCell ref="CQ9:CU10"/>
    <mergeCell ref="CQ11:CU12"/>
    <mergeCell ref="CQ13:CU14"/>
    <mergeCell ref="CQ15:CU16"/>
    <mergeCell ref="BS11:BS12"/>
    <mergeCell ref="BT11:BW12"/>
    <mergeCell ref="E17:AO18"/>
    <mergeCell ref="E15:AO16"/>
    <mergeCell ref="E13:AO14"/>
    <mergeCell ref="E11:AO12"/>
    <mergeCell ref="E9:AO10"/>
    <mergeCell ref="AP17:BB18"/>
    <mergeCell ref="BC17:BO18"/>
    <mergeCell ref="BS17:BS18"/>
    <mergeCell ref="BT17:BW18"/>
    <mergeCell ref="AP15:BB16"/>
    <mergeCell ref="BC15:BO16"/>
    <mergeCell ref="BS15:BS16"/>
    <mergeCell ref="BT15:BW16"/>
    <mergeCell ref="AP13:BB14"/>
    <mergeCell ref="BC13:BO14"/>
    <mergeCell ref="C2:C3"/>
    <mergeCell ref="D2:K3"/>
    <mergeCell ref="L2:CE3"/>
    <mergeCell ref="B21:I21"/>
    <mergeCell ref="J21:CC21"/>
    <mergeCell ref="C23:D24"/>
    <mergeCell ref="E23:U24"/>
    <mergeCell ref="AP9:BB10"/>
    <mergeCell ref="BC9:BO10"/>
    <mergeCell ref="BS9:BS10"/>
    <mergeCell ref="BT9:BW10"/>
    <mergeCell ref="E5:AO6"/>
    <mergeCell ref="AP5:BB6"/>
    <mergeCell ref="BC5:BO6"/>
    <mergeCell ref="BS6:BX6"/>
    <mergeCell ref="AP7:BB8"/>
    <mergeCell ref="BC7:BO8"/>
    <mergeCell ref="BS7:BS8"/>
    <mergeCell ref="BT7:BW8"/>
    <mergeCell ref="E7:AO8"/>
    <mergeCell ref="BS13:BS14"/>
    <mergeCell ref="BT13:BW14"/>
    <mergeCell ref="AP11:BB12"/>
    <mergeCell ref="BC11:BO12"/>
    <mergeCell ref="C28:C29"/>
    <mergeCell ref="D28:K29"/>
    <mergeCell ref="L28:CE29"/>
    <mergeCell ref="E31:AP32"/>
    <mergeCell ref="AQ31:BB32"/>
    <mergeCell ref="BC31:BN32"/>
    <mergeCell ref="BR32:BW32"/>
    <mergeCell ref="Z23:AE23"/>
    <mergeCell ref="Z24:Z25"/>
    <mergeCell ref="AA24:AD25"/>
    <mergeCell ref="AG24:CM25"/>
    <mergeCell ref="C25:D26"/>
    <mergeCell ref="E25:U26"/>
    <mergeCell ref="E35:AP36"/>
    <mergeCell ref="AQ35:BB36"/>
    <mergeCell ref="BC35:BN36"/>
    <mergeCell ref="BR35:BR36"/>
    <mergeCell ref="BS35:BV36"/>
    <mergeCell ref="E33:AP34"/>
    <mergeCell ref="AQ33:BB34"/>
    <mergeCell ref="BC33:BN34"/>
    <mergeCell ref="BR33:BR34"/>
    <mergeCell ref="BS33:BV34"/>
    <mergeCell ref="E39:AP40"/>
    <mergeCell ref="AQ39:BB40"/>
    <mergeCell ref="BC39:BN40"/>
    <mergeCell ref="BR39:BR40"/>
    <mergeCell ref="BS39:BV40"/>
    <mergeCell ref="E37:AP38"/>
    <mergeCell ref="AQ37:BB38"/>
    <mergeCell ref="BC37:BN38"/>
    <mergeCell ref="BR37:BR38"/>
    <mergeCell ref="BS37:BV38"/>
    <mergeCell ref="E43:AP44"/>
    <mergeCell ref="AQ43:BB44"/>
    <mergeCell ref="BC43:BN44"/>
    <mergeCell ref="BR43:BR44"/>
    <mergeCell ref="BS43:BV44"/>
    <mergeCell ref="E41:AP42"/>
    <mergeCell ref="AQ41:BB42"/>
    <mergeCell ref="BC41:BN42"/>
    <mergeCell ref="BR41:BR42"/>
    <mergeCell ref="BS41:BV42"/>
    <mergeCell ref="C54:C55"/>
    <mergeCell ref="D54:K55"/>
    <mergeCell ref="L54:CE55"/>
    <mergeCell ref="E57:AP58"/>
    <mergeCell ref="AQ57:BB58"/>
    <mergeCell ref="BC57:BN58"/>
    <mergeCell ref="BR58:BW58"/>
    <mergeCell ref="B47:I47"/>
    <mergeCell ref="J47:CC47"/>
    <mergeCell ref="C49:D50"/>
    <mergeCell ref="E49:U50"/>
    <mergeCell ref="Z49:AE49"/>
    <mergeCell ref="Z50:Z51"/>
    <mergeCell ref="AA50:AD51"/>
    <mergeCell ref="AG50:CM51"/>
    <mergeCell ref="C51:D52"/>
    <mergeCell ref="E51:U52"/>
    <mergeCell ref="E61:AP62"/>
    <mergeCell ref="AQ61:BB62"/>
    <mergeCell ref="BC61:BN62"/>
    <mergeCell ref="BR61:BR62"/>
    <mergeCell ref="BS61:BV62"/>
    <mergeCell ref="E59:AP60"/>
    <mergeCell ref="AQ59:BB60"/>
    <mergeCell ref="BC59:BN60"/>
    <mergeCell ref="BR59:BR60"/>
    <mergeCell ref="BS59:BV60"/>
    <mergeCell ref="E65:AP66"/>
    <mergeCell ref="AQ65:BB66"/>
    <mergeCell ref="BC65:BN66"/>
    <mergeCell ref="BR65:BR66"/>
    <mergeCell ref="BS65:BV66"/>
    <mergeCell ref="E63:AP64"/>
    <mergeCell ref="AQ63:BB64"/>
    <mergeCell ref="BC63:BN64"/>
    <mergeCell ref="BR63:BR64"/>
    <mergeCell ref="BS63:BV64"/>
    <mergeCell ref="E69:AP70"/>
    <mergeCell ref="AQ69:BB70"/>
    <mergeCell ref="BC69:BN70"/>
    <mergeCell ref="BR69:BR70"/>
    <mergeCell ref="BS69:BV70"/>
    <mergeCell ref="E67:AP68"/>
    <mergeCell ref="AQ67:BB68"/>
    <mergeCell ref="BC67:BN68"/>
    <mergeCell ref="BR67:BR68"/>
    <mergeCell ref="BS67:BV68"/>
    <mergeCell ref="CO48:CX49"/>
    <mergeCell ref="CQ50:CU51"/>
    <mergeCell ref="CP56:CV58"/>
    <mergeCell ref="CQ59:CU60"/>
    <mergeCell ref="CQ61:CU62"/>
    <mergeCell ref="CQ63:CU64"/>
    <mergeCell ref="CQ65:CU66"/>
    <mergeCell ref="CQ67:CU68"/>
    <mergeCell ref="CQ69:CU70"/>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O47"/>
  <sheetViews>
    <sheetView view="pageBreakPreview" zoomScale="80" zoomScaleNormal="80" zoomScaleSheetLayoutView="80" workbookViewId="0">
      <selection activeCell="A2" sqref="A2"/>
    </sheetView>
  </sheetViews>
  <sheetFormatPr defaultRowHeight="15.95" customHeight="1" x14ac:dyDescent="0.15"/>
  <cols>
    <col min="1" max="1" width="4.625" style="7" customWidth="1"/>
    <col min="2" max="84" width="1.625" style="7" customWidth="1"/>
    <col min="85" max="96" width="1.5" style="7" customWidth="1"/>
    <col min="97" max="97" width="1.625" style="7" customWidth="1"/>
    <col min="98" max="150" width="1.5" style="7" customWidth="1"/>
    <col min="151" max="157" width="1.625" style="7" customWidth="1"/>
    <col min="158" max="209" width="1.5" style="7" customWidth="1"/>
    <col min="210" max="235" width="1.625" style="7" customWidth="1"/>
    <col min="236" max="236" width="1.875" style="7" customWidth="1"/>
    <col min="237" max="237" width="1.625" style="7" customWidth="1"/>
    <col min="238" max="238" width="0.875" style="7" customWidth="1"/>
    <col min="239" max="240" width="1.625" style="7" customWidth="1"/>
    <col min="241" max="241" width="1.25" style="7" customWidth="1"/>
    <col min="242" max="307" width="1.625" style="7" customWidth="1"/>
    <col min="308" max="436" width="9" style="7"/>
    <col min="437" max="437" width="4.625" style="7" customWidth="1"/>
    <col min="438" max="444" width="1.625" style="7" customWidth="1"/>
    <col min="445" max="445" width="2" style="7" customWidth="1"/>
    <col min="446" max="491" width="1.625" style="7" customWidth="1"/>
    <col min="492" max="492" width="1.875" style="7" customWidth="1"/>
    <col min="493" max="493" width="1.625" style="7" customWidth="1"/>
    <col min="494" max="494" width="0.875" style="7" customWidth="1"/>
    <col min="495" max="496" width="1.625" style="7" customWidth="1"/>
    <col min="497" max="497" width="1.25" style="7" customWidth="1"/>
    <col min="498" max="563" width="1.625" style="7" customWidth="1"/>
    <col min="564" max="692" width="9" style="7"/>
    <col min="693" max="693" width="4.625" style="7" customWidth="1"/>
    <col min="694" max="700" width="1.625" style="7" customWidth="1"/>
    <col min="701" max="701" width="2" style="7" customWidth="1"/>
    <col min="702" max="747" width="1.625" style="7" customWidth="1"/>
    <col min="748" max="748" width="1.875" style="7" customWidth="1"/>
    <col min="749" max="749" width="1.625" style="7" customWidth="1"/>
    <col min="750" max="750" width="0.875" style="7" customWidth="1"/>
    <col min="751" max="752" width="1.625" style="7" customWidth="1"/>
    <col min="753" max="753" width="1.25" style="7" customWidth="1"/>
    <col min="754" max="819" width="1.625" style="7" customWidth="1"/>
    <col min="820" max="948" width="9" style="7"/>
    <col min="949" max="949" width="4.625" style="7" customWidth="1"/>
    <col min="950" max="956" width="1.625" style="7" customWidth="1"/>
    <col min="957" max="957" width="2" style="7" customWidth="1"/>
    <col min="958" max="1003" width="1.625" style="7" customWidth="1"/>
    <col min="1004" max="1004" width="1.875" style="7" customWidth="1"/>
    <col min="1005" max="1005" width="1.625" style="7" customWidth="1"/>
    <col min="1006" max="1006" width="0.875" style="7" customWidth="1"/>
    <col min="1007" max="1008" width="1.625" style="7" customWidth="1"/>
    <col min="1009" max="1009" width="1.25" style="7" customWidth="1"/>
    <col min="1010" max="1075" width="1.625" style="7" customWidth="1"/>
    <col min="1076" max="1204" width="9" style="7"/>
    <col min="1205" max="1205" width="4.625" style="7" customWidth="1"/>
    <col min="1206" max="1212" width="1.625" style="7" customWidth="1"/>
    <col min="1213" max="1213" width="2" style="7" customWidth="1"/>
    <col min="1214" max="1259" width="1.625" style="7" customWidth="1"/>
    <col min="1260" max="1260" width="1.875" style="7" customWidth="1"/>
    <col min="1261" max="1261" width="1.625" style="7" customWidth="1"/>
    <col min="1262" max="1262" width="0.875" style="7" customWidth="1"/>
    <col min="1263" max="1264" width="1.625" style="7" customWidth="1"/>
    <col min="1265" max="1265" width="1.25" style="7" customWidth="1"/>
    <col min="1266" max="1331" width="1.625" style="7" customWidth="1"/>
    <col min="1332" max="1460" width="9" style="7"/>
    <col min="1461" max="1461" width="4.625" style="7" customWidth="1"/>
    <col min="1462" max="1468" width="1.625" style="7" customWidth="1"/>
    <col min="1469" max="1469" width="2" style="7" customWidth="1"/>
    <col min="1470" max="1515" width="1.625" style="7" customWidth="1"/>
    <col min="1516" max="1516" width="1.875" style="7" customWidth="1"/>
    <col min="1517" max="1517" width="1.625" style="7" customWidth="1"/>
    <col min="1518" max="1518" width="0.875" style="7" customWidth="1"/>
    <col min="1519" max="1520" width="1.625" style="7" customWidth="1"/>
    <col min="1521" max="1521" width="1.25" style="7" customWidth="1"/>
    <col min="1522" max="1587" width="1.625" style="7" customWidth="1"/>
    <col min="1588" max="1716" width="9" style="7"/>
    <col min="1717" max="1717" width="4.625" style="7" customWidth="1"/>
    <col min="1718" max="1724" width="1.625" style="7" customWidth="1"/>
    <col min="1725" max="1725" width="2" style="7" customWidth="1"/>
    <col min="1726" max="1771" width="1.625" style="7" customWidth="1"/>
    <col min="1772" max="1772" width="1.875" style="7" customWidth="1"/>
    <col min="1773" max="1773" width="1.625" style="7" customWidth="1"/>
    <col min="1774" max="1774" width="0.875" style="7" customWidth="1"/>
    <col min="1775" max="1776" width="1.625" style="7" customWidth="1"/>
    <col min="1777" max="1777" width="1.25" style="7" customWidth="1"/>
    <col min="1778" max="1843" width="1.625" style="7" customWidth="1"/>
    <col min="1844" max="1972" width="9" style="7"/>
    <col min="1973" max="1973" width="4.625" style="7" customWidth="1"/>
    <col min="1974" max="1980" width="1.625" style="7" customWidth="1"/>
    <col min="1981" max="1981" width="2" style="7" customWidth="1"/>
    <col min="1982" max="2027" width="1.625" style="7" customWidth="1"/>
    <col min="2028" max="2028" width="1.875" style="7" customWidth="1"/>
    <col min="2029" max="2029" width="1.625" style="7" customWidth="1"/>
    <col min="2030" max="2030" width="0.875" style="7" customWidth="1"/>
    <col min="2031" max="2032" width="1.625" style="7" customWidth="1"/>
    <col min="2033" max="2033" width="1.25" style="7" customWidth="1"/>
    <col min="2034" max="2099" width="1.625" style="7" customWidth="1"/>
    <col min="2100" max="2228" width="9" style="7"/>
    <col min="2229" max="2229" width="4.625" style="7" customWidth="1"/>
    <col min="2230" max="2236" width="1.625" style="7" customWidth="1"/>
    <col min="2237" max="2237" width="2" style="7" customWidth="1"/>
    <col min="2238" max="2283" width="1.625" style="7" customWidth="1"/>
    <col min="2284" max="2284" width="1.875" style="7" customWidth="1"/>
    <col min="2285" max="2285" width="1.625" style="7" customWidth="1"/>
    <col min="2286" max="2286" width="0.875" style="7" customWidth="1"/>
    <col min="2287" max="2288" width="1.625" style="7" customWidth="1"/>
    <col min="2289" max="2289" width="1.25" style="7" customWidth="1"/>
    <col min="2290" max="2355" width="1.625" style="7" customWidth="1"/>
    <col min="2356" max="2484" width="9" style="7"/>
    <col min="2485" max="2485" width="4.625" style="7" customWidth="1"/>
    <col min="2486" max="2492" width="1.625" style="7" customWidth="1"/>
    <col min="2493" max="2493" width="2" style="7" customWidth="1"/>
    <col min="2494" max="2539" width="1.625" style="7" customWidth="1"/>
    <col min="2540" max="2540" width="1.875" style="7" customWidth="1"/>
    <col min="2541" max="2541" width="1.625" style="7" customWidth="1"/>
    <col min="2542" max="2542" width="0.875" style="7" customWidth="1"/>
    <col min="2543" max="2544" width="1.625" style="7" customWidth="1"/>
    <col min="2545" max="2545" width="1.25" style="7" customWidth="1"/>
    <col min="2546" max="2611" width="1.625" style="7" customWidth="1"/>
    <col min="2612" max="2740" width="9" style="7"/>
    <col min="2741" max="2741" width="4.625" style="7" customWidth="1"/>
    <col min="2742" max="2748" width="1.625" style="7" customWidth="1"/>
    <col min="2749" max="2749" width="2" style="7" customWidth="1"/>
    <col min="2750" max="2795" width="1.625" style="7" customWidth="1"/>
    <col min="2796" max="2796" width="1.875" style="7" customWidth="1"/>
    <col min="2797" max="2797" width="1.625" style="7" customWidth="1"/>
    <col min="2798" max="2798" width="0.875" style="7" customWidth="1"/>
    <col min="2799" max="2800" width="1.625" style="7" customWidth="1"/>
    <col min="2801" max="2801" width="1.25" style="7" customWidth="1"/>
    <col min="2802" max="2867" width="1.625" style="7" customWidth="1"/>
    <col min="2868" max="2996" width="9" style="7"/>
    <col min="2997" max="2997" width="4.625" style="7" customWidth="1"/>
    <col min="2998" max="3004" width="1.625" style="7" customWidth="1"/>
    <col min="3005" max="3005" width="2" style="7" customWidth="1"/>
    <col min="3006" max="3051" width="1.625" style="7" customWidth="1"/>
    <col min="3052" max="3052" width="1.875" style="7" customWidth="1"/>
    <col min="3053" max="3053" width="1.625" style="7" customWidth="1"/>
    <col min="3054" max="3054" width="0.875" style="7" customWidth="1"/>
    <col min="3055" max="3056" width="1.625" style="7" customWidth="1"/>
    <col min="3057" max="3057" width="1.25" style="7" customWidth="1"/>
    <col min="3058" max="3123" width="1.625" style="7" customWidth="1"/>
    <col min="3124" max="3252" width="9" style="7"/>
    <col min="3253" max="3253" width="4.625" style="7" customWidth="1"/>
    <col min="3254" max="3260" width="1.625" style="7" customWidth="1"/>
    <col min="3261" max="3261" width="2" style="7" customWidth="1"/>
    <col min="3262" max="3307" width="1.625" style="7" customWidth="1"/>
    <col min="3308" max="3308" width="1.875" style="7" customWidth="1"/>
    <col min="3309" max="3309" width="1.625" style="7" customWidth="1"/>
    <col min="3310" max="3310" width="0.875" style="7" customWidth="1"/>
    <col min="3311" max="3312" width="1.625" style="7" customWidth="1"/>
    <col min="3313" max="3313" width="1.25" style="7" customWidth="1"/>
    <col min="3314" max="3379" width="1.625" style="7" customWidth="1"/>
    <col min="3380" max="3508" width="9" style="7"/>
    <col min="3509" max="3509" width="4.625" style="7" customWidth="1"/>
    <col min="3510" max="3516" width="1.625" style="7" customWidth="1"/>
    <col min="3517" max="3517" width="2" style="7" customWidth="1"/>
    <col min="3518" max="3563" width="1.625" style="7" customWidth="1"/>
    <col min="3564" max="3564" width="1.875" style="7" customWidth="1"/>
    <col min="3565" max="3565" width="1.625" style="7" customWidth="1"/>
    <col min="3566" max="3566" width="0.875" style="7" customWidth="1"/>
    <col min="3567" max="3568" width="1.625" style="7" customWidth="1"/>
    <col min="3569" max="3569" width="1.25" style="7" customWidth="1"/>
    <col min="3570" max="3635" width="1.625" style="7" customWidth="1"/>
    <col min="3636" max="3764" width="9" style="7"/>
    <col min="3765" max="3765" width="4.625" style="7" customWidth="1"/>
    <col min="3766" max="3772" width="1.625" style="7" customWidth="1"/>
    <col min="3773" max="3773" width="2" style="7" customWidth="1"/>
    <col min="3774" max="3819" width="1.625" style="7" customWidth="1"/>
    <col min="3820" max="3820" width="1.875" style="7" customWidth="1"/>
    <col min="3821" max="3821" width="1.625" style="7" customWidth="1"/>
    <col min="3822" max="3822" width="0.875" style="7" customWidth="1"/>
    <col min="3823" max="3824" width="1.625" style="7" customWidth="1"/>
    <col min="3825" max="3825" width="1.25" style="7" customWidth="1"/>
    <col min="3826" max="3891" width="1.625" style="7" customWidth="1"/>
    <col min="3892" max="4020" width="9" style="7"/>
    <col min="4021" max="4021" width="4.625" style="7" customWidth="1"/>
    <col min="4022" max="4028" width="1.625" style="7" customWidth="1"/>
    <col min="4029" max="4029" width="2" style="7" customWidth="1"/>
    <col min="4030" max="4075" width="1.625" style="7" customWidth="1"/>
    <col min="4076" max="4076" width="1.875" style="7" customWidth="1"/>
    <col min="4077" max="4077" width="1.625" style="7" customWidth="1"/>
    <col min="4078" max="4078" width="0.875" style="7" customWidth="1"/>
    <col min="4079" max="4080" width="1.625" style="7" customWidth="1"/>
    <col min="4081" max="4081" width="1.25" style="7" customWidth="1"/>
    <col min="4082" max="4147" width="1.625" style="7" customWidth="1"/>
    <col min="4148" max="4276" width="9" style="7"/>
    <col min="4277" max="4277" width="4.625" style="7" customWidth="1"/>
    <col min="4278" max="4284" width="1.625" style="7" customWidth="1"/>
    <col min="4285" max="4285" width="2" style="7" customWidth="1"/>
    <col min="4286" max="4331" width="1.625" style="7" customWidth="1"/>
    <col min="4332" max="4332" width="1.875" style="7" customWidth="1"/>
    <col min="4333" max="4333" width="1.625" style="7" customWidth="1"/>
    <col min="4334" max="4334" width="0.875" style="7" customWidth="1"/>
    <col min="4335" max="4336" width="1.625" style="7" customWidth="1"/>
    <col min="4337" max="4337" width="1.25" style="7" customWidth="1"/>
    <col min="4338" max="4403" width="1.625" style="7" customWidth="1"/>
    <col min="4404" max="4532" width="9" style="7"/>
    <col min="4533" max="4533" width="4.625" style="7" customWidth="1"/>
    <col min="4534" max="4540" width="1.625" style="7" customWidth="1"/>
    <col min="4541" max="4541" width="2" style="7" customWidth="1"/>
    <col min="4542" max="4587" width="1.625" style="7" customWidth="1"/>
    <col min="4588" max="4588" width="1.875" style="7" customWidth="1"/>
    <col min="4589" max="4589" width="1.625" style="7" customWidth="1"/>
    <col min="4590" max="4590" width="0.875" style="7" customWidth="1"/>
    <col min="4591" max="4592" width="1.625" style="7" customWidth="1"/>
    <col min="4593" max="4593" width="1.25" style="7" customWidth="1"/>
    <col min="4594" max="4659" width="1.625" style="7" customWidth="1"/>
    <col min="4660" max="4788" width="9" style="7"/>
    <col min="4789" max="4789" width="4.625" style="7" customWidth="1"/>
    <col min="4790" max="4796" width="1.625" style="7" customWidth="1"/>
    <col min="4797" max="4797" width="2" style="7" customWidth="1"/>
    <col min="4798" max="4843" width="1.625" style="7" customWidth="1"/>
    <col min="4844" max="4844" width="1.875" style="7" customWidth="1"/>
    <col min="4845" max="4845" width="1.625" style="7" customWidth="1"/>
    <col min="4846" max="4846" width="0.875" style="7" customWidth="1"/>
    <col min="4847" max="4848" width="1.625" style="7" customWidth="1"/>
    <col min="4849" max="4849" width="1.25" style="7" customWidth="1"/>
    <col min="4850" max="4915" width="1.625" style="7" customWidth="1"/>
    <col min="4916" max="5044" width="9" style="7"/>
    <col min="5045" max="5045" width="4.625" style="7" customWidth="1"/>
    <col min="5046" max="5052" width="1.625" style="7" customWidth="1"/>
    <col min="5053" max="5053" width="2" style="7" customWidth="1"/>
    <col min="5054" max="5099" width="1.625" style="7" customWidth="1"/>
    <col min="5100" max="5100" width="1.875" style="7" customWidth="1"/>
    <col min="5101" max="5101" width="1.625" style="7" customWidth="1"/>
    <col min="5102" max="5102" width="0.875" style="7" customWidth="1"/>
    <col min="5103" max="5104" width="1.625" style="7" customWidth="1"/>
    <col min="5105" max="5105" width="1.25" style="7" customWidth="1"/>
    <col min="5106" max="5171" width="1.625" style="7" customWidth="1"/>
    <col min="5172" max="5300" width="9" style="7"/>
    <col min="5301" max="5301" width="4.625" style="7" customWidth="1"/>
    <col min="5302" max="5308" width="1.625" style="7" customWidth="1"/>
    <col min="5309" max="5309" width="2" style="7" customWidth="1"/>
    <col min="5310" max="5355" width="1.625" style="7" customWidth="1"/>
    <col min="5356" max="5356" width="1.875" style="7" customWidth="1"/>
    <col min="5357" max="5357" width="1.625" style="7" customWidth="1"/>
    <col min="5358" max="5358" width="0.875" style="7" customWidth="1"/>
    <col min="5359" max="5360" width="1.625" style="7" customWidth="1"/>
    <col min="5361" max="5361" width="1.25" style="7" customWidth="1"/>
    <col min="5362" max="5427" width="1.625" style="7" customWidth="1"/>
    <col min="5428" max="5556" width="9" style="7"/>
    <col min="5557" max="5557" width="4.625" style="7" customWidth="1"/>
    <col min="5558" max="5564" width="1.625" style="7" customWidth="1"/>
    <col min="5565" max="5565" width="2" style="7" customWidth="1"/>
    <col min="5566" max="5611" width="1.625" style="7" customWidth="1"/>
    <col min="5612" max="5612" width="1.875" style="7" customWidth="1"/>
    <col min="5613" max="5613" width="1.625" style="7" customWidth="1"/>
    <col min="5614" max="5614" width="0.875" style="7" customWidth="1"/>
    <col min="5615" max="5616" width="1.625" style="7" customWidth="1"/>
    <col min="5617" max="5617" width="1.25" style="7" customWidth="1"/>
    <col min="5618" max="5683" width="1.625" style="7" customWidth="1"/>
    <col min="5684" max="5812" width="9" style="7"/>
    <col min="5813" max="5813" width="4.625" style="7" customWidth="1"/>
    <col min="5814" max="5820" width="1.625" style="7" customWidth="1"/>
    <col min="5821" max="5821" width="2" style="7" customWidth="1"/>
    <col min="5822" max="5867" width="1.625" style="7" customWidth="1"/>
    <col min="5868" max="5868" width="1.875" style="7" customWidth="1"/>
    <col min="5869" max="5869" width="1.625" style="7" customWidth="1"/>
    <col min="5870" max="5870" width="0.875" style="7" customWidth="1"/>
    <col min="5871" max="5872" width="1.625" style="7" customWidth="1"/>
    <col min="5873" max="5873" width="1.25" style="7" customWidth="1"/>
    <col min="5874" max="5939" width="1.625" style="7" customWidth="1"/>
    <col min="5940" max="6068" width="9" style="7"/>
    <col min="6069" max="6069" width="4.625" style="7" customWidth="1"/>
    <col min="6070" max="6076" width="1.625" style="7" customWidth="1"/>
    <col min="6077" max="6077" width="2" style="7" customWidth="1"/>
    <col min="6078" max="6123" width="1.625" style="7" customWidth="1"/>
    <col min="6124" max="6124" width="1.875" style="7" customWidth="1"/>
    <col min="6125" max="6125" width="1.625" style="7" customWidth="1"/>
    <col min="6126" max="6126" width="0.875" style="7" customWidth="1"/>
    <col min="6127" max="6128" width="1.625" style="7" customWidth="1"/>
    <col min="6129" max="6129" width="1.25" style="7" customWidth="1"/>
    <col min="6130" max="6195" width="1.625" style="7" customWidth="1"/>
    <col min="6196" max="6324" width="9" style="7"/>
    <col min="6325" max="6325" width="4.625" style="7" customWidth="1"/>
    <col min="6326" max="6332" width="1.625" style="7" customWidth="1"/>
    <col min="6333" max="6333" width="2" style="7" customWidth="1"/>
    <col min="6334" max="6379" width="1.625" style="7" customWidth="1"/>
    <col min="6380" max="6380" width="1.875" style="7" customWidth="1"/>
    <col min="6381" max="6381" width="1.625" style="7" customWidth="1"/>
    <col min="6382" max="6382" width="0.875" style="7" customWidth="1"/>
    <col min="6383" max="6384" width="1.625" style="7" customWidth="1"/>
    <col min="6385" max="6385" width="1.25" style="7" customWidth="1"/>
    <col min="6386" max="6451" width="1.625" style="7" customWidth="1"/>
    <col min="6452" max="6580" width="9" style="7"/>
    <col min="6581" max="6581" width="4.625" style="7" customWidth="1"/>
    <col min="6582" max="6588" width="1.625" style="7" customWidth="1"/>
    <col min="6589" max="6589" width="2" style="7" customWidth="1"/>
    <col min="6590" max="6635" width="1.625" style="7" customWidth="1"/>
    <col min="6636" max="6636" width="1.875" style="7" customWidth="1"/>
    <col min="6637" max="6637" width="1.625" style="7" customWidth="1"/>
    <col min="6638" max="6638" width="0.875" style="7" customWidth="1"/>
    <col min="6639" max="6640" width="1.625" style="7" customWidth="1"/>
    <col min="6641" max="6641" width="1.25" style="7" customWidth="1"/>
    <col min="6642" max="6707" width="1.625" style="7" customWidth="1"/>
    <col min="6708" max="6836" width="9" style="7"/>
    <col min="6837" max="6837" width="4.625" style="7" customWidth="1"/>
    <col min="6838" max="6844" width="1.625" style="7" customWidth="1"/>
    <col min="6845" max="6845" width="2" style="7" customWidth="1"/>
    <col min="6846" max="6891" width="1.625" style="7" customWidth="1"/>
    <col min="6892" max="6892" width="1.875" style="7" customWidth="1"/>
    <col min="6893" max="6893" width="1.625" style="7" customWidth="1"/>
    <col min="6894" max="6894" width="0.875" style="7" customWidth="1"/>
    <col min="6895" max="6896" width="1.625" style="7" customWidth="1"/>
    <col min="6897" max="6897" width="1.25" style="7" customWidth="1"/>
    <col min="6898" max="6963" width="1.625" style="7" customWidth="1"/>
    <col min="6964" max="7092" width="9" style="7"/>
    <col min="7093" max="7093" width="4.625" style="7" customWidth="1"/>
    <col min="7094" max="7100" width="1.625" style="7" customWidth="1"/>
    <col min="7101" max="7101" width="2" style="7" customWidth="1"/>
    <col min="7102" max="7147" width="1.625" style="7" customWidth="1"/>
    <col min="7148" max="7148" width="1.875" style="7" customWidth="1"/>
    <col min="7149" max="7149" width="1.625" style="7" customWidth="1"/>
    <col min="7150" max="7150" width="0.875" style="7" customWidth="1"/>
    <col min="7151" max="7152" width="1.625" style="7" customWidth="1"/>
    <col min="7153" max="7153" width="1.25" style="7" customWidth="1"/>
    <col min="7154" max="7219" width="1.625" style="7" customWidth="1"/>
    <col min="7220" max="7348" width="9" style="7"/>
    <col min="7349" max="7349" width="4.625" style="7" customWidth="1"/>
    <col min="7350" max="7356" width="1.625" style="7" customWidth="1"/>
    <col min="7357" max="7357" width="2" style="7" customWidth="1"/>
    <col min="7358" max="7403" width="1.625" style="7" customWidth="1"/>
    <col min="7404" max="7404" width="1.875" style="7" customWidth="1"/>
    <col min="7405" max="7405" width="1.625" style="7" customWidth="1"/>
    <col min="7406" max="7406" width="0.875" style="7" customWidth="1"/>
    <col min="7407" max="7408" width="1.625" style="7" customWidth="1"/>
    <col min="7409" max="7409" width="1.25" style="7" customWidth="1"/>
    <col min="7410" max="7475" width="1.625" style="7" customWidth="1"/>
    <col min="7476" max="7604" width="9" style="7"/>
    <col min="7605" max="7605" width="4.625" style="7" customWidth="1"/>
    <col min="7606" max="7612" width="1.625" style="7" customWidth="1"/>
    <col min="7613" max="7613" width="2" style="7" customWidth="1"/>
    <col min="7614" max="7659" width="1.625" style="7" customWidth="1"/>
    <col min="7660" max="7660" width="1.875" style="7" customWidth="1"/>
    <col min="7661" max="7661" width="1.625" style="7" customWidth="1"/>
    <col min="7662" max="7662" width="0.875" style="7" customWidth="1"/>
    <col min="7663" max="7664" width="1.625" style="7" customWidth="1"/>
    <col min="7665" max="7665" width="1.25" style="7" customWidth="1"/>
    <col min="7666" max="7731" width="1.625" style="7" customWidth="1"/>
    <col min="7732" max="7860" width="9" style="7"/>
    <col min="7861" max="7861" width="4.625" style="7" customWidth="1"/>
    <col min="7862" max="7868" width="1.625" style="7" customWidth="1"/>
    <col min="7869" max="7869" width="2" style="7" customWidth="1"/>
    <col min="7870" max="7915" width="1.625" style="7" customWidth="1"/>
    <col min="7916" max="7916" width="1.875" style="7" customWidth="1"/>
    <col min="7917" max="7917" width="1.625" style="7" customWidth="1"/>
    <col min="7918" max="7918" width="0.875" style="7" customWidth="1"/>
    <col min="7919" max="7920" width="1.625" style="7" customWidth="1"/>
    <col min="7921" max="7921" width="1.25" style="7" customWidth="1"/>
    <col min="7922" max="7987" width="1.625" style="7" customWidth="1"/>
    <col min="7988" max="8116" width="9" style="7"/>
    <col min="8117" max="8117" width="4.625" style="7" customWidth="1"/>
    <col min="8118" max="8124" width="1.625" style="7" customWidth="1"/>
    <col min="8125" max="8125" width="2" style="7" customWidth="1"/>
    <col min="8126" max="8171" width="1.625" style="7" customWidth="1"/>
    <col min="8172" max="8172" width="1.875" style="7" customWidth="1"/>
    <col min="8173" max="8173" width="1.625" style="7" customWidth="1"/>
    <col min="8174" max="8174" width="0.875" style="7" customWidth="1"/>
    <col min="8175" max="8176" width="1.625" style="7" customWidth="1"/>
    <col min="8177" max="8177" width="1.25" style="7" customWidth="1"/>
    <col min="8178" max="8243" width="1.625" style="7" customWidth="1"/>
    <col min="8244" max="8372" width="9" style="7"/>
    <col min="8373" max="8373" width="4.625" style="7" customWidth="1"/>
    <col min="8374" max="8380" width="1.625" style="7" customWidth="1"/>
    <col min="8381" max="8381" width="2" style="7" customWidth="1"/>
    <col min="8382" max="8427" width="1.625" style="7" customWidth="1"/>
    <col min="8428" max="8428" width="1.875" style="7" customWidth="1"/>
    <col min="8429" max="8429" width="1.625" style="7" customWidth="1"/>
    <col min="8430" max="8430" width="0.875" style="7" customWidth="1"/>
    <col min="8431" max="8432" width="1.625" style="7" customWidth="1"/>
    <col min="8433" max="8433" width="1.25" style="7" customWidth="1"/>
    <col min="8434" max="8499" width="1.625" style="7" customWidth="1"/>
    <col min="8500" max="8628" width="9" style="7"/>
    <col min="8629" max="8629" width="4.625" style="7" customWidth="1"/>
    <col min="8630" max="8636" width="1.625" style="7" customWidth="1"/>
    <col min="8637" max="8637" width="2" style="7" customWidth="1"/>
    <col min="8638" max="8683" width="1.625" style="7" customWidth="1"/>
    <col min="8684" max="8684" width="1.875" style="7" customWidth="1"/>
    <col min="8685" max="8685" width="1.625" style="7" customWidth="1"/>
    <col min="8686" max="8686" width="0.875" style="7" customWidth="1"/>
    <col min="8687" max="8688" width="1.625" style="7" customWidth="1"/>
    <col min="8689" max="8689" width="1.25" style="7" customWidth="1"/>
    <col min="8690" max="8755" width="1.625" style="7" customWidth="1"/>
    <col min="8756" max="8884" width="9" style="7"/>
    <col min="8885" max="8885" width="4.625" style="7" customWidth="1"/>
    <col min="8886" max="8892" width="1.625" style="7" customWidth="1"/>
    <col min="8893" max="8893" width="2" style="7" customWidth="1"/>
    <col min="8894" max="8939" width="1.625" style="7" customWidth="1"/>
    <col min="8940" max="8940" width="1.875" style="7" customWidth="1"/>
    <col min="8941" max="8941" width="1.625" style="7" customWidth="1"/>
    <col min="8942" max="8942" width="0.875" style="7" customWidth="1"/>
    <col min="8943" max="8944" width="1.625" style="7" customWidth="1"/>
    <col min="8945" max="8945" width="1.25" style="7" customWidth="1"/>
    <col min="8946" max="9011" width="1.625" style="7" customWidth="1"/>
    <col min="9012" max="9140" width="9" style="7"/>
    <col min="9141" max="9141" width="4.625" style="7" customWidth="1"/>
    <col min="9142" max="9148" width="1.625" style="7" customWidth="1"/>
    <col min="9149" max="9149" width="2" style="7" customWidth="1"/>
    <col min="9150" max="9195" width="1.625" style="7" customWidth="1"/>
    <col min="9196" max="9196" width="1.875" style="7" customWidth="1"/>
    <col min="9197" max="9197" width="1.625" style="7" customWidth="1"/>
    <col min="9198" max="9198" width="0.875" style="7" customWidth="1"/>
    <col min="9199" max="9200" width="1.625" style="7" customWidth="1"/>
    <col min="9201" max="9201" width="1.25" style="7" customWidth="1"/>
    <col min="9202" max="9267" width="1.625" style="7" customWidth="1"/>
    <col min="9268" max="9396" width="9" style="7"/>
    <col min="9397" max="9397" width="4.625" style="7" customWidth="1"/>
    <col min="9398" max="9404" width="1.625" style="7" customWidth="1"/>
    <col min="9405" max="9405" width="2" style="7" customWidth="1"/>
    <col min="9406" max="9451" width="1.625" style="7" customWidth="1"/>
    <col min="9452" max="9452" width="1.875" style="7" customWidth="1"/>
    <col min="9453" max="9453" width="1.625" style="7" customWidth="1"/>
    <col min="9454" max="9454" width="0.875" style="7" customWidth="1"/>
    <col min="9455" max="9456" width="1.625" style="7" customWidth="1"/>
    <col min="9457" max="9457" width="1.25" style="7" customWidth="1"/>
    <col min="9458" max="9523" width="1.625" style="7" customWidth="1"/>
    <col min="9524" max="9652" width="9" style="7"/>
    <col min="9653" max="9653" width="4.625" style="7" customWidth="1"/>
    <col min="9654" max="9660" width="1.625" style="7" customWidth="1"/>
    <col min="9661" max="9661" width="2" style="7" customWidth="1"/>
    <col min="9662" max="9707" width="1.625" style="7" customWidth="1"/>
    <col min="9708" max="9708" width="1.875" style="7" customWidth="1"/>
    <col min="9709" max="9709" width="1.625" style="7" customWidth="1"/>
    <col min="9710" max="9710" width="0.875" style="7" customWidth="1"/>
    <col min="9711" max="9712" width="1.625" style="7" customWidth="1"/>
    <col min="9713" max="9713" width="1.25" style="7" customWidth="1"/>
    <col min="9714" max="9779" width="1.625" style="7" customWidth="1"/>
    <col min="9780" max="9908" width="9" style="7"/>
    <col min="9909" max="9909" width="4.625" style="7" customWidth="1"/>
    <col min="9910" max="9916" width="1.625" style="7" customWidth="1"/>
    <col min="9917" max="9917" width="2" style="7" customWidth="1"/>
    <col min="9918" max="9963" width="1.625" style="7" customWidth="1"/>
    <col min="9964" max="9964" width="1.875" style="7" customWidth="1"/>
    <col min="9965" max="9965" width="1.625" style="7" customWidth="1"/>
    <col min="9966" max="9966" width="0.875" style="7" customWidth="1"/>
    <col min="9967" max="9968" width="1.625" style="7" customWidth="1"/>
    <col min="9969" max="9969" width="1.25" style="7" customWidth="1"/>
    <col min="9970" max="10035" width="1.625" style="7" customWidth="1"/>
    <col min="10036" max="10164" width="9" style="7"/>
    <col min="10165" max="10165" width="4.625" style="7" customWidth="1"/>
    <col min="10166" max="10172" width="1.625" style="7" customWidth="1"/>
    <col min="10173" max="10173" width="2" style="7" customWidth="1"/>
    <col min="10174" max="10219" width="1.625" style="7" customWidth="1"/>
    <col min="10220" max="10220" width="1.875" style="7" customWidth="1"/>
    <col min="10221" max="10221" width="1.625" style="7" customWidth="1"/>
    <col min="10222" max="10222" width="0.875" style="7" customWidth="1"/>
    <col min="10223" max="10224" width="1.625" style="7" customWidth="1"/>
    <col min="10225" max="10225" width="1.25" style="7" customWidth="1"/>
    <col min="10226" max="10291" width="1.625" style="7" customWidth="1"/>
    <col min="10292" max="10420" width="9" style="7"/>
    <col min="10421" max="10421" width="4.625" style="7" customWidth="1"/>
    <col min="10422" max="10428" width="1.625" style="7" customWidth="1"/>
    <col min="10429" max="10429" width="2" style="7" customWidth="1"/>
    <col min="10430" max="10475" width="1.625" style="7" customWidth="1"/>
    <col min="10476" max="10476" width="1.875" style="7" customWidth="1"/>
    <col min="10477" max="10477" width="1.625" style="7" customWidth="1"/>
    <col min="10478" max="10478" width="0.875" style="7" customWidth="1"/>
    <col min="10479" max="10480" width="1.625" style="7" customWidth="1"/>
    <col min="10481" max="10481" width="1.25" style="7" customWidth="1"/>
    <col min="10482" max="10547" width="1.625" style="7" customWidth="1"/>
    <col min="10548" max="10676" width="9" style="7"/>
    <col min="10677" max="10677" width="4.625" style="7" customWidth="1"/>
    <col min="10678" max="10684" width="1.625" style="7" customWidth="1"/>
    <col min="10685" max="10685" width="2" style="7" customWidth="1"/>
    <col min="10686" max="10731" width="1.625" style="7" customWidth="1"/>
    <col min="10732" max="10732" width="1.875" style="7" customWidth="1"/>
    <col min="10733" max="10733" width="1.625" style="7" customWidth="1"/>
    <col min="10734" max="10734" width="0.875" style="7" customWidth="1"/>
    <col min="10735" max="10736" width="1.625" style="7" customWidth="1"/>
    <col min="10737" max="10737" width="1.25" style="7" customWidth="1"/>
    <col min="10738" max="10803" width="1.625" style="7" customWidth="1"/>
    <col min="10804" max="10932" width="9" style="7"/>
    <col min="10933" max="10933" width="4.625" style="7" customWidth="1"/>
    <col min="10934" max="10940" width="1.625" style="7" customWidth="1"/>
    <col min="10941" max="10941" width="2" style="7" customWidth="1"/>
    <col min="10942" max="10987" width="1.625" style="7" customWidth="1"/>
    <col min="10988" max="10988" width="1.875" style="7" customWidth="1"/>
    <col min="10989" max="10989" width="1.625" style="7" customWidth="1"/>
    <col min="10990" max="10990" width="0.875" style="7" customWidth="1"/>
    <col min="10991" max="10992" width="1.625" style="7" customWidth="1"/>
    <col min="10993" max="10993" width="1.25" style="7" customWidth="1"/>
    <col min="10994" max="11059" width="1.625" style="7" customWidth="1"/>
    <col min="11060" max="11188" width="9" style="7"/>
    <col min="11189" max="11189" width="4.625" style="7" customWidth="1"/>
    <col min="11190" max="11196" width="1.625" style="7" customWidth="1"/>
    <col min="11197" max="11197" width="2" style="7" customWidth="1"/>
    <col min="11198" max="11243" width="1.625" style="7" customWidth="1"/>
    <col min="11244" max="11244" width="1.875" style="7" customWidth="1"/>
    <col min="11245" max="11245" width="1.625" style="7" customWidth="1"/>
    <col min="11246" max="11246" width="0.875" style="7" customWidth="1"/>
    <col min="11247" max="11248" width="1.625" style="7" customWidth="1"/>
    <col min="11249" max="11249" width="1.25" style="7" customWidth="1"/>
    <col min="11250" max="11315" width="1.625" style="7" customWidth="1"/>
    <col min="11316" max="11444" width="9" style="7"/>
    <col min="11445" max="11445" width="4.625" style="7" customWidth="1"/>
    <col min="11446" max="11452" width="1.625" style="7" customWidth="1"/>
    <col min="11453" max="11453" width="2" style="7" customWidth="1"/>
    <col min="11454" max="11499" width="1.625" style="7" customWidth="1"/>
    <col min="11500" max="11500" width="1.875" style="7" customWidth="1"/>
    <col min="11501" max="11501" width="1.625" style="7" customWidth="1"/>
    <col min="11502" max="11502" width="0.875" style="7" customWidth="1"/>
    <col min="11503" max="11504" width="1.625" style="7" customWidth="1"/>
    <col min="11505" max="11505" width="1.25" style="7" customWidth="1"/>
    <col min="11506" max="11571" width="1.625" style="7" customWidth="1"/>
    <col min="11572" max="11700" width="9" style="7"/>
    <col min="11701" max="11701" width="4.625" style="7" customWidth="1"/>
    <col min="11702" max="11708" width="1.625" style="7" customWidth="1"/>
    <col min="11709" max="11709" width="2" style="7" customWidth="1"/>
    <col min="11710" max="11755" width="1.625" style="7" customWidth="1"/>
    <col min="11756" max="11756" width="1.875" style="7" customWidth="1"/>
    <col min="11757" max="11757" width="1.625" style="7" customWidth="1"/>
    <col min="11758" max="11758" width="0.875" style="7" customWidth="1"/>
    <col min="11759" max="11760" width="1.625" style="7" customWidth="1"/>
    <col min="11761" max="11761" width="1.25" style="7" customWidth="1"/>
    <col min="11762" max="11827" width="1.625" style="7" customWidth="1"/>
    <col min="11828" max="11956" width="9" style="7"/>
    <col min="11957" max="11957" width="4.625" style="7" customWidth="1"/>
    <col min="11958" max="11964" width="1.625" style="7" customWidth="1"/>
    <col min="11965" max="11965" width="2" style="7" customWidth="1"/>
    <col min="11966" max="12011" width="1.625" style="7" customWidth="1"/>
    <col min="12012" max="12012" width="1.875" style="7" customWidth="1"/>
    <col min="12013" max="12013" width="1.625" style="7" customWidth="1"/>
    <col min="12014" max="12014" width="0.875" style="7" customWidth="1"/>
    <col min="12015" max="12016" width="1.625" style="7" customWidth="1"/>
    <col min="12017" max="12017" width="1.25" style="7" customWidth="1"/>
    <col min="12018" max="12083" width="1.625" style="7" customWidth="1"/>
    <col min="12084" max="12212" width="9" style="7"/>
    <col min="12213" max="12213" width="4.625" style="7" customWidth="1"/>
    <col min="12214" max="12220" width="1.625" style="7" customWidth="1"/>
    <col min="12221" max="12221" width="2" style="7" customWidth="1"/>
    <col min="12222" max="12267" width="1.625" style="7" customWidth="1"/>
    <col min="12268" max="12268" width="1.875" style="7" customWidth="1"/>
    <col min="12269" max="12269" width="1.625" style="7" customWidth="1"/>
    <col min="12270" max="12270" width="0.875" style="7" customWidth="1"/>
    <col min="12271" max="12272" width="1.625" style="7" customWidth="1"/>
    <col min="12273" max="12273" width="1.25" style="7" customWidth="1"/>
    <col min="12274" max="12339" width="1.625" style="7" customWidth="1"/>
    <col min="12340" max="12468" width="9" style="7"/>
    <col min="12469" max="12469" width="4.625" style="7" customWidth="1"/>
    <col min="12470" max="12476" width="1.625" style="7" customWidth="1"/>
    <col min="12477" max="12477" width="2" style="7" customWidth="1"/>
    <col min="12478" max="12523" width="1.625" style="7" customWidth="1"/>
    <col min="12524" max="12524" width="1.875" style="7" customWidth="1"/>
    <col min="12525" max="12525" width="1.625" style="7" customWidth="1"/>
    <col min="12526" max="12526" width="0.875" style="7" customWidth="1"/>
    <col min="12527" max="12528" width="1.625" style="7" customWidth="1"/>
    <col min="12529" max="12529" width="1.25" style="7" customWidth="1"/>
    <col min="12530" max="12595" width="1.625" style="7" customWidth="1"/>
    <col min="12596" max="12724" width="9" style="7"/>
    <col min="12725" max="12725" width="4.625" style="7" customWidth="1"/>
    <col min="12726" max="12732" width="1.625" style="7" customWidth="1"/>
    <col min="12733" max="12733" width="2" style="7" customWidth="1"/>
    <col min="12734" max="12779" width="1.625" style="7" customWidth="1"/>
    <col min="12780" max="12780" width="1.875" style="7" customWidth="1"/>
    <col min="12781" max="12781" width="1.625" style="7" customWidth="1"/>
    <col min="12782" max="12782" width="0.875" style="7" customWidth="1"/>
    <col min="12783" max="12784" width="1.625" style="7" customWidth="1"/>
    <col min="12785" max="12785" width="1.25" style="7" customWidth="1"/>
    <col min="12786" max="12851" width="1.625" style="7" customWidth="1"/>
    <col min="12852" max="12980" width="9" style="7"/>
    <col min="12981" max="12981" width="4.625" style="7" customWidth="1"/>
    <col min="12982" max="12988" width="1.625" style="7" customWidth="1"/>
    <col min="12989" max="12989" width="2" style="7" customWidth="1"/>
    <col min="12990" max="13035" width="1.625" style="7" customWidth="1"/>
    <col min="13036" max="13036" width="1.875" style="7" customWidth="1"/>
    <col min="13037" max="13037" width="1.625" style="7" customWidth="1"/>
    <col min="13038" max="13038" width="0.875" style="7" customWidth="1"/>
    <col min="13039" max="13040" width="1.625" style="7" customWidth="1"/>
    <col min="13041" max="13041" width="1.25" style="7" customWidth="1"/>
    <col min="13042" max="13107" width="1.625" style="7" customWidth="1"/>
    <col min="13108" max="13236" width="9" style="7"/>
    <col min="13237" max="13237" width="4.625" style="7" customWidth="1"/>
    <col min="13238" max="13244" width="1.625" style="7" customWidth="1"/>
    <col min="13245" max="13245" width="2" style="7" customWidth="1"/>
    <col min="13246" max="13291" width="1.625" style="7" customWidth="1"/>
    <col min="13292" max="13292" width="1.875" style="7" customWidth="1"/>
    <col min="13293" max="13293" width="1.625" style="7" customWidth="1"/>
    <col min="13294" max="13294" width="0.875" style="7" customWidth="1"/>
    <col min="13295" max="13296" width="1.625" style="7" customWidth="1"/>
    <col min="13297" max="13297" width="1.25" style="7" customWidth="1"/>
    <col min="13298" max="13363" width="1.625" style="7" customWidth="1"/>
    <col min="13364" max="13492" width="9" style="7"/>
    <col min="13493" max="13493" width="4.625" style="7" customWidth="1"/>
    <col min="13494" max="13500" width="1.625" style="7" customWidth="1"/>
    <col min="13501" max="13501" width="2" style="7" customWidth="1"/>
    <col min="13502" max="13547" width="1.625" style="7" customWidth="1"/>
    <col min="13548" max="13548" width="1.875" style="7" customWidth="1"/>
    <col min="13549" max="13549" width="1.625" style="7" customWidth="1"/>
    <col min="13550" max="13550" width="0.875" style="7" customWidth="1"/>
    <col min="13551" max="13552" width="1.625" style="7" customWidth="1"/>
    <col min="13553" max="13553" width="1.25" style="7" customWidth="1"/>
    <col min="13554" max="13619" width="1.625" style="7" customWidth="1"/>
    <col min="13620" max="13748" width="9" style="7"/>
    <col min="13749" max="13749" width="4.625" style="7" customWidth="1"/>
    <col min="13750" max="13756" width="1.625" style="7" customWidth="1"/>
    <col min="13757" max="13757" width="2" style="7" customWidth="1"/>
    <col min="13758" max="13803" width="1.625" style="7" customWidth="1"/>
    <col min="13804" max="13804" width="1.875" style="7" customWidth="1"/>
    <col min="13805" max="13805" width="1.625" style="7" customWidth="1"/>
    <col min="13806" max="13806" width="0.875" style="7" customWidth="1"/>
    <col min="13807" max="13808" width="1.625" style="7" customWidth="1"/>
    <col min="13809" max="13809" width="1.25" style="7" customWidth="1"/>
    <col min="13810" max="13875" width="1.625" style="7" customWidth="1"/>
    <col min="13876" max="14004" width="9" style="7"/>
    <col min="14005" max="14005" width="4.625" style="7" customWidth="1"/>
    <col min="14006" max="14012" width="1.625" style="7" customWidth="1"/>
    <col min="14013" max="14013" width="2" style="7" customWidth="1"/>
    <col min="14014" max="14059" width="1.625" style="7" customWidth="1"/>
    <col min="14060" max="14060" width="1.875" style="7" customWidth="1"/>
    <col min="14061" max="14061" width="1.625" style="7" customWidth="1"/>
    <col min="14062" max="14062" width="0.875" style="7" customWidth="1"/>
    <col min="14063" max="14064" width="1.625" style="7" customWidth="1"/>
    <col min="14065" max="14065" width="1.25" style="7" customWidth="1"/>
    <col min="14066" max="14131" width="1.625" style="7" customWidth="1"/>
    <col min="14132" max="14260" width="9" style="7"/>
    <col min="14261" max="14261" width="4.625" style="7" customWidth="1"/>
    <col min="14262" max="14268" width="1.625" style="7" customWidth="1"/>
    <col min="14269" max="14269" width="2" style="7" customWidth="1"/>
    <col min="14270" max="14315" width="1.625" style="7" customWidth="1"/>
    <col min="14316" max="14316" width="1.875" style="7" customWidth="1"/>
    <col min="14317" max="14317" width="1.625" style="7" customWidth="1"/>
    <col min="14318" max="14318" width="0.875" style="7" customWidth="1"/>
    <col min="14319" max="14320" width="1.625" style="7" customWidth="1"/>
    <col min="14321" max="14321" width="1.25" style="7" customWidth="1"/>
    <col min="14322" max="14387" width="1.625" style="7" customWidth="1"/>
    <col min="14388" max="14516" width="9" style="7"/>
    <col min="14517" max="14517" width="4.625" style="7" customWidth="1"/>
    <col min="14518" max="14524" width="1.625" style="7" customWidth="1"/>
    <col min="14525" max="14525" width="2" style="7" customWidth="1"/>
    <col min="14526" max="14571" width="1.625" style="7" customWidth="1"/>
    <col min="14572" max="14572" width="1.875" style="7" customWidth="1"/>
    <col min="14573" max="14573" width="1.625" style="7" customWidth="1"/>
    <col min="14574" max="14574" width="0.875" style="7" customWidth="1"/>
    <col min="14575" max="14576" width="1.625" style="7" customWidth="1"/>
    <col min="14577" max="14577" width="1.25" style="7" customWidth="1"/>
    <col min="14578" max="14643" width="1.625" style="7" customWidth="1"/>
    <col min="14644" max="14772" width="9" style="7"/>
    <col min="14773" max="14773" width="4.625" style="7" customWidth="1"/>
    <col min="14774" max="14780" width="1.625" style="7" customWidth="1"/>
    <col min="14781" max="14781" width="2" style="7" customWidth="1"/>
    <col min="14782" max="14827" width="1.625" style="7" customWidth="1"/>
    <col min="14828" max="14828" width="1.875" style="7" customWidth="1"/>
    <col min="14829" max="14829" width="1.625" style="7" customWidth="1"/>
    <col min="14830" max="14830" width="0.875" style="7" customWidth="1"/>
    <col min="14831" max="14832" width="1.625" style="7" customWidth="1"/>
    <col min="14833" max="14833" width="1.25" style="7" customWidth="1"/>
    <col min="14834" max="14899" width="1.625" style="7" customWidth="1"/>
    <col min="14900" max="15028" width="9" style="7"/>
    <col min="15029" max="15029" width="4.625" style="7" customWidth="1"/>
    <col min="15030" max="15036" width="1.625" style="7" customWidth="1"/>
    <col min="15037" max="15037" width="2" style="7" customWidth="1"/>
    <col min="15038" max="15083" width="1.625" style="7" customWidth="1"/>
    <col min="15084" max="15084" width="1.875" style="7" customWidth="1"/>
    <col min="15085" max="15085" width="1.625" style="7" customWidth="1"/>
    <col min="15086" max="15086" width="0.875" style="7" customWidth="1"/>
    <col min="15087" max="15088" width="1.625" style="7" customWidth="1"/>
    <col min="15089" max="15089" width="1.25" style="7" customWidth="1"/>
    <col min="15090" max="15155" width="1.625" style="7" customWidth="1"/>
    <col min="15156" max="15284" width="9" style="7"/>
    <col min="15285" max="15285" width="4.625" style="7" customWidth="1"/>
    <col min="15286" max="15292" width="1.625" style="7" customWidth="1"/>
    <col min="15293" max="15293" width="2" style="7" customWidth="1"/>
    <col min="15294" max="15339" width="1.625" style="7" customWidth="1"/>
    <col min="15340" max="15340" width="1.875" style="7" customWidth="1"/>
    <col min="15341" max="15341" width="1.625" style="7" customWidth="1"/>
    <col min="15342" max="15342" width="0.875" style="7" customWidth="1"/>
    <col min="15343" max="15344" width="1.625" style="7" customWidth="1"/>
    <col min="15345" max="15345" width="1.25" style="7" customWidth="1"/>
    <col min="15346" max="15411" width="1.625" style="7" customWidth="1"/>
    <col min="15412" max="15540" width="9" style="7"/>
    <col min="15541" max="15541" width="4.625" style="7" customWidth="1"/>
    <col min="15542" max="15548" width="1.625" style="7" customWidth="1"/>
    <col min="15549" max="15549" width="2" style="7" customWidth="1"/>
    <col min="15550" max="15595" width="1.625" style="7" customWidth="1"/>
    <col min="15596" max="15596" width="1.875" style="7" customWidth="1"/>
    <col min="15597" max="15597" width="1.625" style="7" customWidth="1"/>
    <col min="15598" max="15598" width="0.875" style="7" customWidth="1"/>
    <col min="15599" max="15600" width="1.625" style="7" customWidth="1"/>
    <col min="15601" max="15601" width="1.25" style="7" customWidth="1"/>
    <col min="15602" max="15667" width="1.625" style="7" customWidth="1"/>
    <col min="15668" max="15796" width="9" style="7"/>
    <col min="15797" max="15797" width="4.625" style="7" customWidth="1"/>
    <col min="15798" max="15804" width="1.625" style="7" customWidth="1"/>
    <col min="15805" max="15805" width="2" style="7" customWidth="1"/>
    <col min="15806" max="15851" width="1.625" style="7" customWidth="1"/>
    <col min="15852" max="15852" width="1.875" style="7" customWidth="1"/>
    <col min="15853" max="15853" width="1.625" style="7" customWidth="1"/>
    <col min="15854" max="15854" width="0.875" style="7" customWidth="1"/>
    <col min="15855" max="15856" width="1.625" style="7" customWidth="1"/>
    <col min="15857" max="15857" width="1.25" style="7" customWidth="1"/>
    <col min="15858" max="15923" width="1.625" style="7" customWidth="1"/>
    <col min="15924" max="16052" width="9" style="7"/>
    <col min="16053" max="16053" width="4.625" style="7" customWidth="1"/>
    <col min="16054" max="16060" width="1.625" style="7" customWidth="1"/>
    <col min="16061" max="16061" width="2" style="7" customWidth="1"/>
    <col min="16062" max="16107" width="1.625" style="7" customWidth="1"/>
    <col min="16108" max="16108" width="1.875" style="7" customWidth="1"/>
    <col min="16109" max="16109" width="1.625" style="7" customWidth="1"/>
    <col min="16110" max="16110" width="0.875" style="7" customWidth="1"/>
    <col min="16111" max="16112" width="1.625" style="7" customWidth="1"/>
    <col min="16113" max="16113" width="1.25" style="7" customWidth="1"/>
    <col min="16114" max="16179" width="1.625" style="7" customWidth="1"/>
    <col min="16180" max="16384" width="9" style="7"/>
  </cols>
  <sheetData>
    <row r="1" spans="1:89" ht="30.75" customHeight="1" x14ac:dyDescent="0.15">
      <c r="F1" s="92"/>
      <c r="G1" s="92"/>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91"/>
      <c r="AS1" s="91"/>
      <c r="AT1" s="91"/>
      <c r="AU1" s="91"/>
      <c r="AV1" s="91"/>
      <c r="AW1" s="91"/>
      <c r="AX1" s="91"/>
      <c r="AY1" s="92"/>
      <c r="AZ1" s="92"/>
      <c r="BA1" s="92"/>
      <c r="BB1" s="92"/>
      <c r="BC1" s="92"/>
      <c r="BD1" s="92"/>
      <c r="BE1" s="92"/>
      <c r="BF1" s="22"/>
      <c r="BG1" s="22"/>
      <c r="BH1" s="22"/>
      <c r="BI1" s="22"/>
      <c r="BJ1" s="23"/>
      <c r="BK1" s="23"/>
      <c r="BL1" s="23"/>
      <c r="BM1" s="23"/>
      <c r="BN1" s="22"/>
      <c r="BR1" s="23"/>
      <c r="BS1" s="23"/>
      <c r="BT1" s="56"/>
    </row>
    <row r="2" spans="1:89" ht="15" customHeight="1" x14ac:dyDescent="0.15">
      <c r="A2" s="55"/>
      <c r="B2" s="55"/>
      <c r="C2" s="159"/>
      <c r="D2" s="160"/>
      <c r="E2" s="16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160"/>
      <c r="AI2" s="160"/>
      <c r="AJ2" s="158"/>
      <c r="AK2" s="158"/>
      <c r="AL2" s="158"/>
      <c r="AM2" s="158"/>
      <c r="AN2" s="158"/>
      <c r="AO2" s="158"/>
      <c r="AP2" s="158"/>
      <c r="AQ2" s="158"/>
      <c r="AR2" s="158"/>
      <c r="AS2" s="158"/>
      <c r="AT2" s="158"/>
      <c r="AU2" s="158"/>
      <c r="AV2" s="158"/>
      <c r="AW2" s="158"/>
      <c r="AX2" s="158"/>
      <c r="AY2" s="158"/>
      <c r="AZ2" s="158"/>
      <c r="BA2" s="158"/>
      <c r="BB2" s="158"/>
      <c r="BC2" s="158"/>
      <c r="BD2" s="158"/>
      <c r="BE2" s="158"/>
      <c r="BF2" s="158"/>
      <c r="BG2" s="158"/>
      <c r="BH2" s="158"/>
      <c r="BI2" s="158"/>
      <c r="BJ2" s="158"/>
      <c r="BK2" s="158"/>
      <c r="BL2" s="161"/>
      <c r="BM2" s="161"/>
      <c r="BN2" s="161"/>
      <c r="BO2" s="161"/>
      <c r="BP2" s="162"/>
      <c r="BQ2" s="162"/>
      <c r="BR2" s="162"/>
      <c r="BS2" s="162"/>
      <c r="BT2" s="128"/>
      <c r="BU2" s="128"/>
      <c r="BV2" s="128"/>
      <c r="BW2" s="128"/>
      <c r="BX2" s="128"/>
      <c r="BY2" s="128"/>
      <c r="BZ2" s="128"/>
      <c r="CA2" s="128"/>
      <c r="CB2" s="128"/>
      <c r="CC2" s="128"/>
      <c r="CD2" s="128"/>
      <c r="CE2" s="128"/>
      <c r="CF2" s="128"/>
      <c r="CG2" s="128"/>
      <c r="CH2" s="128"/>
      <c r="CI2" s="128"/>
      <c r="CJ2" s="128"/>
      <c r="CK2" s="128"/>
    </row>
    <row r="3" spans="1:89" ht="19.5" customHeight="1" x14ac:dyDescent="0.15">
      <c r="C3" s="928" t="s">
        <v>366</v>
      </c>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row>
    <row r="4" spans="1:89" ht="19.5" customHeight="1" x14ac:dyDescent="0.15">
      <c r="C4" s="928"/>
      <c r="D4" s="928"/>
      <c r="E4" s="928"/>
      <c r="F4" s="928"/>
      <c r="G4" s="928"/>
      <c r="H4" s="928"/>
      <c r="I4" s="928"/>
      <c r="J4" s="928"/>
      <c r="K4" s="928"/>
      <c r="L4" s="928"/>
      <c r="M4" s="928"/>
      <c r="N4" s="928"/>
      <c r="O4" s="928"/>
      <c r="P4" s="928"/>
      <c r="Q4" s="928"/>
      <c r="R4" s="928"/>
      <c r="S4" s="928"/>
      <c r="T4" s="928"/>
      <c r="U4" s="928"/>
      <c r="V4" s="928"/>
      <c r="W4" s="928"/>
      <c r="X4" s="928"/>
      <c r="Y4" s="928"/>
      <c r="Z4" s="928"/>
      <c r="AA4" s="928"/>
      <c r="AB4" s="928"/>
      <c r="AC4" s="928"/>
      <c r="AD4" s="928"/>
      <c r="AE4" s="928"/>
      <c r="AF4" s="928"/>
      <c r="AG4" s="928"/>
      <c r="AH4" s="928"/>
      <c r="AI4" s="928"/>
      <c r="AJ4" s="928"/>
      <c r="AK4" s="928"/>
      <c r="AL4" s="928"/>
      <c r="AM4" s="928"/>
      <c r="AN4" s="928"/>
      <c r="AO4" s="928"/>
      <c r="AP4" s="928"/>
      <c r="AQ4" s="928"/>
      <c r="AR4" s="928"/>
      <c r="AS4" s="928"/>
      <c r="AT4" s="928"/>
      <c r="AU4" s="928"/>
      <c r="AV4" s="928"/>
      <c r="AW4" s="928"/>
      <c r="AX4" s="928"/>
      <c r="AY4" s="928"/>
      <c r="AZ4" s="928"/>
      <c r="BA4" s="928"/>
      <c r="BB4" s="928"/>
      <c r="BC4" s="928"/>
      <c r="BD4" s="928"/>
      <c r="BE4" s="928"/>
      <c r="BF4" s="928"/>
      <c r="BG4" s="928"/>
      <c r="BH4" s="928"/>
      <c r="BI4" s="928"/>
      <c r="BJ4" s="928"/>
      <c r="BK4" s="928"/>
      <c r="BL4" s="928"/>
      <c r="BM4" s="928"/>
      <c r="BN4" s="928"/>
      <c r="BO4" s="928"/>
      <c r="BP4" s="928"/>
      <c r="BQ4" s="928"/>
      <c r="BR4" s="928"/>
      <c r="BS4" s="928"/>
      <c r="BT4" s="928"/>
      <c r="BU4" s="928"/>
      <c r="BV4" s="928"/>
      <c r="BW4" s="928"/>
      <c r="BX4" s="928"/>
      <c r="BY4" s="928"/>
      <c r="BZ4" s="928"/>
      <c r="CA4" s="928"/>
      <c r="CB4" s="928"/>
      <c r="CC4" s="928"/>
      <c r="CD4" s="928"/>
      <c r="CE4" s="928"/>
      <c r="CF4" s="928"/>
      <c r="CG4" s="928"/>
      <c r="CH4" s="928"/>
      <c r="CI4" s="928"/>
      <c r="CJ4" s="928"/>
      <c r="CK4" s="928"/>
    </row>
    <row r="5" spans="1:89" ht="19.5" customHeight="1" x14ac:dyDescent="0.15">
      <c r="C5" s="928"/>
      <c r="D5" s="928"/>
      <c r="E5" s="928"/>
      <c r="F5" s="928"/>
      <c r="G5" s="928"/>
      <c r="H5" s="928"/>
      <c r="I5" s="928"/>
      <c r="J5" s="928"/>
      <c r="K5" s="928"/>
      <c r="L5" s="928"/>
      <c r="M5" s="928"/>
      <c r="N5" s="928"/>
      <c r="O5" s="928"/>
      <c r="P5" s="928"/>
      <c r="Q5" s="928"/>
      <c r="R5" s="928"/>
      <c r="S5" s="928"/>
      <c r="T5" s="928"/>
      <c r="U5" s="928"/>
      <c r="V5" s="928"/>
      <c r="W5" s="928"/>
      <c r="X5" s="928"/>
      <c r="Y5" s="928"/>
      <c r="Z5" s="928"/>
      <c r="AA5" s="928"/>
      <c r="AB5" s="928"/>
      <c r="AC5" s="928"/>
      <c r="AD5" s="928"/>
      <c r="AE5" s="928"/>
      <c r="AF5" s="928"/>
      <c r="AG5" s="928"/>
      <c r="AH5" s="928"/>
      <c r="AI5" s="928"/>
      <c r="AJ5" s="928"/>
      <c r="AK5" s="928"/>
      <c r="AL5" s="928"/>
      <c r="AM5" s="928"/>
      <c r="AN5" s="928"/>
      <c r="AO5" s="928"/>
      <c r="AP5" s="928"/>
      <c r="AQ5" s="928"/>
      <c r="AR5" s="928"/>
      <c r="AS5" s="928"/>
      <c r="AT5" s="928"/>
      <c r="AU5" s="928"/>
      <c r="AV5" s="928"/>
      <c r="AW5" s="928"/>
      <c r="AX5" s="928"/>
      <c r="AY5" s="928"/>
      <c r="AZ5" s="928"/>
      <c r="BA5" s="928"/>
      <c r="BB5" s="928"/>
      <c r="BC5" s="928"/>
      <c r="BD5" s="928"/>
      <c r="BE5" s="928"/>
      <c r="BF5" s="928"/>
      <c r="BG5" s="928"/>
      <c r="BH5" s="928"/>
      <c r="BI5" s="928"/>
      <c r="BJ5" s="928"/>
      <c r="BK5" s="928"/>
      <c r="BL5" s="928"/>
      <c r="BM5" s="928"/>
      <c r="BN5" s="928"/>
      <c r="BO5" s="928"/>
      <c r="BP5" s="928"/>
      <c r="BQ5" s="928"/>
      <c r="BR5" s="928"/>
      <c r="BS5" s="928"/>
      <c r="BT5" s="928"/>
      <c r="BU5" s="928"/>
      <c r="BV5" s="928"/>
      <c r="BW5" s="928"/>
      <c r="BX5" s="928"/>
      <c r="BY5" s="928"/>
      <c r="BZ5" s="928"/>
      <c r="CA5" s="928"/>
      <c r="CB5" s="928"/>
      <c r="CC5" s="928"/>
      <c r="CD5" s="928"/>
      <c r="CE5" s="928"/>
      <c r="CF5" s="928"/>
      <c r="CG5" s="928"/>
      <c r="CH5" s="928"/>
      <c r="CI5" s="928"/>
      <c r="CJ5" s="928"/>
      <c r="CK5" s="928"/>
    </row>
    <row r="6" spans="1:89" ht="19.5" customHeight="1" x14ac:dyDescent="0.15">
      <c r="C6" s="928"/>
      <c r="D6" s="928"/>
      <c r="E6" s="928"/>
      <c r="F6" s="928"/>
      <c r="G6" s="928"/>
      <c r="H6" s="928"/>
      <c r="I6" s="928"/>
      <c r="J6" s="928"/>
      <c r="K6" s="928"/>
      <c r="L6" s="928"/>
      <c r="M6" s="928"/>
      <c r="N6" s="928"/>
      <c r="O6" s="928"/>
      <c r="P6" s="928"/>
      <c r="Q6" s="928"/>
      <c r="R6" s="928"/>
      <c r="S6" s="928"/>
      <c r="T6" s="928"/>
      <c r="U6" s="928"/>
      <c r="V6" s="928"/>
      <c r="W6" s="928"/>
      <c r="X6" s="928"/>
      <c r="Y6" s="928"/>
      <c r="Z6" s="928"/>
      <c r="AA6" s="928"/>
      <c r="AB6" s="928"/>
      <c r="AC6" s="928"/>
      <c r="AD6" s="928"/>
      <c r="AE6" s="928"/>
      <c r="AF6" s="928"/>
      <c r="AG6" s="928"/>
      <c r="AH6" s="928"/>
      <c r="AI6" s="928"/>
      <c r="AJ6" s="928"/>
      <c r="AK6" s="928"/>
      <c r="AL6" s="928"/>
      <c r="AM6" s="928"/>
      <c r="AN6" s="928"/>
      <c r="AO6" s="928"/>
      <c r="AP6" s="928"/>
      <c r="AQ6" s="928"/>
      <c r="AR6" s="928"/>
      <c r="AS6" s="928"/>
      <c r="AT6" s="928"/>
      <c r="AU6" s="928"/>
      <c r="AV6" s="928"/>
      <c r="AW6" s="928"/>
      <c r="AX6" s="928"/>
      <c r="AY6" s="928"/>
      <c r="AZ6" s="928"/>
      <c r="BA6" s="928"/>
      <c r="BB6" s="928"/>
      <c r="BC6" s="928"/>
      <c r="BD6" s="928"/>
      <c r="BE6" s="928"/>
      <c r="BF6" s="928"/>
      <c r="BG6" s="928"/>
      <c r="BH6" s="928"/>
      <c r="BI6" s="928"/>
      <c r="BJ6" s="928"/>
      <c r="BK6" s="928"/>
      <c r="BL6" s="928"/>
      <c r="BM6" s="928"/>
      <c r="BN6" s="928"/>
      <c r="BO6" s="928"/>
      <c r="BP6" s="928"/>
      <c r="BQ6" s="928"/>
      <c r="BR6" s="928"/>
      <c r="BS6" s="928"/>
      <c r="BT6" s="928"/>
      <c r="BU6" s="928"/>
      <c r="BV6" s="928"/>
      <c r="BW6" s="928"/>
      <c r="BX6" s="928"/>
      <c r="BY6" s="928"/>
      <c r="BZ6" s="928"/>
      <c r="CA6" s="928"/>
      <c r="CB6" s="928"/>
      <c r="CC6" s="928"/>
      <c r="CD6" s="928"/>
      <c r="CE6" s="928"/>
      <c r="CF6" s="928"/>
      <c r="CG6" s="928"/>
      <c r="CH6" s="928"/>
      <c r="CI6" s="928"/>
      <c r="CJ6" s="928"/>
      <c r="CK6" s="928"/>
    </row>
    <row r="7" spans="1:89" ht="19.5" customHeight="1" x14ac:dyDescent="0.15">
      <c r="C7" s="928"/>
      <c r="D7" s="928"/>
      <c r="E7" s="928"/>
      <c r="F7" s="928"/>
      <c r="G7" s="928"/>
      <c r="H7" s="928"/>
      <c r="I7" s="928"/>
      <c r="J7" s="928"/>
      <c r="K7" s="928"/>
      <c r="L7" s="928"/>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row>
    <row r="8" spans="1:89" ht="19.5" customHeight="1" x14ac:dyDescent="0.15">
      <c r="C8" s="928"/>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8"/>
      <c r="BC8" s="928"/>
      <c r="BD8" s="928"/>
      <c r="BE8" s="928"/>
      <c r="BF8" s="928"/>
      <c r="BG8" s="928"/>
      <c r="BH8" s="928"/>
      <c r="BI8" s="928"/>
      <c r="BJ8" s="928"/>
      <c r="BK8" s="928"/>
      <c r="BL8" s="928"/>
      <c r="BM8" s="928"/>
      <c r="BN8" s="928"/>
      <c r="BO8" s="928"/>
      <c r="BP8" s="928"/>
      <c r="BQ8" s="928"/>
      <c r="BR8" s="928"/>
      <c r="BS8" s="928"/>
      <c r="BT8" s="928"/>
      <c r="BU8" s="928"/>
      <c r="BV8" s="928"/>
      <c r="BW8" s="928"/>
      <c r="BX8" s="928"/>
      <c r="BY8" s="928"/>
      <c r="BZ8" s="928"/>
      <c r="CA8" s="928"/>
      <c r="CB8" s="928"/>
      <c r="CC8" s="928"/>
      <c r="CD8" s="928"/>
      <c r="CE8" s="928"/>
      <c r="CF8" s="928"/>
      <c r="CG8" s="928"/>
      <c r="CH8" s="928"/>
      <c r="CI8" s="928"/>
      <c r="CJ8" s="928"/>
      <c r="CK8" s="928"/>
    </row>
    <row r="9" spans="1:89" ht="19.5" customHeight="1" x14ac:dyDescent="0.15">
      <c r="C9" s="928"/>
      <c r="D9" s="928"/>
      <c r="E9" s="928"/>
      <c r="F9" s="928"/>
      <c r="G9" s="928"/>
      <c r="H9" s="928"/>
      <c r="I9" s="928"/>
      <c r="J9" s="928"/>
      <c r="K9" s="928"/>
      <c r="L9" s="928"/>
      <c r="M9" s="928"/>
      <c r="N9" s="928"/>
      <c r="O9" s="928"/>
      <c r="P9" s="928"/>
      <c r="Q9" s="928"/>
      <c r="R9" s="928"/>
      <c r="S9" s="928"/>
      <c r="T9" s="928"/>
      <c r="U9" s="928"/>
      <c r="V9" s="928"/>
      <c r="W9" s="928"/>
      <c r="X9" s="928"/>
      <c r="Y9" s="928"/>
      <c r="Z9" s="928"/>
      <c r="AA9" s="928"/>
      <c r="AB9" s="928"/>
      <c r="AC9" s="928"/>
      <c r="AD9" s="928"/>
      <c r="AE9" s="928"/>
      <c r="AF9" s="928"/>
      <c r="AG9" s="928"/>
      <c r="AH9" s="928"/>
      <c r="AI9" s="928"/>
      <c r="AJ9" s="928"/>
      <c r="AK9" s="928"/>
      <c r="AL9" s="928"/>
      <c r="AM9" s="928"/>
      <c r="AN9" s="928"/>
      <c r="AO9" s="928"/>
      <c r="AP9" s="928"/>
      <c r="AQ9" s="928"/>
      <c r="AR9" s="928"/>
      <c r="AS9" s="928"/>
      <c r="AT9" s="928"/>
      <c r="AU9" s="928"/>
      <c r="AV9" s="928"/>
      <c r="AW9" s="928"/>
      <c r="AX9" s="928"/>
      <c r="AY9" s="928"/>
      <c r="AZ9" s="928"/>
      <c r="BA9" s="928"/>
      <c r="BB9" s="928"/>
      <c r="BC9" s="928"/>
      <c r="BD9" s="928"/>
      <c r="BE9" s="928"/>
      <c r="BF9" s="928"/>
      <c r="BG9" s="928"/>
      <c r="BH9" s="928"/>
      <c r="BI9" s="928"/>
      <c r="BJ9" s="928"/>
      <c r="BK9" s="928"/>
      <c r="BL9" s="928"/>
      <c r="BM9" s="928"/>
      <c r="BN9" s="928"/>
      <c r="BO9" s="928"/>
      <c r="BP9" s="928"/>
      <c r="BQ9" s="928"/>
      <c r="BR9" s="928"/>
      <c r="BS9" s="928"/>
      <c r="BT9" s="928"/>
      <c r="BU9" s="928"/>
      <c r="BV9" s="928"/>
      <c r="BW9" s="928"/>
      <c r="BX9" s="928"/>
      <c r="BY9" s="928"/>
      <c r="BZ9" s="928"/>
      <c r="CA9" s="928"/>
      <c r="CB9" s="928"/>
      <c r="CC9" s="928"/>
      <c r="CD9" s="928"/>
      <c r="CE9" s="928"/>
      <c r="CF9" s="928"/>
      <c r="CG9" s="928"/>
      <c r="CH9" s="928"/>
      <c r="CI9" s="928"/>
      <c r="CJ9" s="928"/>
      <c r="CK9" s="928"/>
    </row>
    <row r="10" spans="1:89" ht="19.5" customHeight="1" x14ac:dyDescent="0.15">
      <c r="C10" s="928"/>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8"/>
      <c r="AC10" s="928"/>
      <c r="AD10" s="928"/>
      <c r="AE10" s="928"/>
      <c r="AF10" s="928"/>
      <c r="AG10" s="928"/>
      <c r="AH10" s="928"/>
      <c r="AI10" s="928"/>
      <c r="AJ10" s="928"/>
      <c r="AK10" s="928"/>
      <c r="AL10" s="928"/>
      <c r="AM10" s="928"/>
      <c r="AN10" s="928"/>
      <c r="AO10" s="928"/>
      <c r="AP10" s="928"/>
      <c r="AQ10" s="928"/>
      <c r="AR10" s="928"/>
      <c r="AS10" s="928"/>
      <c r="AT10" s="928"/>
      <c r="AU10" s="928"/>
      <c r="AV10" s="928"/>
      <c r="AW10" s="928"/>
      <c r="AX10" s="928"/>
      <c r="AY10" s="928"/>
      <c r="AZ10" s="928"/>
      <c r="BA10" s="928"/>
      <c r="BB10" s="928"/>
      <c r="BC10" s="928"/>
      <c r="BD10" s="928"/>
      <c r="BE10" s="928"/>
      <c r="BF10" s="928"/>
      <c r="BG10" s="928"/>
      <c r="BH10" s="928"/>
      <c r="BI10" s="928"/>
      <c r="BJ10" s="928"/>
      <c r="BK10" s="928"/>
      <c r="BL10" s="928"/>
      <c r="BM10" s="928"/>
      <c r="BN10" s="928"/>
      <c r="BO10" s="928"/>
      <c r="BP10" s="928"/>
      <c r="BQ10" s="928"/>
      <c r="BR10" s="928"/>
      <c r="BS10" s="928"/>
      <c r="BT10" s="928"/>
      <c r="BU10" s="928"/>
      <c r="BV10" s="928"/>
      <c r="BW10" s="928"/>
      <c r="BX10" s="928"/>
      <c r="BY10" s="928"/>
      <c r="BZ10" s="928"/>
      <c r="CA10" s="928"/>
      <c r="CB10" s="928"/>
      <c r="CC10" s="928"/>
      <c r="CD10" s="928"/>
      <c r="CE10" s="928"/>
      <c r="CF10" s="928"/>
      <c r="CG10" s="928"/>
      <c r="CH10" s="928"/>
      <c r="CI10" s="928"/>
      <c r="CJ10" s="928"/>
      <c r="CK10" s="928"/>
    </row>
    <row r="11" spans="1:89" ht="19.5" customHeight="1" x14ac:dyDescent="0.15">
      <c r="C11" s="928"/>
      <c r="D11" s="928"/>
      <c r="E11" s="928"/>
      <c r="F11" s="928"/>
      <c r="G11" s="928"/>
      <c r="H11" s="928"/>
      <c r="I11" s="928"/>
      <c r="J11" s="928"/>
      <c r="K11" s="928"/>
      <c r="L11" s="928"/>
      <c r="M11" s="928"/>
      <c r="N11" s="928"/>
      <c r="O11" s="928"/>
      <c r="P11" s="928"/>
      <c r="Q11" s="928"/>
      <c r="R11" s="928"/>
      <c r="S11" s="928"/>
      <c r="T11" s="928"/>
      <c r="U11" s="928"/>
      <c r="V11" s="928"/>
      <c r="W11" s="928"/>
      <c r="X11" s="928"/>
      <c r="Y11" s="928"/>
      <c r="Z11" s="928"/>
      <c r="AA11" s="928"/>
      <c r="AB11" s="928"/>
      <c r="AC11" s="928"/>
      <c r="AD11" s="928"/>
      <c r="AE11" s="928"/>
      <c r="AF11" s="928"/>
      <c r="AG11" s="928"/>
      <c r="AH11" s="928"/>
      <c r="AI11" s="928"/>
      <c r="AJ11" s="928"/>
      <c r="AK11" s="928"/>
      <c r="AL11" s="928"/>
      <c r="AM11" s="928"/>
      <c r="AN11" s="928"/>
      <c r="AO11" s="928"/>
      <c r="AP11" s="928"/>
      <c r="AQ11" s="928"/>
      <c r="AR11" s="928"/>
      <c r="AS11" s="928"/>
      <c r="AT11" s="928"/>
      <c r="AU11" s="928"/>
      <c r="AV11" s="928"/>
      <c r="AW11" s="928"/>
      <c r="AX11" s="928"/>
      <c r="AY11" s="928"/>
      <c r="AZ11" s="928"/>
      <c r="BA11" s="928"/>
      <c r="BB11" s="928"/>
      <c r="BC11" s="928"/>
      <c r="BD11" s="928"/>
      <c r="BE11" s="928"/>
      <c r="BF11" s="928"/>
      <c r="BG11" s="928"/>
      <c r="BH11" s="928"/>
      <c r="BI11" s="928"/>
      <c r="BJ11" s="928"/>
      <c r="BK11" s="928"/>
      <c r="BL11" s="928"/>
      <c r="BM11" s="928"/>
      <c r="BN11" s="928"/>
      <c r="BO11" s="928"/>
      <c r="BP11" s="928"/>
      <c r="BQ11" s="928"/>
      <c r="BR11" s="928"/>
      <c r="BS11" s="928"/>
      <c r="BT11" s="928"/>
      <c r="BU11" s="928"/>
      <c r="BV11" s="928"/>
      <c r="BW11" s="928"/>
      <c r="BX11" s="928"/>
      <c r="BY11" s="928"/>
      <c r="BZ11" s="928"/>
      <c r="CA11" s="928"/>
      <c r="CB11" s="928"/>
      <c r="CC11" s="928"/>
      <c r="CD11" s="928"/>
      <c r="CE11" s="928"/>
      <c r="CF11" s="928"/>
      <c r="CG11" s="928"/>
      <c r="CH11" s="928"/>
      <c r="CI11" s="928"/>
      <c r="CJ11" s="928"/>
      <c r="CK11" s="928"/>
    </row>
    <row r="12" spans="1:89" ht="19.5" customHeight="1" x14ac:dyDescent="0.15">
      <c r="C12" s="928"/>
      <c r="D12" s="928"/>
      <c r="E12" s="928"/>
      <c r="F12" s="928"/>
      <c r="G12" s="928"/>
      <c r="H12" s="928"/>
      <c r="I12" s="928"/>
      <c r="J12" s="928"/>
      <c r="K12" s="928"/>
      <c r="L12" s="928"/>
      <c r="M12" s="928"/>
      <c r="N12" s="928"/>
      <c r="O12" s="928"/>
      <c r="P12" s="928"/>
      <c r="Q12" s="928"/>
      <c r="R12" s="928"/>
      <c r="S12" s="928"/>
      <c r="T12" s="928"/>
      <c r="U12" s="928"/>
      <c r="V12" s="928"/>
      <c r="W12" s="928"/>
      <c r="X12" s="928"/>
      <c r="Y12" s="928"/>
      <c r="Z12" s="928"/>
      <c r="AA12" s="928"/>
      <c r="AB12" s="928"/>
      <c r="AC12" s="928"/>
      <c r="AD12" s="928"/>
      <c r="AE12" s="928"/>
      <c r="AF12" s="928"/>
      <c r="AG12" s="928"/>
      <c r="AH12" s="928"/>
      <c r="AI12" s="928"/>
      <c r="AJ12" s="928"/>
      <c r="AK12" s="928"/>
      <c r="AL12" s="928"/>
      <c r="AM12" s="928"/>
      <c r="AN12" s="928"/>
      <c r="AO12" s="928"/>
      <c r="AP12" s="928"/>
      <c r="AQ12" s="928"/>
      <c r="AR12" s="928"/>
      <c r="AS12" s="928"/>
      <c r="AT12" s="928"/>
      <c r="AU12" s="928"/>
      <c r="AV12" s="928"/>
      <c r="AW12" s="928"/>
      <c r="AX12" s="928"/>
      <c r="AY12" s="928"/>
      <c r="AZ12" s="928"/>
      <c r="BA12" s="928"/>
      <c r="BB12" s="928"/>
      <c r="BC12" s="928"/>
      <c r="BD12" s="928"/>
      <c r="BE12" s="928"/>
      <c r="BF12" s="928"/>
      <c r="BG12" s="928"/>
      <c r="BH12" s="928"/>
      <c r="BI12" s="928"/>
      <c r="BJ12" s="928"/>
      <c r="BK12" s="928"/>
      <c r="BL12" s="928"/>
      <c r="BM12" s="928"/>
      <c r="BN12" s="928"/>
      <c r="BO12" s="928"/>
      <c r="BP12" s="928"/>
      <c r="BQ12" s="928"/>
      <c r="BR12" s="928"/>
      <c r="BS12" s="928"/>
      <c r="BT12" s="928"/>
      <c r="BU12" s="928"/>
      <c r="BV12" s="928"/>
      <c r="BW12" s="928"/>
      <c r="BX12" s="928"/>
      <c r="BY12" s="928"/>
      <c r="BZ12" s="928"/>
      <c r="CA12" s="928"/>
      <c r="CB12" s="928"/>
      <c r="CC12" s="928"/>
      <c r="CD12" s="928"/>
      <c r="CE12" s="928"/>
      <c r="CF12" s="928"/>
      <c r="CG12" s="928"/>
      <c r="CH12" s="928"/>
      <c r="CI12" s="928"/>
      <c r="CJ12" s="928"/>
      <c r="CK12" s="928"/>
    </row>
    <row r="13" spans="1:89" ht="19.5" customHeight="1" x14ac:dyDescent="0.15">
      <c r="C13" s="928"/>
      <c r="D13" s="928"/>
      <c r="E13" s="928"/>
      <c r="F13" s="928"/>
      <c r="G13" s="928"/>
      <c r="H13" s="928"/>
      <c r="I13" s="928"/>
      <c r="J13" s="928"/>
      <c r="K13" s="928"/>
      <c r="L13" s="928"/>
      <c r="M13" s="928"/>
      <c r="N13" s="928"/>
      <c r="O13" s="928"/>
      <c r="P13" s="928"/>
      <c r="Q13" s="928"/>
      <c r="R13" s="928"/>
      <c r="S13" s="928"/>
      <c r="T13" s="928"/>
      <c r="U13" s="928"/>
      <c r="V13" s="928"/>
      <c r="W13" s="928"/>
      <c r="X13" s="928"/>
      <c r="Y13" s="928"/>
      <c r="Z13" s="928"/>
      <c r="AA13" s="928"/>
      <c r="AB13" s="928"/>
      <c r="AC13" s="928"/>
      <c r="AD13" s="928"/>
      <c r="AE13" s="928"/>
      <c r="AF13" s="928"/>
      <c r="AG13" s="928"/>
      <c r="AH13" s="928"/>
      <c r="AI13" s="928"/>
      <c r="AJ13" s="928"/>
      <c r="AK13" s="928"/>
      <c r="AL13" s="928"/>
      <c r="AM13" s="928"/>
      <c r="AN13" s="928"/>
      <c r="AO13" s="928"/>
      <c r="AP13" s="928"/>
      <c r="AQ13" s="928"/>
      <c r="AR13" s="928"/>
      <c r="AS13" s="928"/>
      <c r="AT13" s="928"/>
      <c r="AU13" s="928"/>
      <c r="AV13" s="928"/>
      <c r="AW13" s="928"/>
      <c r="AX13" s="928"/>
      <c r="AY13" s="928"/>
      <c r="AZ13" s="928"/>
      <c r="BA13" s="928"/>
      <c r="BB13" s="928"/>
      <c r="BC13" s="928"/>
      <c r="BD13" s="928"/>
      <c r="BE13" s="928"/>
      <c r="BF13" s="928"/>
      <c r="BG13" s="928"/>
      <c r="BH13" s="928"/>
      <c r="BI13" s="928"/>
      <c r="BJ13" s="928"/>
      <c r="BK13" s="928"/>
      <c r="BL13" s="928"/>
      <c r="BM13" s="928"/>
      <c r="BN13" s="928"/>
      <c r="BO13" s="928"/>
      <c r="BP13" s="928"/>
      <c r="BQ13" s="928"/>
      <c r="BR13" s="928"/>
      <c r="BS13" s="928"/>
      <c r="BT13" s="928"/>
      <c r="BU13" s="928"/>
      <c r="BV13" s="928"/>
      <c r="BW13" s="928"/>
      <c r="BX13" s="928"/>
      <c r="BY13" s="928"/>
      <c r="BZ13" s="928"/>
      <c r="CA13" s="928"/>
      <c r="CB13" s="928"/>
      <c r="CC13" s="928"/>
      <c r="CD13" s="928"/>
      <c r="CE13" s="928"/>
      <c r="CF13" s="928"/>
      <c r="CG13" s="928"/>
      <c r="CH13" s="928"/>
      <c r="CI13" s="928"/>
      <c r="CJ13" s="928"/>
      <c r="CK13" s="928"/>
    </row>
    <row r="14" spans="1:89" ht="19.5" customHeight="1" x14ac:dyDescent="0.15">
      <c r="C14" s="928"/>
      <c r="D14" s="928"/>
      <c r="E14" s="928"/>
      <c r="F14" s="928"/>
      <c r="G14" s="928"/>
      <c r="H14" s="928"/>
      <c r="I14" s="928"/>
      <c r="J14" s="928"/>
      <c r="K14" s="928"/>
      <c r="L14" s="928"/>
      <c r="M14" s="928"/>
      <c r="N14" s="928"/>
      <c r="O14" s="928"/>
      <c r="P14" s="928"/>
      <c r="Q14" s="928"/>
      <c r="R14" s="928"/>
      <c r="S14" s="928"/>
      <c r="T14" s="928"/>
      <c r="U14" s="928"/>
      <c r="V14" s="928"/>
      <c r="W14" s="928"/>
      <c r="X14" s="928"/>
      <c r="Y14" s="928"/>
      <c r="Z14" s="928"/>
      <c r="AA14" s="928"/>
      <c r="AB14" s="928"/>
      <c r="AC14" s="928"/>
      <c r="AD14" s="928"/>
      <c r="AE14" s="928"/>
      <c r="AF14" s="928"/>
      <c r="AG14" s="928"/>
      <c r="AH14" s="928"/>
      <c r="AI14" s="928"/>
      <c r="AJ14" s="928"/>
      <c r="AK14" s="928"/>
      <c r="AL14" s="928"/>
      <c r="AM14" s="928"/>
      <c r="AN14" s="928"/>
      <c r="AO14" s="928"/>
      <c r="AP14" s="928"/>
      <c r="AQ14" s="928"/>
      <c r="AR14" s="928"/>
      <c r="AS14" s="928"/>
      <c r="AT14" s="928"/>
      <c r="AU14" s="928"/>
      <c r="AV14" s="928"/>
      <c r="AW14" s="928"/>
      <c r="AX14" s="928"/>
      <c r="AY14" s="928"/>
      <c r="AZ14" s="928"/>
      <c r="BA14" s="928"/>
      <c r="BB14" s="928"/>
      <c r="BC14" s="928"/>
      <c r="BD14" s="928"/>
      <c r="BE14" s="928"/>
      <c r="BF14" s="928"/>
      <c r="BG14" s="928"/>
      <c r="BH14" s="928"/>
      <c r="BI14" s="928"/>
      <c r="BJ14" s="928"/>
      <c r="BK14" s="928"/>
      <c r="BL14" s="928"/>
      <c r="BM14" s="928"/>
      <c r="BN14" s="928"/>
      <c r="BO14" s="928"/>
      <c r="BP14" s="928"/>
      <c r="BQ14" s="928"/>
      <c r="BR14" s="928"/>
      <c r="BS14" s="928"/>
      <c r="BT14" s="928"/>
      <c r="BU14" s="928"/>
      <c r="BV14" s="928"/>
      <c r="BW14" s="928"/>
      <c r="BX14" s="928"/>
      <c r="BY14" s="928"/>
      <c r="BZ14" s="928"/>
      <c r="CA14" s="928"/>
      <c r="CB14" s="928"/>
      <c r="CC14" s="928"/>
      <c r="CD14" s="928"/>
      <c r="CE14" s="928"/>
      <c r="CF14" s="928"/>
      <c r="CG14" s="928"/>
      <c r="CH14" s="928"/>
      <c r="CI14" s="928"/>
      <c r="CJ14" s="928"/>
      <c r="CK14" s="928"/>
    </row>
    <row r="15" spans="1:89" ht="19.5" customHeight="1" x14ac:dyDescent="0.15">
      <c r="C15" s="928"/>
      <c r="D15" s="928"/>
      <c r="E15" s="928"/>
      <c r="F15" s="928"/>
      <c r="G15" s="928"/>
      <c r="H15" s="928"/>
      <c r="I15" s="928"/>
      <c r="J15" s="928"/>
      <c r="K15" s="928"/>
      <c r="L15" s="928"/>
      <c r="M15" s="928"/>
      <c r="N15" s="928"/>
      <c r="O15" s="928"/>
      <c r="P15" s="928"/>
      <c r="Q15" s="928"/>
      <c r="R15" s="928"/>
      <c r="S15" s="928"/>
      <c r="T15" s="928"/>
      <c r="U15" s="928"/>
      <c r="V15" s="928"/>
      <c r="W15" s="928"/>
      <c r="X15" s="928"/>
      <c r="Y15" s="928"/>
      <c r="Z15" s="928"/>
      <c r="AA15" s="928"/>
      <c r="AB15" s="928"/>
      <c r="AC15" s="928"/>
      <c r="AD15" s="928"/>
      <c r="AE15" s="928"/>
      <c r="AF15" s="928"/>
      <c r="AG15" s="928"/>
      <c r="AH15" s="928"/>
      <c r="AI15" s="928"/>
      <c r="AJ15" s="928"/>
      <c r="AK15" s="928"/>
      <c r="AL15" s="928"/>
      <c r="AM15" s="928"/>
      <c r="AN15" s="928"/>
      <c r="AO15" s="928"/>
      <c r="AP15" s="928"/>
      <c r="AQ15" s="928"/>
      <c r="AR15" s="928"/>
      <c r="AS15" s="928"/>
      <c r="AT15" s="928"/>
      <c r="AU15" s="928"/>
      <c r="AV15" s="928"/>
      <c r="AW15" s="928"/>
      <c r="AX15" s="928"/>
      <c r="AY15" s="928"/>
      <c r="AZ15" s="928"/>
      <c r="BA15" s="928"/>
      <c r="BB15" s="928"/>
      <c r="BC15" s="928"/>
      <c r="BD15" s="928"/>
      <c r="BE15" s="928"/>
      <c r="BF15" s="928"/>
      <c r="BG15" s="928"/>
      <c r="BH15" s="928"/>
      <c r="BI15" s="928"/>
      <c r="BJ15" s="928"/>
      <c r="BK15" s="928"/>
      <c r="BL15" s="928"/>
      <c r="BM15" s="928"/>
      <c r="BN15" s="928"/>
      <c r="BO15" s="928"/>
      <c r="BP15" s="928"/>
      <c r="BQ15" s="928"/>
      <c r="BR15" s="928"/>
      <c r="BS15" s="928"/>
      <c r="BT15" s="928"/>
      <c r="BU15" s="928"/>
      <c r="BV15" s="928"/>
      <c r="BW15" s="928"/>
      <c r="BX15" s="928"/>
      <c r="BY15" s="928"/>
      <c r="BZ15" s="928"/>
      <c r="CA15" s="928"/>
      <c r="CB15" s="928"/>
      <c r="CC15" s="928"/>
      <c r="CD15" s="928"/>
      <c r="CE15" s="928"/>
      <c r="CF15" s="928"/>
      <c r="CG15" s="928"/>
      <c r="CH15" s="928"/>
      <c r="CI15" s="928"/>
      <c r="CJ15" s="928"/>
      <c r="CK15" s="928"/>
    </row>
    <row r="16" spans="1:89" ht="15" customHeight="1" x14ac:dyDescent="0.15">
      <c r="A16" s="55"/>
      <c r="B16" s="55"/>
      <c r="C16" s="159"/>
      <c r="D16" s="160"/>
      <c r="E16" s="16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160"/>
      <c r="AI16" s="160"/>
      <c r="AJ16" s="158"/>
      <c r="AK16" s="158"/>
      <c r="AL16" s="158"/>
      <c r="AM16" s="158"/>
      <c r="AN16" s="158"/>
      <c r="AO16" s="158"/>
      <c r="AP16" s="158"/>
      <c r="AQ16" s="158"/>
      <c r="AR16" s="158"/>
      <c r="AS16" s="158"/>
      <c r="AT16" s="158"/>
      <c r="AU16" s="158"/>
      <c r="AV16" s="158"/>
      <c r="AW16" s="158"/>
      <c r="AX16" s="158"/>
      <c r="AY16" s="158"/>
      <c r="AZ16" s="158"/>
      <c r="BA16" s="158"/>
      <c r="BB16" s="158"/>
      <c r="BC16" s="158"/>
      <c r="BD16" s="158"/>
      <c r="BE16" s="158"/>
      <c r="BF16" s="158"/>
      <c r="BG16" s="158"/>
      <c r="BH16" s="158"/>
      <c r="BI16" s="158"/>
      <c r="BJ16" s="158"/>
      <c r="BK16" s="158"/>
      <c r="BL16" s="161"/>
      <c r="BM16" s="161"/>
      <c r="BN16" s="161"/>
      <c r="BO16" s="161"/>
      <c r="BP16" s="162"/>
      <c r="BQ16" s="162"/>
      <c r="BR16" s="162"/>
      <c r="BS16" s="162"/>
      <c r="BT16" s="128"/>
      <c r="BU16" s="128"/>
      <c r="BV16" s="128"/>
      <c r="BW16" s="128"/>
      <c r="BX16" s="128"/>
      <c r="BY16" s="128"/>
      <c r="BZ16" s="128"/>
      <c r="CA16" s="128"/>
      <c r="CB16" s="128"/>
      <c r="CC16" s="128"/>
      <c r="CD16" s="128"/>
      <c r="CE16" s="128"/>
      <c r="CF16" s="128"/>
      <c r="CG16" s="128"/>
      <c r="CH16" s="128"/>
      <c r="CI16" s="128"/>
      <c r="CJ16" s="128"/>
      <c r="CK16" s="128"/>
    </row>
    <row r="18" spans="1:171" ht="15.95" customHeight="1" x14ac:dyDescent="0.15">
      <c r="CU18" s="165"/>
      <c r="CV18" s="165"/>
      <c r="CW18" s="165"/>
      <c r="CX18" s="165"/>
      <c r="CY18" s="165"/>
      <c r="CZ18" s="165"/>
      <c r="DA18" s="165"/>
      <c r="DB18" s="165"/>
      <c r="DC18" s="165"/>
      <c r="DD18" s="165"/>
      <c r="DE18" s="165"/>
      <c r="DF18" s="165"/>
      <c r="DG18" s="165"/>
      <c r="DH18" s="165"/>
      <c r="DI18" s="165"/>
      <c r="DJ18" s="165"/>
      <c r="DK18" s="165"/>
      <c r="DL18" s="165"/>
      <c r="DM18" s="165"/>
      <c r="DN18" s="165"/>
      <c r="DO18" s="165"/>
      <c r="DP18" s="165"/>
      <c r="DQ18" s="165"/>
      <c r="DR18" s="165"/>
      <c r="DS18" s="165"/>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5"/>
      <c r="FG18" s="165"/>
      <c r="FH18" s="165"/>
      <c r="FI18" s="165"/>
      <c r="FJ18" s="165"/>
      <c r="FK18" s="165"/>
      <c r="FL18" s="165"/>
      <c r="FM18" s="165"/>
      <c r="FN18" s="165"/>
      <c r="FO18" s="165"/>
    </row>
    <row r="19" spans="1:171" ht="15.95" customHeight="1" x14ac:dyDescent="0.15">
      <c r="CP19" s="489" t="s">
        <v>484</v>
      </c>
      <c r="CQ19" s="489"/>
      <c r="CR19" s="489"/>
      <c r="CS19" s="489"/>
      <c r="CT19" s="489"/>
      <c r="CU19" s="489"/>
      <c r="CV19" s="489"/>
      <c r="CW19" s="489"/>
      <c r="CX19" s="489"/>
      <c r="CY19" s="489"/>
      <c r="CZ19" s="489"/>
      <c r="DA19" s="489"/>
      <c r="DB19" s="489"/>
      <c r="DC19" s="489"/>
      <c r="DD19" s="489"/>
      <c r="DE19" s="489"/>
      <c r="DF19" s="489"/>
      <c r="DG19" s="489"/>
      <c r="DH19" s="489"/>
      <c r="DI19" s="489"/>
      <c r="DJ19" s="489"/>
      <c r="DK19" s="489"/>
      <c r="DL19" s="489"/>
      <c r="DM19" s="489"/>
      <c r="DN19" s="489"/>
      <c r="DO19" s="489"/>
      <c r="DP19" s="489"/>
      <c r="DQ19" s="489"/>
      <c r="DR19" s="489"/>
      <c r="DS19" s="489"/>
      <c r="DT19" s="489"/>
      <c r="DU19" s="489"/>
      <c r="DV19" s="489"/>
      <c r="DW19" s="489"/>
      <c r="DX19" s="489"/>
      <c r="DY19" s="489"/>
      <c r="DZ19" s="489"/>
      <c r="EA19" s="489"/>
      <c r="EB19" s="489"/>
      <c r="EC19" s="489"/>
      <c r="ED19" s="489"/>
      <c r="EE19" s="489"/>
      <c r="EF19" s="489"/>
      <c r="EG19" s="489"/>
      <c r="EH19" s="489"/>
      <c r="EI19" s="489"/>
      <c r="EJ19" s="489"/>
      <c r="EK19" s="489"/>
      <c r="EL19" s="489"/>
      <c r="EM19" s="489"/>
      <c r="EN19" s="489"/>
      <c r="EO19" s="489"/>
      <c r="EP19" s="489"/>
      <c r="EQ19" s="489"/>
      <c r="ER19" s="489"/>
      <c r="ES19" s="489"/>
      <c r="ET19" s="489"/>
      <c r="EU19" s="489"/>
      <c r="EV19" s="489"/>
      <c r="EW19" s="489"/>
      <c r="EX19" s="489"/>
      <c r="EY19" s="489"/>
      <c r="EZ19" s="489"/>
      <c r="FA19" s="489"/>
      <c r="FB19" s="489"/>
      <c r="FC19" s="489"/>
      <c r="FD19" s="489"/>
      <c r="FE19" s="489"/>
    </row>
    <row r="20" spans="1:171" ht="15.95" customHeight="1" x14ac:dyDescent="0.15">
      <c r="CP20" s="489"/>
      <c r="CQ20" s="489"/>
      <c r="CR20" s="489"/>
      <c r="CS20" s="489"/>
      <c r="CT20" s="489"/>
      <c r="CU20" s="489"/>
      <c r="CV20" s="489"/>
      <c r="CW20" s="489"/>
      <c r="CX20" s="489"/>
      <c r="CY20" s="489"/>
      <c r="CZ20" s="489"/>
      <c r="DA20" s="489"/>
      <c r="DB20" s="489"/>
      <c r="DC20" s="489"/>
      <c r="DD20" s="489"/>
      <c r="DE20" s="489"/>
      <c r="DF20" s="489"/>
      <c r="DG20" s="489"/>
      <c r="DH20" s="489"/>
      <c r="DI20" s="489"/>
      <c r="DJ20" s="489"/>
      <c r="DK20" s="489"/>
      <c r="DL20" s="489"/>
      <c r="DM20" s="489"/>
      <c r="DN20" s="489"/>
      <c r="DO20" s="489"/>
      <c r="DP20" s="489"/>
      <c r="DQ20" s="489"/>
      <c r="DR20" s="489"/>
      <c r="DS20" s="489"/>
      <c r="DT20" s="489"/>
      <c r="DU20" s="489"/>
      <c r="DV20" s="489"/>
      <c r="DW20" s="489"/>
      <c r="DX20" s="489"/>
      <c r="DY20" s="489"/>
      <c r="DZ20" s="489"/>
      <c r="EA20" s="489"/>
      <c r="EB20" s="489"/>
      <c r="EC20" s="489"/>
      <c r="ED20" s="489"/>
      <c r="EE20" s="489"/>
      <c r="EF20" s="489"/>
      <c r="EG20" s="489"/>
      <c r="EH20" s="489"/>
      <c r="EI20" s="489"/>
      <c r="EJ20" s="489"/>
      <c r="EK20" s="489"/>
      <c r="EL20" s="489"/>
      <c r="EM20" s="489"/>
      <c r="EN20" s="489"/>
      <c r="EO20" s="489"/>
      <c r="EP20" s="489"/>
      <c r="EQ20" s="489"/>
      <c r="ER20" s="489"/>
      <c r="ES20" s="489"/>
      <c r="ET20" s="489"/>
      <c r="EU20" s="489"/>
      <c r="EV20" s="489"/>
      <c r="EW20" s="489"/>
      <c r="EX20" s="489"/>
      <c r="EY20" s="489"/>
      <c r="EZ20" s="489"/>
      <c r="FA20" s="489"/>
      <c r="FB20" s="489"/>
      <c r="FC20" s="489"/>
      <c r="FD20" s="489"/>
      <c r="FE20" s="489"/>
    </row>
    <row r="21" spans="1:171" ht="22.5" customHeight="1" x14ac:dyDescent="0.15">
      <c r="A21" s="84"/>
      <c r="B21" s="280" t="s">
        <v>311</v>
      </c>
      <c r="C21" s="454"/>
      <c r="D21" s="454"/>
      <c r="E21" s="454"/>
      <c r="F21" s="454"/>
      <c r="G21" s="454"/>
      <c r="H21" s="454"/>
      <c r="I21" s="454"/>
      <c r="J21" s="900" t="s">
        <v>312</v>
      </c>
      <c r="K21" s="900"/>
      <c r="L21" s="900"/>
      <c r="M21" s="900"/>
      <c r="N21" s="900"/>
      <c r="O21" s="900"/>
      <c r="P21" s="900"/>
      <c r="Q21" s="900"/>
      <c r="R21" s="900"/>
      <c r="S21" s="900"/>
      <c r="T21" s="900"/>
      <c r="U21" s="900"/>
      <c r="V21" s="900"/>
      <c r="W21" s="900"/>
      <c r="X21" s="900"/>
      <c r="Y21" s="900"/>
      <c r="Z21" s="900"/>
      <c r="AA21" s="900"/>
      <c r="AB21" s="900"/>
      <c r="AC21" s="900"/>
      <c r="AD21" s="900"/>
      <c r="AE21" s="900"/>
      <c r="AF21" s="900"/>
      <c r="AG21" s="900"/>
      <c r="AH21" s="900"/>
      <c r="AI21" s="900"/>
      <c r="AJ21" s="900"/>
      <c r="AK21" s="900"/>
      <c r="AL21" s="900"/>
      <c r="AM21" s="900"/>
      <c r="AN21" s="900"/>
      <c r="AO21" s="900"/>
      <c r="AP21" s="900"/>
      <c r="AQ21" s="900"/>
      <c r="AR21" s="900"/>
      <c r="AS21" s="900"/>
      <c r="AT21" s="900"/>
      <c r="AU21" s="900"/>
      <c r="AV21" s="900"/>
      <c r="AW21" s="900"/>
      <c r="AX21" s="900"/>
      <c r="AY21" s="900"/>
      <c r="AZ21" s="900"/>
      <c r="BA21" s="900"/>
      <c r="BB21" s="900"/>
      <c r="BC21" s="900"/>
      <c r="BD21" s="900"/>
      <c r="BE21" s="900"/>
      <c r="BF21" s="900"/>
      <c r="BG21" s="900"/>
      <c r="BH21" s="900"/>
      <c r="BI21" s="900"/>
      <c r="BJ21" s="900"/>
      <c r="BK21" s="900"/>
      <c r="BL21" s="900"/>
      <c r="BM21" s="900"/>
      <c r="BN21" s="900"/>
      <c r="BO21" s="900"/>
      <c r="BP21" s="900"/>
      <c r="BQ21" s="900"/>
      <c r="BR21" s="900"/>
      <c r="BS21" s="900"/>
      <c r="BT21" s="900"/>
      <c r="BU21" s="900"/>
      <c r="BV21" s="900"/>
      <c r="BW21" s="900"/>
      <c r="BX21" s="900"/>
      <c r="BY21" s="900"/>
      <c r="BZ21" s="900"/>
      <c r="CA21" s="900"/>
      <c r="CB21" s="900"/>
      <c r="CC21" s="900"/>
    </row>
    <row r="22" spans="1:171" ht="15" customHeight="1" x14ac:dyDescent="0.15">
      <c r="B22" s="52"/>
      <c r="C22" s="52"/>
      <c r="D22" s="52"/>
      <c r="E22" s="92"/>
      <c r="F22" s="9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92"/>
      <c r="AJ22" s="9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6"/>
      <c r="BN22" s="6"/>
      <c r="BO22" s="6"/>
      <c r="BP22" s="6"/>
      <c r="BQ22" s="6"/>
      <c r="BR22" s="6"/>
      <c r="BS22" s="6"/>
      <c r="BT22" s="6"/>
      <c r="BU22" s="6"/>
      <c r="BV22" s="6"/>
      <c r="BW22" s="6"/>
      <c r="BX22" s="6"/>
      <c r="BY22" s="6"/>
      <c r="BZ22" s="6"/>
      <c r="CA22" s="6"/>
      <c r="CB22" s="6"/>
      <c r="CC22" s="6"/>
      <c r="CP22" s="256" t="s">
        <v>569</v>
      </c>
      <c r="CQ22" s="256"/>
      <c r="CR22" s="256"/>
      <c r="CS22" s="256"/>
      <c r="CT22" s="256"/>
      <c r="CU22" s="256"/>
      <c r="CV22" s="256"/>
      <c r="CW22" s="256"/>
      <c r="CX22" s="256"/>
      <c r="CY22" s="256"/>
      <c r="CZ22" s="256"/>
    </row>
    <row r="23" spans="1:171" ht="20.25" customHeight="1" thickBot="1" x14ac:dyDescent="0.2">
      <c r="C23" s="640">
        <v>1</v>
      </c>
      <c r="D23" s="901"/>
      <c r="E23" s="828" t="s">
        <v>57</v>
      </c>
      <c r="F23" s="840"/>
      <c r="G23" s="840"/>
      <c r="H23" s="840"/>
      <c r="I23" s="840"/>
      <c r="J23" s="840"/>
      <c r="K23" s="840"/>
      <c r="L23" s="840"/>
      <c r="M23" s="840"/>
      <c r="N23" s="840"/>
      <c r="O23" s="840"/>
      <c r="P23" s="840"/>
      <c r="Q23" s="840"/>
      <c r="R23" s="840"/>
      <c r="S23" s="840"/>
      <c r="T23" s="840"/>
      <c r="U23" s="841"/>
      <c r="V23" s="109"/>
      <c r="W23" s="22"/>
      <c r="X23" s="22"/>
      <c r="Y23" s="22"/>
      <c r="Z23" s="905" t="s">
        <v>11</v>
      </c>
      <c r="AA23" s="906"/>
      <c r="AB23" s="906"/>
      <c r="AC23" s="906"/>
      <c r="AD23" s="906"/>
      <c r="AE23" s="906"/>
      <c r="AF23" s="23"/>
      <c r="AG23" s="23"/>
      <c r="AH23" s="104"/>
      <c r="AI23" s="104"/>
      <c r="AJ23" s="104"/>
      <c r="AK23" s="104"/>
      <c r="AL23" s="45"/>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6"/>
      <c r="BN23" s="6"/>
      <c r="BO23" s="6"/>
      <c r="BP23" s="6"/>
      <c r="BQ23" s="6"/>
      <c r="BR23" s="6"/>
      <c r="BS23" s="6"/>
      <c r="BT23" s="6"/>
      <c r="BU23" s="6"/>
      <c r="BV23" s="6"/>
      <c r="BW23" s="6"/>
      <c r="BX23" s="6"/>
      <c r="BY23" s="6"/>
      <c r="BZ23" s="6"/>
      <c r="CA23" s="6"/>
      <c r="CB23" s="6"/>
      <c r="CC23" s="6"/>
      <c r="CP23" s="256"/>
      <c r="CQ23" s="256"/>
      <c r="CR23" s="256"/>
      <c r="CS23" s="256"/>
      <c r="CT23" s="256"/>
      <c r="CU23" s="256"/>
      <c r="CV23" s="256"/>
      <c r="CW23" s="256"/>
      <c r="CX23" s="256"/>
      <c r="CY23" s="256"/>
      <c r="CZ23" s="256"/>
    </row>
    <row r="24" spans="1:171" ht="20.25" customHeight="1" x14ac:dyDescent="0.15">
      <c r="B24" s="110"/>
      <c r="C24" s="902"/>
      <c r="D24" s="903"/>
      <c r="E24" s="904"/>
      <c r="F24" s="842"/>
      <c r="G24" s="842"/>
      <c r="H24" s="842"/>
      <c r="I24" s="842"/>
      <c r="J24" s="842"/>
      <c r="K24" s="842"/>
      <c r="L24" s="842"/>
      <c r="M24" s="842"/>
      <c r="N24" s="842"/>
      <c r="O24" s="842"/>
      <c r="P24" s="842"/>
      <c r="Q24" s="842"/>
      <c r="R24" s="842"/>
      <c r="S24" s="842"/>
      <c r="T24" s="842"/>
      <c r="U24" s="843"/>
      <c r="V24" s="10"/>
      <c r="W24" s="11"/>
      <c r="X24" s="11"/>
      <c r="Y24" s="11"/>
      <c r="Z24" s="329" t="s">
        <v>10</v>
      </c>
      <c r="AA24" s="649"/>
      <c r="AB24" s="650"/>
      <c r="AC24" s="650"/>
      <c r="AD24" s="651"/>
      <c r="AE24" s="23"/>
      <c r="AF24" s="23"/>
      <c r="AG24" s="907" t="s">
        <v>224</v>
      </c>
      <c r="AH24" s="907"/>
      <c r="AI24" s="907"/>
      <c r="AJ24" s="907"/>
      <c r="AK24" s="907"/>
      <c r="AL24" s="907"/>
      <c r="AM24" s="907"/>
      <c r="AN24" s="907"/>
      <c r="AO24" s="907"/>
      <c r="AP24" s="907"/>
      <c r="AQ24" s="907"/>
      <c r="AR24" s="907"/>
      <c r="AS24" s="907"/>
      <c r="AT24" s="907"/>
      <c r="AU24" s="907"/>
      <c r="AV24" s="907"/>
      <c r="AW24" s="907"/>
      <c r="AX24" s="907"/>
      <c r="AY24" s="907"/>
      <c r="AZ24" s="907"/>
      <c r="BA24" s="907"/>
      <c r="BB24" s="907"/>
      <c r="BC24" s="907"/>
      <c r="BD24" s="907"/>
      <c r="BE24" s="907"/>
      <c r="BF24" s="907"/>
      <c r="BG24" s="907"/>
      <c r="BH24" s="907"/>
      <c r="BI24" s="907"/>
      <c r="BJ24" s="907"/>
      <c r="BK24" s="907"/>
      <c r="BL24" s="907"/>
      <c r="BM24" s="907"/>
      <c r="BN24" s="907"/>
      <c r="BO24" s="907"/>
      <c r="BP24" s="907"/>
      <c r="BQ24" s="907"/>
      <c r="BR24" s="907"/>
      <c r="BS24" s="907"/>
      <c r="BT24" s="907"/>
      <c r="BU24" s="907"/>
      <c r="BV24" s="907"/>
      <c r="BW24" s="907"/>
      <c r="BX24" s="907"/>
      <c r="BY24" s="907"/>
      <c r="BZ24" s="907"/>
      <c r="CA24" s="907"/>
      <c r="CB24" s="6"/>
      <c r="CC24" s="6"/>
      <c r="CS24" s="261" t="b">
        <f>IF(OR(AA24=1, AA24=2), "OK")</f>
        <v>0</v>
      </c>
      <c r="CT24" s="262"/>
      <c r="CU24" s="262"/>
      <c r="CV24" s="262"/>
      <c r="CW24" s="263"/>
      <c r="CY24" s="222"/>
    </row>
    <row r="25" spans="1:171" ht="20.25" customHeight="1" thickBot="1" x14ac:dyDescent="0.2">
      <c r="B25" s="46"/>
      <c r="C25" s="640">
        <v>2</v>
      </c>
      <c r="D25" s="325"/>
      <c r="E25" s="828" t="s">
        <v>58</v>
      </c>
      <c r="F25" s="840"/>
      <c r="G25" s="840"/>
      <c r="H25" s="840"/>
      <c r="I25" s="840"/>
      <c r="J25" s="840"/>
      <c r="K25" s="840"/>
      <c r="L25" s="840"/>
      <c r="M25" s="840"/>
      <c r="N25" s="840"/>
      <c r="O25" s="840"/>
      <c r="P25" s="840"/>
      <c r="Q25" s="840"/>
      <c r="R25" s="840"/>
      <c r="S25" s="840"/>
      <c r="T25" s="840"/>
      <c r="U25" s="841"/>
      <c r="V25" s="12"/>
      <c r="W25" s="13"/>
      <c r="X25" s="13"/>
      <c r="Y25" s="13"/>
      <c r="Z25" s="329"/>
      <c r="AA25" s="652"/>
      <c r="AB25" s="653"/>
      <c r="AC25" s="653"/>
      <c r="AD25" s="654"/>
      <c r="AG25" s="907"/>
      <c r="AH25" s="907"/>
      <c r="AI25" s="907"/>
      <c r="AJ25" s="907"/>
      <c r="AK25" s="907"/>
      <c r="AL25" s="907"/>
      <c r="AM25" s="907"/>
      <c r="AN25" s="907"/>
      <c r="AO25" s="907"/>
      <c r="AP25" s="907"/>
      <c r="AQ25" s="907"/>
      <c r="AR25" s="907"/>
      <c r="AS25" s="907"/>
      <c r="AT25" s="907"/>
      <c r="AU25" s="907"/>
      <c r="AV25" s="907"/>
      <c r="AW25" s="907"/>
      <c r="AX25" s="907"/>
      <c r="AY25" s="907"/>
      <c r="AZ25" s="907"/>
      <c r="BA25" s="907"/>
      <c r="BB25" s="907"/>
      <c r="BC25" s="907"/>
      <c r="BD25" s="907"/>
      <c r="BE25" s="907"/>
      <c r="BF25" s="907"/>
      <c r="BG25" s="907"/>
      <c r="BH25" s="907"/>
      <c r="BI25" s="907"/>
      <c r="BJ25" s="907"/>
      <c r="BK25" s="907"/>
      <c r="BL25" s="907"/>
      <c r="BM25" s="907"/>
      <c r="BN25" s="907"/>
      <c r="BO25" s="907"/>
      <c r="BP25" s="907"/>
      <c r="BQ25" s="907"/>
      <c r="BR25" s="907"/>
      <c r="BS25" s="907"/>
      <c r="BT25" s="907"/>
      <c r="BU25" s="907"/>
      <c r="BV25" s="907"/>
      <c r="BW25" s="907"/>
      <c r="BX25" s="907"/>
      <c r="BY25" s="907"/>
      <c r="BZ25" s="907"/>
      <c r="CA25" s="907"/>
      <c r="CB25" s="6"/>
      <c r="CC25" s="6"/>
      <c r="CS25" s="267"/>
      <c r="CT25" s="268"/>
      <c r="CU25" s="268"/>
      <c r="CV25" s="268"/>
      <c r="CW25" s="269"/>
      <c r="CY25" s="222"/>
      <c r="DJ25" s="240"/>
      <c r="DK25" s="240"/>
      <c r="DL25" s="240"/>
      <c r="DM25" s="240"/>
      <c r="DN25" s="240"/>
      <c r="DO25" s="240"/>
    </row>
    <row r="26" spans="1:171" ht="20.25" customHeight="1" x14ac:dyDescent="0.15">
      <c r="B26" s="46"/>
      <c r="C26" s="326"/>
      <c r="D26" s="328"/>
      <c r="E26" s="904"/>
      <c r="F26" s="842"/>
      <c r="G26" s="842"/>
      <c r="H26" s="842"/>
      <c r="I26" s="842"/>
      <c r="J26" s="842"/>
      <c r="K26" s="842"/>
      <c r="L26" s="842"/>
      <c r="M26" s="842"/>
      <c r="N26" s="842"/>
      <c r="O26" s="842"/>
      <c r="P26" s="842"/>
      <c r="Q26" s="842"/>
      <c r="R26" s="842"/>
      <c r="S26" s="842"/>
      <c r="T26" s="842"/>
      <c r="U26" s="843"/>
      <c r="V26" s="109"/>
      <c r="W26" s="22"/>
      <c r="X26" s="22"/>
      <c r="Y26" s="22"/>
      <c r="Z26" s="22"/>
      <c r="AA26" s="22"/>
      <c r="AB26" s="23"/>
      <c r="AC26" s="23"/>
      <c r="AD26" s="23"/>
      <c r="BA26" s="22"/>
      <c r="BB26" s="22"/>
      <c r="BC26" s="22"/>
      <c r="BD26" s="22"/>
      <c r="BE26" s="22"/>
      <c r="BF26" s="22"/>
      <c r="BG26" s="22"/>
      <c r="BH26" s="22"/>
      <c r="BI26" s="22"/>
      <c r="BK26" s="22"/>
      <c r="BL26" s="22"/>
      <c r="BP26" s="50"/>
      <c r="BQ26" s="23"/>
      <c r="BR26" s="23"/>
      <c r="BS26" s="23"/>
      <c r="BT26" s="23"/>
      <c r="BV26" s="6"/>
      <c r="BW26" s="6"/>
      <c r="BX26" s="6"/>
      <c r="BY26" s="6"/>
      <c r="BZ26" s="6"/>
      <c r="CA26" s="6"/>
      <c r="CB26" s="6"/>
      <c r="CC26" s="6"/>
      <c r="DG26" s="240"/>
      <c r="DH26" s="240"/>
      <c r="DI26" s="240"/>
      <c r="DJ26" s="240"/>
      <c r="DK26" s="240"/>
      <c r="DL26" s="240"/>
      <c r="DM26" s="240"/>
      <c r="DN26" s="240"/>
      <c r="DO26" s="240"/>
    </row>
    <row r="27" spans="1:171" ht="22.5" customHeight="1" x14ac:dyDescent="0.15">
      <c r="B27" s="46"/>
      <c r="C27" s="74"/>
      <c r="D27" s="74"/>
      <c r="V27" s="92"/>
      <c r="W27" s="22"/>
      <c r="X27" s="22"/>
      <c r="Y27" s="22"/>
      <c r="Z27" s="22"/>
      <c r="AA27" s="22"/>
      <c r="AB27" s="23"/>
      <c r="AC27" s="23"/>
      <c r="AD27" s="23"/>
      <c r="AE27" s="23"/>
      <c r="AF27" s="23"/>
      <c r="AG27" s="23"/>
      <c r="AH27" s="104"/>
      <c r="AI27" s="104"/>
      <c r="AJ27" s="104"/>
      <c r="AK27" s="104"/>
      <c r="AL27" s="45"/>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Q27" s="23"/>
      <c r="BR27" s="23"/>
      <c r="BS27" s="23"/>
      <c r="BT27" s="23"/>
    </row>
    <row r="28" spans="1:171" ht="18" customHeight="1" x14ac:dyDescent="0.15">
      <c r="B28" s="112"/>
      <c r="C28" s="329" t="s">
        <v>10</v>
      </c>
      <c r="D28" s="280" t="s">
        <v>421</v>
      </c>
      <c r="E28" s="280"/>
      <c r="F28" s="280"/>
      <c r="G28" s="280"/>
      <c r="H28" s="280"/>
      <c r="I28" s="280"/>
      <c r="J28" s="280"/>
      <c r="K28" s="280"/>
      <c r="L28" s="534" t="s">
        <v>457</v>
      </c>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4"/>
      <c r="AN28" s="534"/>
      <c r="AO28" s="534"/>
      <c r="AP28" s="534"/>
      <c r="AQ28" s="534"/>
      <c r="AR28" s="534"/>
      <c r="AS28" s="534"/>
      <c r="AT28" s="534"/>
      <c r="AU28" s="534"/>
      <c r="AV28" s="534"/>
      <c r="AW28" s="534"/>
      <c r="AX28" s="534"/>
      <c r="AY28" s="534"/>
      <c r="AZ28" s="534"/>
      <c r="BA28" s="534"/>
      <c r="BB28" s="534"/>
      <c r="BC28" s="534"/>
      <c r="BD28" s="534"/>
      <c r="BE28" s="534"/>
      <c r="BF28" s="534"/>
      <c r="BG28" s="534"/>
      <c r="BH28" s="534"/>
      <c r="BI28" s="534"/>
      <c r="BJ28" s="534"/>
      <c r="BK28" s="534"/>
      <c r="BL28" s="534"/>
      <c r="BM28" s="534"/>
      <c r="BN28" s="534"/>
      <c r="BO28" s="534"/>
      <c r="BP28" s="534"/>
      <c r="BQ28" s="534"/>
      <c r="BR28" s="534"/>
      <c r="BS28" s="534"/>
      <c r="BT28" s="534"/>
      <c r="BU28" s="534"/>
      <c r="BV28" s="534"/>
      <c r="BW28" s="534"/>
      <c r="BX28" s="534"/>
      <c r="BY28" s="534"/>
      <c r="BZ28" s="534"/>
      <c r="CA28" s="534"/>
      <c r="CB28" s="534"/>
      <c r="CC28" s="534"/>
      <c r="CD28" s="534"/>
      <c r="CE28" s="534"/>
    </row>
    <row r="29" spans="1:171" ht="18" customHeight="1" x14ac:dyDescent="0.15">
      <c r="A29" s="55"/>
      <c r="C29" s="329"/>
      <c r="D29" s="280"/>
      <c r="E29" s="280"/>
      <c r="F29" s="280"/>
      <c r="G29" s="280"/>
      <c r="H29" s="280"/>
      <c r="I29" s="280"/>
      <c r="J29" s="280"/>
      <c r="K29" s="280"/>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4"/>
      <c r="AN29" s="534"/>
      <c r="AO29" s="534"/>
      <c r="AP29" s="534"/>
      <c r="AQ29" s="534"/>
      <c r="AR29" s="534"/>
      <c r="AS29" s="534"/>
      <c r="AT29" s="534"/>
      <c r="AU29" s="534"/>
      <c r="AV29" s="534"/>
      <c r="AW29" s="534"/>
      <c r="AX29" s="534"/>
      <c r="AY29" s="534"/>
      <c r="AZ29" s="534"/>
      <c r="BA29" s="534"/>
      <c r="BB29" s="534"/>
      <c r="BC29" s="534"/>
      <c r="BD29" s="534"/>
      <c r="BE29" s="534"/>
      <c r="BF29" s="534"/>
      <c r="BG29" s="534"/>
      <c r="BH29" s="534"/>
      <c r="BI29" s="534"/>
      <c r="BJ29" s="534"/>
      <c r="BK29" s="534"/>
      <c r="BL29" s="534"/>
      <c r="BM29" s="534"/>
      <c r="BN29" s="534"/>
      <c r="BO29" s="534"/>
      <c r="BP29" s="534"/>
      <c r="BQ29" s="534"/>
      <c r="BR29" s="534"/>
      <c r="BS29" s="534"/>
      <c r="BT29" s="534"/>
      <c r="BU29" s="534"/>
      <c r="BV29" s="534"/>
      <c r="BW29" s="534"/>
      <c r="BX29" s="534"/>
      <c r="BY29" s="534"/>
      <c r="BZ29" s="534"/>
      <c r="CA29" s="534"/>
      <c r="CB29" s="534"/>
      <c r="CC29" s="534"/>
      <c r="CD29" s="534"/>
      <c r="CE29" s="534"/>
    </row>
    <row r="30" spans="1:171" ht="15" customHeight="1" x14ac:dyDescent="0.15">
      <c r="A30" s="55"/>
      <c r="B30" s="55"/>
      <c r="C30" s="55"/>
      <c r="D30" s="55"/>
      <c r="E30" s="92"/>
      <c r="F30" s="9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92"/>
      <c r="AJ30" s="92"/>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93"/>
      <c r="BN30" s="93"/>
      <c r="BO30" s="93"/>
      <c r="BP30" s="93"/>
      <c r="BQ30" s="23"/>
      <c r="BR30" s="23"/>
      <c r="BS30" s="23"/>
      <c r="BT30" s="23"/>
      <c r="CQ30" s="848" t="s">
        <v>570</v>
      </c>
      <c r="CR30" s="848"/>
      <c r="CS30" s="848"/>
      <c r="CT30" s="848"/>
      <c r="CU30" s="848"/>
      <c r="CV30" s="848"/>
      <c r="CW30" s="848"/>
      <c r="CX30" s="848"/>
      <c r="CY30" s="848"/>
    </row>
    <row r="31" spans="1:171" ht="12.75" customHeight="1" x14ac:dyDescent="0.15">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687"/>
      <c r="AQ31" s="277" t="s">
        <v>48</v>
      </c>
      <c r="AR31" s="277"/>
      <c r="AS31" s="277"/>
      <c r="AT31" s="277"/>
      <c r="AU31" s="277"/>
      <c r="AV31" s="277"/>
      <c r="AW31" s="277"/>
      <c r="AX31" s="277"/>
      <c r="AY31" s="277"/>
      <c r="AZ31" s="277"/>
      <c r="BA31" s="277"/>
      <c r="BB31" s="277"/>
      <c r="BC31" s="277" t="s">
        <v>71</v>
      </c>
      <c r="BD31" s="277"/>
      <c r="BE31" s="277"/>
      <c r="BF31" s="277"/>
      <c r="BG31" s="277"/>
      <c r="BH31" s="277"/>
      <c r="BI31" s="277"/>
      <c r="BJ31" s="277"/>
      <c r="BK31" s="277"/>
      <c r="BL31" s="277"/>
      <c r="BM31" s="277"/>
      <c r="BN31" s="277"/>
      <c r="BO31" s="6"/>
      <c r="BP31" s="6"/>
      <c r="BQ31" s="6"/>
      <c r="BR31" s="6"/>
      <c r="BS31" s="6"/>
      <c r="BT31" s="6"/>
      <c r="BU31" s="95"/>
      <c r="BV31" s="95"/>
      <c r="BW31" s="95"/>
      <c r="BX31" s="60"/>
      <c r="BY31" s="60"/>
      <c r="BZ31" s="60"/>
      <c r="CA31" s="60"/>
      <c r="CQ31" s="848"/>
      <c r="CR31" s="848"/>
      <c r="CS31" s="848"/>
      <c r="CT31" s="848"/>
      <c r="CU31" s="848"/>
      <c r="CV31" s="848"/>
      <c r="CW31" s="848"/>
      <c r="CX31" s="848"/>
      <c r="CY31" s="848"/>
    </row>
    <row r="32" spans="1:171" ht="12.75" customHeight="1" thickBot="1" x14ac:dyDescent="0.2">
      <c r="B32" s="52"/>
      <c r="C32" s="52"/>
      <c r="D32" s="52"/>
      <c r="E32" s="850"/>
      <c r="F32" s="850"/>
      <c r="G32" s="850"/>
      <c r="H32" s="850"/>
      <c r="I32" s="850"/>
      <c r="J32" s="850"/>
      <c r="K32" s="850"/>
      <c r="L32" s="850"/>
      <c r="M32" s="850"/>
      <c r="N32" s="850"/>
      <c r="O32" s="850"/>
      <c r="P32" s="850"/>
      <c r="Q32" s="850"/>
      <c r="R32" s="850"/>
      <c r="S32" s="850"/>
      <c r="T32" s="850"/>
      <c r="U32" s="850"/>
      <c r="V32" s="850"/>
      <c r="W32" s="850"/>
      <c r="X32" s="850"/>
      <c r="Y32" s="850"/>
      <c r="Z32" s="850"/>
      <c r="AA32" s="850"/>
      <c r="AB32" s="850"/>
      <c r="AC32" s="850"/>
      <c r="AD32" s="850"/>
      <c r="AE32" s="850"/>
      <c r="AF32" s="850"/>
      <c r="AG32" s="850"/>
      <c r="AH32" s="850"/>
      <c r="AI32" s="850"/>
      <c r="AJ32" s="850"/>
      <c r="AK32" s="850"/>
      <c r="AL32" s="850"/>
      <c r="AM32" s="850"/>
      <c r="AN32" s="850"/>
      <c r="AO32" s="850"/>
      <c r="AP32" s="717"/>
      <c r="AQ32" s="277"/>
      <c r="AR32" s="277"/>
      <c r="AS32" s="277"/>
      <c r="AT32" s="277"/>
      <c r="AU32" s="277"/>
      <c r="AV32" s="277"/>
      <c r="AW32" s="277"/>
      <c r="AX32" s="277"/>
      <c r="AY32" s="277"/>
      <c r="AZ32" s="277"/>
      <c r="BA32" s="277"/>
      <c r="BB32" s="277"/>
      <c r="BC32" s="277"/>
      <c r="BD32" s="277"/>
      <c r="BE32" s="277"/>
      <c r="BF32" s="277"/>
      <c r="BG32" s="277"/>
      <c r="BH32" s="277"/>
      <c r="BI32" s="277"/>
      <c r="BJ32" s="277"/>
      <c r="BK32" s="277"/>
      <c r="BL32" s="277"/>
      <c r="BM32" s="277"/>
      <c r="BN32" s="277"/>
      <c r="BO32" s="93"/>
      <c r="BP32" s="93"/>
      <c r="BQ32" s="93"/>
      <c r="BR32" s="299" t="s">
        <v>11</v>
      </c>
      <c r="BS32" s="299"/>
      <c r="BT32" s="299"/>
      <c r="BU32" s="299"/>
      <c r="BV32" s="299"/>
      <c r="BW32" s="299"/>
      <c r="CQ32" s="848"/>
      <c r="CR32" s="848"/>
      <c r="CS32" s="848"/>
      <c r="CT32" s="848"/>
      <c r="CU32" s="848"/>
      <c r="CV32" s="848"/>
      <c r="CW32" s="848"/>
      <c r="CX32" s="848"/>
      <c r="CY32" s="848"/>
    </row>
    <row r="33" spans="3:104" ht="20.25" customHeight="1" x14ac:dyDescent="0.15">
      <c r="E33" s="314" t="s">
        <v>60</v>
      </c>
      <c r="F33" s="315"/>
      <c r="G33" s="315"/>
      <c r="H33" s="315"/>
      <c r="I33" s="315"/>
      <c r="J33" s="315"/>
      <c r="K33" s="315"/>
      <c r="L33" s="315"/>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6"/>
      <c r="AQ33" s="872">
        <v>1</v>
      </c>
      <c r="AR33" s="872"/>
      <c r="AS33" s="872"/>
      <c r="AT33" s="872"/>
      <c r="AU33" s="872"/>
      <c r="AV33" s="872"/>
      <c r="AW33" s="872"/>
      <c r="AX33" s="872"/>
      <c r="AY33" s="872"/>
      <c r="AZ33" s="872"/>
      <c r="BA33" s="872"/>
      <c r="BB33" s="872"/>
      <c r="BC33" s="297">
        <v>2</v>
      </c>
      <c r="BD33" s="297"/>
      <c r="BE33" s="297"/>
      <c r="BF33" s="297"/>
      <c r="BG33" s="297"/>
      <c r="BH33" s="297"/>
      <c r="BI33" s="297"/>
      <c r="BJ33" s="297"/>
      <c r="BK33" s="297"/>
      <c r="BL33" s="297"/>
      <c r="BM33" s="297"/>
      <c r="BN33" s="297"/>
      <c r="BO33" s="11"/>
      <c r="BP33" s="11"/>
      <c r="BQ33" s="11"/>
      <c r="BR33" s="301" t="s">
        <v>10</v>
      </c>
      <c r="BS33" s="649"/>
      <c r="BT33" s="650"/>
      <c r="BU33" s="650"/>
      <c r="BV33" s="651"/>
      <c r="BW33" s="23"/>
      <c r="CS33" s="261" t="b">
        <f>IF(OR(AND(AA24=1,OR(BS33=1, BS33=2)),AND(AA24=2,BS33="")), "OK")</f>
        <v>0</v>
      </c>
      <c r="CT33" s="262"/>
      <c r="CU33" s="262"/>
      <c r="CV33" s="262"/>
      <c r="CW33" s="263"/>
    </row>
    <row r="34" spans="3:104" ht="20.25" customHeight="1" thickBot="1" x14ac:dyDescent="0.2">
      <c r="E34" s="320"/>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2"/>
      <c r="AQ34" s="872"/>
      <c r="AR34" s="872"/>
      <c r="AS34" s="872"/>
      <c r="AT34" s="872"/>
      <c r="AU34" s="872"/>
      <c r="AV34" s="872"/>
      <c r="AW34" s="872"/>
      <c r="AX34" s="872"/>
      <c r="AY34" s="872"/>
      <c r="AZ34" s="872"/>
      <c r="BA34" s="872"/>
      <c r="BB34" s="872"/>
      <c r="BC34" s="297"/>
      <c r="BD34" s="297"/>
      <c r="BE34" s="297"/>
      <c r="BF34" s="297"/>
      <c r="BG34" s="297"/>
      <c r="BH34" s="297"/>
      <c r="BI34" s="297"/>
      <c r="BJ34" s="297"/>
      <c r="BK34" s="297"/>
      <c r="BL34" s="297"/>
      <c r="BM34" s="297"/>
      <c r="BN34" s="297"/>
      <c r="BO34" s="54"/>
      <c r="BP34" s="54"/>
      <c r="BQ34" s="54"/>
      <c r="BR34" s="301"/>
      <c r="BS34" s="652"/>
      <c r="BT34" s="653"/>
      <c r="BU34" s="653"/>
      <c r="BV34" s="654"/>
      <c r="BW34" s="6"/>
      <c r="CS34" s="267"/>
      <c r="CT34" s="268"/>
      <c r="CU34" s="268"/>
      <c r="CV34" s="268"/>
      <c r="CW34" s="269"/>
    </row>
    <row r="35" spans="3:104" ht="20.25" customHeight="1" x14ac:dyDescent="0.15">
      <c r="E35" s="314" t="s">
        <v>61</v>
      </c>
      <c r="F35" s="315"/>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6"/>
      <c r="AQ35" s="872">
        <v>1</v>
      </c>
      <c r="AR35" s="872"/>
      <c r="AS35" s="872"/>
      <c r="AT35" s="872"/>
      <c r="AU35" s="872"/>
      <c r="AV35" s="872"/>
      <c r="AW35" s="872"/>
      <c r="AX35" s="872"/>
      <c r="AY35" s="872"/>
      <c r="AZ35" s="872"/>
      <c r="BA35" s="872"/>
      <c r="BB35" s="872"/>
      <c r="BC35" s="297">
        <v>2</v>
      </c>
      <c r="BD35" s="297"/>
      <c r="BE35" s="297"/>
      <c r="BF35" s="297"/>
      <c r="BG35" s="297"/>
      <c r="BH35" s="297"/>
      <c r="BI35" s="297"/>
      <c r="BJ35" s="297"/>
      <c r="BK35" s="297"/>
      <c r="BL35" s="297"/>
      <c r="BM35" s="297"/>
      <c r="BN35" s="297"/>
      <c r="BO35" s="11"/>
      <c r="BP35" s="11"/>
      <c r="BQ35" s="11"/>
      <c r="BR35" s="301" t="s">
        <v>10</v>
      </c>
      <c r="BS35" s="649"/>
      <c r="BT35" s="650"/>
      <c r="BU35" s="650"/>
      <c r="BV35" s="651"/>
      <c r="BW35" s="6"/>
      <c r="CS35" s="261" t="b">
        <f>IF(OR(AND(AA24=1,OR(BS35=1, BS35=2)),AND(AA24=2,BS35="")), "OK")</f>
        <v>0</v>
      </c>
      <c r="CT35" s="262"/>
      <c r="CU35" s="262"/>
      <c r="CV35" s="262"/>
      <c r="CW35" s="263"/>
    </row>
    <row r="36" spans="3:104" ht="20.25" customHeight="1" thickBot="1" x14ac:dyDescent="0.2">
      <c r="E36" s="320"/>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2"/>
      <c r="AQ36" s="872"/>
      <c r="AR36" s="872"/>
      <c r="AS36" s="872"/>
      <c r="AT36" s="872"/>
      <c r="AU36" s="872"/>
      <c r="AV36" s="872"/>
      <c r="AW36" s="872"/>
      <c r="AX36" s="872"/>
      <c r="AY36" s="872"/>
      <c r="AZ36" s="872"/>
      <c r="BA36" s="872"/>
      <c r="BB36" s="872"/>
      <c r="BC36" s="297"/>
      <c r="BD36" s="297"/>
      <c r="BE36" s="297"/>
      <c r="BF36" s="297"/>
      <c r="BG36" s="297"/>
      <c r="BH36" s="297"/>
      <c r="BI36" s="297"/>
      <c r="BJ36" s="297"/>
      <c r="BK36" s="297"/>
      <c r="BL36" s="297"/>
      <c r="BM36" s="297"/>
      <c r="BN36" s="297"/>
      <c r="BO36" s="54"/>
      <c r="BP36" s="54"/>
      <c r="BQ36" s="54"/>
      <c r="BR36" s="301"/>
      <c r="BS36" s="652"/>
      <c r="BT36" s="653"/>
      <c r="BU36" s="653"/>
      <c r="BV36" s="654"/>
      <c r="BW36" s="6"/>
      <c r="CS36" s="267"/>
      <c r="CT36" s="268"/>
      <c r="CU36" s="268"/>
      <c r="CV36" s="268"/>
      <c r="CW36" s="269"/>
    </row>
    <row r="37" spans="3:104" ht="20.25" customHeight="1" x14ac:dyDescent="0.15">
      <c r="E37" s="915" t="s">
        <v>62</v>
      </c>
      <c r="F37" s="916"/>
      <c r="G37" s="916"/>
      <c r="H37" s="916"/>
      <c r="I37" s="916"/>
      <c r="J37" s="916"/>
      <c r="K37" s="916"/>
      <c r="L37" s="916"/>
      <c r="M37" s="916"/>
      <c r="N37" s="916"/>
      <c r="O37" s="916"/>
      <c r="P37" s="916"/>
      <c r="Q37" s="916"/>
      <c r="R37" s="916"/>
      <c r="S37" s="916"/>
      <c r="T37" s="916"/>
      <c r="U37" s="916"/>
      <c r="V37" s="916"/>
      <c r="W37" s="916"/>
      <c r="X37" s="916"/>
      <c r="Y37" s="916"/>
      <c r="Z37" s="916"/>
      <c r="AA37" s="916"/>
      <c r="AB37" s="916"/>
      <c r="AC37" s="916"/>
      <c r="AD37" s="916"/>
      <c r="AE37" s="916"/>
      <c r="AF37" s="916"/>
      <c r="AG37" s="916"/>
      <c r="AH37" s="916"/>
      <c r="AI37" s="916"/>
      <c r="AJ37" s="916"/>
      <c r="AK37" s="916"/>
      <c r="AL37" s="916"/>
      <c r="AM37" s="916"/>
      <c r="AN37" s="916"/>
      <c r="AO37" s="916"/>
      <c r="AP37" s="917"/>
      <c r="AQ37" s="872">
        <v>1</v>
      </c>
      <c r="AR37" s="872"/>
      <c r="AS37" s="872"/>
      <c r="AT37" s="872"/>
      <c r="AU37" s="872"/>
      <c r="AV37" s="872"/>
      <c r="AW37" s="872"/>
      <c r="AX37" s="872"/>
      <c r="AY37" s="872"/>
      <c r="AZ37" s="872"/>
      <c r="BA37" s="872"/>
      <c r="BB37" s="872"/>
      <c r="BC37" s="297">
        <v>2</v>
      </c>
      <c r="BD37" s="297"/>
      <c r="BE37" s="297"/>
      <c r="BF37" s="297"/>
      <c r="BG37" s="297"/>
      <c r="BH37" s="297"/>
      <c r="BI37" s="297"/>
      <c r="BJ37" s="297"/>
      <c r="BK37" s="297"/>
      <c r="BL37" s="297"/>
      <c r="BM37" s="297"/>
      <c r="BN37" s="297"/>
      <c r="BO37" s="11"/>
      <c r="BP37" s="11"/>
      <c r="BQ37" s="11"/>
      <c r="BR37" s="301" t="s">
        <v>10</v>
      </c>
      <c r="BS37" s="649"/>
      <c r="BT37" s="650"/>
      <c r="BU37" s="650"/>
      <c r="BV37" s="651"/>
      <c r="BW37" s="102"/>
      <c r="CS37" s="261" t="b">
        <f>IF(OR(AND(AA24=1,OR(BS37=1, BS37=2)),AND(AA24=2,BS37="")), "OK")</f>
        <v>0</v>
      </c>
      <c r="CT37" s="262"/>
      <c r="CU37" s="262"/>
      <c r="CV37" s="262"/>
      <c r="CW37" s="263"/>
    </row>
    <row r="38" spans="3:104" ht="20.25" customHeight="1" thickBot="1" x14ac:dyDescent="0.2">
      <c r="E38" s="918"/>
      <c r="F38" s="919"/>
      <c r="G38" s="919"/>
      <c r="H38" s="919"/>
      <c r="I38" s="919"/>
      <c r="J38" s="919"/>
      <c r="K38" s="919"/>
      <c r="L38" s="919"/>
      <c r="M38" s="919"/>
      <c r="N38" s="919"/>
      <c r="O38" s="919"/>
      <c r="P38" s="919"/>
      <c r="Q38" s="919"/>
      <c r="R38" s="919"/>
      <c r="S38" s="919"/>
      <c r="T38" s="919"/>
      <c r="U38" s="919"/>
      <c r="V38" s="919"/>
      <c r="W38" s="919"/>
      <c r="X38" s="919"/>
      <c r="Y38" s="919"/>
      <c r="Z38" s="919"/>
      <c r="AA38" s="919"/>
      <c r="AB38" s="919"/>
      <c r="AC38" s="919"/>
      <c r="AD38" s="919"/>
      <c r="AE38" s="919"/>
      <c r="AF38" s="919"/>
      <c r="AG38" s="919"/>
      <c r="AH38" s="919"/>
      <c r="AI38" s="919"/>
      <c r="AJ38" s="919"/>
      <c r="AK38" s="919"/>
      <c r="AL38" s="919"/>
      <c r="AM38" s="919"/>
      <c r="AN38" s="919"/>
      <c r="AO38" s="919"/>
      <c r="AP38" s="920"/>
      <c r="AQ38" s="872"/>
      <c r="AR38" s="872"/>
      <c r="AS38" s="872"/>
      <c r="AT38" s="872"/>
      <c r="AU38" s="872"/>
      <c r="AV38" s="872"/>
      <c r="AW38" s="872"/>
      <c r="AX38" s="872"/>
      <c r="AY38" s="872"/>
      <c r="AZ38" s="872"/>
      <c r="BA38" s="872"/>
      <c r="BB38" s="872"/>
      <c r="BC38" s="297"/>
      <c r="BD38" s="297"/>
      <c r="BE38" s="297"/>
      <c r="BF38" s="297"/>
      <c r="BG38" s="297"/>
      <c r="BH38" s="297"/>
      <c r="BI38" s="297"/>
      <c r="BJ38" s="297"/>
      <c r="BK38" s="297"/>
      <c r="BL38" s="297"/>
      <c r="BM38" s="297"/>
      <c r="BN38" s="297"/>
      <c r="BO38" s="54"/>
      <c r="BP38" s="54"/>
      <c r="BQ38" s="54"/>
      <c r="BR38" s="301"/>
      <c r="BS38" s="652"/>
      <c r="BT38" s="653"/>
      <c r="BU38" s="653"/>
      <c r="BV38" s="654"/>
      <c r="CS38" s="267"/>
      <c r="CT38" s="268"/>
      <c r="CU38" s="268"/>
      <c r="CV38" s="268"/>
      <c r="CW38" s="269"/>
    </row>
    <row r="39" spans="3:104" ht="20.25" customHeight="1" x14ac:dyDescent="0.15">
      <c r="E39" s="915" t="s">
        <v>63</v>
      </c>
      <c r="F39" s="916"/>
      <c r="G39" s="916"/>
      <c r="H39" s="916"/>
      <c r="I39" s="916"/>
      <c r="J39" s="916"/>
      <c r="K39" s="916"/>
      <c r="L39" s="916"/>
      <c r="M39" s="916"/>
      <c r="N39" s="916"/>
      <c r="O39" s="916"/>
      <c r="P39" s="916"/>
      <c r="Q39" s="916"/>
      <c r="R39" s="916"/>
      <c r="S39" s="916"/>
      <c r="T39" s="916"/>
      <c r="U39" s="916"/>
      <c r="V39" s="916"/>
      <c r="W39" s="916"/>
      <c r="X39" s="916"/>
      <c r="Y39" s="916"/>
      <c r="Z39" s="916"/>
      <c r="AA39" s="916"/>
      <c r="AB39" s="916"/>
      <c r="AC39" s="916"/>
      <c r="AD39" s="916"/>
      <c r="AE39" s="916"/>
      <c r="AF39" s="916"/>
      <c r="AG39" s="916"/>
      <c r="AH39" s="916"/>
      <c r="AI39" s="916"/>
      <c r="AJ39" s="916"/>
      <c r="AK39" s="916"/>
      <c r="AL39" s="916"/>
      <c r="AM39" s="916"/>
      <c r="AN39" s="916"/>
      <c r="AO39" s="916"/>
      <c r="AP39" s="917"/>
      <c r="AQ39" s="872">
        <v>1</v>
      </c>
      <c r="AR39" s="872"/>
      <c r="AS39" s="872"/>
      <c r="AT39" s="872"/>
      <c r="AU39" s="872"/>
      <c r="AV39" s="872"/>
      <c r="AW39" s="872"/>
      <c r="AX39" s="872"/>
      <c r="AY39" s="872"/>
      <c r="AZ39" s="872"/>
      <c r="BA39" s="872"/>
      <c r="BB39" s="872"/>
      <c r="BC39" s="297">
        <v>2</v>
      </c>
      <c r="BD39" s="297"/>
      <c r="BE39" s="297"/>
      <c r="BF39" s="297"/>
      <c r="BG39" s="297"/>
      <c r="BH39" s="297"/>
      <c r="BI39" s="297"/>
      <c r="BJ39" s="297"/>
      <c r="BK39" s="297"/>
      <c r="BL39" s="297"/>
      <c r="BM39" s="297"/>
      <c r="BN39" s="297"/>
      <c r="BO39" s="11"/>
      <c r="BP39" s="11"/>
      <c r="BQ39" s="11"/>
      <c r="BR39" s="301" t="s">
        <v>10</v>
      </c>
      <c r="BS39" s="649"/>
      <c r="BT39" s="650"/>
      <c r="BU39" s="650"/>
      <c r="BV39" s="651"/>
      <c r="CS39" s="261" t="b">
        <f>IF(OR(AND(AA24=1,OR(BS39=1, BS39=2)),AND(AA24=2,BS39="")), "OK")</f>
        <v>0</v>
      </c>
      <c r="CT39" s="262"/>
      <c r="CU39" s="262"/>
      <c r="CV39" s="262"/>
      <c r="CW39" s="263"/>
    </row>
    <row r="40" spans="3:104" ht="20.25" customHeight="1" thickBot="1" x14ac:dyDescent="0.2">
      <c r="E40" s="918"/>
      <c r="F40" s="919"/>
      <c r="G40" s="919"/>
      <c r="H40" s="919"/>
      <c r="I40" s="919"/>
      <c r="J40" s="919"/>
      <c r="K40" s="919"/>
      <c r="L40" s="919"/>
      <c r="M40" s="919"/>
      <c r="N40" s="919"/>
      <c r="O40" s="919"/>
      <c r="P40" s="919"/>
      <c r="Q40" s="919"/>
      <c r="R40" s="919"/>
      <c r="S40" s="919"/>
      <c r="T40" s="919"/>
      <c r="U40" s="919"/>
      <c r="V40" s="919"/>
      <c r="W40" s="919"/>
      <c r="X40" s="919"/>
      <c r="Y40" s="919"/>
      <c r="Z40" s="919"/>
      <c r="AA40" s="919"/>
      <c r="AB40" s="919"/>
      <c r="AC40" s="919"/>
      <c r="AD40" s="919"/>
      <c r="AE40" s="919"/>
      <c r="AF40" s="919"/>
      <c r="AG40" s="919"/>
      <c r="AH40" s="919"/>
      <c r="AI40" s="919"/>
      <c r="AJ40" s="919"/>
      <c r="AK40" s="919"/>
      <c r="AL40" s="919"/>
      <c r="AM40" s="919"/>
      <c r="AN40" s="919"/>
      <c r="AO40" s="919"/>
      <c r="AP40" s="920"/>
      <c r="AQ40" s="872"/>
      <c r="AR40" s="872"/>
      <c r="AS40" s="872"/>
      <c r="AT40" s="872"/>
      <c r="AU40" s="872"/>
      <c r="AV40" s="872"/>
      <c r="AW40" s="872"/>
      <c r="AX40" s="872"/>
      <c r="AY40" s="872"/>
      <c r="AZ40" s="872"/>
      <c r="BA40" s="872"/>
      <c r="BB40" s="872"/>
      <c r="BC40" s="297"/>
      <c r="BD40" s="297"/>
      <c r="BE40" s="297"/>
      <c r="BF40" s="297"/>
      <c r="BG40" s="297"/>
      <c r="BH40" s="297"/>
      <c r="BI40" s="297"/>
      <c r="BJ40" s="297"/>
      <c r="BK40" s="297"/>
      <c r="BL40" s="297"/>
      <c r="BM40" s="297"/>
      <c r="BN40" s="297"/>
      <c r="BO40" s="54"/>
      <c r="BP40" s="54"/>
      <c r="BQ40" s="54"/>
      <c r="BR40" s="301"/>
      <c r="BS40" s="652"/>
      <c r="BT40" s="653"/>
      <c r="BU40" s="653"/>
      <c r="BV40" s="654"/>
      <c r="CS40" s="267"/>
      <c r="CT40" s="268"/>
      <c r="CU40" s="268"/>
      <c r="CV40" s="268"/>
      <c r="CW40" s="269"/>
    </row>
    <row r="41" spans="3:104" ht="20.25" customHeight="1" x14ac:dyDescent="0.15">
      <c r="E41" s="314" t="s">
        <v>339</v>
      </c>
      <c r="F41" s="315"/>
      <c r="G41" s="315"/>
      <c r="H41" s="315"/>
      <c r="I41" s="315"/>
      <c r="J41" s="315"/>
      <c r="K41" s="315"/>
      <c r="L41" s="315"/>
      <c r="M41" s="315"/>
      <c r="N41" s="315"/>
      <c r="O41" s="315"/>
      <c r="P41" s="315"/>
      <c r="Q41" s="315"/>
      <c r="R41" s="315"/>
      <c r="S41" s="315"/>
      <c r="T41" s="315"/>
      <c r="U41" s="315"/>
      <c r="V41" s="315"/>
      <c r="W41" s="315"/>
      <c r="X41" s="315"/>
      <c r="Y41" s="315"/>
      <c r="Z41" s="315"/>
      <c r="AA41" s="315"/>
      <c r="AB41" s="315"/>
      <c r="AC41" s="315"/>
      <c r="AD41" s="315"/>
      <c r="AE41" s="315"/>
      <c r="AF41" s="315"/>
      <c r="AG41" s="315"/>
      <c r="AH41" s="315"/>
      <c r="AI41" s="315"/>
      <c r="AJ41" s="315"/>
      <c r="AK41" s="315"/>
      <c r="AL41" s="315"/>
      <c r="AM41" s="315"/>
      <c r="AN41" s="315"/>
      <c r="AO41" s="315"/>
      <c r="AP41" s="316"/>
      <c r="AQ41" s="872">
        <v>1</v>
      </c>
      <c r="AR41" s="872"/>
      <c r="AS41" s="872"/>
      <c r="AT41" s="872"/>
      <c r="AU41" s="872"/>
      <c r="AV41" s="872"/>
      <c r="AW41" s="872"/>
      <c r="AX41" s="872"/>
      <c r="AY41" s="872"/>
      <c r="AZ41" s="872"/>
      <c r="BA41" s="872"/>
      <c r="BB41" s="872"/>
      <c r="BC41" s="297">
        <v>2</v>
      </c>
      <c r="BD41" s="297"/>
      <c r="BE41" s="297"/>
      <c r="BF41" s="297"/>
      <c r="BG41" s="297"/>
      <c r="BH41" s="297"/>
      <c r="BI41" s="297"/>
      <c r="BJ41" s="297"/>
      <c r="BK41" s="297"/>
      <c r="BL41" s="297"/>
      <c r="BM41" s="297"/>
      <c r="BN41" s="297"/>
      <c r="BO41" s="11"/>
      <c r="BP41" s="11"/>
      <c r="BQ41" s="11"/>
      <c r="BR41" s="301" t="s">
        <v>10</v>
      </c>
      <c r="BS41" s="649"/>
      <c r="BT41" s="650"/>
      <c r="BU41" s="650"/>
      <c r="BV41" s="651"/>
      <c r="CS41" s="261" t="b">
        <f>IF(OR(AND(AA24=1,OR(BS41=1, BS41=2)),AND(AA24=2,BS41="")), "OK")</f>
        <v>0</v>
      </c>
      <c r="CT41" s="262"/>
      <c r="CU41" s="262"/>
      <c r="CV41" s="262"/>
      <c r="CW41" s="263"/>
      <c r="CZ41" s="7" t="s">
        <v>571</v>
      </c>
    </row>
    <row r="42" spans="3:104" ht="20.25" customHeight="1" thickBot="1" x14ac:dyDescent="0.2">
      <c r="E42" s="320"/>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2"/>
      <c r="AQ42" s="872"/>
      <c r="AR42" s="872"/>
      <c r="AS42" s="872"/>
      <c r="AT42" s="872"/>
      <c r="AU42" s="872"/>
      <c r="AV42" s="872"/>
      <c r="AW42" s="872"/>
      <c r="AX42" s="872"/>
      <c r="AY42" s="872"/>
      <c r="AZ42" s="872"/>
      <c r="BA42" s="872"/>
      <c r="BB42" s="872"/>
      <c r="BC42" s="297"/>
      <c r="BD42" s="297"/>
      <c r="BE42" s="297"/>
      <c r="BF42" s="297"/>
      <c r="BG42" s="297"/>
      <c r="BH42" s="297"/>
      <c r="BI42" s="297"/>
      <c r="BJ42" s="297"/>
      <c r="BK42" s="297"/>
      <c r="BL42" s="297"/>
      <c r="BM42" s="297"/>
      <c r="BN42" s="297"/>
      <c r="BO42" s="54"/>
      <c r="BP42" s="54"/>
      <c r="BQ42" s="54"/>
      <c r="BR42" s="301"/>
      <c r="BS42" s="652"/>
      <c r="BT42" s="653"/>
      <c r="BU42" s="653"/>
      <c r="BV42" s="654"/>
      <c r="CS42" s="267"/>
      <c r="CT42" s="268"/>
      <c r="CU42" s="268"/>
      <c r="CV42" s="268"/>
      <c r="CW42" s="269"/>
      <c r="CZ42" s="7" t="s">
        <v>572</v>
      </c>
    </row>
    <row r="43" spans="3:104" ht="20.25" customHeight="1" x14ac:dyDescent="0.15">
      <c r="E43" s="156"/>
      <c r="F43" s="156"/>
      <c r="G43" s="156"/>
      <c r="H43" s="156"/>
      <c r="I43" s="156"/>
      <c r="J43" s="156"/>
      <c r="K43" s="156"/>
      <c r="L43" s="156"/>
      <c r="M43" s="156"/>
      <c r="N43" s="156"/>
      <c r="O43" s="156"/>
      <c r="P43" s="156"/>
      <c r="Q43" s="156"/>
      <c r="R43" s="156"/>
      <c r="S43" s="156"/>
      <c r="T43" s="156"/>
      <c r="U43" s="156"/>
      <c r="V43" s="156"/>
      <c r="W43" s="156"/>
      <c r="X43" s="156"/>
      <c r="Y43" s="156"/>
      <c r="Z43" s="156"/>
      <c r="AA43" s="156"/>
      <c r="AB43" s="156"/>
      <c r="AC43" s="156"/>
      <c r="AD43" s="156"/>
      <c r="AE43" s="156"/>
      <c r="AF43" s="156"/>
      <c r="AG43" s="156"/>
      <c r="AH43" s="156"/>
      <c r="AI43" s="156"/>
      <c r="AJ43" s="156"/>
      <c r="AK43" s="156"/>
      <c r="AL43" s="156"/>
      <c r="AM43" s="156"/>
      <c r="AN43" s="156"/>
      <c r="AO43" s="156"/>
      <c r="AP43" s="156"/>
      <c r="AQ43" s="91"/>
      <c r="AR43" s="91"/>
      <c r="AS43" s="91"/>
      <c r="AT43" s="91"/>
      <c r="AU43" s="91"/>
      <c r="AV43" s="91"/>
      <c r="AW43" s="91"/>
      <c r="AX43" s="91"/>
      <c r="AY43" s="91"/>
      <c r="AZ43" s="91"/>
      <c r="BA43" s="91"/>
      <c r="BB43" s="91"/>
      <c r="BC43" s="92"/>
      <c r="BD43" s="92"/>
      <c r="BE43" s="92"/>
      <c r="BF43" s="92"/>
      <c r="BG43" s="92"/>
      <c r="BH43" s="92"/>
      <c r="BI43" s="92"/>
      <c r="BJ43" s="92"/>
      <c r="BK43" s="92"/>
      <c r="BL43" s="92"/>
      <c r="BM43" s="92"/>
      <c r="BN43" s="92"/>
      <c r="BR43" s="94"/>
      <c r="BS43" s="155"/>
      <c r="BT43" s="155"/>
      <c r="BU43" s="155"/>
      <c r="BV43" s="155"/>
      <c r="BW43" s="22"/>
    </row>
    <row r="44" spans="3:104" ht="20.25" customHeight="1" thickBot="1" x14ac:dyDescent="0.2">
      <c r="E44" s="156"/>
      <c r="F44" s="156"/>
      <c r="G44" s="156"/>
      <c r="H44" s="156"/>
      <c r="I44" s="156"/>
      <c r="J44" s="156"/>
      <c r="K44" s="156"/>
      <c r="L44" s="156"/>
      <c r="M44" s="156"/>
      <c r="N44" s="156"/>
      <c r="O44" s="156"/>
      <c r="P44" s="156"/>
      <c r="Q44" s="156"/>
      <c r="R44" s="156"/>
      <c r="S44" s="156"/>
      <c r="T44" s="156"/>
      <c r="U44" s="156"/>
      <c r="V44" s="156"/>
      <c r="W44" s="156"/>
      <c r="X44" s="156"/>
      <c r="Y44" s="156"/>
      <c r="Z44" s="156"/>
      <c r="AA44" s="156"/>
      <c r="AB44" s="156"/>
      <c r="AC44" s="156"/>
      <c r="AD44" s="156"/>
      <c r="AE44" s="156"/>
      <c r="AF44" s="156"/>
      <c r="AG44" s="156"/>
      <c r="AH44" s="156"/>
      <c r="AI44" s="156"/>
      <c r="AJ44" s="156"/>
      <c r="AK44" s="156"/>
      <c r="AL44" s="156"/>
      <c r="AM44" s="156"/>
      <c r="AN44" s="156"/>
      <c r="AO44" s="156"/>
      <c r="AP44" s="156"/>
      <c r="AQ44" s="91"/>
      <c r="AR44" s="91"/>
      <c r="AS44" s="91"/>
      <c r="AT44" s="91"/>
      <c r="AU44" s="91"/>
      <c r="AV44" s="91"/>
      <c r="AW44" s="91"/>
      <c r="AX44" s="91"/>
      <c r="AY44" s="91"/>
      <c r="AZ44" s="91"/>
      <c r="BA44" s="91"/>
      <c r="BB44" s="91"/>
      <c r="BC44" s="92"/>
      <c r="BD44" s="92"/>
      <c r="BE44" s="92"/>
      <c r="BF44" s="92"/>
      <c r="BG44" s="92"/>
      <c r="BH44" s="92"/>
      <c r="BI44" s="92"/>
      <c r="BJ44" s="92"/>
      <c r="BK44" s="92"/>
      <c r="BL44" s="92"/>
      <c r="BM44" s="92"/>
      <c r="BN44" s="92"/>
      <c r="BR44" s="94"/>
      <c r="BS44" s="155"/>
      <c r="BT44" s="155"/>
      <c r="BU44" s="155"/>
      <c r="BV44" s="155"/>
      <c r="BW44" s="22"/>
    </row>
    <row r="45" spans="3:104" ht="15.75" customHeight="1" x14ac:dyDescent="0.15">
      <c r="C45" s="868" t="s">
        <v>456</v>
      </c>
      <c r="D45" s="921"/>
      <c r="E45" s="921"/>
      <c r="F45" s="921"/>
      <c r="G45" s="921"/>
      <c r="H45" s="921"/>
      <c r="I45" s="921"/>
      <c r="J45" s="921"/>
      <c r="K45" s="921"/>
      <c r="L45" s="921"/>
      <c r="M45" s="921"/>
      <c r="N45" s="921"/>
      <c r="O45" s="921"/>
      <c r="P45" s="921"/>
      <c r="Q45" s="921"/>
      <c r="R45" s="921"/>
      <c r="S45" s="921"/>
      <c r="T45" s="921"/>
      <c r="U45" s="921"/>
      <c r="V45" s="921"/>
      <c r="W45" s="921"/>
      <c r="X45" s="921"/>
      <c r="Y45" s="921"/>
      <c r="Z45" s="921"/>
      <c r="AA45" s="921"/>
      <c r="AB45" s="921"/>
      <c r="AC45" s="921"/>
      <c r="AD45" s="921"/>
      <c r="AE45" s="921"/>
      <c r="AF45" s="921"/>
      <c r="AG45" s="921"/>
      <c r="AH45" s="921"/>
      <c r="AI45" s="921"/>
      <c r="AJ45" s="921"/>
      <c r="AK45" s="921"/>
      <c r="AL45" s="921"/>
      <c r="AM45" s="921"/>
      <c r="AN45" s="921"/>
      <c r="AO45" s="921"/>
      <c r="AP45" s="921"/>
      <c r="AQ45" s="921"/>
      <c r="AR45" s="921"/>
      <c r="AS45" s="921"/>
      <c r="AT45" s="921"/>
      <c r="AU45" s="921"/>
      <c r="AV45" s="921"/>
      <c r="AW45" s="921"/>
      <c r="AX45" s="921"/>
      <c r="AY45" s="921"/>
      <c r="AZ45" s="921"/>
      <c r="BA45" s="921"/>
      <c r="BB45" s="921"/>
      <c r="BC45" s="921"/>
      <c r="BD45" s="921"/>
      <c r="BE45" s="921"/>
      <c r="BF45" s="921"/>
      <c r="BG45" s="921"/>
      <c r="BH45" s="921"/>
      <c r="BI45" s="921"/>
      <c r="BJ45" s="921"/>
      <c r="BK45" s="921"/>
      <c r="BL45" s="921"/>
      <c r="BM45" s="921"/>
      <c r="BN45" s="921"/>
      <c r="BO45" s="921"/>
      <c r="BP45" s="921"/>
      <c r="BQ45" s="921"/>
      <c r="BR45" s="921"/>
      <c r="BS45" s="921"/>
      <c r="BT45" s="921"/>
      <c r="BU45" s="921"/>
      <c r="BV45" s="921"/>
      <c r="BW45" s="921"/>
      <c r="BX45" s="921"/>
      <c r="BY45" s="921"/>
      <c r="BZ45" s="921"/>
      <c r="CA45" s="921"/>
      <c r="CB45" s="921"/>
      <c r="CC45" s="921"/>
      <c r="CD45" s="921"/>
      <c r="CE45" s="921"/>
      <c r="CF45" s="921"/>
      <c r="CG45" s="921"/>
      <c r="CH45" s="921"/>
      <c r="CI45" s="921"/>
      <c r="CJ45" s="921"/>
      <c r="CK45" s="922"/>
    </row>
    <row r="46" spans="3:104" ht="15.75" customHeight="1" x14ac:dyDescent="0.15">
      <c r="C46" s="923"/>
      <c r="D46" s="819"/>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819"/>
      <c r="AC46" s="819"/>
      <c r="AD46" s="819"/>
      <c r="AE46" s="819"/>
      <c r="AF46" s="819"/>
      <c r="AG46" s="819"/>
      <c r="AH46" s="819"/>
      <c r="AI46" s="819"/>
      <c r="AJ46" s="819"/>
      <c r="AK46" s="819"/>
      <c r="AL46" s="819"/>
      <c r="AM46" s="819"/>
      <c r="AN46" s="819"/>
      <c r="AO46" s="819"/>
      <c r="AP46" s="819"/>
      <c r="AQ46" s="819"/>
      <c r="AR46" s="819"/>
      <c r="AS46" s="819"/>
      <c r="AT46" s="819"/>
      <c r="AU46" s="819"/>
      <c r="AV46" s="819"/>
      <c r="AW46" s="819"/>
      <c r="AX46" s="819"/>
      <c r="AY46" s="819"/>
      <c r="AZ46" s="819"/>
      <c r="BA46" s="819"/>
      <c r="BB46" s="819"/>
      <c r="BC46" s="819"/>
      <c r="BD46" s="819"/>
      <c r="BE46" s="819"/>
      <c r="BF46" s="819"/>
      <c r="BG46" s="819"/>
      <c r="BH46" s="819"/>
      <c r="BI46" s="819"/>
      <c r="BJ46" s="819"/>
      <c r="BK46" s="819"/>
      <c r="BL46" s="819"/>
      <c r="BM46" s="819"/>
      <c r="BN46" s="819"/>
      <c r="BO46" s="819"/>
      <c r="BP46" s="819"/>
      <c r="BQ46" s="819"/>
      <c r="BR46" s="819"/>
      <c r="BS46" s="819"/>
      <c r="BT46" s="819"/>
      <c r="BU46" s="819"/>
      <c r="BV46" s="819"/>
      <c r="BW46" s="819"/>
      <c r="BX46" s="819"/>
      <c r="BY46" s="819"/>
      <c r="BZ46" s="819"/>
      <c r="CA46" s="819"/>
      <c r="CB46" s="819"/>
      <c r="CC46" s="819"/>
      <c r="CD46" s="819"/>
      <c r="CE46" s="819"/>
      <c r="CF46" s="819"/>
      <c r="CG46" s="819"/>
      <c r="CH46" s="819"/>
      <c r="CI46" s="819"/>
      <c r="CJ46" s="819"/>
      <c r="CK46" s="924"/>
    </row>
    <row r="47" spans="3:104" ht="15.75" customHeight="1" thickBot="1" x14ac:dyDescent="0.2">
      <c r="C47" s="925"/>
      <c r="D47" s="926"/>
      <c r="E47" s="926"/>
      <c r="F47" s="926"/>
      <c r="G47" s="926"/>
      <c r="H47" s="926"/>
      <c r="I47" s="926"/>
      <c r="J47" s="926"/>
      <c r="K47" s="926"/>
      <c r="L47" s="926"/>
      <c r="M47" s="926"/>
      <c r="N47" s="926"/>
      <c r="O47" s="926"/>
      <c r="P47" s="926"/>
      <c r="Q47" s="926"/>
      <c r="R47" s="926"/>
      <c r="S47" s="926"/>
      <c r="T47" s="926"/>
      <c r="U47" s="926"/>
      <c r="V47" s="926"/>
      <c r="W47" s="926"/>
      <c r="X47" s="926"/>
      <c r="Y47" s="926"/>
      <c r="Z47" s="926"/>
      <c r="AA47" s="926"/>
      <c r="AB47" s="926"/>
      <c r="AC47" s="926"/>
      <c r="AD47" s="926"/>
      <c r="AE47" s="926"/>
      <c r="AF47" s="926"/>
      <c r="AG47" s="926"/>
      <c r="AH47" s="926"/>
      <c r="AI47" s="926"/>
      <c r="AJ47" s="926"/>
      <c r="AK47" s="926"/>
      <c r="AL47" s="926"/>
      <c r="AM47" s="926"/>
      <c r="AN47" s="926"/>
      <c r="AO47" s="926"/>
      <c r="AP47" s="926"/>
      <c r="AQ47" s="926"/>
      <c r="AR47" s="926"/>
      <c r="AS47" s="926"/>
      <c r="AT47" s="926"/>
      <c r="AU47" s="926"/>
      <c r="AV47" s="926"/>
      <c r="AW47" s="926"/>
      <c r="AX47" s="926"/>
      <c r="AY47" s="926"/>
      <c r="AZ47" s="926"/>
      <c r="BA47" s="926"/>
      <c r="BB47" s="926"/>
      <c r="BC47" s="926"/>
      <c r="BD47" s="926"/>
      <c r="BE47" s="926"/>
      <c r="BF47" s="926"/>
      <c r="BG47" s="926"/>
      <c r="BH47" s="926"/>
      <c r="BI47" s="926"/>
      <c r="BJ47" s="926"/>
      <c r="BK47" s="926"/>
      <c r="BL47" s="926"/>
      <c r="BM47" s="926"/>
      <c r="BN47" s="926"/>
      <c r="BO47" s="926"/>
      <c r="BP47" s="926"/>
      <c r="BQ47" s="926"/>
      <c r="BR47" s="926"/>
      <c r="BS47" s="926"/>
      <c r="BT47" s="926"/>
      <c r="BU47" s="926"/>
      <c r="BV47" s="926"/>
      <c r="BW47" s="926"/>
      <c r="BX47" s="926"/>
      <c r="BY47" s="926"/>
      <c r="BZ47" s="926"/>
      <c r="CA47" s="926"/>
      <c r="CB47" s="926"/>
      <c r="CC47" s="926"/>
      <c r="CD47" s="926"/>
      <c r="CE47" s="926"/>
      <c r="CF47" s="926"/>
      <c r="CG47" s="926"/>
      <c r="CH47" s="926"/>
      <c r="CI47" s="926"/>
      <c r="CJ47" s="926"/>
      <c r="CK47" s="927"/>
    </row>
  </sheetData>
  <sheetProtection sheet="1" objects="1" scenarios="1"/>
  <mergeCells count="53">
    <mergeCell ref="E37:AP38"/>
    <mergeCell ref="AQ37:BB38"/>
    <mergeCell ref="BS33:BV34"/>
    <mergeCell ref="BS35:BV36"/>
    <mergeCell ref="E31:AP32"/>
    <mergeCell ref="AQ31:BB32"/>
    <mergeCell ref="BC31:BN32"/>
    <mergeCell ref="E35:AP36"/>
    <mergeCell ref="AQ35:BB36"/>
    <mergeCell ref="BC35:BN36"/>
    <mergeCell ref="E33:AP34"/>
    <mergeCell ref="AQ33:BB34"/>
    <mergeCell ref="BC33:BN34"/>
    <mergeCell ref="BC37:BN38"/>
    <mergeCell ref="BR33:BR34"/>
    <mergeCell ref="BS37:BV38"/>
    <mergeCell ref="C3:CK15"/>
    <mergeCell ref="C28:C29"/>
    <mergeCell ref="D28:K29"/>
    <mergeCell ref="L28:CE29"/>
    <mergeCell ref="C23:D24"/>
    <mergeCell ref="E23:U24"/>
    <mergeCell ref="Z23:AE23"/>
    <mergeCell ref="Z24:Z25"/>
    <mergeCell ref="AA24:AD25"/>
    <mergeCell ref="C25:D26"/>
    <mergeCell ref="E25:U26"/>
    <mergeCell ref="B21:I21"/>
    <mergeCell ref="J21:CC21"/>
    <mergeCell ref="BR35:BR36"/>
    <mergeCell ref="BR32:BW32"/>
    <mergeCell ref="BR37:BR38"/>
    <mergeCell ref="CS41:CW42"/>
    <mergeCell ref="CS33:CW34"/>
    <mergeCell ref="CS35:CW36"/>
    <mergeCell ref="CS37:CW38"/>
    <mergeCell ref="CS39:CW40"/>
    <mergeCell ref="CP22:CZ23"/>
    <mergeCell ref="CP19:FE20"/>
    <mergeCell ref="CS24:CW25"/>
    <mergeCell ref="C45:CK47"/>
    <mergeCell ref="AG24:CA25"/>
    <mergeCell ref="E39:AP40"/>
    <mergeCell ref="AQ39:BB40"/>
    <mergeCell ref="BC39:BN40"/>
    <mergeCell ref="BR39:BR40"/>
    <mergeCell ref="BS39:BV40"/>
    <mergeCell ref="E41:AP42"/>
    <mergeCell ref="AQ41:BB42"/>
    <mergeCell ref="BC41:BN42"/>
    <mergeCell ref="BR41:BR42"/>
    <mergeCell ref="BS41:BV42"/>
    <mergeCell ref="CQ30:CY32"/>
  </mergeCells>
  <phoneticPr fontId="1"/>
  <printOptions horizont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L54"/>
  <sheetViews>
    <sheetView view="pageBreakPreview" zoomScale="80" zoomScaleNormal="80" zoomScaleSheetLayoutView="80" workbookViewId="0">
      <selection activeCell="DH7" sqref="DH7"/>
    </sheetView>
  </sheetViews>
  <sheetFormatPr defaultRowHeight="15.95" customHeight="1" x14ac:dyDescent="0.15"/>
  <cols>
    <col min="1" max="1" width="4.625" style="1" customWidth="1"/>
    <col min="2" max="84" width="1.625" style="1" customWidth="1"/>
    <col min="85" max="89" width="1.5" style="1" customWidth="1"/>
    <col min="90" max="90" width="3.75" style="1" customWidth="1"/>
    <col min="91" max="110" width="1.5" style="1" customWidth="1"/>
    <col min="111" max="136" width="1.625" style="1" customWidth="1"/>
    <col min="137" max="137" width="1.875" style="1" customWidth="1"/>
    <col min="138" max="138" width="1.625" style="1" customWidth="1"/>
    <col min="139" max="139" width="0.875" style="1" customWidth="1"/>
    <col min="140" max="141" width="1.625" style="1" customWidth="1"/>
    <col min="142" max="142" width="1.25" style="1" customWidth="1"/>
    <col min="143" max="208" width="1.625" style="1" customWidth="1"/>
    <col min="209" max="337" width="9" style="1"/>
    <col min="338" max="338" width="4.625" style="1" customWidth="1"/>
    <col min="339" max="345" width="1.625" style="1" customWidth="1"/>
    <col min="346" max="346" width="2" style="1" customWidth="1"/>
    <col min="347" max="392" width="1.625" style="1" customWidth="1"/>
    <col min="393" max="393" width="1.875" style="1" customWidth="1"/>
    <col min="394" max="394" width="1.625" style="1" customWidth="1"/>
    <col min="395" max="395" width="0.875" style="1" customWidth="1"/>
    <col min="396" max="397" width="1.625" style="1" customWidth="1"/>
    <col min="398" max="398" width="1.25" style="1" customWidth="1"/>
    <col min="399" max="464" width="1.625" style="1" customWidth="1"/>
    <col min="465" max="593" width="9" style="1"/>
    <col min="594" max="594" width="4.625" style="1" customWidth="1"/>
    <col min="595" max="601" width="1.625" style="1" customWidth="1"/>
    <col min="602" max="602" width="2" style="1" customWidth="1"/>
    <col min="603" max="648" width="1.625" style="1" customWidth="1"/>
    <col min="649" max="649" width="1.875" style="1" customWidth="1"/>
    <col min="650" max="650" width="1.625" style="1" customWidth="1"/>
    <col min="651" max="651" width="0.875" style="1" customWidth="1"/>
    <col min="652" max="653" width="1.625" style="1" customWidth="1"/>
    <col min="654" max="654" width="1.25" style="1" customWidth="1"/>
    <col min="655" max="720" width="1.625" style="1" customWidth="1"/>
    <col min="721" max="849" width="9" style="1"/>
    <col min="850" max="850" width="4.625" style="1" customWidth="1"/>
    <col min="851" max="857" width="1.625" style="1" customWidth="1"/>
    <col min="858" max="858" width="2" style="1" customWidth="1"/>
    <col min="859" max="904" width="1.625" style="1" customWidth="1"/>
    <col min="905" max="905" width="1.875" style="1" customWidth="1"/>
    <col min="906" max="906" width="1.625" style="1" customWidth="1"/>
    <col min="907" max="907" width="0.875" style="1" customWidth="1"/>
    <col min="908" max="909" width="1.625" style="1" customWidth="1"/>
    <col min="910" max="910" width="1.25" style="1" customWidth="1"/>
    <col min="911" max="976" width="1.625" style="1" customWidth="1"/>
    <col min="977" max="1105" width="9" style="1"/>
    <col min="1106" max="1106" width="4.625" style="1" customWidth="1"/>
    <col min="1107" max="1113" width="1.625" style="1" customWidth="1"/>
    <col min="1114" max="1114" width="2" style="1" customWidth="1"/>
    <col min="1115" max="1160" width="1.625" style="1" customWidth="1"/>
    <col min="1161" max="1161" width="1.875" style="1" customWidth="1"/>
    <col min="1162" max="1162" width="1.625" style="1" customWidth="1"/>
    <col min="1163" max="1163" width="0.875" style="1" customWidth="1"/>
    <col min="1164" max="1165" width="1.625" style="1" customWidth="1"/>
    <col min="1166" max="1166" width="1.25" style="1" customWidth="1"/>
    <col min="1167" max="1232" width="1.625" style="1" customWidth="1"/>
    <col min="1233" max="1361" width="9" style="1"/>
    <col min="1362" max="1362" width="4.625" style="1" customWidth="1"/>
    <col min="1363" max="1369" width="1.625" style="1" customWidth="1"/>
    <col min="1370" max="1370" width="2" style="1" customWidth="1"/>
    <col min="1371" max="1416" width="1.625" style="1" customWidth="1"/>
    <col min="1417" max="1417" width="1.875" style="1" customWidth="1"/>
    <col min="1418" max="1418" width="1.625" style="1" customWidth="1"/>
    <col min="1419" max="1419" width="0.875" style="1" customWidth="1"/>
    <col min="1420" max="1421" width="1.625" style="1" customWidth="1"/>
    <col min="1422" max="1422" width="1.25" style="1" customWidth="1"/>
    <col min="1423" max="1488" width="1.625" style="1" customWidth="1"/>
    <col min="1489" max="1617" width="9" style="1"/>
    <col min="1618" max="1618" width="4.625" style="1" customWidth="1"/>
    <col min="1619" max="1625" width="1.625" style="1" customWidth="1"/>
    <col min="1626" max="1626" width="2" style="1" customWidth="1"/>
    <col min="1627" max="1672" width="1.625" style="1" customWidth="1"/>
    <col min="1673" max="1673" width="1.875" style="1" customWidth="1"/>
    <col min="1674" max="1674" width="1.625" style="1" customWidth="1"/>
    <col min="1675" max="1675" width="0.875" style="1" customWidth="1"/>
    <col min="1676" max="1677" width="1.625" style="1" customWidth="1"/>
    <col min="1678" max="1678" width="1.25" style="1" customWidth="1"/>
    <col min="1679" max="1744" width="1.625" style="1" customWidth="1"/>
    <col min="1745" max="1873" width="9" style="1"/>
    <col min="1874" max="1874" width="4.625" style="1" customWidth="1"/>
    <col min="1875" max="1881" width="1.625" style="1" customWidth="1"/>
    <col min="1882" max="1882" width="2" style="1" customWidth="1"/>
    <col min="1883" max="1928" width="1.625" style="1" customWidth="1"/>
    <col min="1929" max="1929" width="1.875" style="1" customWidth="1"/>
    <col min="1930" max="1930" width="1.625" style="1" customWidth="1"/>
    <col min="1931" max="1931" width="0.875" style="1" customWidth="1"/>
    <col min="1932" max="1933" width="1.625" style="1" customWidth="1"/>
    <col min="1934" max="1934" width="1.25" style="1" customWidth="1"/>
    <col min="1935" max="2000" width="1.625" style="1" customWidth="1"/>
    <col min="2001" max="2129" width="9" style="1"/>
    <col min="2130" max="2130" width="4.625" style="1" customWidth="1"/>
    <col min="2131" max="2137" width="1.625" style="1" customWidth="1"/>
    <col min="2138" max="2138" width="2" style="1" customWidth="1"/>
    <col min="2139" max="2184" width="1.625" style="1" customWidth="1"/>
    <col min="2185" max="2185" width="1.875" style="1" customWidth="1"/>
    <col min="2186" max="2186" width="1.625" style="1" customWidth="1"/>
    <col min="2187" max="2187" width="0.875" style="1" customWidth="1"/>
    <col min="2188" max="2189" width="1.625" style="1" customWidth="1"/>
    <col min="2190" max="2190" width="1.25" style="1" customWidth="1"/>
    <col min="2191" max="2256" width="1.625" style="1" customWidth="1"/>
    <col min="2257" max="2385" width="9" style="1"/>
    <col min="2386" max="2386" width="4.625" style="1" customWidth="1"/>
    <col min="2387" max="2393" width="1.625" style="1" customWidth="1"/>
    <col min="2394" max="2394" width="2" style="1" customWidth="1"/>
    <col min="2395" max="2440" width="1.625" style="1" customWidth="1"/>
    <col min="2441" max="2441" width="1.875" style="1" customWidth="1"/>
    <col min="2442" max="2442" width="1.625" style="1" customWidth="1"/>
    <col min="2443" max="2443" width="0.875" style="1" customWidth="1"/>
    <col min="2444" max="2445" width="1.625" style="1" customWidth="1"/>
    <col min="2446" max="2446" width="1.25" style="1" customWidth="1"/>
    <col min="2447" max="2512" width="1.625" style="1" customWidth="1"/>
    <col min="2513" max="2641" width="9" style="1"/>
    <col min="2642" max="2642" width="4.625" style="1" customWidth="1"/>
    <col min="2643" max="2649" width="1.625" style="1" customWidth="1"/>
    <col min="2650" max="2650" width="2" style="1" customWidth="1"/>
    <col min="2651" max="2696" width="1.625" style="1" customWidth="1"/>
    <col min="2697" max="2697" width="1.875" style="1" customWidth="1"/>
    <col min="2698" max="2698" width="1.625" style="1" customWidth="1"/>
    <col min="2699" max="2699" width="0.875" style="1" customWidth="1"/>
    <col min="2700" max="2701" width="1.625" style="1" customWidth="1"/>
    <col min="2702" max="2702" width="1.25" style="1" customWidth="1"/>
    <col min="2703" max="2768" width="1.625" style="1" customWidth="1"/>
    <col min="2769" max="2897" width="9" style="1"/>
    <col min="2898" max="2898" width="4.625" style="1" customWidth="1"/>
    <col min="2899" max="2905" width="1.625" style="1" customWidth="1"/>
    <col min="2906" max="2906" width="2" style="1" customWidth="1"/>
    <col min="2907" max="2952" width="1.625" style="1" customWidth="1"/>
    <col min="2953" max="2953" width="1.875" style="1" customWidth="1"/>
    <col min="2954" max="2954" width="1.625" style="1" customWidth="1"/>
    <col min="2955" max="2955" width="0.875" style="1" customWidth="1"/>
    <col min="2956" max="2957" width="1.625" style="1" customWidth="1"/>
    <col min="2958" max="2958" width="1.25" style="1" customWidth="1"/>
    <col min="2959" max="3024" width="1.625" style="1" customWidth="1"/>
    <col min="3025" max="3153" width="9" style="1"/>
    <col min="3154" max="3154" width="4.625" style="1" customWidth="1"/>
    <col min="3155" max="3161" width="1.625" style="1" customWidth="1"/>
    <col min="3162" max="3162" width="2" style="1" customWidth="1"/>
    <col min="3163" max="3208" width="1.625" style="1" customWidth="1"/>
    <col min="3209" max="3209" width="1.875" style="1" customWidth="1"/>
    <col min="3210" max="3210" width="1.625" style="1" customWidth="1"/>
    <col min="3211" max="3211" width="0.875" style="1" customWidth="1"/>
    <col min="3212" max="3213" width="1.625" style="1" customWidth="1"/>
    <col min="3214" max="3214" width="1.25" style="1" customWidth="1"/>
    <col min="3215" max="3280" width="1.625" style="1" customWidth="1"/>
    <col min="3281" max="3409" width="9" style="1"/>
    <col min="3410" max="3410" width="4.625" style="1" customWidth="1"/>
    <col min="3411" max="3417" width="1.625" style="1" customWidth="1"/>
    <col min="3418" max="3418" width="2" style="1" customWidth="1"/>
    <col min="3419" max="3464" width="1.625" style="1" customWidth="1"/>
    <col min="3465" max="3465" width="1.875" style="1" customWidth="1"/>
    <col min="3466" max="3466" width="1.625" style="1" customWidth="1"/>
    <col min="3467" max="3467" width="0.875" style="1" customWidth="1"/>
    <col min="3468" max="3469" width="1.625" style="1" customWidth="1"/>
    <col min="3470" max="3470" width="1.25" style="1" customWidth="1"/>
    <col min="3471" max="3536" width="1.625" style="1" customWidth="1"/>
    <col min="3537" max="3665" width="9" style="1"/>
    <col min="3666" max="3666" width="4.625" style="1" customWidth="1"/>
    <col min="3667" max="3673" width="1.625" style="1" customWidth="1"/>
    <col min="3674" max="3674" width="2" style="1" customWidth="1"/>
    <col min="3675" max="3720" width="1.625" style="1" customWidth="1"/>
    <col min="3721" max="3721" width="1.875" style="1" customWidth="1"/>
    <col min="3722" max="3722" width="1.625" style="1" customWidth="1"/>
    <col min="3723" max="3723" width="0.875" style="1" customWidth="1"/>
    <col min="3724" max="3725" width="1.625" style="1" customWidth="1"/>
    <col min="3726" max="3726" width="1.25" style="1" customWidth="1"/>
    <col min="3727" max="3792" width="1.625" style="1" customWidth="1"/>
    <col min="3793" max="3921" width="9" style="1"/>
    <col min="3922" max="3922" width="4.625" style="1" customWidth="1"/>
    <col min="3923" max="3929" width="1.625" style="1" customWidth="1"/>
    <col min="3930" max="3930" width="2" style="1" customWidth="1"/>
    <col min="3931" max="3976" width="1.625" style="1" customWidth="1"/>
    <col min="3977" max="3977" width="1.875" style="1" customWidth="1"/>
    <col min="3978" max="3978" width="1.625" style="1" customWidth="1"/>
    <col min="3979" max="3979" width="0.875" style="1" customWidth="1"/>
    <col min="3980" max="3981" width="1.625" style="1" customWidth="1"/>
    <col min="3982" max="3982" width="1.25" style="1" customWidth="1"/>
    <col min="3983" max="4048" width="1.625" style="1" customWidth="1"/>
    <col min="4049" max="4177" width="9" style="1"/>
    <col min="4178" max="4178" width="4.625" style="1" customWidth="1"/>
    <col min="4179" max="4185" width="1.625" style="1" customWidth="1"/>
    <col min="4186" max="4186" width="2" style="1" customWidth="1"/>
    <col min="4187" max="4232" width="1.625" style="1" customWidth="1"/>
    <col min="4233" max="4233" width="1.875" style="1" customWidth="1"/>
    <col min="4234" max="4234" width="1.625" style="1" customWidth="1"/>
    <col min="4235" max="4235" width="0.875" style="1" customWidth="1"/>
    <col min="4236" max="4237" width="1.625" style="1" customWidth="1"/>
    <col min="4238" max="4238" width="1.25" style="1" customWidth="1"/>
    <col min="4239" max="4304" width="1.625" style="1" customWidth="1"/>
    <col min="4305" max="4433" width="9" style="1"/>
    <col min="4434" max="4434" width="4.625" style="1" customWidth="1"/>
    <col min="4435" max="4441" width="1.625" style="1" customWidth="1"/>
    <col min="4442" max="4442" width="2" style="1" customWidth="1"/>
    <col min="4443" max="4488" width="1.625" style="1" customWidth="1"/>
    <col min="4489" max="4489" width="1.875" style="1" customWidth="1"/>
    <col min="4490" max="4490" width="1.625" style="1" customWidth="1"/>
    <col min="4491" max="4491" width="0.875" style="1" customWidth="1"/>
    <col min="4492" max="4493" width="1.625" style="1" customWidth="1"/>
    <col min="4494" max="4494" width="1.25" style="1" customWidth="1"/>
    <col min="4495" max="4560" width="1.625" style="1" customWidth="1"/>
    <col min="4561" max="4689" width="9" style="1"/>
    <col min="4690" max="4690" width="4.625" style="1" customWidth="1"/>
    <col min="4691" max="4697" width="1.625" style="1" customWidth="1"/>
    <col min="4698" max="4698" width="2" style="1" customWidth="1"/>
    <col min="4699" max="4744" width="1.625" style="1" customWidth="1"/>
    <col min="4745" max="4745" width="1.875" style="1" customWidth="1"/>
    <col min="4746" max="4746" width="1.625" style="1" customWidth="1"/>
    <col min="4747" max="4747" width="0.875" style="1" customWidth="1"/>
    <col min="4748" max="4749" width="1.625" style="1" customWidth="1"/>
    <col min="4750" max="4750" width="1.25" style="1" customWidth="1"/>
    <col min="4751" max="4816" width="1.625" style="1" customWidth="1"/>
    <col min="4817" max="4945" width="9" style="1"/>
    <col min="4946" max="4946" width="4.625" style="1" customWidth="1"/>
    <col min="4947" max="4953" width="1.625" style="1" customWidth="1"/>
    <col min="4954" max="4954" width="2" style="1" customWidth="1"/>
    <col min="4955" max="5000" width="1.625" style="1" customWidth="1"/>
    <col min="5001" max="5001" width="1.875" style="1" customWidth="1"/>
    <col min="5002" max="5002" width="1.625" style="1" customWidth="1"/>
    <col min="5003" max="5003" width="0.875" style="1" customWidth="1"/>
    <col min="5004" max="5005" width="1.625" style="1" customWidth="1"/>
    <col min="5006" max="5006" width="1.25" style="1" customWidth="1"/>
    <col min="5007" max="5072" width="1.625" style="1" customWidth="1"/>
    <col min="5073" max="5201" width="9" style="1"/>
    <col min="5202" max="5202" width="4.625" style="1" customWidth="1"/>
    <col min="5203" max="5209" width="1.625" style="1" customWidth="1"/>
    <col min="5210" max="5210" width="2" style="1" customWidth="1"/>
    <col min="5211" max="5256" width="1.625" style="1" customWidth="1"/>
    <col min="5257" max="5257" width="1.875" style="1" customWidth="1"/>
    <col min="5258" max="5258" width="1.625" style="1" customWidth="1"/>
    <col min="5259" max="5259" width="0.875" style="1" customWidth="1"/>
    <col min="5260" max="5261" width="1.625" style="1" customWidth="1"/>
    <col min="5262" max="5262" width="1.25" style="1" customWidth="1"/>
    <col min="5263" max="5328" width="1.625" style="1" customWidth="1"/>
    <col min="5329" max="5457" width="9" style="1"/>
    <col min="5458" max="5458" width="4.625" style="1" customWidth="1"/>
    <col min="5459" max="5465" width="1.625" style="1" customWidth="1"/>
    <col min="5466" max="5466" width="2" style="1" customWidth="1"/>
    <col min="5467" max="5512" width="1.625" style="1" customWidth="1"/>
    <col min="5513" max="5513" width="1.875" style="1" customWidth="1"/>
    <col min="5514" max="5514" width="1.625" style="1" customWidth="1"/>
    <col min="5515" max="5515" width="0.875" style="1" customWidth="1"/>
    <col min="5516" max="5517" width="1.625" style="1" customWidth="1"/>
    <col min="5518" max="5518" width="1.25" style="1" customWidth="1"/>
    <col min="5519" max="5584" width="1.625" style="1" customWidth="1"/>
    <col min="5585" max="5713" width="9" style="1"/>
    <col min="5714" max="5714" width="4.625" style="1" customWidth="1"/>
    <col min="5715" max="5721" width="1.625" style="1" customWidth="1"/>
    <col min="5722" max="5722" width="2" style="1" customWidth="1"/>
    <col min="5723" max="5768" width="1.625" style="1" customWidth="1"/>
    <col min="5769" max="5769" width="1.875" style="1" customWidth="1"/>
    <col min="5770" max="5770" width="1.625" style="1" customWidth="1"/>
    <col min="5771" max="5771" width="0.875" style="1" customWidth="1"/>
    <col min="5772" max="5773" width="1.625" style="1" customWidth="1"/>
    <col min="5774" max="5774" width="1.25" style="1" customWidth="1"/>
    <col min="5775" max="5840" width="1.625" style="1" customWidth="1"/>
    <col min="5841" max="5969" width="9" style="1"/>
    <col min="5970" max="5970" width="4.625" style="1" customWidth="1"/>
    <col min="5971" max="5977" width="1.625" style="1" customWidth="1"/>
    <col min="5978" max="5978" width="2" style="1" customWidth="1"/>
    <col min="5979" max="6024" width="1.625" style="1" customWidth="1"/>
    <col min="6025" max="6025" width="1.875" style="1" customWidth="1"/>
    <col min="6026" max="6026" width="1.625" style="1" customWidth="1"/>
    <col min="6027" max="6027" width="0.875" style="1" customWidth="1"/>
    <col min="6028" max="6029" width="1.625" style="1" customWidth="1"/>
    <col min="6030" max="6030" width="1.25" style="1" customWidth="1"/>
    <col min="6031" max="6096" width="1.625" style="1" customWidth="1"/>
    <col min="6097" max="6225" width="9" style="1"/>
    <col min="6226" max="6226" width="4.625" style="1" customWidth="1"/>
    <col min="6227" max="6233" width="1.625" style="1" customWidth="1"/>
    <col min="6234" max="6234" width="2" style="1" customWidth="1"/>
    <col min="6235" max="6280" width="1.625" style="1" customWidth="1"/>
    <col min="6281" max="6281" width="1.875" style="1" customWidth="1"/>
    <col min="6282" max="6282" width="1.625" style="1" customWidth="1"/>
    <col min="6283" max="6283" width="0.875" style="1" customWidth="1"/>
    <col min="6284" max="6285" width="1.625" style="1" customWidth="1"/>
    <col min="6286" max="6286" width="1.25" style="1" customWidth="1"/>
    <col min="6287" max="6352" width="1.625" style="1" customWidth="1"/>
    <col min="6353" max="6481" width="9" style="1"/>
    <col min="6482" max="6482" width="4.625" style="1" customWidth="1"/>
    <col min="6483" max="6489" width="1.625" style="1" customWidth="1"/>
    <col min="6490" max="6490" width="2" style="1" customWidth="1"/>
    <col min="6491" max="6536" width="1.625" style="1" customWidth="1"/>
    <col min="6537" max="6537" width="1.875" style="1" customWidth="1"/>
    <col min="6538" max="6538" width="1.625" style="1" customWidth="1"/>
    <col min="6539" max="6539" width="0.875" style="1" customWidth="1"/>
    <col min="6540" max="6541" width="1.625" style="1" customWidth="1"/>
    <col min="6542" max="6542" width="1.25" style="1" customWidth="1"/>
    <col min="6543" max="6608" width="1.625" style="1" customWidth="1"/>
    <col min="6609" max="6737" width="9" style="1"/>
    <col min="6738" max="6738" width="4.625" style="1" customWidth="1"/>
    <col min="6739" max="6745" width="1.625" style="1" customWidth="1"/>
    <col min="6746" max="6746" width="2" style="1" customWidth="1"/>
    <col min="6747" max="6792" width="1.625" style="1" customWidth="1"/>
    <col min="6793" max="6793" width="1.875" style="1" customWidth="1"/>
    <col min="6794" max="6794" width="1.625" style="1" customWidth="1"/>
    <col min="6795" max="6795" width="0.875" style="1" customWidth="1"/>
    <col min="6796" max="6797" width="1.625" style="1" customWidth="1"/>
    <col min="6798" max="6798" width="1.25" style="1" customWidth="1"/>
    <col min="6799" max="6864" width="1.625" style="1" customWidth="1"/>
    <col min="6865" max="6993" width="9" style="1"/>
    <col min="6994" max="6994" width="4.625" style="1" customWidth="1"/>
    <col min="6995" max="7001" width="1.625" style="1" customWidth="1"/>
    <col min="7002" max="7002" width="2" style="1" customWidth="1"/>
    <col min="7003" max="7048" width="1.625" style="1" customWidth="1"/>
    <col min="7049" max="7049" width="1.875" style="1" customWidth="1"/>
    <col min="7050" max="7050" width="1.625" style="1" customWidth="1"/>
    <col min="7051" max="7051" width="0.875" style="1" customWidth="1"/>
    <col min="7052" max="7053" width="1.625" style="1" customWidth="1"/>
    <col min="7054" max="7054" width="1.25" style="1" customWidth="1"/>
    <col min="7055" max="7120" width="1.625" style="1" customWidth="1"/>
    <col min="7121" max="7249" width="9" style="1"/>
    <col min="7250" max="7250" width="4.625" style="1" customWidth="1"/>
    <col min="7251" max="7257" width="1.625" style="1" customWidth="1"/>
    <col min="7258" max="7258" width="2" style="1" customWidth="1"/>
    <col min="7259" max="7304" width="1.625" style="1" customWidth="1"/>
    <col min="7305" max="7305" width="1.875" style="1" customWidth="1"/>
    <col min="7306" max="7306" width="1.625" style="1" customWidth="1"/>
    <col min="7307" max="7307" width="0.875" style="1" customWidth="1"/>
    <col min="7308" max="7309" width="1.625" style="1" customWidth="1"/>
    <col min="7310" max="7310" width="1.25" style="1" customWidth="1"/>
    <col min="7311" max="7376" width="1.625" style="1" customWidth="1"/>
    <col min="7377" max="7505" width="9" style="1"/>
    <col min="7506" max="7506" width="4.625" style="1" customWidth="1"/>
    <col min="7507" max="7513" width="1.625" style="1" customWidth="1"/>
    <col min="7514" max="7514" width="2" style="1" customWidth="1"/>
    <col min="7515" max="7560" width="1.625" style="1" customWidth="1"/>
    <col min="7561" max="7561" width="1.875" style="1" customWidth="1"/>
    <col min="7562" max="7562" width="1.625" style="1" customWidth="1"/>
    <col min="7563" max="7563" width="0.875" style="1" customWidth="1"/>
    <col min="7564" max="7565" width="1.625" style="1" customWidth="1"/>
    <col min="7566" max="7566" width="1.25" style="1" customWidth="1"/>
    <col min="7567" max="7632" width="1.625" style="1" customWidth="1"/>
    <col min="7633" max="7761" width="9" style="1"/>
    <col min="7762" max="7762" width="4.625" style="1" customWidth="1"/>
    <col min="7763" max="7769" width="1.625" style="1" customWidth="1"/>
    <col min="7770" max="7770" width="2" style="1" customWidth="1"/>
    <col min="7771" max="7816" width="1.625" style="1" customWidth="1"/>
    <col min="7817" max="7817" width="1.875" style="1" customWidth="1"/>
    <col min="7818" max="7818" width="1.625" style="1" customWidth="1"/>
    <col min="7819" max="7819" width="0.875" style="1" customWidth="1"/>
    <col min="7820" max="7821" width="1.625" style="1" customWidth="1"/>
    <col min="7822" max="7822" width="1.25" style="1" customWidth="1"/>
    <col min="7823" max="7888" width="1.625" style="1" customWidth="1"/>
    <col min="7889" max="8017" width="9" style="1"/>
    <col min="8018" max="8018" width="4.625" style="1" customWidth="1"/>
    <col min="8019" max="8025" width="1.625" style="1" customWidth="1"/>
    <col min="8026" max="8026" width="2" style="1" customWidth="1"/>
    <col min="8027" max="8072" width="1.625" style="1" customWidth="1"/>
    <col min="8073" max="8073" width="1.875" style="1" customWidth="1"/>
    <col min="8074" max="8074" width="1.625" style="1" customWidth="1"/>
    <col min="8075" max="8075" width="0.875" style="1" customWidth="1"/>
    <col min="8076" max="8077" width="1.625" style="1" customWidth="1"/>
    <col min="8078" max="8078" width="1.25" style="1" customWidth="1"/>
    <col min="8079" max="8144" width="1.625" style="1" customWidth="1"/>
    <col min="8145" max="8273" width="9" style="1"/>
    <col min="8274" max="8274" width="4.625" style="1" customWidth="1"/>
    <col min="8275" max="8281" width="1.625" style="1" customWidth="1"/>
    <col min="8282" max="8282" width="2" style="1" customWidth="1"/>
    <col min="8283" max="8328" width="1.625" style="1" customWidth="1"/>
    <col min="8329" max="8329" width="1.875" style="1" customWidth="1"/>
    <col min="8330" max="8330" width="1.625" style="1" customWidth="1"/>
    <col min="8331" max="8331" width="0.875" style="1" customWidth="1"/>
    <col min="8332" max="8333" width="1.625" style="1" customWidth="1"/>
    <col min="8334" max="8334" width="1.25" style="1" customWidth="1"/>
    <col min="8335" max="8400" width="1.625" style="1" customWidth="1"/>
    <col min="8401" max="8529" width="9" style="1"/>
    <col min="8530" max="8530" width="4.625" style="1" customWidth="1"/>
    <col min="8531" max="8537" width="1.625" style="1" customWidth="1"/>
    <col min="8538" max="8538" width="2" style="1" customWidth="1"/>
    <col min="8539" max="8584" width="1.625" style="1" customWidth="1"/>
    <col min="8585" max="8585" width="1.875" style="1" customWidth="1"/>
    <col min="8586" max="8586" width="1.625" style="1" customWidth="1"/>
    <col min="8587" max="8587" width="0.875" style="1" customWidth="1"/>
    <col min="8588" max="8589" width="1.625" style="1" customWidth="1"/>
    <col min="8590" max="8590" width="1.25" style="1" customWidth="1"/>
    <col min="8591" max="8656" width="1.625" style="1" customWidth="1"/>
    <col min="8657" max="8785" width="9" style="1"/>
    <col min="8786" max="8786" width="4.625" style="1" customWidth="1"/>
    <col min="8787" max="8793" width="1.625" style="1" customWidth="1"/>
    <col min="8794" max="8794" width="2" style="1" customWidth="1"/>
    <col min="8795" max="8840" width="1.625" style="1" customWidth="1"/>
    <col min="8841" max="8841" width="1.875" style="1" customWidth="1"/>
    <col min="8842" max="8842" width="1.625" style="1" customWidth="1"/>
    <col min="8843" max="8843" width="0.875" style="1" customWidth="1"/>
    <col min="8844" max="8845" width="1.625" style="1" customWidth="1"/>
    <col min="8846" max="8846" width="1.25" style="1" customWidth="1"/>
    <col min="8847" max="8912" width="1.625" style="1" customWidth="1"/>
    <col min="8913" max="9041" width="9" style="1"/>
    <col min="9042" max="9042" width="4.625" style="1" customWidth="1"/>
    <col min="9043" max="9049" width="1.625" style="1" customWidth="1"/>
    <col min="9050" max="9050" width="2" style="1" customWidth="1"/>
    <col min="9051" max="9096" width="1.625" style="1" customWidth="1"/>
    <col min="9097" max="9097" width="1.875" style="1" customWidth="1"/>
    <col min="9098" max="9098" width="1.625" style="1" customWidth="1"/>
    <col min="9099" max="9099" width="0.875" style="1" customWidth="1"/>
    <col min="9100" max="9101" width="1.625" style="1" customWidth="1"/>
    <col min="9102" max="9102" width="1.25" style="1" customWidth="1"/>
    <col min="9103" max="9168" width="1.625" style="1" customWidth="1"/>
    <col min="9169" max="9297" width="9" style="1"/>
    <col min="9298" max="9298" width="4.625" style="1" customWidth="1"/>
    <col min="9299" max="9305" width="1.625" style="1" customWidth="1"/>
    <col min="9306" max="9306" width="2" style="1" customWidth="1"/>
    <col min="9307" max="9352" width="1.625" style="1" customWidth="1"/>
    <col min="9353" max="9353" width="1.875" style="1" customWidth="1"/>
    <col min="9354" max="9354" width="1.625" style="1" customWidth="1"/>
    <col min="9355" max="9355" width="0.875" style="1" customWidth="1"/>
    <col min="9356" max="9357" width="1.625" style="1" customWidth="1"/>
    <col min="9358" max="9358" width="1.25" style="1" customWidth="1"/>
    <col min="9359" max="9424" width="1.625" style="1" customWidth="1"/>
    <col min="9425" max="9553" width="9" style="1"/>
    <col min="9554" max="9554" width="4.625" style="1" customWidth="1"/>
    <col min="9555" max="9561" width="1.625" style="1" customWidth="1"/>
    <col min="9562" max="9562" width="2" style="1" customWidth="1"/>
    <col min="9563" max="9608" width="1.625" style="1" customWidth="1"/>
    <col min="9609" max="9609" width="1.875" style="1" customWidth="1"/>
    <col min="9610" max="9610" width="1.625" style="1" customWidth="1"/>
    <col min="9611" max="9611" width="0.875" style="1" customWidth="1"/>
    <col min="9612" max="9613" width="1.625" style="1" customWidth="1"/>
    <col min="9614" max="9614" width="1.25" style="1" customWidth="1"/>
    <col min="9615" max="9680" width="1.625" style="1" customWidth="1"/>
    <col min="9681" max="9809" width="9" style="1"/>
    <col min="9810" max="9810" width="4.625" style="1" customWidth="1"/>
    <col min="9811" max="9817" width="1.625" style="1" customWidth="1"/>
    <col min="9818" max="9818" width="2" style="1" customWidth="1"/>
    <col min="9819" max="9864" width="1.625" style="1" customWidth="1"/>
    <col min="9865" max="9865" width="1.875" style="1" customWidth="1"/>
    <col min="9866" max="9866" width="1.625" style="1" customWidth="1"/>
    <col min="9867" max="9867" width="0.875" style="1" customWidth="1"/>
    <col min="9868" max="9869" width="1.625" style="1" customWidth="1"/>
    <col min="9870" max="9870" width="1.25" style="1" customWidth="1"/>
    <col min="9871" max="9936" width="1.625" style="1" customWidth="1"/>
    <col min="9937" max="10065" width="9" style="1"/>
    <col min="10066" max="10066" width="4.625" style="1" customWidth="1"/>
    <col min="10067" max="10073" width="1.625" style="1" customWidth="1"/>
    <col min="10074" max="10074" width="2" style="1" customWidth="1"/>
    <col min="10075" max="10120" width="1.625" style="1" customWidth="1"/>
    <col min="10121" max="10121" width="1.875" style="1" customWidth="1"/>
    <col min="10122" max="10122" width="1.625" style="1" customWidth="1"/>
    <col min="10123" max="10123" width="0.875" style="1" customWidth="1"/>
    <col min="10124" max="10125" width="1.625" style="1" customWidth="1"/>
    <col min="10126" max="10126" width="1.25" style="1" customWidth="1"/>
    <col min="10127" max="10192" width="1.625" style="1" customWidth="1"/>
    <col min="10193" max="10321" width="9" style="1"/>
    <col min="10322" max="10322" width="4.625" style="1" customWidth="1"/>
    <col min="10323" max="10329" width="1.625" style="1" customWidth="1"/>
    <col min="10330" max="10330" width="2" style="1" customWidth="1"/>
    <col min="10331" max="10376" width="1.625" style="1" customWidth="1"/>
    <col min="10377" max="10377" width="1.875" style="1" customWidth="1"/>
    <col min="10378" max="10378" width="1.625" style="1" customWidth="1"/>
    <col min="10379" max="10379" width="0.875" style="1" customWidth="1"/>
    <col min="10380" max="10381" width="1.625" style="1" customWidth="1"/>
    <col min="10382" max="10382" width="1.25" style="1" customWidth="1"/>
    <col min="10383" max="10448" width="1.625" style="1" customWidth="1"/>
    <col min="10449" max="10577" width="9" style="1"/>
    <col min="10578" max="10578" width="4.625" style="1" customWidth="1"/>
    <col min="10579" max="10585" width="1.625" style="1" customWidth="1"/>
    <col min="10586" max="10586" width="2" style="1" customWidth="1"/>
    <col min="10587" max="10632" width="1.625" style="1" customWidth="1"/>
    <col min="10633" max="10633" width="1.875" style="1" customWidth="1"/>
    <col min="10634" max="10634" width="1.625" style="1" customWidth="1"/>
    <col min="10635" max="10635" width="0.875" style="1" customWidth="1"/>
    <col min="10636" max="10637" width="1.625" style="1" customWidth="1"/>
    <col min="10638" max="10638" width="1.25" style="1" customWidth="1"/>
    <col min="10639" max="10704" width="1.625" style="1" customWidth="1"/>
    <col min="10705" max="10833" width="9" style="1"/>
    <col min="10834" max="10834" width="4.625" style="1" customWidth="1"/>
    <col min="10835" max="10841" width="1.625" style="1" customWidth="1"/>
    <col min="10842" max="10842" width="2" style="1" customWidth="1"/>
    <col min="10843" max="10888" width="1.625" style="1" customWidth="1"/>
    <col min="10889" max="10889" width="1.875" style="1" customWidth="1"/>
    <col min="10890" max="10890" width="1.625" style="1" customWidth="1"/>
    <col min="10891" max="10891" width="0.875" style="1" customWidth="1"/>
    <col min="10892" max="10893" width="1.625" style="1" customWidth="1"/>
    <col min="10894" max="10894" width="1.25" style="1" customWidth="1"/>
    <col min="10895" max="10960" width="1.625" style="1" customWidth="1"/>
    <col min="10961" max="11089" width="9" style="1"/>
    <col min="11090" max="11090" width="4.625" style="1" customWidth="1"/>
    <col min="11091" max="11097" width="1.625" style="1" customWidth="1"/>
    <col min="11098" max="11098" width="2" style="1" customWidth="1"/>
    <col min="11099" max="11144" width="1.625" style="1" customWidth="1"/>
    <col min="11145" max="11145" width="1.875" style="1" customWidth="1"/>
    <col min="11146" max="11146" width="1.625" style="1" customWidth="1"/>
    <col min="11147" max="11147" width="0.875" style="1" customWidth="1"/>
    <col min="11148" max="11149" width="1.625" style="1" customWidth="1"/>
    <col min="11150" max="11150" width="1.25" style="1" customWidth="1"/>
    <col min="11151" max="11216" width="1.625" style="1" customWidth="1"/>
    <col min="11217" max="11345" width="9" style="1"/>
    <col min="11346" max="11346" width="4.625" style="1" customWidth="1"/>
    <col min="11347" max="11353" width="1.625" style="1" customWidth="1"/>
    <col min="11354" max="11354" width="2" style="1" customWidth="1"/>
    <col min="11355" max="11400" width="1.625" style="1" customWidth="1"/>
    <col min="11401" max="11401" width="1.875" style="1" customWidth="1"/>
    <col min="11402" max="11402" width="1.625" style="1" customWidth="1"/>
    <col min="11403" max="11403" width="0.875" style="1" customWidth="1"/>
    <col min="11404" max="11405" width="1.625" style="1" customWidth="1"/>
    <col min="11406" max="11406" width="1.25" style="1" customWidth="1"/>
    <col min="11407" max="11472" width="1.625" style="1" customWidth="1"/>
    <col min="11473" max="11601" width="9" style="1"/>
    <col min="11602" max="11602" width="4.625" style="1" customWidth="1"/>
    <col min="11603" max="11609" width="1.625" style="1" customWidth="1"/>
    <col min="11610" max="11610" width="2" style="1" customWidth="1"/>
    <col min="11611" max="11656" width="1.625" style="1" customWidth="1"/>
    <col min="11657" max="11657" width="1.875" style="1" customWidth="1"/>
    <col min="11658" max="11658" width="1.625" style="1" customWidth="1"/>
    <col min="11659" max="11659" width="0.875" style="1" customWidth="1"/>
    <col min="11660" max="11661" width="1.625" style="1" customWidth="1"/>
    <col min="11662" max="11662" width="1.25" style="1" customWidth="1"/>
    <col min="11663" max="11728" width="1.625" style="1" customWidth="1"/>
    <col min="11729" max="11857" width="9" style="1"/>
    <col min="11858" max="11858" width="4.625" style="1" customWidth="1"/>
    <col min="11859" max="11865" width="1.625" style="1" customWidth="1"/>
    <col min="11866" max="11866" width="2" style="1" customWidth="1"/>
    <col min="11867" max="11912" width="1.625" style="1" customWidth="1"/>
    <col min="11913" max="11913" width="1.875" style="1" customWidth="1"/>
    <col min="11914" max="11914" width="1.625" style="1" customWidth="1"/>
    <col min="11915" max="11915" width="0.875" style="1" customWidth="1"/>
    <col min="11916" max="11917" width="1.625" style="1" customWidth="1"/>
    <col min="11918" max="11918" width="1.25" style="1" customWidth="1"/>
    <col min="11919" max="11984" width="1.625" style="1" customWidth="1"/>
    <col min="11985" max="12113" width="9" style="1"/>
    <col min="12114" max="12114" width="4.625" style="1" customWidth="1"/>
    <col min="12115" max="12121" width="1.625" style="1" customWidth="1"/>
    <col min="12122" max="12122" width="2" style="1" customWidth="1"/>
    <col min="12123" max="12168" width="1.625" style="1" customWidth="1"/>
    <col min="12169" max="12169" width="1.875" style="1" customWidth="1"/>
    <col min="12170" max="12170" width="1.625" style="1" customWidth="1"/>
    <col min="12171" max="12171" width="0.875" style="1" customWidth="1"/>
    <col min="12172" max="12173" width="1.625" style="1" customWidth="1"/>
    <col min="12174" max="12174" width="1.25" style="1" customWidth="1"/>
    <col min="12175" max="12240" width="1.625" style="1" customWidth="1"/>
    <col min="12241" max="12369" width="9" style="1"/>
    <col min="12370" max="12370" width="4.625" style="1" customWidth="1"/>
    <col min="12371" max="12377" width="1.625" style="1" customWidth="1"/>
    <col min="12378" max="12378" width="2" style="1" customWidth="1"/>
    <col min="12379" max="12424" width="1.625" style="1" customWidth="1"/>
    <col min="12425" max="12425" width="1.875" style="1" customWidth="1"/>
    <col min="12426" max="12426" width="1.625" style="1" customWidth="1"/>
    <col min="12427" max="12427" width="0.875" style="1" customWidth="1"/>
    <col min="12428" max="12429" width="1.625" style="1" customWidth="1"/>
    <col min="12430" max="12430" width="1.25" style="1" customWidth="1"/>
    <col min="12431" max="12496" width="1.625" style="1" customWidth="1"/>
    <col min="12497" max="12625" width="9" style="1"/>
    <col min="12626" max="12626" width="4.625" style="1" customWidth="1"/>
    <col min="12627" max="12633" width="1.625" style="1" customWidth="1"/>
    <col min="12634" max="12634" width="2" style="1" customWidth="1"/>
    <col min="12635" max="12680" width="1.625" style="1" customWidth="1"/>
    <col min="12681" max="12681" width="1.875" style="1" customWidth="1"/>
    <col min="12682" max="12682" width="1.625" style="1" customWidth="1"/>
    <col min="12683" max="12683" width="0.875" style="1" customWidth="1"/>
    <col min="12684" max="12685" width="1.625" style="1" customWidth="1"/>
    <col min="12686" max="12686" width="1.25" style="1" customWidth="1"/>
    <col min="12687" max="12752" width="1.625" style="1" customWidth="1"/>
    <col min="12753" max="12881" width="9" style="1"/>
    <col min="12882" max="12882" width="4.625" style="1" customWidth="1"/>
    <col min="12883" max="12889" width="1.625" style="1" customWidth="1"/>
    <col min="12890" max="12890" width="2" style="1" customWidth="1"/>
    <col min="12891" max="12936" width="1.625" style="1" customWidth="1"/>
    <col min="12937" max="12937" width="1.875" style="1" customWidth="1"/>
    <col min="12938" max="12938" width="1.625" style="1" customWidth="1"/>
    <col min="12939" max="12939" width="0.875" style="1" customWidth="1"/>
    <col min="12940" max="12941" width="1.625" style="1" customWidth="1"/>
    <col min="12942" max="12942" width="1.25" style="1" customWidth="1"/>
    <col min="12943" max="13008" width="1.625" style="1" customWidth="1"/>
    <col min="13009" max="13137" width="9" style="1"/>
    <col min="13138" max="13138" width="4.625" style="1" customWidth="1"/>
    <col min="13139" max="13145" width="1.625" style="1" customWidth="1"/>
    <col min="13146" max="13146" width="2" style="1" customWidth="1"/>
    <col min="13147" max="13192" width="1.625" style="1" customWidth="1"/>
    <col min="13193" max="13193" width="1.875" style="1" customWidth="1"/>
    <col min="13194" max="13194" width="1.625" style="1" customWidth="1"/>
    <col min="13195" max="13195" width="0.875" style="1" customWidth="1"/>
    <col min="13196" max="13197" width="1.625" style="1" customWidth="1"/>
    <col min="13198" max="13198" width="1.25" style="1" customWidth="1"/>
    <col min="13199" max="13264" width="1.625" style="1" customWidth="1"/>
    <col min="13265" max="13393" width="9" style="1"/>
    <col min="13394" max="13394" width="4.625" style="1" customWidth="1"/>
    <col min="13395" max="13401" width="1.625" style="1" customWidth="1"/>
    <col min="13402" max="13402" width="2" style="1" customWidth="1"/>
    <col min="13403" max="13448" width="1.625" style="1" customWidth="1"/>
    <col min="13449" max="13449" width="1.875" style="1" customWidth="1"/>
    <col min="13450" max="13450" width="1.625" style="1" customWidth="1"/>
    <col min="13451" max="13451" width="0.875" style="1" customWidth="1"/>
    <col min="13452" max="13453" width="1.625" style="1" customWidth="1"/>
    <col min="13454" max="13454" width="1.25" style="1" customWidth="1"/>
    <col min="13455" max="13520" width="1.625" style="1" customWidth="1"/>
    <col min="13521" max="13649" width="9" style="1"/>
    <col min="13650" max="13650" width="4.625" style="1" customWidth="1"/>
    <col min="13651" max="13657" width="1.625" style="1" customWidth="1"/>
    <col min="13658" max="13658" width="2" style="1" customWidth="1"/>
    <col min="13659" max="13704" width="1.625" style="1" customWidth="1"/>
    <col min="13705" max="13705" width="1.875" style="1" customWidth="1"/>
    <col min="13706" max="13706" width="1.625" style="1" customWidth="1"/>
    <col min="13707" max="13707" width="0.875" style="1" customWidth="1"/>
    <col min="13708" max="13709" width="1.625" style="1" customWidth="1"/>
    <col min="13710" max="13710" width="1.25" style="1" customWidth="1"/>
    <col min="13711" max="13776" width="1.625" style="1" customWidth="1"/>
    <col min="13777" max="13905" width="9" style="1"/>
    <col min="13906" max="13906" width="4.625" style="1" customWidth="1"/>
    <col min="13907" max="13913" width="1.625" style="1" customWidth="1"/>
    <col min="13914" max="13914" width="2" style="1" customWidth="1"/>
    <col min="13915" max="13960" width="1.625" style="1" customWidth="1"/>
    <col min="13961" max="13961" width="1.875" style="1" customWidth="1"/>
    <col min="13962" max="13962" width="1.625" style="1" customWidth="1"/>
    <col min="13963" max="13963" width="0.875" style="1" customWidth="1"/>
    <col min="13964" max="13965" width="1.625" style="1" customWidth="1"/>
    <col min="13966" max="13966" width="1.25" style="1" customWidth="1"/>
    <col min="13967" max="14032" width="1.625" style="1" customWidth="1"/>
    <col min="14033" max="14161" width="9" style="1"/>
    <col min="14162" max="14162" width="4.625" style="1" customWidth="1"/>
    <col min="14163" max="14169" width="1.625" style="1" customWidth="1"/>
    <col min="14170" max="14170" width="2" style="1" customWidth="1"/>
    <col min="14171" max="14216" width="1.625" style="1" customWidth="1"/>
    <col min="14217" max="14217" width="1.875" style="1" customWidth="1"/>
    <col min="14218" max="14218" width="1.625" style="1" customWidth="1"/>
    <col min="14219" max="14219" width="0.875" style="1" customWidth="1"/>
    <col min="14220" max="14221" width="1.625" style="1" customWidth="1"/>
    <col min="14222" max="14222" width="1.25" style="1" customWidth="1"/>
    <col min="14223" max="14288" width="1.625" style="1" customWidth="1"/>
    <col min="14289" max="14417" width="9" style="1"/>
    <col min="14418" max="14418" width="4.625" style="1" customWidth="1"/>
    <col min="14419" max="14425" width="1.625" style="1" customWidth="1"/>
    <col min="14426" max="14426" width="2" style="1" customWidth="1"/>
    <col min="14427" max="14472" width="1.625" style="1" customWidth="1"/>
    <col min="14473" max="14473" width="1.875" style="1" customWidth="1"/>
    <col min="14474" max="14474" width="1.625" style="1" customWidth="1"/>
    <col min="14475" max="14475" width="0.875" style="1" customWidth="1"/>
    <col min="14476" max="14477" width="1.625" style="1" customWidth="1"/>
    <col min="14478" max="14478" width="1.25" style="1" customWidth="1"/>
    <col min="14479" max="14544" width="1.625" style="1" customWidth="1"/>
    <col min="14545" max="14673" width="9" style="1"/>
    <col min="14674" max="14674" width="4.625" style="1" customWidth="1"/>
    <col min="14675" max="14681" width="1.625" style="1" customWidth="1"/>
    <col min="14682" max="14682" width="2" style="1" customWidth="1"/>
    <col min="14683" max="14728" width="1.625" style="1" customWidth="1"/>
    <col min="14729" max="14729" width="1.875" style="1" customWidth="1"/>
    <col min="14730" max="14730" width="1.625" style="1" customWidth="1"/>
    <col min="14731" max="14731" width="0.875" style="1" customWidth="1"/>
    <col min="14732" max="14733" width="1.625" style="1" customWidth="1"/>
    <col min="14734" max="14734" width="1.25" style="1" customWidth="1"/>
    <col min="14735" max="14800" width="1.625" style="1" customWidth="1"/>
    <col min="14801" max="14929" width="9" style="1"/>
    <col min="14930" max="14930" width="4.625" style="1" customWidth="1"/>
    <col min="14931" max="14937" width="1.625" style="1" customWidth="1"/>
    <col min="14938" max="14938" width="2" style="1" customWidth="1"/>
    <col min="14939" max="14984" width="1.625" style="1" customWidth="1"/>
    <col min="14985" max="14985" width="1.875" style="1" customWidth="1"/>
    <col min="14986" max="14986" width="1.625" style="1" customWidth="1"/>
    <col min="14987" max="14987" width="0.875" style="1" customWidth="1"/>
    <col min="14988" max="14989" width="1.625" style="1" customWidth="1"/>
    <col min="14990" max="14990" width="1.25" style="1" customWidth="1"/>
    <col min="14991" max="15056" width="1.625" style="1" customWidth="1"/>
    <col min="15057" max="15185" width="9" style="1"/>
    <col min="15186" max="15186" width="4.625" style="1" customWidth="1"/>
    <col min="15187" max="15193" width="1.625" style="1" customWidth="1"/>
    <col min="15194" max="15194" width="2" style="1" customWidth="1"/>
    <col min="15195" max="15240" width="1.625" style="1" customWidth="1"/>
    <col min="15241" max="15241" width="1.875" style="1" customWidth="1"/>
    <col min="15242" max="15242" width="1.625" style="1" customWidth="1"/>
    <col min="15243" max="15243" width="0.875" style="1" customWidth="1"/>
    <col min="15244" max="15245" width="1.625" style="1" customWidth="1"/>
    <col min="15246" max="15246" width="1.25" style="1" customWidth="1"/>
    <col min="15247" max="15312" width="1.625" style="1" customWidth="1"/>
    <col min="15313" max="15441" width="9" style="1"/>
    <col min="15442" max="15442" width="4.625" style="1" customWidth="1"/>
    <col min="15443" max="15449" width="1.625" style="1" customWidth="1"/>
    <col min="15450" max="15450" width="2" style="1" customWidth="1"/>
    <col min="15451" max="15496" width="1.625" style="1" customWidth="1"/>
    <col min="15497" max="15497" width="1.875" style="1" customWidth="1"/>
    <col min="15498" max="15498" width="1.625" style="1" customWidth="1"/>
    <col min="15499" max="15499" width="0.875" style="1" customWidth="1"/>
    <col min="15500" max="15501" width="1.625" style="1" customWidth="1"/>
    <col min="15502" max="15502" width="1.25" style="1" customWidth="1"/>
    <col min="15503" max="15568" width="1.625" style="1" customWidth="1"/>
    <col min="15569" max="15697" width="9" style="1"/>
    <col min="15698" max="15698" width="4.625" style="1" customWidth="1"/>
    <col min="15699" max="15705" width="1.625" style="1" customWidth="1"/>
    <col min="15706" max="15706" width="2" style="1" customWidth="1"/>
    <col min="15707" max="15752" width="1.625" style="1" customWidth="1"/>
    <col min="15753" max="15753" width="1.875" style="1" customWidth="1"/>
    <col min="15754" max="15754" width="1.625" style="1" customWidth="1"/>
    <col min="15755" max="15755" width="0.875" style="1" customWidth="1"/>
    <col min="15756" max="15757" width="1.625" style="1" customWidth="1"/>
    <col min="15758" max="15758" width="1.25" style="1" customWidth="1"/>
    <col min="15759" max="15824" width="1.625" style="1" customWidth="1"/>
    <col min="15825" max="15953" width="9" style="1"/>
    <col min="15954" max="15954" width="4.625" style="1" customWidth="1"/>
    <col min="15955" max="15961" width="1.625" style="1" customWidth="1"/>
    <col min="15962" max="15962" width="2" style="1" customWidth="1"/>
    <col min="15963" max="16008" width="1.625" style="1" customWidth="1"/>
    <col min="16009" max="16009" width="1.875" style="1" customWidth="1"/>
    <col min="16010" max="16010" width="1.625" style="1" customWidth="1"/>
    <col min="16011" max="16011" width="0.875" style="1" customWidth="1"/>
    <col min="16012" max="16013" width="1.625" style="1" customWidth="1"/>
    <col min="16014" max="16014" width="1.25" style="1" customWidth="1"/>
    <col min="16015" max="16080" width="1.625" style="1" customWidth="1"/>
    <col min="16081" max="16384" width="9" style="1"/>
  </cols>
  <sheetData>
    <row r="1" spans="1:90" ht="15" customHeight="1" x14ac:dyDescent="0.15">
      <c r="E1" s="70"/>
      <c r="F1" s="70"/>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2"/>
      <c r="BK1" s="2"/>
      <c r="BL1" s="2"/>
      <c r="BM1" s="2"/>
      <c r="BN1" s="2"/>
      <c r="BO1" s="2"/>
      <c r="BP1" s="70"/>
      <c r="BQ1" s="70"/>
      <c r="BR1" s="70"/>
      <c r="BS1" s="70"/>
      <c r="BT1" s="70"/>
      <c r="BU1" s="70"/>
      <c r="BV1" s="71"/>
      <c r="BW1" s="71"/>
      <c r="BX1" s="71"/>
      <c r="BY1" s="71"/>
      <c r="BZ1" s="4"/>
      <c r="CA1" s="4"/>
      <c r="CB1" s="4"/>
      <c r="CC1" s="4"/>
    </row>
    <row r="2" spans="1:90" s="7" customFormat="1" ht="30" customHeight="1" x14ac:dyDescent="0.15">
      <c r="E2" s="156"/>
      <c r="F2" s="156"/>
      <c r="G2" s="156"/>
      <c r="H2" s="156"/>
      <c r="I2" s="156"/>
      <c r="J2" s="156"/>
      <c r="K2" s="156"/>
      <c r="L2" s="15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91"/>
      <c r="AR2" s="91"/>
      <c r="AS2" s="91"/>
      <c r="AT2" s="91"/>
      <c r="AU2" s="91"/>
      <c r="AV2" s="91"/>
      <c r="AW2" s="91"/>
      <c r="AX2" s="91"/>
      <c r="AY2" s="91"/>
      <c r="AZ2" s="91"/>
      <c r="BA2" s="91"/>
      <c r="BB2" s="91"/>
      <c r="BC2" s="92"/>
      <c r="BD2" s="92"/>
      <c r="BE2" s="92"/>
      <c r="BF2" s="92"/>
      <c r="BG2" s="92"/>
      <c r="BH2" s="92"/>
      <c r="BI2" s="92"/>
      <c r="BJ2" s="92"/>
      <c r="BK2" s="92"/>
      <c r="BL2" s="92"/>
      <c r="BM2" s="92"/>
      <c r="BN2" s="92"/>
      <c r="BR2" s="94"/>
      <c r="BS2" s="155"/>
      <c r="BT2" s="155"/>
      <c r="BU2" s="155"/>
      <c r="BV2" s="155"/>
      <c r="BW2" s="22"/>
    </row>
    <row r="3" spans="1:90" s="7" customFormat="1" ht="30" customHeight="1" x14ac:dyDescent="0.15">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91"/>
      <c r="AR3" s="91"/>
      <c r="AS3" s="91"/>
      <c r="AT3" s="91"/>
      <c r="AU3" s="91"/>
      <c r="AV3" s="91"/>
      <c r="AW3" s="91"/>
      <c r="AX3" s="91"/>
      <c r="AY3" s="91"/>
      <c r="AZ3" s="91"/>
      <c r="BA3" s="91"/>
      <c r="BB3" s="91"/>
      <c r="BC3" s="92"/>
      <c r="BD3" s="92"/>
      <c r="BE3" s="92"/>
      <c r="BF3" s="92"/>
      <c r="BG3" s="92"/>
      <c r="BH3" s="92"/>
      <c r="BI3" s="92"/>
      <c r="BJ3" s="92"/>
      <c r="BK3" s="92"/>
      <c r="BL3" s="92"/>
      <c r="BM3" s="92"/>
      <c r="BN3" s="92"/>
      <c r="BR3" s="94"/>
      <c r="BS3" s="155"/>
      <c r="BT3" s="155"/>
      <c r="BU3" s="155"/>
      <c r="BV3" s="155"/>
      <c r="BW3" s="22"/>
    </row>
    <row r="4" spans="1:90" s="7" customFormat="1" ht="30" customHeight="1" x14ac:dyDescent="0.15">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91"/>
      <c r="AR4" s="91"/>
      <c r="AS4" s="91"/>
      <c r="AT4" s="91"/>
      <c r="AU4" s="91"/>
      <c r="AV4" s="91"/>
      <c r="AW4" s="91"/>
      <c r="AX4" s="91"/>
      <c r="AY4" s="91"/>
      <c r="AZ4" s="91"/>
      <c r="BA4" s="91"/>
      <c r="BB4" s="91"/>
      <c r="BC4" s="92"/>
      <c r="BD4" s="92"/>
      <c r="BE4" s="92"/>
      <c r="BF4" s="92"/>
      <c r="BG4" s="92"/>
      <c r="BH4" s="92"/>
      <c r="BI4" s="92"/>
      <c r="BJ4" s="92"/>
      <c r="BK4" s="92"/>
      <c r="BL4" s="92"/>
      <c r="BM4" s="92"/>
      <c r="BN4" s="92"/>
      <c r="BR4" s="94"/>
      <c r="BS4" s="155"/>
      <c r="BT4" s="155"/>
      <c r="BU4" s="155"/>
      <c r="BV4" s="155"/>
      <c r="BW4" s="22"/>
    </row>
    <row r="5" spans="1:90" s="7" customFormat="1" ht="30" customHeight="1" thickBot="1" x14ac:dyDescent="0.2">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91"/>
      <c r="AR5" s="91"/>
      <c r="AS5" s="91"/>
      <c r="AT5" s="91"/>
      <c r="AU5" s="91"/>
      <c r="AV5" s="91"/>
      <c r="AW5" s="91"/>
      <c r="AX5" s="91"/>
      <c r="AY5" s="91"/>
      <c r="AZ5" s="91"/>
      <c r="BA5" s="91"/>
      <c r="BB5" s="91"/>
      <c r="BC5" s="92"/>
      <c r="BD5" s="92"/>
      <c r="BE5" s="92"/>
      <c r="BF5" s="92"/>
      <c r="BG5" s="92"/>
      <c r="BH5" s="92"/>
      <c r="BI5" s="92"/>
      <c r="BJ5" s="92"/>
      <c r="BK5" s="92"/>
      <c r="BL5" s="92"/>
      <c r="BM5" s="92"/>
      <c r="BN5" s="92"/>
      <c r="BR5" s="94"/>
      <c r="BS5" s="155"/>
      <c r="BT5" s="155"/>
      <c r="BU5" s="155"/>
      <c r="BV5" s="155"/>
      <c r="BW5" s="22"/>
    </row>
    <row r="6" spans="1:90" s="7" customFormat="1" ht="30" customHeight="1" x14ac:dyDescent="0.15">
      <c r="A6" s="178"/>
      <c r="B6" s="178"/>
      <c r="C6" s="178"/>
      <c r="D6" s="178"/>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80"/>
      <c r="AR6" s="180"/>
      <c r="AS6" s="180"/>
      <c r="AT6" s="180"/>
      <c r="AU6" s="180"/>
      <c r="AV6" s="180"/>
      <c r="AW6" s="180"/>
      <c r="AX6" s="180"/>
      <c r="AY6" s="180"/>
      <c r="AZ6" s="180"/>
      <c r="BA6" s="180"/>
      <c r="BB6" s="180"/>
      <c r="BC6" s="181"/>
      <c r="BD6" s="181"/>
      <c r="BE6" s="181"/>
      <c r="BF6" s="181"/>
      <c r="BG6" s="181"/>
      <c r="BH6" s="181"/>
      <c r="BI6" s="181"/>
      <c r="BJ6" s="181"/>
      <c r="BK6" s="181"/>
      <c r="BL6" s="181"/>
      <c r="BM6" s="181"/>
      <c r="BN6" s="181"/>
      <c r="BO6" s="178"/>
      <c r="BP6" s="178"/>
      <c r="BQ6" s="178"/>
      <c r="BR6" s="182"/>
      <c r="BS6" s="183"/>
      <c r="BT6" s="183"/>
      <c r="BU6" s="183"/>
      <c r="BV6" s="183"/>
      <c r="BW6" s="184"/>
      <c r="BX6" s="178"/>
      <c r="BY6" s="178"/>
      <c r="BZ6" s="178"/>
      <c r="CA6" s="178"/>
      <c r="CB6" s="178"/>
      <c r="CC6" s="178"/>
      <c r="CD6" s="178"/>
      <c r="CE6" s="178"/>
      <c r="CF6" s="178"/>
      <c r="CG6" s="178"/>
      <c r="CH6" s="178"/>
      <c r="CI6" s="178"/>
      <c r="CJ6" s="178"/>
      <c r="CK6" s="178"/>
      <c r="CL6" s="178"/>
    </row>
    <row r="7" spans="1:90" ht="38.25" customHeight="1" x14ac:dyDescent="0.15">
      <c r="B7" s="931" t="s">
        <v>157</v>
      </c>
      <c r="C7" s="931"/>
      <c r="D7" s="931"/>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c r="AL7" s="931"/>
      <c r="AM7" s="931"/>
      <c r="AN7" s="93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c r="BN7" s="931"/>
      <c r="BO7" s="931"/>
      <c r="BP7" s="931"/>
      <c r="BQ7" s="931"/>
      <c r="BR7" s="931"/>
      <c r="BS7" s="931"/>
      <c r="BT7" s="931"/>
      <c r="BU7" s="931"/>
      <c r="BV7" s="931"/>
      <c r="BW7" s="931"/>
      <c r="BX7" s="931"/>
      <c r="BY7" s="931"/>
      <c r="BZ7" s="931"/>
      <c r="CA7" s="931"/>
      <c r="CB7" s="931"/>
      <c r="CC7" s="931"/>
      <c r="CD7" s="931"/>
      <c r="CE7" s="931"/>
      <c r="CF7" s="931"/>
      <c r="CG7" s="931"/>
      <c r="CH7" s="931"/>
      <c r="CI7" s="931"/>
      <c r="CJ7" s="931"/>
      <c r="CK7" s="931"/>
      <c r="CL7" s="177"/>
    </row>
    <row r="8" spans="1:90" ht="38.25" customHeight="1" x14ac:dyDescent="0.15">
      <c r="B8" s="931" t="s">
        <v>158</v>
      </c>
      <c r="C8" s="931"/>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c r="AL8" s="931"/>
      <c r="AM8" s="931"/>
      <c r="AN8" s="931"/>
      <c r="AO8" s="931"/>
      <c r="AP8" s="931"/>
      <c r="AQ8" s="931"/>
      <c r="AR8" s="931"/>
      <c r="AS8" s="931"/>
      <c r="AT8" s="931"/>
      <c r="AU8" s="931"/>
      <c r="AV8" s="931"/>
      <c r="AW8" s="931"/>
      <c r="AX8" s="931"/>
      <c r="AY8" s="931"/>
      <c r="AZ8" s="931"/>
      <c r="BA8" s="931"/>
      <c r="BB8" s="931"/>
      <c r="BC8" s="931"/>
      <c r="BD8" s="931"/>
      <c r="BE8" s="931"/>
      <c r="BF8" s="931"/>
      <c r="BG8" s="931"/>
      <c r="BH8" s="931"/>
      <c r="BI8" s="931"/>
      <c r="BJ8" s="931"/>
      <c r="BK8" s="931"/>
      <c r="BL8" s="931"/>
      <c r="BM8" s="931"/>
      <c r="BN8" s="931"/>
      <c r="BO8" s="931"/>
      <c r="BP8" s="931"/>
      <c r="BQ8" s="931"/>
      <c r="BR8" s="931"/>
      <c r="BS8" s="931"/>
      <c r="BT8" s="931"/>
      <c r="BU8" s="931"/>
      <c r="BV8" s="931"/>
      <c r="BW8" s="931"/>
      <c r="BX8" s="931"/>
      <c r="BY8" s="931"/>
      <c r="BZ8" s="931"/>
      <c r="CA8" s="931"/>
      <c r="CB8" s="931"/>
      <c r="CC8" s="931"/>
      <c r="CD8" s="931"/>
      <c r="CE8" s="931"/>
      <c r="CF8" s="931"/>
      <c r="CG8" s="931"/>
      <c r="CH8" s="931"/>
      <c r="CI8" s="931"/>
      <c r="CJ8" s="931"/>
      <c r="CK8" s="931"/>
      <c r="CL8" s="177"/>
    </row>
    <row r="9" spans="1:90" ht="21.75" customHeight="1" thickBot="1" x14ac:dyDescent="0.2">
      <c r="D9" s="70"/>
      <c r="E9" s="70"/>
      <c r="F9" s="71"/>
      <c r="G9" s="71"/>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2"/>
      <c r="AQ9" s="2"/>
      <c r="AR9" s="2"/>
      <c r="AS9" s="2"/>
      <c r="AT9" s="2"/>
      <c r="AU9" s="2"/>
      <c r="AV9" s="70"/>
      <c r="AW9" s="70"/>
      <c r="AX9" s="70"/>
      <c r="AY9" s="70"/>
      <c r="AZ9" s="70"/>
      <c r="BA9" s="70"/>
      <c r="BB9" s="70"/>
      <c r="BC9" s="70"/>
      <c r="BD9" s="70"/>
      <c r="BE9" s="70"/>
      <c r="BF9" s="70"/>
      <c r="BG9" s="70"/>
      <c r="BH9" s="71"/>
      <c r="BI9" s="71"/>
      <c r="BJ9" s="71"/>
      <c r="BK9" s="71"/>
      <c r="BL9" s="4"/>
      <c r="BM9" s="4"/>
      <c r="BN9" s="4"/>
      <c r="BO9" s="4"/>
      <c r="BP9" s="71"/>
    </row>
    <row r="10" spans="1:90" ht="15.95" customHeight="1" x14ac:dyDescent="0.15">
      <c r="D10" s="932" t="s">
        <v>584</v>
      </c>
      <c r="E10" s="933"/>
      <c r="F10" s="933"/>
      <c r="G10" s="933"/>
      <c r="H10" s="933"/>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3"/>
      <c r="AL10" s="933"/>
      <c r="AM10" s="933"/>
      <c r="AN10" s="933"/>
      <c r="AO10" s="933"/>
      <c r="AP10" s="933"/>
      <c r="AQ10" s="933"/>
      <c r="AR10" s="933"/>
      <c r="AS10" s="933"/>
      <c r="AT10" s="933"/>
      <c r="AU10" s="933"/>
      <c r="AV10" s="933"/>
      <c r="AW10" s="933"/>
      <c r="AX10" s="933"/>
      <c r="AY10" s="933"/>
      <c r="AZ10" s="933"/>
      <c r="BA10" s="933"/>
      <c r="BB10" s="933"/>
      <c r="BC10" s="933"/>
      <c r="BD10" s="933"/>
      <c r="BE10" s="933"/>
      <c r="BF10" s="933"/>
      <c r="BG10" s="933"/>
      <c r="BH10" s="933"/>
      <c r="BI10" s="933"/>
      <c r="BJ10" s="933"/>
      <c r="BK10" s="933"/>
      <c r="BL10" s="933"/>
      <c r="BM10" s="933"/>
      <c r="BN10" s="933"/>
      <c r="BO10" s="933"/>
      <c r="BP10" s="933"/>
      <c r="BQ10" s="933"/>
      <c r="BR10" s="933"/>
      <c r="BS10" s="933"/>
      <c r="BT10" s="933"/>
      <c r="BU10" s="933"/>
      <c r="BV10" s="933"/>
      <c r="BW10" s="933"/>
      <c r="BX10" s="933"/>
      <c r="BY10" s="933"/>
      <c r="BZ10" s="933"/>
      <c r="CA10" s="933"/>
      <c r="CB10" s="933"/>
      <c r="CC10" s="933"/>
      <c r="CD10" s="933"/>
      <c r="CE10" s="933"/>
      <c r="CF10" s="933"/>
      <c r="CG10" s="933"/>
      <c r="CH10" s="933"/>
      <c r="CI10" s="934"/>
    </row>
    <row r="11" spans="1:90" ht="15.95" customHeight="1" x14ac:dyDescent="0.15">
      <c r="D11" s="935"/>
      <c r="E11" s="936"/>
      <c r="F11" s="936"/>
      <c r="G11" s="936"/>
      <c r="H11" s="936"/>
      <c r="I11" s="936"/>
      <c r="J11" s="936"/>
      <c r="K11" s="936"/>
      <c r="L11" s="936"/>
      <c r="M11" s="936"/>
      <c r="N11" s="936"/>
      <c r="O11" s="936"/>
      <c r="P11" s="936"/>
      <c r="Q11" s="936"/>
      <c r="R11" s="936"/>
      <c r="S11" s="936"/>
      <c r="T11" s="936"/>
      <c r="U11" s="936"/>
      <c r="V11" s="936"/>
      <c r="W11" s="936"/>
      <c r="X11" s="936"/>
      <c r="Y11" s="936"/>
      <c r="Z11" s="936"/>
      <c r="AA11" s="936"/>
      <c r="AB11" s="936"/>
      <c r="AC11" s="936"/>
      <c r="AD11" s="936"/>
      <c r="AE11" s="936"/>
      <c r="AF11" s="936"/>
      <c r="AG11" s="936"/>
      <c r="AH11" s="936"/>
      <c r="AI11" s="936"/>
      <c r="AJ11" s="936"/>
      <c r="AK11" s="936"/>
      <c r="AL11" s="936"/>
      <c r="AM11" s="936"/>
      <c r="AN11" s="936"/>
      <c r="AO11" s="936"/>
      <c r="AP11" s="936"/>
      <c r="AQ11" s="936"/>
      <c r="AR11" s="936"/>
      <c r="AS11" s="936"/>
      <c r="AT11" s="936"/>
      <c r="AU11" s="936"/>
      <c r="AV11" s="936"/>
      <c r="AW11" s="936"/>
      <c r="AX11" s="936"/>
      <c r="AY11" s="936"/>
      <c r="AZ11" s="936"/>
      <c r="BA11" s="936"/>
      <c r="BB11" s="936"/>
      <c r="BC11" s="936"/>
      <c r="BD11" s="936"/>
      <c r="BE11" s="936"/>
      <c r="BF11" s="936"/>
      <c r="BG11" s="936"/>
      <c r="BH11" s="936"/>
      <c r="BI11" s="936"/>
      <c r="BJ11" s="936"/>
      <c r="BK11" s="936"/>
      <c r="BL11" s="936"/>
      <c r="BM11" s="936"/>
      <c r="BN11" s="936"/>
      <c r="BO11" s="936"/>
      <c r="BP11" s="936"/>
      <c r="BQ11" s="936"/>
      <c r="BR11" s="936"/>
      <c r="BS11" s="936"/>
      <c r="BT11" s="936"/>
      <c r="BU11" s="936"/>
      <c r="BV11" s="936"/>
      <c r="BW11" s="936"/>
      <c r="BX11" s="936"/>
      <c r="BY11" s="936"/>
      <c r="BZ11" s="936"/>
      <c r="CA11" s="936"/>
      <c r="CB11" s="936"/>
      <c r="CC11" s="936"/>
      <c r="CD11" s="936"/>
      <c r="CE11" s="936"/>
      <c r="CF11" s="936"/>
      <c r="CG11" s="936"/>
      <c r="CH11" s="936"/>
      <c r="CI11" s="937"/>
    </row>
    <row r="12" spans="1:90" ht="28.5" customHeight="1" x14ac:dyDescent="0.15">
      <c r="D12" s="935"/>
      <c r="E12" s="936"/>
      <c r="F12" s="936"/>
      <c r="G12" s="936"/>
      <c r="H12" s="936"/>
      <c r="I12" s="936"/>
      <c r="J12" s="936"/>
      <c r="K12" s="936"/>
      <c r="L12" s="936"/>
      <c r="M12" s="936"/>
      <c r="N12" s="936"/>
      <c r="O12" s="936"/>
      <c r="P12" s="936"/>
      <c r="Q12" s="936"/>
      <c r="R12" s="936"/>
      <c r="S12" s="936"/>
      <c r="T12" s="936"/>
      <c r="U12" s="936"/>
      <c r="V12" s="936"/>
      <c r="W12" s="936"/>
      <c r="X12" s="936"/>
      <c r="Y12" s="936"/>
      <c r="Z12" s="936"/>
      <c r="AA12" s="936"/>
      <c r="AB12" s="936"/>
      <c r="AC12" s="936"/>
      <c r="AD12" s="936"/>
      <c r="AE12" s="936"/>
      <c r="AF12" s="936"/>
      <c r="AG12" s="936"/>
      <c r="AH12" s="936"/>
      <c r="AI12" s="936"/>
      <c r="AJ12" s="936"/>
      <c r="AK12" s="936"/>
      <c r="AL12" s="936"/>
      <c r="AM12" s="936"/>
      <c r="AN12" s="936"/>
      <c r="AO12" s="936"/>
      <c r="AP12" s="936"/>
      <c r="AQ12" s="936"/>
      <c r="AR12" s="936"/>
      <c r="AS12" s="936"/>
      <c r="AT12" s="936"/>
      <c r="AU12" s="936"/>
      <c r="AV12" s="936"/>
      <c r="AW12" s="936"/>
      <c r="AX12" s="936"/>
      <c r="AY12" s="936"/>
      <c r="AZ12" s="936"/>
      <c r="BA12" s="936"/>
      <c r="BB12" s="936"/>
      <c r="BC12" s="936"/>
      <c r="BD12" s="936"/>
      <c r="BE12" s="936"/>
      <c r="BF12" s="936"/>
      <c r="BG12" s="936"/>
      <c r="BH12" s="936"/>
      <c r="BI12" s="936"/>
      <c r="BJ12" s="936"/>
      <c r="BK12" s="936"/>
      <c r="BL12" s="936"/>
      <c r="BM12" s="936"/>
      <c r="BN12" s="936"/>
      <c r="BO12" s="936"/>
      <c r="BP12" s="936"/>
      <c r="BQ12" s="936"/>
      <c r="BR12" s="936"/>
      <c r="BS12" s="936"/>
      <c r="BT12" s="936"/>
      <c r="BU12" s="936"/>
      <c r="BV12" s="936"/>
      <c r="BW12" s="936"/>
      <c r="BX12" s="936"/>
      <c r="BY12" s="936"/>
      <c r="BZ12" s="936"/>
      <c r="CA12" s="936"/>
      <c r="CB12" s="936"/>
      <c r="CC12" s="936"/>
      <c r="CD12" s="936"/>
      <c r="CE12" s="936"/>
      <c r="CF12" s="936"/>
      <c r="CG12" s="936"/>
      <c r="CH12" s="936"/>
      <c r="CI12" s="937"/>
    </row>
    <row r="13" spans="1:90" ht="15.95" customHeight="1" thickBot="1" x14ac:dyDescent="0.2">
      <c r="B13" s="86"/>
      <c r="C13" s="3"/>
      <c r="D13" s="938"/>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c r="AU13" s="939"/>
      <c r="AV13" s="939"/>
      <c r="AW13" s="939"/>
      <c r="AX13" s="939"/>
      <c r="AY13" s="939"/>
      <c r="AZ13" s="939"/>
      <c r="BA13" s="939"/>
      <c r="BB13" s="939"/>
      <c r="BC13" s="939"/>
      <c r="BD13" s="939"/>
      <c r="BE13" s="939"/>
      <c r="BF13" s="939"/>
      <c r="BG13" s="939"/>
      <c r="BH13" s="939"/>
      <c r="BI13" s="939"/>
      <c r="BJ13" s="939"/>
      <c r="BK13" s="939"/>
      <c r="BL13" s="939"/>
      <c r="BM13" s="939"/>
      <c r="BN13" s="939"/>
      <c r="BO13" s="939"/>
      <c r="BP13" s="939"/>
      <c r="BQ13" s="939"/>
      <c r="BR13" s="939"/>
      <c r="BS13" s="939"/>
      <c r="BT13" s="939"/>
      <c r="BU13" s="939"/>
      <c r="BV13" s="939"/>
      <c r="BW13" s="939"/>
      <c r="BX13" s="939"/>
      <c r="BY13" s="939"/>
      <c r="BZ13" s="939"/>
      <c r="CA13" s="939"/>
      <c r="CB13" s="939"/>
      <c r="CC13" s="939"/>
      <c r="CD13" s="939"/>
      <c r="CE13" s="939"/>
      <c r="CF13" s="939"/>
      <c r="CG13" s="939"/>
      <c r="CH13" s="939"/>
      <c r="CI13" s="940"/>
    </row>
    <row r="14" spans="1:90" ht="18.75" customHeight="1" x14ac:dyDescent="0.15"/>
    <row r="15" spans="1:90" ht="7.5" customHeight="1" thickBot="1" x14ac:dyDescent="0.2"/>
    <row r="16" spans="1:90" ht="7.5" customHeight="1" thickTop="1" x14ac:dyDescent="0.15">
      <c r="D16" s="941"/>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c r="AL16" s="942"/>
      <c r="AM16" s="942"/>
      <c r="AN16" s="942"/>
      <c r="AO16" s="942"/>
      <c r="AP16" s="942"/>
      <c r="AQ16" s="942"/>
      <c r="AR16" s="942"/>
      <c r="AS16" s="942"/>
      <c r="AT16" s="942"/>
      <c r="AU16" s="942"/>
      <c r="AV16" s="942"/>
      <c r="AW16" s="942"/>
      <c r="AX16" s="942"/>
      <c r="AY16" s="942"/>
      <c r="AZ16" s="942"/>
      <c r="BA16" s="942"/>
      <c r="BB16" s="942"/>
      <c r="BC16" s="942"/>
      <c r="BD16" s="942"/>
      <c r="BE16" s="942"/>
      <c r="BF16" s="942"/>
      <c r="BG16" s="942"/>
      <c r="BH16" s="942"/>
      <c r="BI16" s="942"/>
      <c r="BJ16" s="942"/>
      <c r="BK16" s="942"/>
      <c r="BL16" s="942"/>
      <c r="BM16" s="942"/>
      <c r="BN16" s="942"/>
      <c r="BO16" s="942"/>
      <c r="BP16" s="942"/>
      <c r="BQ16" s="942"/>
      <c r="BR16" s="942"/>
      <c r="BS16" s="942"/>
      <c r="BT16" s="942"/>
      <c r="BU16" s="942"/>
      <c r="BV16" s="942"/>
      <c r="BW16" s="942"/>
      <c r="BX16" s="942"/>
      <c r="BY16" s="942"/>
      <c r="BZ16" s="942"/>
      <c r="CA16" s="942"/>
      <c r="CB16" s="942"/>
      <c r="CC16" s="942"/>
      <c r="CD16" s="942"/>
      <c r="CE16" s="942"/>
      <c r="CF16" s="942"/>
      <c r="CG16" s="942"/>
      <c r="CH16" s="942"/>
      <c r="CI16" s="943"/>
    </row>
    <row r="17" spans="1:90" ht="15.95" customHeight="1" x14ac:dyDescent="0.15">
      <c r="D17" s="944" t="s">
        <v>307</v>
      </c>
      <c r="E17" s="936"/>
      <c r="F17" s="936"/>
      <c r="G17" s="936"/>
      <c r="H17" s="936"/>
      <c r="I17" s="936"/>
      <c r="J17" s="936"/>
      <c r="K17" s="936"/>
      <c r="L17" s="936"/>
      <c r="M17" s="936"/>
      <c r="N17" s="936"/>
      <c r="O17" s="936"/>
      <c r="P17" s="936"/>
      <c r="Q17" s="936"/>
      <c r="R17" s="936"/>
      <c r="S17" s="936"/>
      <c r="T17" s="936"/>
      <c r="U17" s="936"/>
      <c r="V17" s="936"/>
      <c r="W17" s="936"/>
      <c r="X17" s="936"/>
      <c r="Y17" s="936"/>
      <c r="Z17" s="936"/>
      <c r="AA17" s="936"/>
      <c r="AB17" s="936"/>
      <c r="AC17" s="936"/>
      <c r="AD17" s="936"/>
      <c r="AE17" s="936"/>
      <c r="AF17" s="936"/>
      <c r="AG17" s="936"/>
      <c r="AH17" s="936"/>
      <c r="AI17" s="936"/>
      <c r="AJ17" s="936"/>
      <c r="AK17" s="936"/>
      <c r="AL17" s="936"/>
      <c r="AM17" s="936"/>
      <c r="AN17" s="936"/>
      <c r="AO17" s="936"/>
      <c r="AP17" s="936"/>
      <c r="AQ17" s="936"/>
      <c r="AR17" s="936"/>
      <c r="AS17" s="936"/>
      <c r="AT17" s="936"/>
      <c r="AU17" s="936"/>
      <c r="AV17" s="936"/>
      <c r="AW17" s="936"/>
      <c r="AX17" s="936"/>
      <c r="AY17" s="936"/>
      <c r="AZ17" s="936"/>
      <c r="BA17" s="936"/>
      <c r="BB17" s="936"/>
      <c r="BC17" s="936"/>
      <c r="BD17" s="936"/>
      <c r="BE17" s="936"/>
      <c r="BF17" s="936"/>
      <c r="BG17" s="936"/>
      <c r="BH17" s="936"/>
      <c r="BI17" s="936"/>
      <c r="BJ17" s="936"/>
      <c r="BK17" s="936"/>
      <c r="BL17" s="936"/>
      <c r="BM17" s="936"/>
      <c r="BN17" s="936"/>
      <c r="BO17" s="936"/>
      <c r="BP17" s="936"/>
      <c r="BQ17" s="936"/>
      <c r="BR17" s="936"/>
      <c r="BS17" s="936"/>
      <c r="BT17" s="936"/>
      <c r="BU17" s="936"/>
      <c r="BV17" s="936"/>
      <c r="BW17" s="936"/>
      <c r="BX17" s="936"/>
      <c r="BY17" s="936"/>
      <c r="BZ17" s="936"/>
      <c r="CA17" s="936"/>
      <c r="CB17" s="936"/>
      <c r="CC17" s="936"/>
      <c r="CD17" s="936"/>
      <c r="CE17" s="936"/>
      <c r="CF17" s="936"/>
      <c r="CG17" s="936"/>
      <c r="CH17" s="936"/>
      <c r="CI17" s="945"/>
    </row>
    <row r="18" spans="1:90" ht="15.95" customHeight="1" x14ac:dyDescent="0.15">
      <c r="D18" s="944"/>
      <c r="E18" s="936"/>
      <c r="F18" s="936"/>
      <c r="G18" s="936"/>
      <c r="H18" s="936"/>
      <c r="I18" s="936"/>
      <c r="J18" s="936"/>
      <c r="K18" s="936"/>
      <c r="L18" s="936"/>
      <c r="M18" s="936"/>
      <c r="N18" s="936"/>
      <c r="O18" s="936"/>
      <c r="P18" s="936"/>
      <c r="Q18" s="936"/>
      <c r="R18" s="936"/>
      <c r="S18" s="936"/>
      <c r="T18" s="936"/>
      <c r="U18" s="936"/>
      <c r="V18" s="936"/>
      <c r="W18" s="936"/>
      <c r="X18" s="936"/>
      <c r="Y18" s="936"/>
      <c r="Z18" s="936"/>
      <c r="AA18" s="936"/>
      <c r="AB18" s="936"/>
      <c r="AC18" s="936"/>
      <c r="AD18" s="936"/>
      <c r="AE18" s="936"/>
      <c r="AF18" s="936"/>
      <c r="AG18" s="936"/>
      <c r="AH18" s="936"/>
      <c r="AI18" s="936"/>
      <c r="AJ18" s="936"/>
      <c r="AK18" s="936"/>
      <c r="AL18" s="936"/>
      <c r="AM18" s="936"/>
      <c r="AN18" s="936"/>
      <c r="AO18" s="936"/>
      <c r="AP18" s="936"/>
      <c r="AQ18" s="936"/>
      <c r="AR18" s="936"/>
      <c r="AS18" s="936"/>
      <c r="AT18" s="936"/>
      <c r="AU18" s="936"/>
      <c r="AV18" s="936"/>
      <c r="AW18" s="936"/>
      <c r="AX18" s="936"/>
      <c r="AY18" s="936"/>
      <c r="AZ18" s="936"/>
      <c r="BA18" s="936"/>
      <c r="BB18" s="936"/>
      <c r="BC18" s="936"/>
      <c r="BD18" s="936"/>
      <c r="BE18" s="936"/>
      <c r="BF18" s="936"/>
      <c r="BG18" s="936"/>
      <c r="BH18" s="936"/>
      <c r="BI18" s="936"/>
      <c r="BJ18" s="936"/>
      <c r="BK18" s="936"/>
      <c r="BL18" s="936"/>
      <c r="BM18" s="936"/>
      <c r="BN18" s="936"/>
      <c r="BO18" s="936"/>
      <c r="BP18" s="936"/>
      <c r="BQ18" s="936"/>
      <c r="BR18" s="936"/>
      <c r="BS18" s="936"/>
      <c r="BT18" s="936"/>
      <c r="BU18" s="936"/>
      <c r="BV18" s="936"/>
      <c r="BW18" s="936"/>
      <c r="BX18" s="936"/>
      <c r="BY18" s="936"/>
      <c r="BZ18" s="936"/>
      <c r="CA18" s="936"/>
      <c r="CB18" s="936"/>
      <c r="CC18" s="936"/>
      <c r="CD18" s="936"/>
      <c r="CE18" s="936"/>
      <c r="CF18" s="936"/>
      <c r="CG18" s="936"/>
      <c r="CH18" s="936"/>
      <c r="CI18" s="945"/>
    </row>
    <row r="19" spans="1:90" ht="15.95" customHeight="1" x14ac:dyDescent="0.15">
      <c r="D19" s="944" t="s">
        <v>289</v>
      </c>
      <c r="E19" s="936"/>
      <c r="F19" s="936"/>
      <c r="G19" s="936"/>
      <c r="H19" s="936"/>
      <c r="I19" s="936"/>
      <c r="J19" s="936"/>
      <c r="K19" s="936"/>
      <c r="L19" s="936"/>
      <c r="M19" s="936"/>
      <c r="N19" s="936"/>
      <c r="O19" s="936"/>
      <c r="P19" s="936"/>
      <c r="Q19" s="936"/>
      <c r="R19" s="936"/>
      <c r="S19" s="936"/>
      <c r="T19" s="936"/>
      <c r="U19" s="936"/>
      <c r="V19" s="936"/>
      <c r="W19" s="936"/>
      <c r="X19" s="936"/>
      <c r="Y19" s="936"/>
      <c r="Z19" s="936"/>
      <c r="AA19" s="936"/>
      <c r="AB19" s="936"/>
      <c r="AC19" s="936"/>
      <c r="AD19" s="936"/>
      <c r="AE19" s="936"/>
      <c r="AF19" s="936"/>
      <c r="AG19" s="936"/>
      <c r="AH19" s="936"/>
      <c r="AI19" s="936"/>
      <c r="AJ19" s="936"/>
      <c r="AK19" s="936"/>
      <c r="AL19" s="936"/>
      <c r="AM19" s="936"/>
      <c r="AN19" s="936"/>
      <c r="AO19" s="936"/>
      <c r="AP19" s="936"/>
      <c r="AQ19" s="936"/>
      <c r="AR19" s="936"/>
      <c r="AS19" s="936"/>
      <c r="AT19" s="936"/>
      <c r="AU19" s="936"/>
      <c r="AV19" s="936"/>
      <c r="AW19" s="936"/>
      <c r="AX19" s="936"/>
      <c r="AY19" s="936"/>
      <c r="AZ19" s="936"/>
      <c r="BA19" s="936"/>
      <c r="BB19" s="936"/>
      <c r="BC19" s="936"/>
      <c r="BD19" s="936"/>
      <c r="BE19" s="936"/>
      <c r="BF19" s="936"/>
      <c r="BG19" s="936"/>
      <c r="BH19" s="936"/>
      <c r="BI19" s="936"/>
      <c r="BJ19" s="936"/>
      <c r="BK19" s="936"/>
      <c r="BL19" s="936"/>
      <c r="BM19" s="936"/>
      <c r="BN19" s="936"/>
      <c r="BO19" s="936"/>
      <c r="BP19" s="936"/>
      <c r="BQ19" s="936"/>
      <c r="BR19" s="936"/>
      <c r="BS19" s="936"/>
      <c r="BT19" s="936"/>
      <c r="BU19" s="936"/>
      <c r="BV19" s="936"/>
      <c r="BW19" s="936"/>
      <c r="BX19" s="936"/>
      <c r="BY19" s="936"/>
      <c r="BZ19" s="936"/>
      <c r="CA19" s="936"/>
      <c r="CB19" s="936"/>
      <c r="CC19" s="936"/>
      <c r="CD19" s="936"/>
      <c r="CE19" s="936"/>
      <c r="CF19" s="936"/>
      <c r="CG19" s="936"/>
      <c r="CH19" s="936"/>
      <c r="CI19" s="945"/>
    </row>
    <row r="20" spans="1:90" ht="15.95" customHeight="1" x14ac:dyDescent="0.15">
      <c r="D20" s="944"/>
      <c r="E20" s="936"/>
      <c r="F20" s="936"/>
      <c r="G20" s="936"/>
      <c r="H20" s="936"/>
      <c r="I20" s="936"/>
      <c r="J20" s="936"/>
      <c r="K20" s="936"/>
      <c r="L20" s="936"/>
      <c r="M20" s="936"/>
      <c r="N20" s="936"/>
      <c r="O20" s="936"/>
      <c r="P20" s="936"/>
      <c r="Q20" s="936"/>
      <c r="R20" s="936"/>
      <c r="S20" s="936"/>
      <c r="T20" s="936"/>
      <c r="U20" s="936"/>
      <c r="V20" s="936"/>
      <c r="W20" s="936"/>
      <c r="X20" s="936"/>
      <c r="Y20" s="936"/>
      <c r="Z20" s="936"/>
      <c r="AA20" s="936"/>
      <c r="AB20" s="936"/>
      <c r="AC20" s="936"/>
      <c r="AD20" s="936"/>
      <c r="AE20" s="936"/>
      <c r="AF20" s="936"/>
      <c r="AG20" s="936"/>
      <c r="AH20" s="936"/>
      <c r="AI20" s="936"/>
      <c r="AJ20" s="936"/>
      <c r="AK20" s="936"/>
      <c r="AL20" s="936"/>
      <c r="AM20" s="936"/>
      <c r="AN20" s="936"/>
      <c r="AO20" s="936"/>
      <c r="AP20" s="936"/>
      <c r="AQ20" s="936"/>
      <c r="AR20" s="936"/>
      <c r="AS20" s="936"/>
      <c r="AT20" s="936"/>
      <c r="AU20" s="936"/>
      <c r="AV20" s="936"/>
      <c r="AW20" s="936"/>
      <c r="AX20" s="936"/>
      <c r="AY20" s="936"/>
      <c r="AZ20" s="936"/>
      <c r="BA20" s="936"/>
      <c r="BB20" s="936"/>
      <c r="BC20" s="936"/>
      <c r="BD20" s="936"/>
      <c r="BE20" s="936"/>
      <c r="BF20" s="936"/>
      <c r="BG20" s="936"/>
      <c r="BH20" s="936"/>
      <c r="BI20" s="936"/>
      <c r="BJ20" s="936"/>
      <c r="BK20" s="936"/>
      <c r="BL20" s="936"/>
      <c r="BM20" s="936"/>
      <c r="BN20" s="936"/>
      <c r="BO20" s="936"/>
      <c r="BP20" s="936"/>
      <c r="BQ20" s="936"/>
      <c r="BR20" s="936"/>
      <c r="BS20" s="936"/>
      <c r="BT20" s="936"/>
      <c r="BU20" s="936"/>
      <c r="BV20" s="936"/>
      <c r="BW20" s="936"/>
      <c r="BX20" s="936"/>
      <c r="BY20" s="936"/>
      <c r="BZ20" s="936"/>
      <c r="CA20" s="936"/>
      <c r="CB20" s="936"/>
      <c r="CC20" s="936"/>
      <c r="CD20" s="936"/>
      <c r="CE20" s="936"/>
      <c r="CF20" s="936"/>
      <c r="CG20" s="936"/>
      <c r="CH20" s="936"/>
      <c r="CI20" s="945"/>
    </row>
    <row r="21" spans="1:90" ht="15.95" customHeight="1" x14ac:dyDescent="0.15">
      <c r="D21" s="947"/>
      <c r="E21" s="946"/>
      <c r="F21" s="946"/>
      <c r="G21" s="946"/>
      <c r="H21" s="946"/>
      <c r="I21" s="946"/>
      <c r="J21" s="946"/>
      <c r="K21" s="946"/>
      <c r="L21" s="946"/>
      <c r="M21" s="946"/>
      <c r="N21" s="946"/>
      <c r="O21" s="946"/>
      <c r="P21" s="946"/>
      <c r="Q21" s="946"/>
      <c r="R21" s="946"/>
      <c r="S21" s="946"/>
      <c r="T21" s="946" t="s">
        <v>160</v>
      </c>
      <c r="U21" s="946"/>
      <c r="V21" s="946"/>
      <c r="W21" s="946"/>
      <c r="X21" s="946"/>
      <c r="Y21" s="946"/>
      <c r="Z21" s="946"/>
      <c r="AA21" s="946"/>
      <c r="AB21" s="946"/>
      <c r="AC21" s="946"/>
      <c r="AD21" s="946" t="s">
        <v>159</v>
      </c>
      <c r="AE21" s="946"/>
      <c r="AF21" s="948" t="s">
        <v>423</v>
      </c>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9"/>
    </row>
    <row r="22" spans="1:90" ht="15.95" customHeight="1" x14ac:dyDescent="0.15">
      <c r="D22" s="947"/>
      <c r="E22" s="946"/>
      <c r="F22" s="946"/>
      <c r="G22" s="946"/>
      <c r="H22" s="946"/>
      <c r="I22" s="946"/>
      <c r="J22" s="946"/>
      <c r="K22" s="946"/>
      <c r="L22" s="946"/>
      <c r="M22" s="946"/>
      <c r="N22" s="946"/>
      <c r="O22" s="946"/>
      <c r="P22" s="946"/>
      <c r="Q22" s="946"/>
      <c r="R22" s="946"/>
      <c r="S22" s="946"/>
      <c r="T22" s="946"/>
      <c r="U22" s="946"/>
      <c r="V22" s="946"/>
      <c r="W22" s="946"/>
      <c r="X22" s="946"/>
      <c r="Y22" s="946"/>
      <c r="Z22" s="946"/>
      <c r="AA22" s="946"/>
      <c r="AB22" s="946"/>
      <c r="AC22" s="946"/>
      <c r="AD22" s="946"/>
      <c r="AE22" s="946"/>
      <c r="AF22" s="948"/>
      <c r="AG22" s="948"/>
      <c r="AH22" s="948"/>
      <c r="AI22" s="948"/>
      <c r="AJ22" s="948"/>
      <c r="AK22" s="948"/>
      <c r="AL22" s="948"/>
      <c r="AM22" s="948"/>
      <c r="AN22" s="948"/>
      <c r="AO22" s="948"/>
      <c r="AP22" s="948"/>
      <c r="AQ22" s="948"/>
      <c r="AR22" s="948"/>
      <c r="AS22" s="948"/>
      <c r="AT22" s="948"/>
      <c r="AU22" s="948"/>
      <c r="AV22" s="948"/>
      <c r="AW22" s="948"/>
      <c r="AX22" s="948"/>
      <c r="AY22" s="948"/>
      <c r="AZ22" s="948"/>
      <c r="BA22" s="948"/>
      <c r="BB22" s="948"/>
      <c r="BC22" s="948"/>
      <c r="BD22" s="948"/>
      <c r="BE22" s="948"/>
      <c r="BF22" s="948"/>
      <c r="BG22" s="948"/>
      <c r="BH22" s="948"/>
      <c r="BI22" s="948"/>
      <c r="BJ22" s="948"/>
      <c r="BK22" s="948"/>
      <c r="BL22" s="948"/>
      <c r="BM22" s="948"/>
      <c r="BN22" s="948"/>
      <c r="BO22" s="948"/>
      <c r="BP22" s="948"/>
      <c r="BQ22" s="948"/>
      <c r="BR22" s="948"/>
      <c r="BS22" s="948"/>
      <c r="BT22" s="948"/>
      <c r="BU22" s="948"/>
      <c r="BV22" s="948"/>
      <c r="BW22" s="948"/>
      <c r="BX22" s="948"/>
      <c r="BY22" s="948"/>
      <c r="BZ22" s="948"/>
      <c r="CA22" s="948"/>
      <c r="CB22" s="948"/>
      <c r="CC22" s="948"/>
      <c r="CD22" s="948"/>
      <c r="CE22" s="948"/>
      <c r="CF22" s="948"/>
      <c r="CG22" s="948"/>
      <c r="CH22" s="948"/>
      <c r="CI22" s="949"/>
    </row>
    <row r="23" spans="1:90" ht="15.95" customHeight="1" x14ac:dyDescent="0.15">
      <c r="D23" s="947"/>
      <c r="E23" s="946"/>
      <c r="F23" s="946"/>
      <c r="G23" s="946"/>
      <c r="H23" s="946"/>
      <c r="I23" s="946"/>
      <c r="J23" s="946"/>
      <c r="K23" s="946"/>
      <c r="L23" s="946"/>
      <c r="M23" s="946"/>
      <c r="N23" s="946"/>
      <c r="O23" s="946"/>
      <c r="P23" s="946"/>
      <c r="Q23" s="946"/>
      <c r="R23" s="946"/>
      <c r="S23" s="946"/>
      <c r="T23" s="946" t="s">
        <v>161</v>
      </c>
      <c r="U23" s="946"/>
      <c r="V23" s="946"/>
      <c r="W23" s="946"/>
      <c r="X23" s="946"/>
      <c r="Y23" s="946"/>
      <c r="Z23" s="946"/>
      <c r="AA23" s="946"/>
      <c r="AB23" s="946"/>
      <c r="AC23" s="946"/>
      <c r="AD23" s="946" t="s">
        <v>159</v>
      </c>
      <c r="AE23" s="946"/>
      <c r="AF23" s="948" t="s">
        <v>341</v>
      </c>
      <c r="AG23" s="948"/>
      <c r="AH23" s="948"/>
      <c r="AI23" s="948"/>
      <c r="AJ23" s="948"/>
      <c r="AK23" s="948"/>
      <c r="AL23" s="948"/>
      <c r="AM23" s="948"/>
      <c r="AN23" s="948"/>
      <c r="AO23" s="948"/>
      <c r="AP23" s="948"/>
      <c r="AQ23" s="948"/>
      <c r="AR23" s="948"/>
      <c r="AS23" s="948"/>
      <c r="AT23" s="948"/>
      <c r="AU23" s="948"/>
      <c r="AV23" s="948"/>
      <c r="AW23" s="948"/>
      <c r="AX23" s="948"/>
      <c r="AY23" s="948"/>
      <c r="AZ23" s="948"/>
      <c r="BA23" s="948"/>
      <c r="BB23" s="948"/>
      <c r="BC23" s="948"/>
      <c r="BD23" s="948"/>
      <c r="BE23" s="948"/>
      <c r="BF23" s="948"/>
      <c r="BG23" s="948"/>
      <c r="BH23" s="948"/>
      <c r="BI23" s="948"/>
      <c r="BJ23" s="948"/>
      <c r="BK23" s="948"/>
      <c r="BL23" s="948"/>
      <c r="BM23" s="948"/>
      <c r="BN23" s="948"/>
      <c r="BO23" s="948"/>
      <c r="BP23" s="948"/>
      <c r="BQ23" s="948"/>
      <c r="BR23" s="948"/>
      <c r="BS23" s="948"/>
      <c r="BT23" s="948"/>
      <c r="BU23" s="948"/>
      <c r="BV23" s="948"/>
      <c r="BW23" s="948"/>
      <c r="BX23" s="948"/>
      <c r="BY23" s="948"/>
      <c r="BZ23" s="948"/>
      <c r="CA23" s="948"/>
      <c r="CB23" s="948"/>
      <c r="CC23" s="948"/>
      <c r="CD23" s="948"/>
      <c r="CE23" s="948"/>
      <c r="CF23" s="948"/>
      <c r="CG23" s="948"/>
      <c r="CH23" s="948"/>
      <c r="CI23" s="949"/>
    </row>
    <row r="24" spans="1:90" ht="15.95" customHeight="1" x14ac:dyDescent="0.15">
      <c r="D24" s="947"/>
      <c r="E24" s="946"/>
      <c r="F24" s="946"/>
      <c r="G24" s="946"/>
      <c r="H24" s="946"/>
      <c r="I24" s="946"/>
      <c r="J24" s="946"/>
      <c r="K24" s="946"/>
      <c r="L24" s="946"/>
      <c r="M24" s="946"/>
      <c r="N24" s="946"/>
      <c r="O24" s="946"/>
      <c r="P24" s="946"/>
      <c r="Q24" s="946"/>
      <c r="R24" s="946"/>
      <c r="S24" s="946"/>
      <c r="T24" s="946"/>
      <c r="U24" s="946"/>
      <c r="V24" s="946"/>
      <c r="W24" s="946"/>
      <c r="X24" s="946"/>
      <c r="Y24" s="946"/>
      <c r="Z24" s="946"/>
      <c r="AA24" s="946"/>
      <c r="AB24" s="946"/>
      <c r="AC24" s="946"/>
      <c r="AD24" s="946"/>
      <c r="AE24" s="946"/>
      <c r="AF24" s="948"/>
      <c r="AG24" s="948"/>
      <c r="AH24" s="948"/>
      <c r="AI24" s="948"/>
      <c r="AJ24" s="948"/>
      <c r="AK24" s="948"/>
      <c r="AL24" s="948"/>
      <c r="AM24" s="948"/>
      <c r="AN24" s="948"/>
      <c r="AO24" s="948"/>
      <c r="AP24" s="948"/>
      <c r="AQ24" s="948"/>
      <c r="AR24" s="948"/>
      <c r="AS24" s="948"/>
      <c r="AT24" s="948"/>
      <c r="AU24" s="948"/>
      <c r="AV24" s="948"/>
      <c r="AW24" s="948"/>
      <c r="AX24" s="948"/>
      <c r="AY24" s="948"/>
      <c r="AZ24" s="948"/>
      <c r="BA24" s="948"/>
      <c r="BB24" s="948"/>
      <c r="BC24" s="948"/>
      <c r="BD24" s="948"/>
      <c r="BE24" s="948"/>
      <c r="BF24" s="948"/>
      <c r="BG24" s="948"/>
      <c r="BH24" s="948"/>
      <c r="BI24" s="948"/>
      <c r="BJ24" s="948"/>
      <c r="BK24" s="948"/>
      <c r="BL24" s="948"/>
      <c r="BM24" s="948"/>
      <c r="BN24" s="948"/>
      <c r="BO24" s="948"/>
      <c r="BP24" s="948"/>
      <c r="BQ24" s="948"/>
      <c r="BR24" s="948"/>
      <c r="BS24" s="948"/>
      <c r="BT24" s="948"/>
      <c r="BU24" s="948"/>
      <c r="BV24" s="948"/>
      <c r="BW24" s="948"/>
      <c r="BX24" s="948"/>
      <c r="BY24" s="948"/>
      <c r="BZ24" s="948"/>
      <c r="CA24" s="948"/>
      <c r="CB24" s="948"/>
      <c r="CC24" s="948"/>
      <c r="CD24" s="948"/>
      <c r="CE24" s="948"/>
      <c r="CF24" s="948"/>
      <c r="CG24" s="948"/>
      <c r="CH24" s="948"/>
      <c r="CI24" s="949"/>
    </row>
    <row r="25" spans="1:90" ht="7.5" customHeight="1" thickBot="1" x14ac:dyDescent="0.2">
      <c r="D25" s="87"/>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88"/>
      <c r="AX25" s="88"/>
      <c r="AY25" s="88"/>
      <c r="AZ25" s="88"/>
      <c r="BA25" s="88"/>
      <c r="BB25" s="88"/>
      <c r="BC25" s="88"/>
      <c r="BD25" s="88"/>
      <c r="BE25" s="88"/>
      <c r="BF25" s="88"/>
      <c r="BG25" s="88"/>
      <c r="BH25" s="88"/>
      <c r="BI25" s="88"/>
      <c r="BJ25" s="88"/>
      <c r="BK25" s="88"/>
      <c r="BL25" s="88"/>
      <c r="BM25" s="88"/>
      <c r="BN25" s="88"/>
      <c r="BO25" s="88"/>
      <c r="BP25" s="88"/>
      <c r="BQ25" s="88"/>
      <c r="BR25" s="88"/>
      <c r="BS25" s="88"/>
      <c r="BT25" s="88"/>
      <c r="BU25" s="88"/>
      <c r="BV25" s="88"/>
      <c r="BW25" s="88"/>
      <c r="BX25" s="88"/>
      <c r="BY25" s="88"/>
      <c r="BZ25" s="88"/>
      <c r="CA25" s="88"/>
      <c r="CB25" s="88"/>
      <c r="CC25" s="88"/>
      <c r="CD25" s="88"/>
      <c r="CE25" s="88"/>
      <c r="CF25" s="88"/>
      <c r="CG25" s="88"/>
      <c r="CH25" s="88"/>
      <c r="CI25" s="89"/>
    </row>
    <row r="26" spans="1:90" ht="7.5" customHeight="1" thickTop="1" x14ac:dyDescent="0.15">
      <c r="B26" s="86"/>
      <c r="C26" s="72"/>
      <c r="D26" s="163"/>
      <c r="E26" s="163"/>
      <c r="F26" s="163"/>
      <c r="G26" s="163"/>
      <c r="H26" s="163"/>
      <c r="I26" s="163"/>
      <c r="J26" s="163"/>
      <c r="K26" s="163"/>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163"/>
      <c r="BE26" s="163"/>
      <c r="BF26" s="163"/>
      <c r="BG26" s="163"/>
      <c r="BH26" s="163"/>
      <c r="BI26" s="163"/>
      <c r="BJ26" s="163"/>
      <c r="BK26" s="163"/>
      <c r="BL26" s="163"/>
      <c r="BM26" s="163"/>
      <c r="BN26" s="163"/>
      <c r="BO26" s="163"/>
      <c r="BP26" s="163"/>
      <c r="BQ26" s="163"/>
      <c r="BR26" s="163"/>
      <c r="BS26" s="163"/>
      <c r="BT26" s="163"/>
      <c r="BU26" s="163"/>
      <c r="BV26" s="163"/>
      <c r="BW26" s="163"/>
      <c r="BX26" s="163"/>
      <c r="BY26" s="163"/>
      <c r="BZ26" s="163"/>
      <c r="CA26" s="72"/>
      <c r="CB26" s="72"/>
    </row>
    <row r="27" spans="1:90" ht="18.75" customHeight="1" x14ac:dyDescent="0.15"/>
    <row r="28" spans="1:90" ht="30" customHeight="1" x14ac:dyDescent="0.15">
      <c r="A28" s="930" t="s">
        <v>459</v>
      </c>
      <c r="B28" s="930"/>
      <c r="C28" s="930"/>
      <c r="D28" s="930"/>
      <c r="E28" s="930"/>
      <c r="F28" s="930"/>
      <c r="G28" s="930"/>
      <c r="H28" s="930"/>
      <c r="I28" s="930"/>
      <c r="J28" s="930"/>
      <c r="K28" s="930"/>
      <c r="L28" s="930"/>
      <c r="M28" s="930"/>
      <c r="N28" s="930"/>
      <c r="O28" s="930"/>
      <c r="P28" s="930"/>
      <c r="Q28" s="930"/>
      <c r="R28" s="930"/>
      <c r="S28" s="930"/>
      <c r="T28" s="930"/>
      <c r="U28" s="930"/>
      <c r="V28" s="930"/>
      <c r="W28" s="930"/>
      <c r="X28" s="930"/>
      <c r="Y28" s="930"/>
      <c r="Z28" s="930"/>
      <c r="AA28" s="930"/>
      <c r="AB28" s="930"/>
      <c r="AC28" s="930"/>
      <c r="AD28" s="930"/>
      <c r="AE28" s="930"/>
      <c r="AF28" s="930"/>
      <c r="AG28" s="930"/>
      <c r="AH28" s="930"/>
      <c r="AI28" s="930"/>
      <c r="AJ28" s="930"/>
      <c r="AK28" s="930"/>
      <c r="AL28" s="930"/>
      <c r="AM28" s="930"/>
      <c r="AN28" s="930"/>
      <c r="AO28" s="930"/>
      <c r="AP28" s="930"/>
      <c r="AQ28" s="930"/>
      <c r="AR28" s="930"/>
      <c r="AS28" s="930"/>
      <c r="AT28" s="930"/>
      <c r="AU28" s="930"/>
      <c r="AV28" s="930"/>
      <c r="AW28" s="930"/>
      <c r="AX28" s="930"/>
      <c r="AY28" s="930"/>
      <c r="AZ28" s="930"/>
      <c r="BA28" s="930"/>
      <c r="BB28" s="930"/>
      <c r="BC28" s="930"/>
      <c r="BD28" s="930"/>
      <c r="BE28" s="930"/>
      <c r="BF28" s="930"/>
      <c r="BG28" s="930"/>
      <c r="BH28" s="930"/>
      <c r="BI28" s="930"/>
      <c r="BJ28" s="930"/>
      <c r="BK28" s="930"/>
      <c r="BL28" s="930"/>
      <c r="BM28" s="930"/>
      <c r="BN28" s="930"/>
      <c r="BO28" s="930"/>
      <c r="BP28" s="930"/>
      <c r="BQ28" s="930"/>
      <c r="BR28" s="930"/>
      <c r="BS28" s="930"/>
      <c r="BT28" s="930"/>
      <c r="BU28" s="930"/>
      <c r="BV28" s="930"/>
      <c r="BW28" s="930"/>
      <c r="BX28" s="930"/>
      <c r="BY28" s="930"/>
      <c r="BZ28" s="930"/>
      <c r="CA28" s="930"/>
      <c r="CB28" s="930"/>
      <c r="CC28" s="930"/>
      <c r="CD28" s="930"/>
      <c r="CE28" s="930"/>
      <c r="CF28" s="930"/>
      <c r="CG28" s="930"/>
      <c r="CH28" s="930"/>
      <c r="CI28" s="930"/>
      <c r="CJ28" s="930"/>
      <c r="CK28" s="930"/>
      <c r="CL28" s="930"/>
    </row>
    <row r="29" spans="1:90" ht="11.25" customHeight="1" x14ac:dyDescent="0.15">
      <c r="A29" s="189"/>
      <c r="B29" s="189"/>
      <c r="C29" s="189"/>
      <c r="D29" s="189"/>
      <c r="E29" s="189"/>
      <c r="F29" s="189"/>
      <c r="G29" s="189"/>
      <c r="H29" s="189"/>
      <c r="I29" s="189"/>
      <c r="J29" s="189"/>
      <c r="K29" s="189"/>
      <c r="L29" s="189"/>
      <c r="M29" s="189"/>
      <c r="N29" s="189"/>
      <c r="O29" s="189"/>
      <c r="P29" s="189"/>
      <c r="Q29" s="189"/>
      <c r="R29" s="189"/>
      <c r="S29" s="189"/>
      <c r="T29" s="189"/>
      <c r="U29" s="189"/>
      <c r="V29" s="189"/>
      <c r="W29" s="189"/>
      <c r="X29" s="189"/>
      <c r="Y29" s="189"/>
      <c r="Z29" s="189"/>
      <c r="AA29" s="189"/>
      <c r="AB29" s="189"/>
      <c r="AC29" s="189"/>
      <c r="AD29" s="189"/>
      <c r="AE29" s="189"/>
      <c r="AF29" s="189"/>
      <c r="AG29" s="189"/>
      <c r="AH29" s="189"/>
      <c r="AI29" s="189"/>
      <c r="AJ29" s="189"/>
      <c r="AK29" s="189"/>
      <c r="AL29" s="189"/>
      <c r="AM29" s="189"/>
      <c r="AN29" s="189"/>
      <c r="AO29" s="189"/>
      <c r="AP29" s="189"/>
      <c r="AQ29" s="189"/>
      <c r="AR29" s="189"/>
      <c r="AS29" s="189"/>
      <c r="AT29" s="189"/>
      <c r="AU29" s="189"/>
      <c r="AV29" s="189"/>
      <c r="AW29" s="189"/>
      <c r="AX29" s="189"/>
      <c r="AY29" s="189"/>
      <c r="AZ29" s="189"/>
      <c r="BA29" s="189"/>
      <c r="BB29" s="189"/>
      <c r="BC29" s="189"/>
      <c r="BD29" s="189"/>
      <c r="BE29" s="189"/>
      <c r="BF29" s="189"/>
      <c r="BG29" s="189"/>
      <c r="BH29" s="189"/>
      <c r="BI29" s="189"/>
      <c r="BJ29" s="189"/>
      <c r="BK29" s="189"/>
      <c r="BL29" s="189"/>
      <c r="BM29" s="189"/>
      <c r="BN29" s="189"/>
      <c r="BO29" s="189"/>
      <c r="BP29" s="189"/>
      <c r="BQ29" s="189"/>
      <c r="BR29" s="189"/>
      <c r="BS29" s="189"/>
      <c r="BT29" s="189"/>
      <c r="BU29" s="189"/>
      <c r="BV29" s="189"/>
      <c r="BW29" s="189"/>
      <c r="BX29" s="189"/>
      <c r="BY29" s="189"/>
      <c r="BZ29" s="189"/>
      <c r="CA29" s="189"/>
      <c r="CB29" s="189"/>
      <c r="CC29" s="189"/>
      <c r="CD29" s="189"/>
      <c r="CE29" s="189"/>
      <c r="CF29" s="189"/>
      <c r="CG29" s="189"/>
      <c r="CH29" s="189"/>
      <c r="CI29" s="189"/>
      <c r="CJ29" s="189"/>
      <c r="CK29" s="189"/>
      <c r="CL29" s="189"/>
    </row>
    <row r="30" spans="1:90" ht="30" customHeight="1" x14ac:dyDescent="0.15">
      <c r="A30" s="929" t="s">
        <v>422</v>
      </c>
      <c r="B30" s="929"/>
      <c r="C30" s="929"/>
      <c r="D30" s="929"/>
      <c r="E30" s="929"/>
      <c r="F30" s="929"/>
      <c r="G30" s="929"/>
      <c r="H30" s="929"/>
      <c r="I30" s="929"/>
      <c r="J30" s="929"/>
      <c r="K30" s="929"/>
      <c r="L30" s="929"/>
      <c r="M30" s="929"/>
      <c r="N30" s="929"/>
      <c r="O30" s="929"/>
      <c r="P30" s="929"/>
      <c r="Q30" s="929"/>
      <c r="R30" s="929"/>
      <c r="S30" s="929"/>
      <c r="T30" s="929"/>
      <c r="U30" s="929"/>
      <c r="V30" s="929"/>
      <c r="W30" s="929"/>
      <c r="X30" s="929"/>
      <c r="Y30" s="929"/>
      <c r="Z30" s="929"/>
      <c r="AA30" s="929"/>
      <c r="AB30" s="929"/>
      <c r="AC30" s="929"/>
      <c r="AD30" s="929"/>
      <c r="AE30" s="929"/>
      <c r="AF30" s="929"/>
      <c r="AG30" s="929"/>
      <c r="AH30" s="929"/>
      <c r="AI30" s="929"/>
      <c r="AJ30" s="929"/>
      <c r="AK30" s="929"/>
      <c r="AL30" s="929"/>
      <c r="AM30" s="929"/>
      <c r="AN30" s="929"/>
      <c r="AO30" s="929"/>
      <c r="AP30" s="929"/>
      <c r="AQ30" s="929"/>
      <c r="AR30" s="929"/>
      <c r="AS30" s="929"/>
      <c r="AT30" s="929"/>
      <c r="AU30" s="929"/>
      <c r="AV30" s="929"/>
      <c r="AW30" s="929"/>
      <c r="AX30" s="929"/>
      <c r="AY30" s="929"/>
      <c r="AZ30" s="929"/>
      <c r="BA30" s="929"/>
      <c r="BB30" s="929"/>
      <c r="BC30" s="929"/>
      <c r="BD30" s="929"/>
      <c r="BE30" s="929"/>
      <c r="BF30" s="929"/>
      <c r="BG30" s="929"/>
      <c r="BH30" s="929"/>
      <c r="BI30" s="929"/>
      <c r="BJ30" s="929"/>
      <c r="BK30" s="929"/>
      <c r="BL30" s="929"/>
      <c r="BM30" s="929"/>
      <c r="BN30" s="929"/>
      <c r="BO30" s="929"/>
      <c r="BP30" s="929"/>
      <c r="BQ30" s="929"/>
      <c r="BR30" s="929"/>
      <c r="BS30" s="929"/>
      <c r="BT30" s="929"/>
      <c r="BU30" s="929"/>
      <c r="BV30" s="929"/>
      <c r="BW30" s="929"/>
      <c r="BX30" s="929"/>
      <c r="BY30" s="929"/>
      <c r="BZ30" s="929"/>
      <c r="CA30" s="929"/>
      <c r="CB30" s="929"/>
      <c r="CC30" s="929"/>
      <c r="CD30" s="929"/>
      <c r="CE30" s="929"/>
      <c r="CF30" s="929"/>
      <c r="CG30" s="929"/>
      <c r="CH30" s="929"/>
      <c r="CI30" s="929"/>
      <c r="CJ30" s="929"/>
      <c r="CK30" s="929"/>
      <c r="CL30" s="929"/>
    </row>
    <row r="31" spans="1:90" ht="30" customHeight="1" x14ac:dyDescent="0.15">
      <c r="A31" s="929" t="s">
        <v>319</v>
      </c>
      <c r="B31" s="929"/>
      <c r="C31" s="929"/>
      <c r="D31" s="929"/>
      <c r="E31" s="929"/>
      <c r="F31" s="929"/>
      <c r="G31" s="929"/>
      <c r="H31" s="929"/>
      <c r="I31" s="929"/>
      <c r="J31" s="929"/>
      <c r="K31" s="929"/>
      <c r="L31" s="929"/>
      <c r="M31" s="929"/>
      <c r="N31" s="929"/>
      <c r="O31" s="929"/>
      <c r="P31" s="929"/>
      <c r="Q31" s="929"/>
      <c r="R31" s="929"/>
      <c r="S31" s="929"/>
      <c r="T31" s="929"/>
      <c r="U31" s="929"/>
      <c r="V31" s="929"/>
      <c r="W31" s="929"/>
      <c r="X31" s="929"/>
      <c r="Y31" s="929"/>
      <c r="Z31" s="929"/>
      <c r="AA31" s="929"/>
      <c r="AB31" s="929"/>
      <c r="AC31" s="929"/>
      <c r="AD31" s="929"/>
      <c r="AE31" s="929"/>
      <c r="AF31" s="929"/>
      <c r="AG31" s="929"/>
      <c r="AH31" s="929"/>
      <c r="AI31" s="929"/>
      <c r="AJ31" s="929"/>
      <c r="AK31" s="929"/>
      <c r="AL31" s="929"/>
      <c r="AM31" s="929"/>
      <c r="AN31" s="929"/>
      <c r="AO31" s="929"/>
      <c r="AP31" s="929"/>
      <c r="AQ31" s="929"/>
      <c r="AR31" s="929"/>
      <c r="AS31" s="929"/>
      <c r="AT31" s="929"/>
      <c r="AU31" s="929"/>
      <c r="AV31" s="929"/>
      <c r="AW31" s="929"/>
      <c r="AX31" s="929"/>
      <c r="AY31" s="929"/>
      <c r="AZ31" s="929"/>
      <c r="BA31" s="929"/>
      <c r="BB31" s="929"/>
      <c r="BC31" s="929"/>
      <c r="BD31" s="929"/>
      <c r="BE31" s="929"/>
      <c r="BF31" s="929"/>
      <c r="BG31" s="929"/>
      <c r="BH31" s="929"/>
      <c r="BI31" s="929"/>
      <c r="BJ31" s="929"/>
      <c r="BK31" s="929"/>
      <c r="BL31" s="929"/>
      <c r="BM31" s="929"/>
      <c r="BN31" s="929"/>
      <c r="BO31" s="929"/>
      <c r="BP31" s="929"/>
      <c r="BQ31" s="929"/>
      <c r="BR31" s="929"/>
      <c r="BS31" s="929"/>
      <c r="BT31" s="929"/>
      <c r="BU31" s="929"/>
      <c r="BV31" s="929"/>
      <c r="BW31" s="929"/>
      <c r="BX31" s="929"/>
      <c r="BY31" s="929"/>
      <c r="BZ31" s="929"/>
      <c r="CA31" s="929"/>
      <c r="CB31" s="929"/>
      <c r="CC31" s="929"/>
      <c r="CD31" s="929"/>
      <c r="CE31" s="929"/>
      <c r="CF31" s="929"/>
      <c r="CG31" s="929"/>
      <c r="CH31" s="929"/>
      <c r="CI31" s="929"/>
      <c r="CJ31" s="929"/>
      <c r="CK31" s="929"/>
      <c r="CL31" s="929"/>
    </row>
    <row r="32" spans="1:90" ht="11.25" customHeight="1" x14ac:dyDescent="0.15"/>
    <row r="33" spans="1:90" ht="30" customHeight="1" x14ac:dyDescent="0.15">
      <c r="B33" s="930" t="s">
        <v>424</v>
      </c>
      <c r="C33" s="930"/>
      <c r="D33" s="930"/>
      <c r="E33" s="930"/>
      <c r="F33" s="930"/>
      <c r="G33" s="930"/>
      <c r="H33" s="930"/>
      <c r="I33" s="930"/>
      <c r="J33" s="930"/>
      <c r="K33" s="930"/>
      <c r="L33" s="930"/>
      <c r="M33" s="930"/>
      <c r="N33" s="930"/>
      <c r="O33" s="930"/>
      <c r="P33" s="930"/>
      <c r="Q33" s="930"/>
      <c r="R33" s="930"/>
      <c r="S33" s="930"/>
      <c r="T33" s="930"/>
      <c r="U33" s="930"/>
      <c r="V33" s="930"/>
      <c r="W33" s="930"/>
      <c r="X33" s="930"/>
      <c r="Y33" s="930"/>
      <c r="Z33" s="930"/>
      <c r="AA33" s="930"/>
      <c r="AB33" s="930"/>
      <c r="AC33" s="930"/>
      <c r="AD33" s="930"/>
      <c r="AE33" s="930"/>
      <c r="AF33" s="930"/>
      <c r="AG33" s="930"/>
      <c r="AH33" s="930"/>
      <c r="AI33" s="930"/>
      <c r="AJ33" s="930"/>
      <c r="AK33" s="930"/>
      <c r="AL33" s="930"/>
      <c r="AM33" s="930"/>
      <c r="AN33" s="930"/>
      <c r="AO33" s="930"/>
      <c r="AP33" s="930"/>
      <c r="AQ33" s="930"/>
      <c r="AR33" s="930"/>
      <c r="AS33" s="930"/>
      <c r="AT33" s="930"/>
      <c r="AU33" s="930"/>
      <c r="AV33" s="930"/>
      <c r="AW33" s="930"/>
      <c r="AX33" s="930"/>
      <c r="AY33" s="930"/>
      <c r="AZ33" s="930"/>
      <c r="BA33" s="930"/>
      <c r="BB33" s="930"/>
      <c r="BC33" s="930"/>
      <c r="BD33" s="930"/>
      <c r="BE33" s="930"/>
      <c r="BF33" s="930"/>
      <c r="BG33" s="930"/>
      <c r="BH33" s="930"/>
      <c r="BI33" s="930"/>
      <c r="BJ33" s="930"/>
      <c r="BK33" s="930"/>
      <c r="BL33" s="930"/>
      <c r="BM33" s="930"/>
      <c r="BN33" s="930"/>
      <c r="BO33" s="930"/>
      <c r="BP33" s="930"/>
      <c r="BQ33" s="930"/>
      <c r="BR33" s="930"/>
      <c r="BS33" s="930"/>
      <c r="BT33" s="930"/>
      <c r="BU33" s="930"/>
      <c r="BV33" s="930"/>
      <c r="BW33" s="930"/>
      <c r="BX33" s="930"/>
      <c r="BY33" s="930"/>
      <c r="BZ33" s="930"/>
      <c r="CA33" s="930"/>
      <c r="CB33" s="930"/>
      <c r="CC33" s="930"/>
      <c r="CD33" s="930"/>
      <c r="CE33" s="930"/>
      <c r="CF33" s="930"/>
      <c r="CG33" s="930"/>
      <c r="CH33" s="930"/>
      <c r="CI33" s="930"/>
      <c r="CJ33" s="930"/>
      <c r="CK33" s="930"/>
    </row>
    <row r="34" spans="1:90" ht="37.5" customHeight="1" x14ac:dyDescent="0.15"/>
    <row r="35" spans="1:90" ht="30" customHeight="1" x14ac:dyDescent="0.15">
      <c r="A35" s="929" t="s">
        <v>318</v>
      </c>
      <c r="B35" s="929"/>
      <c r="C35" s="929"/>
      <c r="D35" s="929"/>
      <c r="E35" s="929"/>
      <c r="F35" s="929"/>
      <c r="G35" s="929"/>
      <c r="H35" s="929"/>
      <c r="I35" s="929"/>
      <c r="J35" s="929"/>
      <c r="K35" s="929"/>
      <c r="L35" s="929"/>
      <c r="M35" s="929"/>
      <c r="N35" s="929"/>
      <c r="O35" s="929"/>
      <c r="P35" s="929"/>
      <c r="Q35" s="929"/>
      <c r="R35" s="929"/>
      <c r="S35" s="929"/>
      <c r="T35" s="929"/>
      <c r="U35" s="929"/>
      <c r="V35" s="929"/>
      <c r="W35" s="929"/>
      <c r="X35" s="929"/>
      <c r="Y35" s="929"/>
      <c r="Z35" s="929"/>
      <c r="AA35" s="929"/>
      <c r="AB35" s="929"/>
      <c r="AC35" s="929"/>
      <c r="AD35" s="929"/>
      <c r="AE35" s="929"/>
      <c r="AF35" s="929"/>
      <c r="AG35" s="929"/>
      <c r="AH35" s="929"/>
      <c r="AI35" s="929"/>
      <c r="AJ35" s="929"/>
      <c r="AK35" s="929"/>
      <c r="AL35" s="929"/>
      <c r="AM35" s="929"/>
      <c r="AN35" s="929"/>
      <c r="AO35" s="929"/>
      <c r="AP35" s="929"/>
      <c r="AQ35" s="929"/>
      <c r="AR35" s="929"/>
      <c r="AS35" s="929"/>
      <c r="AT35" s="929"/>
      <c r="AU35" s="929"/>
      <c r="AV35" s="929"/>
      <c r="AW35" s="929"/>
      <c r="AX35" s="929"/>
      <c r="AY35" s="929"/>
      <c r="AZ35" s="929"/>
      <c r="BA35" s="929"/>
      <c r="BB35" s="929"/>
      <c r="BC35" s="929"/>
      <c r="BD35" s="929"/>
      <c r="BE35" s="929"/>
      <c r="BF35" s="929"/>
      <c r="BG35" s="929"/>
      <c r="BH35" s="929"/>
      <c r="BI35" s="929"/>
      <c r="BJ35" s="929"/>
      <c r="BK35" s="929"/>
      <c r="BL35" s="929"/>
      <c r="BM35" s="929"/>
      <c r="BN35" s="929"/>
      <c r="BO35" s="929"/>
      <c r="BP35" s="929"/>
      <c r="BQ35" s="929"/>
      <c r="BR35" s="929"/>
      <c r="BS35" s="929"/>
      <c r="BT35" s="929"/>
      <c r="BU35" s="929"/>
      <c r="BV35" s="929"/>
      <c r="BW35" s="929"/>
      <c r="BX35" s="929"/>
      <c r="BY35" s="929"/>
      <c r="BZ35" s="929"/>
      <c r="CA35" s="929"/>
      <c r="CB35" s="929"/>
      <c r="CC35" s="929"/>
      <c r="CD35" s="929"/>
      <c r="CE35" s="929"/>
      <c r="CF35" s="929"/>
      <c r="CG35" s="929"/>
      <c r="CH35" s="929"/>
      <c r="CI35" s="929"/>
      <c r="CJ35" s="929"/>
      <c r="CK35" s="929"/>
      <c r="CL35" s="929"/>
    </row>
    <row r="36" spans="1:90" ht="11.25" customHeight="1" x14ac:dyDescent="0.15">
      <c r="A36" s="192"/>
      <c r="B36" s="192"/>
      <c r="C36" s="192"/>
      <c r="D36" s="192"/>
      <c r="E36" s="192"/>
      <c r="F36" s="192"/>
      <c r="G36" s="192"/>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192"/>
      <c r="AV36" s="192"/>
      <c r="AW36" s="192"/>
      <c r="AX36" s="192"/>
      <c r="AY36" s="192"/>
      <c r="AZ36" s="192"/>
      <c r="BA36" s="192"/>
      <c r="BB36" s="192"/>
      <c r="BC36" s="192"/>
      <c r="BD36" s="192"/>
      <c r="BE36" s="192"/>
      <c r="BF36" s="192"/>
      <c r="BG36" s="192"/>
      <c r="BH36" s="192"/>
      <c r="BI36" s="192"/>
      <c r="BJ36" s="192"/>
      <c r="BK36" s="192"/>
      <c r="BL36" s="192"/>
      <c r="BM36" s="192"/>
      <c r="BN36" s="192"/>
      <c r="BO36" s="192"/>
      <c r="BP36" s="192"/>
      <c r="BQ36" s="192"/>
      <c r="BR36" s="192"/>
      <c r="BS36" s="192"/>
      <c r="BT36" s="192"/>
      <c r="BU36" s="192"/>
      <c r="BV36" s="192"/>
      <c r="BW36" s="192"/>
      <c r="BX36" s="192"/>
      <c r="BY36" s="192"/>
      <c r="BZ36" s="192"/>
      <c r="CA36" s="192"/>
      <c r="CB36" s="192"/>
      <c r="CC36" s="192"/>
      <c r="CD36" s="192"/>
      <c r="CE36" s="192"/>
      <c r="CF36" s="192"/>
      <c r="CG36" s="192"/>
      <c r="CH36" s="192"/>
      <c r="CI36" s="192"/>
      <c r="CJ36" s="192"/>
      <c r="CK36" s="192"/>
      <c r="CL36" s="192"/>
    </row>
    <row r="37" spans="1:90" ht="30" customHeight="1" x14ac:dyDescent="0.15">
      <c r="B37" s="930" t="s">
        <v>425</v>
      </c>
      <c r="C37" s="930"/>
      <c r="D37" s="930"/>
      <c r="E37" s="930"/>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c r="AL37" s="930"/>
      <c r="AM37" s="930"/>
      <c r="AN37" s="930"/>
      <c r="AO37" s="930"/>
      <c r="AP37" s="930"/>
      <c r="AQ37" s="930"/>
      <c r="AR37" s="930"/>
      <c r="AS37" s="930"/>
      <c r="AT37" s="930"/>
      <c r="AU37" s="930"/>
      <c r="AV37" s="930"/>
      <c r="AW37" s="930"/>
      <c r="AX37" s="930"/>
      <c r="AY37" s="930"/>
      <c r="AZ37" s="930"/>
      <c r="BA37" s="930"/>
      <c r="BB37" s="930"/>
      <c r="BC37" s="930"/>
      <c r="BD37" s="930"/>
      <c r="BE37" s="930"/>
      <c r="BF37" s="930"/>
      <c r="BG37" s="930"/>
      <c r="BH37" s="930"/>
      <c r="BI37" s="930"/>
      <c r="BJ37" s="930"/>
      <c r="BK37" s="930"/>
      <c r="BL37" s="930"/>
      <c r="BM37" s="930"/>
      <c r="BN37" s="930"/>
      <c r="BO37" s="930"/>
      <c r="BP37" s="930"/>
      <c r="BQ37" s="930"/>
      <c r="BR37" s="930"/>
      <c r="BS37" s="930"/>
      <c r="BT37" s="930"/>
      <c r="BU37" s="930"/>
      <c r="BV37" s="930"/>
      <c r="BW37" s="930"/>
      <c r="BX37" s="930"/>
      <c r="BY37" s="930"/>
      <c r="BZ37" s="930"/>
      <c r="CA37" s="930"/>
      <c r="CB37" s="930"/>
      <c r="CC37" s="930"/>
      <c r="CD37" s="930"/>
      <c r="CE37" s="930"/>
      <c r="CF37" s="930"/>
      <c r="CG37" s="930"/>
      <c r="CH37" s="930"/>
      <c r="CI37" s="930"/>
      <c r="CJ37" s="930"/>
      <c r="CK37" s="930"/>
    </row>
    <row r="38" spans="1:90" ht="30" customHeight="1" x14ac:dyDescent="0.15">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c r="AY38" s="189"/>
      <c r="AZ38" s="189"/>
      <c r="BA38" s="189"/>
      <c r="BB38" s="189"/>
      <c r="BC38" s="189"/>
      <c r="BD38" s="189"/>
      <c r="BE38" s="189"/>
      <c r="BF38" s="189"/>
      <c r="BG38" s="189"/>
      <c r="BH38" s="189"/>
      <c r="BI38" s="189"/>
      <c r="BJ38" s="189"/>
      <c r="BK38" s="189"/>
      <c r="BL38" s="189"/>
      <c r="BM38" s="189"/>
      <c r="BN38" s="189"/>
      <c r="BO38" s="189"/>
      <c r="BP38" s="189"/>
      <c r="BQ38" s="189"/>
      <c r="BR38" s="189"/>
      <c r="BS38" s="189"/>
      <c r="BT38" s="189"/>
      <c r="BU38" s="189"/>
      <c r="BV38" s="189"/>
      <c r="BW38" s="189"/>
      <c r="BX38" s="189"/>
      <c r="BY38" s="189"/>
      <c r="BZ38" s="189"/>
      <c r="CA38" s="189"/>
      <c r="CB38" s="189"/>
      <c r="CC38" s="189"/>
      <c r="CD38" s="189"/>
      <c r="CE38" s="189"/>
      <c r="CF38" s="189"/>
      <c r="CG38" s="189"/>
      <c r="CH38" s="189"/>
      <c r="CI38" s="189"/>
      <c r="CJ38" s="189"/>
      <c r="CK38" s="189"/>
    </row>
    <row r="39" spans="1:90" ht="15.75" customHeight="1" x14ac:dyDescent="0.15">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c r="AY39" s="189"/>
      <c r="AZ39" s="189"/>
      <c r="BA39" s="189"/>
      <c r="BB39" s="189"/>
      <c r="BC39" s="189"/>
      <c r="BD39" s="189"/>
      <c r="BE39" s="189"/>
      <c r="BF39" s="189"/>
      <c r="BG39" s="189"/>
      <c r="BH39" s="189"/>
      <c r="BI39" s="189"/>
      <c r="BJ39" s="189"/>
      <c r="BK39" s="189"/>
      <c r="BL39" s="189"/>
      <c r="BM39" s="189"/>
      <c r="BN39" s="189"/>
      <c r="BO39" s="189"/>
      <c r="BP39" s="189"/>
      <c r="BQ39" s="189"/>
      <c r="BR39" s="189"/>
      <c r="BS39" s="189"/>
      <c r="BT39" s="189"/>
      <c r="BU39" s="189"/>
      <c r="BV39" s="189"/>
      <c r="BW39" s="189"/>
      <c r="BX39" s="189"/>
      <c r="BY39" s="189"/>
      <c r="BZ39" s="189"/>
      <c r="CA39" s="189"/>
      <c r="CB39" s="189"/>
      <c r="CC39" s="189"/>
      <c r="CD39" s="189"/>
      <c r="CE39" s="189"/>
      <c r="CF39" s="189"/>
      <c r="CG39" s="189"/>
      <c r="CH39" s="189"/>
      <c r="CI39" s="189"/>
      <c r="CJ39" s="189"/>
      <c r="CK39" s="189"/>
    </row>
    <row r="40" spans="1:90" ht="15.75" customHeight="1" x14ac:dyDescent="0.15">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c r="AY40" s="189"/>
      <c r="AZ40" s="189"/>
      <c r="BA40" s="189"/>
      <c r="BB40" s="189"/>
      <c r="BC40" s="189"/>
      <c r="BD40" s="189"/>
      <c r="BE40" s="189"/>
      <c r="BF40" s="189"/>
      <c r="BG40" s="189"/>
      <c r="BH40" s="189"/>
      <c r="BI40" s="189"/>
      <c r="BJ40" s="189"/>
      <c r="BK40" s="189"/>
      <c r="BL40" s="189"/>
      <c r="BM40" s="189"/>
      <c r="BN40" s="189"/>
      <c r="BO40" s="189"/>
      <c r="BP40" s="189"/>
      <c r="BQ40" s="189"/>
      <c r="BR40" s="189"/>
      <c r="BS40" s="189"/>
      <c r="BT40" s="189"/>
      <c r="BU40" s="189"/>
      <c r="BV40" s="189"/>
      <c r="BW40" s="189"/>
      <c r="BX40" s="189"/>
      <c r="BY40" s="189"/>
      <c r="BZ40" s="189"/>
      <c r="CA40" s="189"/>
      <c r="CB40" s="189"/>
      <c r="CC40" s="189"/>
      <c r="CD40" s="189"/>
      <c r="CE40" s="189"/>
      <c r="CF40" s="189"/>
      <c r="CG40" s="189"/>
      <c r="CH40" s="189"/>
      <c r="CI40" s="189"/>
      <c r="CJ40" s="189"/>
      <c r="CK40" s="189"/>
    </row>
    <row r="41" spans="1:90" ht="15.75" customHeight="1" x14ac:dyDescent="0.15">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c r="AY41" s="189"/>
      <c r="AZ41" s="189"/>
      <c r="BA41" s="189"/>
      <c r="BB41" s="189"/>
      <c r="BC41" s="189"/>
      <c r="BD41" s="189"/>
      <c r="BE41" s="189"/>
      <c r="BF41" s="189"/>
      <c r="BG41" s="189"/>
      <c r="BH41" s="189"/>
      <c r="BI41" s="189"/>
      <c r="BJ41" s="189"/>
      <c r="BK41" s="189"/>
      <c r="BL41" s="189"/>
      <c r="BM41" s="189"/>
      <c r="BN41" s="189"/>
      <c r="BO41" s="189"/>
      <c r="BP41" s="189"/>
      <c r="BQ41" s="189"/>
      <c r="BR41" s="189"/>
      <c r="BS41" s="189"/>
      <c r="BT41" s="189"/>
      <c r="BU41" s="189"/>
      <c r="BV41" s="189"/>
      <c r="BW41" s="189"/>
      <c r="BX41" s="189"/>
      <c r="BY41" s="189"/>
      <c r="BZ41" s="189"/>
      <c r="CA41" s="189"/>
      <c r="CB41" s="189"/>
      <c r="CC41" s="189"/>
      <c r="CD41" s="189"/>
      <c r="CE41" s="189"/>
      <c r="CF41" s="189"/>
      <c r="CG41" s="189"/>
      <c r="CH41" s="189"/>
      <c r="CI41" s="189"/>
      <c r="CJ41" s="189"/>
      <c r="CK41" s="189"/>
    </row>
    <row r="42" spans="1:90" ht="15.75" customHeight="1" x14ac:dyDescent="0.15">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c r="AY42" s="189"/>
      <c r="AZ42" s="189"/>
      <c r="BA42" s="189"/>
      <c r="BB42" s="189"/>
      <c r="BC42" s="189"/>
      <c r="BD42" s="189"/>
      <c r="BE42" s="189"/>
      <c r="BF42" s="189"/>
      <c r="BG42" s="189"/>
      <c r="BH42" s="189"/>
      <c r="BI42" s="189"/>
      <c r="BJ42" s="189"/>
      <c r="BK42" s="189"/>
      <c r="BL42" s="189"/>
      <c r="BM42" s="189"/>
      <c r="BN42" s="189"/>
      <c r="BO42" s="189"/>
      <c r="BP42" s="189"/>
      <c r="BQ42" s="189"/>
      <c r="BR42" s="189"/>
      <c r="BS42" s="189"/>
      <c r="BT42" s="189"/>
      <c r="BU42" s="189"/>
      <c r="BV42" s="189"/>
      <c r="BW42" s="189"/>
      <c r="BX42" s="189"/>
      <c r="BY42" s="189"/>
      <c r="BZ42" s="189"/>
      <c r="CA42" s="189"/>
      <c r="CB42" s="189"/>
      <c r="CC42" s="189"/>
      <c r="CD42" s="189"/>
      <c r="CE42" s="189"/>
      <c r="CF42" s="189"/>
      <c r="CG42" s="189"/>
      <c r="CH42" s="189"/>
      <c r="CI42" s="189"/>
      <c r="CJ42" s="189"/>
      <c r="CK42" s="189"/>
    </row>
    <row r="43" spans="1:90" ht="15.75" customHeight="1" x14ac:dyDescent="0.15">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89"/>
      <c r="BZ43" s="189"/>
      <c r="CA43" s="189"/>
      <c r="CB43" s="189"/>
      <c r="CC43" s="189"/>
      <c r="CD43" s="189"/>
      <c r="CE43" s="189"/>
      <c r="CF43" s="189"/>
      <c r="CG43" s="189"/>
      <c r="CH43" s="189"/>
      <c r="CI43" s="189"/>
      <c r="CJ43" s="189"/>
      <c r="CK43" s="189"/>
    </row>
    <row r="44" spans="1:90" ht="15.75" customHeight="1" x14ac:dyDescent="0.15">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89"/>
      <c r="BZ44" s="189"/>
      <c r="CA44" s="189"/>
      <c r="CB44" s="189"/>
      <c r="CC44" s="189"/>
      <c r="CD44" s="189"/>
      <c r="CE44" s="189"/>
      <c r="CF44" s="189"/>
      <c r="CG44" s="189"/>
      <c r="CH44" s="189"/>
      <c r="CI44" s="189"/>
      <c r="CJ44" s="189"/>
      <c r="CK44" s="189"/>
    </row>
    <row r="45" spans="1:90" ht="15.75" customHeight="1" x14ac:dyDescent="0.15">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c r="AY45" s="189"/>
      <c r="AZ45" s="189"/>
      <c r="BA45" s="189"/>
      <c r="BB45" s="189"/>
      <c r="BC45" s="189"/>
      <c r="BD45" s="189"/>
      <c r="BE45" s="189"/>
      <c r="BF45" s="189"/>
      <c r="BG45" s="189"/>
      <c r="BH45" s="189"/>
      <c r="BI45" s="189"/>
      <c r="BJ45" s="189"/>
      <c r="BK45" s="189"/>
      <c r="BL45" s="189"/>
      <c r="BM45" s="189"/>
      <c r="BN45" s="189"/>
      <c r="BO45" s="189"/>
      <c r="BP45" s="189"/>
      <c r="BQ45" s="189"/>
      <c r="BR45" s="189"/>
      <c r="BS45" s="189"/>
      <c r="BT45" s="189"/>
      <c r="BU45" s="189"/>
      <c r="BV45" s="189"/>
      <c r="BW45" s="189"/>
      <c r="BX45" s="189"/>
      <c r="BY45" s="189"/>
      <c r="BZ45" s="189"/>
      <c r="CA45" s="189"/>
      <c r="CB45" s="189"/>
      <c r="CC45" s="189"/>
      <c r="CD45" s="189"/>
      <c r="CE45" s="189"/>
      <c r="CF45" s="189"/>
      <c r="CG45" s="189"/>
      <c r="CH45" s="189"/>
      <c r="CI45" s="189"/>
      <c r="CJ45" s="189"/>
      <c r="CK45" s="189"/>
    </row>
    <row r="46" spans="1:90" ht="15.75" customHeight="1" x14ac:dyDescent="0.15">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c r="AY46" s="189"/>
      <c r="AZ46" s="189"/>
      <c r="BA46" s="189"/>
      <c r="BB46" s="189"/>
      <c r="BC46" s="189"/>
      <c r="BD46" s="189"/>
      <c r="BE46" s="189"/>
      <c r="BF46" s="189"/>
      <c r="BG46" s="189"/>
      <c r="BH46" s="189"/>
      <c r="BI46" s="189"/>
      <c r="BJ46" s="189"/>
      <c r="BK46" s="189"/>
      <c r="BL46" s="189"/>
      <c r="BM46" s="189"/>
      <c r="BN46" s="189"/>
      <c r="BO46" s="189"/>
      <c r="BP46" s="189"/>
      <c r="BQ46" s="189"/>
      <c r="BR46" s="189"/>
      <c r="BS46" s="189"/>
      <c r="BT46" s="189"/>
      <c r="BU46" s="189"/>
      <c r="BV46" s="189"/>
      <c r="BW46" s="189"/>
      <c r="BX46" s="189"/>
      <c r="BY46" s="189"/>
      <c r="BZ46" s="189"/>
      <c r="CA46" s="189"/>
      <c r="CB46" s="189"/>
      <c r="CC46" s="189"/>
      <c r="CD46" s="189"/>
      <c r="CE46" s="189"/>
      <c r="CF46" s="189"/>
      <c r="CG46" s="189"/>
      <c r="CH46" s="189"/>
      <c r="CI46" s="189"/>
      <c r="CJ46" s="189"/>
      <c r="CK46" s="189"/>
    </row>
    <row r="47" spans="1:90" ht="15.75" customHeight="1" x14ac:dyDescent="0.15">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c r="AY47" s="189"/>
      <c r="AZ47" s="189"/>
      <c r="BA47" s="189"/>
      <c r="BB47" s="189"/>
      <c r="BC47" s="189"/>
      <c r="BD47" s="189"/>
      <c r="BE47" s="189"/>
      <c r="BF47" s="189"/>
      <c r="BG47" s="189"/>
      <c r="BH47" s="189"/>
      <c r="BI47" s="189"/>
      <c r="BJ47" s="189"/>
      <c r="BK47" s="189"/>
      <c r="BL47" s="189"/>
      <c r="BM47" s="189"/>
      <c r="BN47" s="189"/>
      <c r="BO47" s="189"/>
      <c r="BP47" s="189"/>
      <c r="BQ47" s="189"/>
      <c r="BR47" s="189"/>
      <c r="BS47" s="189"/>
      <c r="BT47" s="189"/>
      <c r="BU47" s="189"/>
      <c r="BV47" s="189"/>
      <c r="BW47" s="189"/>
      <c r="BX47" s="189"/>
      <c r="BY47" s="189"/>
      <c r="BZ47" s="189"/>
      <c r="CA47" s="189"/>
      <c r="CB47" s="189"/>
      <c r="CC47" s="189"/>
      <c r="CD47" s="189"/>
      <c r="CE47" s="189"/>
      <c r="CF47" s="189"/>
      <c r="CG47" s="189"/>
      <c r="CH47" s="189"/>
      <c r="CI47" s="189"/>
      <c r="CJ47" s="189"/>
      <c r="CK47" s="189"/>
    </row>
    <row r="48" spans="1:90" ht="37.5" customHeight="1" x14ac:dyDescent="0.15"/>
    <row r="49" spans="1:90" ht="30" customHeight="1" x14ac:dyDescent="0.15">
      <c r="A49" s="929" t="s">
        <v>460</v>
      </c>
      <c r="B49" s="929"/>
      <c r="C49" s="929"/>
      <c r="D49" s="929"/>
      <c r="E49" s="929"/>
      <c r="F49" s="929"/>
      <c r="G49" s="929"/>
      <c r="H49" s="929"/>
      <c r="I49" s="929"/>
      <c r="J49" s="929"/>
      <c r="K49" s="929"/>
      <c r="L49" s="929"/>
      <c r="M49" s="929"/>
      <c r="N49" s="929"/>
      <c r="O49" s="929"/>
      <c r="P49" s="929"/>
      <c r="Q49" s="929"/>
      <c r="R49" s="929"/>
      <c r="S49" s="929"/>
      <c r="T49" s="929"/>
      <c r="U49" s="929"/>
      <c r="V49" s="929"/>
      <c r="W49" s="929"/>
      <c r="X49" s="929"/>
      <c r="Y49" s="929"/>
      <c r="Z49" s="929"/>
      <c r="AA49" s="929"/>
      <c r="AB49" s="929"/>
      <c r="AC49" s="929"/>
      <c r="AD49" s="929"/>
      <c r="AE49" s="929"/>
      <c r="AF49" s="929"/>
      <c r="AG49" s="929"/>
      <c r="AH49" s="929"/>
      <c r="AI49" s="929"/>
      <c r="AJ49" s="929"/>
      <c r="AK49" s="929"/>
      <c r="AL49" s="929"/>
      <c r="AM49" s="929"/>
      <c r="AN49" s="929"/>
      <c r="AO49" s="929"/>
      <c r="AP49" s="929"/>
      <c r="AQ49" s="929"/>
      <c r="AR49" s="929"/>
      <c r="AS49" s="929"/>
      <c r="AT49" s="929"/>
      <c r="AU49" s="929"/>
      <c r="AV49" s="929"/>
      <c r="AW49" s="929"/>
      <c r="AX49" s="929"/>
      <c r="AY49" s="929"/>
      <c r="AZ49" s="929"/>
      <c r="BA49" s="929"/>
      <c r="BB49" s="929"/>
      <c r="BC49" s="929"/>
      <c r="BD49" s="929"/>
      <c r="BE49" s="929"/>
      <c r="BF49" s="929"/>
      <c r="BG49" s="929"/>
      <c r="BH49" s="929"/>
      <c r="BI49" s="929"/>
      <c r="BJ49" s="929"/>
      <c r="BK49" s="929"/>
      <c r="BL49" s="929"/>
      <c r="BM49" s="929"/>
      <c r="BN49" s="929"/>
      <c r="BO49" s="929"/>
      <c r="BP49" s="929"/>
      <c r="BQ49" s="929"/>
      <c r="BR49" s="929"/>
      <c r="BS49" s="929"/>
      <c r="BT49" s="929"/>
      <c r="BU49" s="929"/>
      <c r="BV49" s="929"/>
      <c r="BW49" s="929"/>
      <c r="BX49" s="929"/>
      <c r="BY49" s="929"/>
      <c r="BZ49" s="929"/>
      <c r="CA49" s="929"/>
      <c r="CB49" s="929"/>
      <c r="CC49" s="929"/>
      <c r="CD49" s="929"/>
      <c r="CE49" s="929"/>
      <c r="CF49" s="929"/>
      <c r="CG49" s="929"/>
      <c r="CH49" s="929"/>
      <c r="CI49" s="929"/>
      <c r="CJ49" s="929"/>
      <c r="CK49" s="929"/>
      <c r="CL49" s="929"/>
    </row>
    <row r="50" spans="1:90" ht="15.75" customHeight="1" x14ac:dyDescent="0.15">
      <c r="A50" s="192"/>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192"/>
      <c r="AN50" s="192"/>
      <c r="AO50" s="192"/>
      <c r="AP50" s="192"/>
      <c r="AQ50" s="192"/>
      <c r="AR50" s="192"/>
      <c r="AS50" s="192"/>
      <c r="AT50" s="192"/>
      <c r="AU50" s="192"/>
      <c r="AV50" s="192"/>
      <c r="AW50" s="192"/>
      <c r="AX50" s="192"/>
      <c r="AY50" s="192"/>
      <c r="AZ50" s="192"/>
      <c r="BA50" s="192"/>
      <c r="BB50" s="192"/>
      <c r="BC50" s="192"/>
      <c r="BD50" s="192"/>
      <c r="BE50" s="192"/>
      <c r="BF50" s="192"/>
      <c r="BG50" s="192"/>
      <c r="BH50" s="192"/>
      <c r="BI50" s="192"/>
      <c r="BJ50" s="192"/>
      <c r="BK50" s="192"/>
      <c r="BL50" s="192"/>
      <c r="BM50" s="192"/>
      <c r="BN50" s="192"/>
      <c r="BO50" s="192"/>
      <c r="BP50" s="192"/>
      <c r="BQ50" s="192"/>
      <c r="BR50" s="192"/>
      <c r="BS50" s="192"/>
      <c r="BT50" s="192"/>
      <c r="BU50" s="192"/>
      <c r="BV50" s="192"/>
      <c r="BW50" s="192"/>
      <c r="BX50" s="192"/>
      <c r="BY50" s="192"/>
      <c r="BZ50" s="192"/>
      <c r="CA50" s="192"/>
      <c r="CB50" s="192"/>
      <c r="CC50" s="192"/>
      <c r="CD50" s="192"/>
      <c r="CE50" s="192"/>
      <c r="CF50" s="192"/>
      <c r="CG50" s="192"/>
      <c r="CH50" s="192"/>
      <c r="CI50" s="192"/>
      <c r="CJ50" s="192"/>
      <c r="CK50" s="192"/>
      <c r="CL50" s="192"/>
    </row>
    <row r="51" spans="1:90" ht="30" customHeight="1" x14ac:dyDescent="0.15">
      <c r="A51" s="929" t="s">
        <v>429</v>
      </c>
      <c r="B51" s="929"/>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29"/>
      <c r="AZ51" s="929"/>
      <c r="BA51" s="929"/>
      <c r="BB51" s="929"/>
      <c r="BC51" s="929"/>
      <c r="BD51" s="929"/>
      <c r="BE51" s="929"/>
      <c r="BF51" s="929"/>
      <c r="BG51" s="929"/>
      <c r="BH51" s="929"/>
      <c r="BI51" s="929"/>
      <c r="BJ51" s="929"/>
      <c r="BK51" s="929"/>
      <c r="BL51" s="929"/>
      <c r="BM51" s="929"/>
      <c r="BN51" s="929"/>
      <c r="BO51" s="929"/>
      <c r="BP51" s="929"/>
      <c r="BQ51" s="929"/>
      <c r="BR51" s="929"/>
      <c r="BS51" s="929"/>
      <c r="BT51" s="929"/>
      <c r="BU51" s="929"/>
      <c r="BV51" s="929"/>
      <c r="BW51" s="929"/>
      <c r="BX51" s="929"/>
      <c r="BY51" s="929"/>
      <c r="BZ51" s="929"/>
      <c r="CA51" s="929"/>
      <c r="CB51" s="929"/>
      <c r="CC51" s="929"/>
      <c r="CD51" s="929"/>
      <c r="CE51" s="929"/>
      <c r="CF51" s="929"/>
      <c r="CG51" s="929"/>
      <c r="CH51" s="929"/>
      <c r="CI51" s="929"/>
      <c r="CJ51" s="929"/>
      <c r="CK51" s="929"/>
      <c r="CL51" s="929"/>
    </row>
    <row r="52" spans="1:90" ht="5.25" customHeight="1" x14ac:dyDescent="0.15">
      <c r="A52" s="929" t="s">
        <v>431</v>
      </c>
      <c r="B52" s="929"/>
      <c r="C52" s="929"/>
      <c r="D52" s="929"/>
      <c r="E52" s="929"/>
      <c r="F52" s="929"/>
      <c r="G52" s="929"/>
      <c r="H52" s="929"/>
      <c r="I52" s="929"/>
      <c r="J52" s="929"/>
      <c r="K52" s="929"/>
      <c r="L52" s="929"/>
      <c r="M52" s="929"/>
      <c r="N52" s="929"/>
      <c r="O52" s="929"/>
      <c r="P52" s="929"/>
      <c r="Q52" s="929"/>
      <c r="R52" s="929"/>
      <c r="S52" s="929"/>
      <c r="T52" s="929"/>
      <c r="U52" s="929"/>
      <c r="V52" s="929"/>
      <c r="W52" s="929"/>
      <c r="X52" s="929"/>
      <c r="Y52" s="929"/>
      <c r="Z52" s="929"/>
      <c r="AA52" s="929"/>
      <c r="AB52" s="929"/>
      <c r="AC52" s="929"/>
      <c r="AD52" s="929"/>
      <c r="AE52" s="929"/>
      <c r="AF52" s="929"/>
      <c r="AG52" s="929"/>
      <c r="AH52" s="929"/>
      <c r="AI52" s="929"/>
      <c r="AJ52" s="929"/>
      <c r="AK52" s="929"/>
      <c r="AL52" s="929"/>
      <c r="AM52" s="929"/>
      <c r="AN52" s="929"/>
      <c r="AO52" s="929"/>
      <c r="AP52" s="929"/>
      <c r="AQ52" s="929"/>
      <c r="AR52" s="929"/>
      <c r="AS52" s="929"/>
      <c r="AT52" s="929"/>
      <c r="AU52" s="929"/>
      <c r="AV52" s="929"/>
      <c r="AW52" s="929"/>
      <c r="AX52" s="929"/>
      <c r="AY52" s="929"/>
      <c r="AZ52" s="929"/>
      <c r="BA52" s="929"/>
      <c r="BB52" s="929"/>
      <c r="BC52" s="929"/>
      <c r="BD52" s="929"/>
      <c r="BE52" s="929"/>
      <c r="BF52" s="929"/>
      <c r="BG52" s="929"/>
      <c r="BH52" s="929"/>
      <c r="BI52" s="929"/>
      <c r="BJ52" s="929"/>
      <c r="BK52" s="929"/>
      <c r="BL52" s="929"/>
      <c r="BM52" s="929"/>
      <c r="BN52" s="929"/>
      <c r="BO52" s="929"/>
      <c r="BP52" s="929"/>
      <c r="BQ52" s="929"/>
      <c r="BR52" s="929"/>
      <c r="BS52" s="929"/>
      <c r="BT52" s="929"/>
      <c r="BU52" s="929"/>
      <c r="BV52" s="929"/>
      <c r="BW52" s="929"/>
      <c r="BX52" s="929"/>
      <c r="BY52" s="929"/>
      <c r="BZ52" s="929"/>
      <c r="CA52" s="929"/>
      <c r="CB52" s="929"/>
      <c r="CC52" s="929"/>
      <c r="CD52" s="929"/>
      <c r="CE52" s="929"/>
      <c r="CF52" s="929"/>
      <c r="CG52" s="929"/>
      <c r="CH52" s="929"/>
      <c r="CI52" s="929"/>
      <c r="CJ52" s="929"/>
      <c r="CK52" s="929"/>
      <c r="CL52" s="929"/>
    </row>
    <row r="53" spans="1:90" ht="30" customHeight="1" x14ac:dyDescent="0.15">
      <c r="A53" s="929" t="s">
        <v>430</v>
      </c>
      <c r="B53" s="929"/>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29"/>
      <c r="AZ53" s="929"/>
      <c r="BA53" s="929"/>
      <c r="BB53" s="929"/>
      <c r="BC53" s="929"/>
      <c r="BD53" s="929"/>
      <c r="BE53" s="929"/>
      <c r="BF53" s="929"/>
      <c r="BG53" s="929"/>
      <c r="BH53" s="929"/>
      <c r="BI53" s="929"/>
      <c r="BJ53" s="929"/>
      <c r="BK53" s="929"/>
      <c r="BL53" s="929"/>
      <c r="BM53" s="929"/>
      <c r="BN53" s="929"/>
      <c r="BO53" s="929"/>
      <c r="BP53" s="929"/>
      <c r="BQ53" s="929"/>
      <c r="BR53" s="929"/>
      <c r="BS53" s="929"/>
      <c r="BT53" s="929"/>
      <c r="BU53" s="929"/>
      <c r="BV53" s="929"/>
      <c r="BW53" s="929"/>
      <c r="BX53" s="929"/>
      <c r="BY53" s="929"/>
      <c r="BZ53" s="929"/>
      <c r="CA53" s="929"/>
      <c r="CB53" s="929"/>
      <c r="CC53" s="929"/>
      <c r="CD53" s="929"/>
      <c r="CE53" s="929"/>
      <c r="CF53" s="929"/>
      <c r="CG53" s="929"/>
      <c r="CH53" s="929"/>
      <c r="CI53" s="929"/>
      <c r="CJ53" s="929"/>
      <c r="CK53" s="929"/>
      <c r="CL53" s="929"/>
    </row>
    <row r="54" spans="1:90" ht="30" customHeight="1" x14ac:dyDescent="0.15"/>
  </sheetData>
  <mergeCells count="24">
    <mergeCell ref="A53:CL53"/>
    <mergeCell ref="B37:CK37"/>
    <mergeCell ref="D19:CI20"/>
    <mergeCell ref="AD21:AE22"/>
    <mergeCell ref="AD23:AE24"/>
    <mergeCell ref="D21:S22"/>
    <mergeCell ref="D23:S24"/>
    <mergeCell ref="T21:AC22"/>
    <mergeCell ref="T23:AC24"/>
    <mergeCell ref="AF21:CI22"/>
    <mergeCell ref="AF23:CI24"/>
    <mergeCell ref="A30:CL30"/>
    <mergeCell ref="A28:CL28"/>
    <mergeCell ref="A31:CL31"/>
    <mergeCell ref="A52:CL52"/>
    <mergeCell ref="A35:CL35"/>
    <mergeCell ref="A49:CL49"/>
    <mergeCell ref="A51:CL51"/>
    <mergeCell ref="B33:CK33"/>
    <mergeCell ref="B7:CK7"/>
    <mergeCell ref="B8:CK8"/>
    <mergeCell ref="D10:CI13"/>
    <mergeCell ref="D16:CI16"/>
    <mergeCell ref="D17:CI18"/>
  </mergeCells>
  <phoneticPr fontId="1"/>
  <hyperlinks>
    <hyperlink ref="B37" r:id="rId1" display="https://ttzk.graffer.jp/pref-oita/smart-apply/apply-procedure-alias/r7roufukutyousa" xr:uid="{A974B51F-744C-40F5-B5B5-E5C142A0A680}"/>
  </hyperlinks>
  <printOptions horizontalCentered="1" verticalCentered="1"/>
  <pageMargins left="0.39370078740157483" right="0.39370078740157483" top="0.39370078740157483" bottom="0.39370078740157483" header="0.39370078740157483" footer="0.19685039370078741"/>
  <pageSetup paperSize="9" scale="64" orientation="portrait" r:id="rId2"/>
  <headerFooter scaleWithDoc="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S67"/>
  <sheetViews>
    <sheetView view="pageBreakPreview" topLeftCell="B1" zoomScale="80" zoomScaleNormal="80" zoomScaleSheetLayoutView="80" workbookViewId="0">
      <selection activeCell="Y15" sqref="Y15"/>
    </sheetView>
  </sheetViews>
  <sheetFormatPr defaultColWidth="9" defaultRowHeight="15.95" customHeight="1" x14ac:dyDescent="0.15"/>
  <cols>
    <col min="1" max="1" width="4.625" style="7" customWidth="1"/>
    <col min="2" max="93" width="1.625" style="7" customWidth="1"/>
    <col min="94" max="95" width="1.125" style="7" customWidth="1"/>
    <col min="96" max="109" width="2.125" style="7" customWidth="1"/>
    <col min="110" max="113" width="9" style="7" customWidth="1"/>
    <col min="114" max="118" width="2.125" style="7" customWidth="1"/>
    <col min="119" max="119" width="9" style="7" customWidth="1"/>
    <col min="120" max="16384" width="9" style="7"/>
  </cols>
  <sheetData>
    <row r="1" spans="1:122" ht="15" customHeight="1" x14ac:dyDescent="0.15">
      <c r="CQ1" s="292" t="s">
        <v>484</v>
      </c>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row>
    <row r="2" spans="1:122" ht="21" customHeight="1" x14ac:dyDescent="0.15">
      <c r="B2" s="280" t="s">
        <v>14</v>
      </c>
      <c r="C2" s="369"/>
      <c r="D2" s="369"/>
      <c r="E2" s="369"/>
      <c r="F2" s="369"/>
      <c r="G2" s="369"/>
      <c r="H2" s="369"/>
      <c r="I2" s="369"/>
      <c r="J2" s="410" t="s">
        <v>329</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CQ2" s="292"/>
      <c r="CR2" s="292"/>
      <c r="CS2" s="292"/>
      <c r="CT2" s="292"/>
      <c r="CU2" s="292"/>
      <c r="CV2" s="292"/>
      <c r="CW2" s="292"/>
      <c r="CX2" s="292"/>
      <c r="CY2" s="292"/>
      <c r="CZ2" s="292"/>
      <c r="DA2" s="292"/>
      <c r="DB2" s="292"/>
      <c r="DC2" s="292"/>
      <c r="DD2" s="292"/>
      <c r="DE2" s="292"/>
      <c r="DF2" s="292"/>
      <c r="DG2" s="292"/>
      <c r="DH2" s="292"/>
      <c r="DI2" s="292"/>
      <c r="DJ2" s="292"/>
      <c r="DK2" s="292"/>
      <c r="DL2" s="292"/>
      <c r="DM2" s="292"/>
      <c r="DN2" s="292"/>
      <c r="DO2" s="292"/>
      <c r="DP2" s="292"/>
      <c r="DQ2" s="292"/>
      <c r="DR2" s="292"/>
    </row>
    <row r="3" spans="1:122" ht="15" customHeight="1" x14ac:dyDescent="0.15">
      <c r="CP3" s="454" t="s">
        <v>578</v>
      </c>
      <c r="CQ3" s="454"/>
      <c r="CR3" s="454"/>
      <c r="CS3" s="454"/>
      <c r="CT3" s="454"/>
      <c r="CU3" s="454"/>
      <c r="CV3" s="454"/>
      <c r="CW3" s="219"/>
      <c r="CX3" s="219"/>
    </row>
    <row r="4" spans="1:122" ht="20.25" customHeight="1" thickBot="1" x14ac:dyDescent="0.2">
      <c r="F4" s="297">
        <v>1</v>
      </c>
      <c r="G4" s="297"/>
      <c r="H4" s="593" t="s">
        <v>8</v>
      </c>
      <c r="I4" s="594"/>
      <c r="J4" s="594"/>
      <c r="K4" s="594"/>
      <c r="L4" s="594"/>
      <c r="M4" s="594"/>
      <c r="N4" s="595"/>
      <c r="S4" s="299" t="s">
        <v>89</v>
      </c>
      <c r="T4" s="300"/>
      <c r="U4" s="300"/>
      <c r="V4" s="300"/>
      <c r="W4" s="300"/>
      <c r="X4" s="300"/>
      <c r="AA4" s="9"/>
      <c r="AB4" s="9"/>
      <c r="AC4" s="9"/>
      <c r="AD4" s="9"/>
      <c r="AE4" s="9"/>
      <c r="AF4" s="9"/>
      <c r="AG4" s="9"/>
      <c r="AH4" s="9"/>
      <c r="AI4" s="9"/>
      <c r="AJ4" s="9"/>
      <c r="AK4" s="9"/>
      <c r="AL4" s="9"/>
      <c r="AM4" s="9"/>
      <c r="AN4" s="9"/>
      <c r="AO4" s="9"/>
      <c r="CP4" s="454"/>
      <c r="CQ4" s="454"/>
      <c r="CR4" s="454"/>
      <c r="CS4" s="454"/>
      <c r="CT4" s="454"/>
      <c r="CU4" s="454"/>
      <c r="CV4" s="454"/>
      <c r="CW4" s="219"/>
      <c r="CX4" s="219"/>
    </row>
    <row r="5" spans="1:122" ht="20.25" customHeight="1" x14ac:dyDescent="0.15">
      <c r="F5" s="297"/>
      <c r="G5" s="297"/>
      <c r="H5" s="596"/>
      <c r="I5" s="597"/>
      <c r="J5" s="597"/>
      <c r="K5" s="597"/>
      <c r="L5" s="597"/>
      <c r="M5" s="597"/>
      <c r="N5" s="598"/>
      <c r="O5" s="10"/>
      <c r="P5" s="11"/>
      <c r="Q5" s="11"/>
      <c r="R5" s="11"/>
      <c r="S5" s="329" t="s">
        <v>10</v>
      </c>
      <c r="T5" s="599"/>
      <c r="U5" s="600"/>
      <c r="V5" s="600"/>
      <c r="W5" s="601"/>
      <c r="X5" s="9" t="s">
        <v>15</v>
      </c>
      <c r="Y5" s="9"/>
      <c r="Z5" s="9"/>
      <c r="AA5" s="9"/>
      <c r="AB5" s="9"/>
      <c r="AC5" s="9"/>
      <c r="AD5" s="9"/>
      <c r="AE5" s="9"/>
      <c r="AF5" s="9"/>
      <c r="AG5" s="9"/>
      <c r="AH5" s="9"/>
      <c r="AI5" s="9"/>
      <c r="AJ5" s="9"/>
      <c r="AK5" s="9"/>
      <c r="AL5" s="9"/>
      <c r="AM5" s="9"/>
      <c r="AN5" s="9"/>
      <c r="AO5" s="9"/>
      <c r="CR5" s="261" t="b">
        <f>IF(OR(T5=1, T5=2), "OK")</f>
        <v>0</v>
      </c>
      <c r="CS5" s="262"/>
      <c r="CT5" s="262"/>
      <c r="CU5" s="263"/>
      <c r="CV5" s="220"/>
      <c r="CW5" s="220"/>
      <c r="CX5" s="220"/>
    </row>
    <row r="6" spans="1:122" ht="20.25" customHeight="1" thickBot="1" x14ac:dyDescent="0.2">
      <c r="F6" s="297">
        <v>2</v>
      </c>
      <c r="G6" s="297"/>
      <c r="H6" s="593" t="s">
        <v>9</v>
      </c>
      <c r="I6" s="594"/>
      <c r="J6" s="594"/>
      <c r="K6" s="594"/>
      <c r="L6" s="594"/>
      <c r="M6" s="594"/>
      <c r="N6" s="595"/>
      <c r="O6" s="12"/>
      <c r="P6" s="13"/>
      <c r="Q6" s="13"/>
      <c r="R6" s="13"/>
      <c r="S6" s="329"/>
      <c r="T6" s="602"/>
      <c r="U6" s="603"/>
      <c r="V6" s="603"/>
      <c r="W6" s="604"/>
      <c r="X6" s="9"/>
      <c r="Y6" s="9"/>
      <c r="Z6" s="9"/>
      <c r="CR6" s="267"/>
      <c r="CS6" s="268"/>
      <c r="CT6" s="268"/>
      <c r="CU6" s="269"/>
      <c r="CV6" s="220"/>
      <c r="CW6" s="220"/>
      <c r="CX6" s="220"/>
    </row>
    <row r="7" spans="1:122" ht="20.25" customHeight="1" x14ac:dyDescent="0.15">
      <c r="F7" s="297"/>
      <c r="G7" s="297"/>
      <c r="H7" s="596"/>
      <c r="I7" s="597"/>
      <c r="J7" s="597"/>
      <c r="K7" s="597"/>
      <c r="L7" s="597"/>
      <c r="M7" s="597"/>
      <c r="N7" s="598"/>
      <c r="T7" s="14"/>
      <c r="U7" s="14"/>
      <c r="V7" s="14"/>
      <c r="W7" s="14"/>
      <c r="AS7" s="15"/>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row>
    <row r="8" spans="1:122" ht="20.25" customHeight="1" x14ac:dyDescent="0.15">
      <c r="F8" s="92"/>
      <c r="G8" s="92"/>
      <c r="H8" s="39"/>
      <c r="I8" s="39"/>
      <c r="J8" s="39"/>
      <c r="K8" s="39"/>
      <c r="L8" s="39"/>
      <c r="M8" s="39"/>
      <c r="N8" s="39"/>
      <c r="T8" s="30"/>
      <c r="U8" s="30"/>
      <c r="V8" s="30"/>
      <c r="W8" s="30"/>
      <c r="AS8" s="15"/>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row>
    <row r="9" spans="1:122" ht="20.25" customHeight="1" x14ac:dyDescent="0.15">
      <c r="F9" s="92"/>
      <c r="G9" s="92"/>
      <c r="H9" s="39"/>
      <c r="I9" s="39"/>
      <c r="J9" s="39"/>
      <c r="K9" s="39"/>
      <c r="L9" s="39"/>
      <c r="M9" s="39"/>
      <c r="N9" s="39"/>
      <c r="T9" s="30"/>
      <c r="U9" s="30"/>
      <c r="V9" s="30"/>
      <c r="W9" s="30"/>
      <c r="AS9" s="15"/>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row>
    <row r="10" spans="1:122" s="28" customFormat="1" ht="19.5" customHeight="1" x14ac:dyDescent="0.15">
      <c r="A10" s="7"/>
      <c r="B10" s="7"/>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37"/>
      <c r="CM10" s="37"/>
    </row>
    <row r="11" spans="1:122" ht="21" customHeight="1" x14ac:dyDescent="0.15">
      <c r="B11" s="280" t="s">
        <v>192</v>
      </c>
      <c r="C11" s="369"/>
      <c r="D11" s="369"/>
      <c r="E11" s="369"/>
      <c r="F11" s="369"/>
      <c r="G11" s="369"/>
      <c r="H11" s="369"/>
      <c r="I11" s="369"/>
      <c r="J11" s="410" t="s">
        <v>112</v>
      </c>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c r="AH11" s="386"/>
      <c r="AI11" s="386"/>
      <c r="AJ11" s="386"/>
      <c r="CD11" s="16"/>
    </row>
    <row r="12" spans="1:122" ht="15" customHeight="1" x14ac:dyDescent="0.15">
      <c r="CP12" s="454" t="s">
        <v>579</v>
      </c>
      <c r="CQ12" s="454"/>
      <c r="CR12" s="454"/>
      <c r="CS12" s="454"/>
      <c r="CT12" s="454"/>
      <c r="CU12" s="454"/>
      <c r="CV12" s="454"/>
      <c r="CW12" s="219"/>
      <c r="CX12" s="219"/>
    </row>
    <row r="13" spans="1:122" ht="20.25" customHeight="1" thickBot="1" x14ac:dyDescent="0.2">
      <c r="F13" s="297">
        <v>1</v>
      </c>
      <c r="G13" s="297"/>
      <c r="H13" s="593" t="s">
        <v>8</v>
      </c>
      <c r="I13" s="594"/>
      <c r="J13" s="594"/>
      <c r="K13" s="594"/>
      <c r="L13" s="594"/>
      <c r="M13" s="594"/>
      <c r="N13" s="595"/>
      <c r="S13" s="299" t="s">
        <v>89</v>
      </c>
      <c r="T13" s="300"/>
      <c r="U13" s="300"/>
      <c r="V13" s="300"/>
      <c r="W13" s="300"/>
      <c r="X13" s="300"/>
      <c r="AP13" s="633" t="s">
        <v>108</v>
      </c>
      <c r="AQ13" s="634"/>
      <c r="AR13" s="634"/>
      <c r="AS13" s="634"/>
      <c r="AT13" s="634"/>
      <c r="AU13" s="635" t="s">
        <v>113</v>
      </c>
      <c r="AV13" s="635"/>
      <c r="AW13" s="635"/>
      <c r="AX13" s="635"/>
      <c r="AY13" s="635"/>
      <c r="AZ13" s="635"/>
      <c r="BA13" s="635"/>
      <c r="BB13" s="635"/>
      <c r="BC13" s="635"/>
      <c r="BD13" s="635"/>
      <c r="BE13" s="635"/>
      <c r="BF13" s="635"/>
      <c r="BG13" s="635"/>
      <c r="BH13" s="635"/>
      <c r="BI13" s="635"/>
      <c r="BJ13" s="635"/>
      <c r="BK13" s="635"/>
      <c r="BL13" s="635"/>
      <c r="BM13" s="635"/>
      <c r="BN13" s="635"/>
      <c r="BO13" s="635"/>
      <c r="BP13" s="635"/>
      <c r="BQ13" s="635"/>
      <c r="BR13" s="635"/>
      <c r="BS13" s="635"/>
      <c r="BT13" s="635"/>
      <c r="BU13" s="635"/>
      <c r="BV13" s="635"/>
      <c r="BW13" s="635"/>
      <c r="BX13" s="635"/>
      <c r="BY13" s="635"/>
      <c r="BZ13" s="635"/>
      <c r="CA13" s="635"/>
      <c r="CB13" s="635"/>
      <c r="CC13" s="635"/>
      <c r="CD13" s="635"/>
      <c r="CE13" s="635"/>
      <c r="CF13" s="635"/>
      <c r="CG13" s="635"/>
      <c r="CH13" s="635"/>
      <c r="CI13" s="635"/>
      <c r="CJ13" s="635"/>
      <c r="CP13" s="454"/>
      <c r="CQ13" s="454"/>
      <c r="CR13" s="454"/>
      <c r="CS13" s="454"/>
      <c r="CT13" s="454"/>
      <c r="CU13" s="454"/>
      <c r="CV13" s="454"/>
      <c r="CW13" s="219"/>
      <c r="CX13" s="219"/>
    </row>
    <row r="14" spans="1:122" ht="20.25" customHeight="1" x14ac:dyDescent="0.15">
      <c r="F14" s="297"/>
      <c r="G14" s="297"/>
      <c r="H14" s="596"/>
      <c r="I14" s="597"/>
      <c r="J14" s="597"/>
      <c r="K14" s="597"/>
      <c r="L14" s="597"/>
      <c r="M14" s="597"/>
      <c r="N14" s="598"/>
      <c r="O14" s="10"/>
      <c r="P14" s="11"/>
      <c r="Q14" s="11"/>
      <c r="R14" s="11"/>
      <c r="S14" s="329" t="s">
        <v>10</v>
      </c>
      <c r="T14" s="599"/>
      <c r="U14" s="600"/>
      <c r="V14" s="600"/>
      <c r="W14" s="601"/>
      <c r="AP14" s="634"/>
      <c r="AQ14" s="634"/>
      <c r="AR14" s="634"/>
      <c r="AS14" s="634"/>
      <c r="AT14" s="634"/>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5"/>
      <c r="BW14" s="635"/>
      <c r="BX14" s="635"/>
      <c r="BY14" s="635"/>
      <c r="BZ14" s="635"/>
      <c r="CA14" s="635"/>
      <c r="CB14" s="635"/>
      <c r="CC14" s="635"/>
      <c r="CD14" s="635"/>
      <c r="CE14" s="635"/>
      <c r="CF14" s="635"/>
      <c r="CG14" s="635"/>
      <c r="CH14" s="635"/>
      <c r="CI14" s="635"/>
      <c r="CJ14" s="635"/>
      <c r="CR14" s="261" t="b">
        <f>IF(OR(T14=1, T14=2), "OK")</f>
        <v>0</v>
      </c>
      <c r="CS14" s="262"/>
      <c r="CT14" s="262"/>
      <c r="CU14" s="263"/>
      <c r="CV14" s="220"/>
      <c r="CW14" s="220"/>
      <c r="CX14" s="220"/>
    </row>
    <row r="15" spans="1:122" ht="20.25" customHeight="1" thickBot="1" x14ac:dyDescent="0.2">
      <c r="F15" s="297">
        <v>2</v>
      </c>
      <c r="G15" s="297"/>
      <c r="H15" s="593" t="s">
        <v>9</v>
      </c>
      <c r="I15" s="594"/>
      <c r="J15" s="594"/>
      <c r="K15" s="594"/>
      <c r="L15" s="594"/>
      <c r="M15" s="594"/>
      <c r="N15" s="595"/>
      <c r="O15" s="12"/>
      <c r="P15" s="13"/>
      <c r="Q15" s="13"/>
      <c r="R15" s="13"/>
      <c r="S15" s="329"/>
      <c r="T15" s="602"/>
      <c r="U15" s="603"/>
      <c r="V15" s="603"/>
      <c r="W15" s="604"/>
      <c r="AP15" s="634"/>
      <c r="AQ15" s="634"/>
      <c r="AR15" s="634"/>
      <c r="AS15" s="634"/>
      <c r="AT15" s="634"/>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5"/>
      <c r="BW15" s="635"/>
      <c r="BX15" s="635"/>
      <c r="BY15" s="635"/>
      <c r="BZ15" s="635"/>
      <c r="CA15" s="635"/>
      <c r="CB15" s="635"/>
      <c r="CC15" s="635"/>
      <c r="CD15" s="635"/>
      <c r="CE15" s="635"/>
      <c r="CF15" s="635"/>
      <c r="CG15" s="635"/>
      <c r="CH15" s="635"/>
      <c r="CI15" s="635"/>
      <c r="CJ15" s="635"/>
      <c r="CR15" s="267"/>
      <c r="CS15" s="268"/>
      <c r="CT15" s="268"/>
      <c r="CU15" s="269"/>
      <c r="CV15" s="220"/>
      <c r="CW15" s="220"/>
      <c r="CX15" s="220"/>
    </row>
    <row r="16" spans="1:122" ht="20.25" customHeight="1" x14ac:dyDescent="0.15">
      <c r="F16" s="297"/>
      <c r="G16" s="297"/>
      <c r="H16" s="596"/>
      <c r="I16" s="597"/>
      <c r="J16" s="597"/>
      <c r="K16" s="597"/>
      <c r="L16" s="597"/>
      <c r="M16" s="597"/>
      <c r="N16" s="598"/>
      <c r="T16" s="14"/>
      <c r="U16" s="14"/>
      <c r="V16" s="14"/>
      <c r="W16" s="14"/>
      <c r="AP16" s="634"/>
      <c r="AQ16" s="634"/>
      <c r="AR16" s="634"/>
      <c r="AS16" s="634"/>
      <c r="AT16" s="634"/>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5"/>
      <c r="BW16" s="635"/>
      <c r="BX16" s="635"/>
      <c r="BY16" s="635"/>
      <c r="BZ16" s="635"/>
      <c r="CA16" s="635"/>
      <c r="CB16" s="635"/>
      <c r="CC16" s="635"/>
      <c r="CD16" s="635"/>
      <c r="CE16" s="635"/>
      <c r="CF16" s="635"/>
      <c r="CG16" s="635"/>
      <c r="CH16" s="635"/>
      <c r="CI16" s="635"/>
      <c r="CJ16" s="635"/>
    </row>
    <row r="17" spans="1:119" ht="15" customHeight="1" x14ac:dyDescent="0.15">
      <c r="AP17" s="634"/>
      <c r="AQ17" s="634"/>
      <c r="AR17" s="634"/>
      <c r="AS17" s="634"/>
      <c r="AT17" s="634"/>
      <c r="AU17" s="635"/>
      <c r="AV17" s="635"/>
      <c r="AW17" s="635"/>
      <c r="AX17" s="635"/>
      <c r="AY17" s="635"/>
      <c r="AZ17" s="635"/>
      <c r="BA17" s="635"/>
      <c r="BB17" s="635"/>
      <c r="BC17" s="635"/>
      <c r="BD17" s="635"/>
      <c r="BE17" s="635"/>
      <c r="BF17" s="635"/>
      <c r="BG17" s="635"/>
      <c r="BH17" s="635"/>
      <c r="BI17" s="635"/>
      <c r="BJ17" s="635"/>
      <c r="BK17" s="635"/>
      <c r="BL17" s="635"/>
      <c r="BM17" s="635"/>
      <c r="BN17" s="635"/>
      <c r="BO17" s="635"/>
      <c r="BP17" s="635"/>
      <c r="BQ17" s="635"/>
      <c r="BR17" s="635"/>
      <c r="BS17" s="635"/>
      <c r="BT17" s="635"/>
      <c r="BU17" s="635"/>
      <c r="BV17" s="635"/>
      <c r="BW17" s="635"/>
      <c r="BX17" s="635"/>
      <c r="BY17" s="635"/>
      <c r="BZ17" s="635"/>
      <c r="CA17" s="635"/>
      <c r="CB17" s="635"/>
      <c r="CC17" s="635"/>
      <c r="CD17" s="635"/>
      <c r="CE17" s="635"/>
      <c r="CF17" s="635"/>
      <c r="CG17" s="635"/>
      <c r="CH17" s="635"/>
      <c r="CI17" s="635"/>
      <c r="CJ17" s="635"/>
    </row>
    <row r="18" spans="1:119" ht="15" customHeight="1" x14ac:dyDescent="0.15">
      <c r="AP18" s="634"/>
      <c r="AQ18" s="634"/>
      <c r="AR18" s="634"/>
      <c r="AS18" s="634"/>
      <c r="AT18" s="634"/>
      <c r="AU18" s="635"/>
      <c r="AV18" s="635"/>
      <c r="AW18" s="635"/>
      <c r="AX18" s="635"/>
      <c r="AY18" s="635"/>
      <c r="AZ18" s="635"/>
      <c r="BA18" s="635"/>
      <c r="BB18" s="635"/>
      <c r="BC18" s="635"/>
      <c r="BD18" s="635"/>
      <c r="BE18" s="635"/>
      <c r="BF18" s="635"/>
      <c r="BG18" s="635"/>
      <c r="BH18" s="635"/>
      <c r="BI18" s="635"/>
      <c r="BJ18" s="635"/>
      <c r="BK18" s="635"/>
      <c r="BL18" s="635"/>
      <c r="BM18" s="635"/>
      <c r="BN18" s="635"/>
      <c r="BO18" s="635"/>
      <c r="BP18" s="635"/>
      <c r="BQ18" s="635"/>
      <c r="BR18" s="635"/>
      <c r="BS18" s="635"/>
      <c r="BT18" s="635"/>
      <c r="BU18" s="635"/>
      <c r="BV18" s="635"/>
      <c r="BW18" s="635"/>
      <c r="BX18" s="635"/>
      <c r="BY18" s="635"/>
      <c r="BZ18" s="635"/>
      <c r="CA18" s="635"/>
      <c r="CB18" s="635"/>
      <c r="CC18" s="635"/>
      <c r="CD18" s="635"/>
      <c r="CE18" s="635"/>
      <c r="CF18" s="635"/>
      <c r="CG18" s="635"/>
      <c r="CH18" s="635"/>
      <c r="CI18" s="635"/>
      <c r="CJ18" s="635"/>
    </row>
    <row r="19" spans="1:119" ht="22.5" customHeight="1" x14ac:dyDescent="0.15">
      <c r="AP19" s="152"/>
      <c r="AQ19" s="152"/>
      <c r="AR19" s="152"/>
      <c r="AS19" s="152"/>
      <c r="AT19" s="152"/>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5"/>
      <c r="CA19" s="105"/>
      <c r="CB19" s="105"/>
      <c r="CC19" s="105"/>
      <c r="CD19" s="105"/>
      <c r="CE19" s="105"/>
      <c r="CF19" s="105"/>
      <c r="CG19" s="105"/>
      <c r="CH19" s="105"/>
      <c r="CI19" s="105"/>
      <c r="CJ19" s="105"/>
    </row>
    <row r="20" spans="1:119" ht="22.5" customHeight="1" x14ac:dyDescent="0.15">
      <c r="AP20" s="152"/>
      <c r="AQ20" s="152"/>
      <c r="AR20" s="152"/>
      <c r="AS20" s="152"/>
      <c r="AT20" s="152"/>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5"/>
      <c r="CA20" s="105"/>
      <c r="CB20" s="105"/>
      <c r="CC20" s="105"/>
      <c r="CD20" s="105"/>
      <c r="CE20" s="105"/>
      <c r="CF20" s="105"/>
      <c r="CG20" s="105"/>
      <c r="CH20" s="105"/>
      <c r="CI20" s="105"/>
      <c r="CJ20" s="105"/>
    </row>
    <row r="21" spans="1:119" ht="22.5" customHeight="1" x14ac:dyDescent="0.15">
      <c r="AP21" s="152"/>
      <c r="AQ21" s="152"/>
      <c r="AR21" s="152"/>
      <c r="AS21" s="152"/>
      <c r="AT21" s="152"/>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5"/>
      <c r="CA21" s="105"/>
      <c r="CB21" s="105"/>
      <c r="CC21" s="105"/>
      <c r="CD21" s="105"/>
      <c r="CE21" s="105"/>
      <c r="CF21" s="105"/>
      <c r="CG21" s="105"/>
      <c r="CH21" s="105"/>
      <c r="CI21" s="105"/>
      <c r="CJ21" s="105"/>
    </row>
    <row r="22" spans="1:119" ht="22.5" customHeight="1" x14ac:dyDescent="0.15"/>
    <row r="23" spans="1:119" ht="26.25" customHeight="1" x14ac:dyDescent="0.15">
      <c r="A23" s="80" t="s">
        <v>0</v>
      </c>
      <c r="B23" s="18"/>
      <c r="C23" s="450" t="s">
        <v>41</v>
      </c>
      <c r="D23" s="609"/>
      <c r="E23" s="609"/>
      <c r="F23" s="609"/>
      <c r="G23" s="609"/>
      <c r="H23" s="609"/>
      <c r="I23" s="609"/>
      <c r="J23" s="609"/>
      <c r="K23" s="609"/>
      <c r="L23" s="609"/>
      <c r="M23" s="609"/>
      <c r="N23" s="609"/>
      <c r="O23" s="609"/>
      <c r="P23" s="609"/>
      <c r="Q23" s="609"/>
      <c r="R23" s="609"/>
      <c r="S23" s="609"/>
      <c r="T23" s="609"/>
      <c r="U23" s="292"/>
      <c r="V23" s="292"/>
      <c r="W23" s="292"/>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row>
    <row r="24" spans="1:119" s="19" customFormat="1" ht="15" customHeight="1" x14ac:dyDescent="0.15">
      <c r="A24" s="18"/>
      <c r="B24" s="18"/>
      <c r="C24" s="27"/>
      <c r="D24" s="18"/>
      <c r="E24" s="18"/>
      <c r="F24" s="18"/>
      <c r="G24" s="18"/>
      <c r="H24" s="18"/>
    </row>
    <row r="25" spans="1:119" s="28" customFormat="1" ht="24.75" customHeight="1" x14ac:dyDescent="0.15">
      <c r="A25" s="291" t="s">
        <v>194</v>
      </c>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row>
    <row r="26" spans="1:119" s="28" customFormat="1" ht="15" customHeight="1" x14ac:dyDescent="0.15">
      <c r="A26" s="18"/>
      <c r="B26" s="18"/>
      <c r="C26" s="18"/>
      <c r="D26" s="18"/>
      <c r="E26" s="18"/>
      <c r="F26" s="18"/>
      <c r="G26" s="18"/>
      <c r="H26" s="18"/>
      <c r="I26" s="18"/>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row>
    <row r="27" spans="1:119" ht="21" customHeight="1" x14ac:dyDescent="0.15">
      <c r="B27" s="280" t="s">
        <v>195</v>
      </c>
      <c r="C27" s="369"/>
      <c r="D27" s="369"/>
      <c r="E27" s="369"/>
      <c r="F27" s="369"/>
      <c r="G27" s="369"/>
      <c r="H27" s="369"/>
      <c r="I27" s="369"/>
      <c r="J27" s="455" t="s">
        <v>320</v>
      </c>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5"/>
      <c r="AI27" s="455"/>
      <c r="AJ27" s="455"/>
      <c r="AK27" s="455"/>
      <c r="AL27" s="455"/>
      <c r="AM27" s="455"/>
      <c r="AN27" s="455"/>
      <c r="AO27" s="455"/>
      <c r="AP27" s="455"/>
      <c r="AQ27" s="455"/>
      <c r="AR27" s="455"/>
      <c r="AS27" s="455"/>
      <c r="AT27" s="455"/>
      <c r="AU27" s="455"/>
      <c r="AV27" s="455"/>
      <c r="AW27" s="455"/>
      <c r="AX27" s="455"/>
      <c r="AY27" s="455"/>
      <c r="AZ27" s="455"/>
      <c r="BA27" s="455"/>
      <c r="BB27" s="455"/>
      <c r="BC27" s="455"/>
      <c r="BD27" s="455"/>
      <c r="BE27" s="455"/>
      <c r="BF27" s="455"/>
      <c r="BG27" s="455"/>
      <c r="BH27" s="455"/>
      <c r="BI27" s="455"/>
      <c r="BJ27" s="455"/>
      <c r="BK27" s="455"/>
      <c r="BL27" s="455"/>
      <c r="BM27" s="455"/>
      <c r="BN27" s="455"/>
      <c r="BO27" s="455"/>
      <c r="BP27" s="455"/>
      <c r="BQ27" s="455"/>
      <c r="BR27" s="455"/>
      <c r="BS27" s="455"/>
      <c r="BT27" s="455"/>
      <c r="BU27" s="455"/>
      <c r="BV27" s="455"/>
      <c r="BW27" s="455"/>
      <c r="BX27" s="455"/>
      <c r="BY27" s="455"/>
      <c r="BZ27" s="455"/>
      <c r="CA27" s="455"/>
      <c r="CB27" s="455"/>
      <c r="CC27" s="455"/>
      <c r="CD27" s="455"/>
      <c r="CE27" s="455"/>
      <c r="CF27" s="455"/>
      <c r="CG27" s="455"/>
      <c r="CH27" s="455"/>
      <c r="CI27" s="455"/>
      <c r="CJ27" s="455"/>
      <c r="CK27" s="455"/>
      <c r="CL27" s="455"/>
    </row>
    <row r="28" spans="1:119" ht="21" customHeight="1" x14ac:dyDescent="0.15">
      <c r="B28" s="7" t="s">
        <v>6</v>
      </c>
      <c r="C28" s="280"/>
      <c r="D28" s="280"/>
      <c r="E28" s="20"/>
      <c r="F28" s="20"/>
      <c r="G28" s="20"/>
      <c r="H28" s="20"/>
      <c r="I28" s="20"/>
      <c r="J28" s="455" t="s">
        <v>242</v>
      </c>
      <c r="K28" s="455"/>
      <c r="L28" s="455"/>
      <c r="M28" s="455"/>
      <c r="N28" s="455"/>
      <c r="O28" s="455"/>
      <c r="P28" s="455"/>
      <c r="Q28" s="455"/>
      <c r="R28" s="455"/>
      <c r="S28" s="455"/>
      <c r="T28" s="455"/>
      <c r="U28" s="455"/>
      <c r="V28" s="455"/>
      <c r="W28" s="455"/>
      <c r="X28" s="455"/>
      <c r="Y28" s="455"/>
      <c r="Z28" s="455"/>
      <c r="AA28" s="455"/>
      <c r="AB28" s="455"/>
      <c r="AC28" s="455"/>
      <c r="AD28" s="455"/>
      <c r="AE28" s="455"/>
      <c r="AF28" s="455"/>
      <c r="AG28" s="455"/>
      <c r="AH28" s="455"/>
      <c r="AI28" s="455"/>
      <c r="AJ28" s="455"/>
      <c r="AK28" s="455"/>
      <c r="AL28" s="455"/>
      <c r="AM28" s="455"/>
      <c r="AN28" s="455"/>
      <c r="AO28" s="455"/>
      <c r="AP28" s="455"/>
      <c r="AQ28" s="455"/>
      <c r="AR28" s="455"/>
      <c r="AS28" s="455"/>
      <c r="AT28" s="455"/>
      <c r="AU28" s="455"/>
      <c r="AV28" s="455"/>
      <c r="AW28" s="455"/>
      <c r="AX28" s="455"/>
      <c r="AY28" s="455"/>
      <c r="AZ28" s="455"/>
      <c r="BA28" s="455"/>
      <c r="BB28" s="455"/>
      <c r="BC28" s="455"/>
      <c r="BD28" s="455"/>
      <c r="BE28" s="455"/>
      <c r="BF28" s="455"/>
      <c r="BG28" s="455"/>
      <c r="BH28" s="455"/>
      <c r="BI28" s="455"/>
      <c r="BJ28" s="455"/>
      <c r="BK28" s="455"/>
      <c r="BL28" s="455"/>
      <c r="BM28" s="455"/>
      <c r="BN28" s="455"/>
      <c r="BO28" s="455"/>
      <c r="BP28" s="455"/>
      <c r="BQ28" s="455"/>
      <c r="BR28" s="455"/>
      <c r="BS28" s="455"/>
      <c r="BT28" s="455"/>
      <c r="BU28" s="455"/>
      <c r="BV28" s="455"/>
      <c r="BW28" s="455"/>
      <c r="BX28" s="455"/>
      <c r="BY28" s="455"/>
      <c r="BZ28" s="455"/>
      <c r="CA28" s="455"/>
      <c r="CB28" s="455"/>
      <c r="CC28" s="455"/>
      <c r="CD28" s="455"/>
      <c r="CE28" s="455"/>
      <c r="CF28" s="455"/>
      <c r="CG28" s="455"/>
      <c r="CH28" s="455"/>
      <c r="CI28" s="455"/>
      <c r="CJ28" s="455"/>
      <c r="CK28" s="455"/>
      <c r="CL28" s="455"/>
    </row>
    <row r="29" spans="1:119" ht="21" customHeight="1" x14ac:dyDescent="0.15">
      <c r="C29" s="73"/>
      <c r="D29" s="73"/>
      <c r="E29" s="20"/>
      <c r="F29" s="20"/>
      <c r="G29" s="20"/>
      <c r="H29" s="20"/>
      <c r="I29" s="20"/>
      <c r="J29" s="455" t="s">
        <v>315</v>
      </c>
      <c r="K29" s="455"/>
      <c r="L29" s="455"/>
      <c r="M29" s="455"/>
      <c r="N29" s="455"/>
      <c r="O29" s="455"/>
      <c r="P29" s="455"/>
      <c r="Q29" s="455"/>
      <c r="R29" s="455"/>
      <c r="S29" s="455"/>
      <c r="T29" s="455"/>
      <c r="U29" s="455"/>
      <c r="V29" s="455"/>
      <c r="W29" s="455"/>
      <c r="X29" s="455"/>
      <c r="Y29" s="455"/>
      <c r="Z29" s="455"/>
      <c r="AA29" s="455"/>
      <c r="AB29" s="455"/>
      <c r="AC29" s="455"/>
      <c r="AD29" s="455"/>
      <c r="AE29" s="455"/>
      <c r="AF29" s="455"/>
      <c r="AG29" s="455"/>
      <c r="AH29" s="455"/>
      <c r="AI29" s="455"/>
      <c r="AJ29" s="455"/>
      <c r="AK29" s="455"/>
      <c r="AL29" s="455"/>
      <c r="AM29" s="455"/>
      <c r="AN29" s="455"/>
      <c r="AO29" s="455"/>
      <c r="AP29" s="455"/>
      <c r="AQ29" s="455"/>
      <c r="AR29" s="455"/>
      <c r="AS29" s="455"/>
      <c r="AT29" s="455"/>
      <c r="AU29" s="455"/>
      <c r="AV29" s="455"/>
      <c r="AW29" s="455"/>
      <c r="AX29" s="455"/>
      <c r="AY29" s="455"/>
      <c r="AZ29" s="455"/>
      <c r="BA29" s="455"/>
      <c r="BB29" s="455"/>
      <c r="BC29" s="455"/>
      <c r="BD29" s="455"/>
      <c r="BE29" s="455"/>
      <c r="BF29" s="455"/>
      <c r="BG29" s="455"/>
      <c r="BH29" s="455"/>
      <c r="BI29" s="455"/>
      <c r="BJ29" s="455"/>
      <c r="BK29" s="455"/>
      <c r="BL29" s="455"/>
      <c r="BM29" s="455"/>
      <c r="BN29" s="455"/>
      <c r="BO29" s="455"/>
      <c r="BP29" s="455"/>
      <c r="BQ29" s="455"/>
      <c r="BR29" s="455"/>
      <c r="BS29" s="455"/>
      <c r="BT29" s="455"/>
      <c r="BU29" s="455"/>
      <c r="BV29" s="455"/>
      <c r="BW29" s="455"/>
      <c r="BX29" s="455"/>
      <c r="BY29" s="455"/>
      <c r="BZ29" s="455"/>
      <c r="CA29" s="455"/>
      <c r="CB29" s="455"/>
      <c r="CC29" s="455"/>
      <c r="CD29" s="455"/>
      <c r="CE29" s="455"/>
      <c r="CF29" s="455"/>
      <c r="CG29" s="455"/>
      <c r="CH29" s="455"/>
      <c r="CI29" s="455"/>
      <c r="CJ29" s="455"/>
      <c r="CK29" s="455"/>
      <c r="CL29" s="455"/>
    </row>
    <row r="30" spans="1:119" ht="21" customHeight="1" x14ac:dyDescent="0.15">
      <c r="C30" s="73"/>
      <c r="D30" s="73"/>
      <c r="E30" s="20"/>
      <c r="F30" s="20"/>
      <c r="G30" s="20"/>
      <c r="H30" s="20"/>
      <c r="I30" s="20"/>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5"/>
      <c r="AL30" s="95"/>
      <c r="AM30" s="95"/>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row>
    <row r="31" spans="1:119" ht="21" customHeight="1" x14ac:dyDescent="0.15">
      <c r="C31" s="73"/>
      <c r="D31" s="73"/>
      <c r="E31" s="20"/>
      <c r="AP31" s="613" t="s">
        <v>101</v>
      </c>
      <c r="AQ31" s="369"/>
      <c r="AR31" s="369"/>
      <c r="AS31" s="369"/>
      <c r="AT31" s="296" t="s">
        <v>245</v>
      </c>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S31" s="28"/>
      <c r="CT31" s="28"/>
      <c r="CU31" s="28"/>
      <c r="CV31" s="28"/>
      <c r="CW31" s="28"/>
      <c r="CX31" s="292" t="s">
        <v>582</v>
      </c>
      <c r="CY31" s="292"/>
      <c r="CZ31" s="292"/>
      <c r="DA31" s="292"/>
      <c r="DB31" s="292"/>
      <c r="DC31" s="292"/>
      <c r="DD31" s="292"/>
      <c r="DE31" s="292"/>
      <c r="DF31" s="292"/>
      <c r="DG31" s="292"/>
      <c r="DH31" s="292"/>
      <c r="DI31" s="292"/>
      <c r="DJ31" s="292"/>
      <c r="DK31" s="292"/>
      <c r="DL31" s="292"/>
      <c r="DM31" s="292"/>
      <c r="DN31" s="292"/>
      <c r="DO31" s="292"/>
    </row>
    <row r="32" spans="1:119" ht="21" customHeight="1" x14ac:dyDescent="0.15">
      <c r="B32" s="629" t="s">
        <v>348</v>
      </c>
      <c r="C32" s="629"/>
      <c r="D32" s="629"/>
      <c r="E32" s="629"/>
      <c r="F32" s="629"/>
      <c r="G32" s="629"/>
      <c r="H32" s="629"/>
      <c r="I32" s="629"/>
      <c r="J32" s="629"/>
      <c r="K32" s="629"/>
      <c r="L32" s="629"/>
      <c r="M32" s="629"/>
      <c r="N32" s="629"/>
      <c r="O32" s="629"/>
      <c r="P32" s="629"/>
      <c r="Q32" s="629"/>
      <c r="R32" s="629"/>
      <c r="S32" s="629"/>
      <c r="T32" s="629"/>
      <c r="U32" s="629"/>
      <c r="V32" s="629"/>
      <c r="W32" s="629"/>
      <c r="X32" s="629"/>
      <c r="Y32" s="629"/>
      <c r="Z32" s="629"/>
      <c r="AA32" s="629"/>
      <c r="AB32" s="629"/>
      <c r="AC32" s="629"/>
      <c r="AD32" s="629"/>
      <c r="AE32" s="629"/>
      <c r="AF32" s="629"/>
      <c r="AG32" s="629"/>
      <c r="AH32" s="629"/>
      <c r="AI32" s="629"/>
      <c r="AJ32" s="629"/>
      <c r="AK32" s="629"/>
      <c r="AM32" s="19"/>
      <c r="AN32" s="19"/>
      <c r="AO32" s="19"/>
      <c r="AP32" s="369"/>
      <c r="AQ32" s="369"/>
      <c r="AR32" s="369"/>
      <c r="AS32" s="369"/>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S32" s="28"/>
      <c r="CT32" s="252"/>
      <c r="CU32" s="253"/>
      <c r="CV32" s="253"/>
      <c r="CW32" s="253"/>
      <c r="CX32" s="292"/>
      <c r="CY32" s="292"/>
      <c r="CZ32" s="292"/>
      <c r="DA32" s="292"/>
      <c r="DB32" s="292"/>
      <c r="DC32" s="292"/>
      <c r="DD32" s="292"/>
      <c r="DE32" s="292"/>
      <c r="DF32" s="292"/>
      <c r="DG32" s="292"/>
      <c r="DH32" s="292"/>
      <c r="DI32" s="292"/>
      <c r="DJ32" s="292"/>
      <c r="DK32" s="292"/>
      <c r="DL32" s="292"/>
      <c r="DM32" s="292"/>
      <c r="DN32" s="292"/>
      <c r="DO32" s="292"/>
    </row>
    <row r="33" spans="1:123" ht="21" customHeight="1" thickBot="1" x14ac:dyDescent="0.2">
      <c r="B33" s="629"/>
      <c r="C33" s="629"/>
      <c r="D33" s="629"/>
      <c r="E33" s="629"/>
      <c r="F33" s="629"/>
      <c r="G33" s="629"/>
      <c r="H33" s="629"/>
      <c r="I33" s="629"/>
      <c r="J33" s="629"/>
      <c r="K33" s="629"/>
      <c r="L33" s="629"/>
      <c r="M33" s="629"/>
      <c r="N33" s="629"/>
      <c r="O33" s="629"/>
      <c r="P33" s="629"/>
      <c r="Q33" s="629"/>
      <c r="R33" s="629"/>
      <c r="S33" s="629"/>
      <c r="T33" s="629"/>
      <c r="U33" s="629"/>
      <c r="V33" s="629"/>
      <c r="W33" s="629"/>
      <c r="X33" s="629"/>
      <c r="Y33" s="629"/>
      <c r="Z33" s="629"/>
      <c r="AA33" s="629"/>
      <c r="AB33" s="629"/>
      <c r="AC33" s="629"/>
      <c r="AD33" s="629"/>
      <c r="AE33" s="629"/>
      <c r="AF33" s="629"/>
      <c r="AG33" s="629"/>
      <c r="AH33" s="629"/>
      <c r="AI33" s="629"/>
      <c r="AJ33" s="629"/>
      <c r="AK33" s="629"/>
      <c r="AM33" s="19"/>
      <c r="AN33" s="19"/>
      <c r="AO33" s="19"/>
      <c r="AP33" s="369"/>
      <c r="AQ33" s="369"/>
      <c r="AR33" s="369"/>
      <c r="AS33" s="369"/>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R33" s="564" t="s">
        <v>483</v>
      </c>
      <c r="CS33" s="564"/>
      <c r="CT33" s="564"/>
      <c r="CU33" s="564"/>
      <c r="CV33" s="564"/>
      <c r="CW33" s="564"/>
      <c r="CX33" s="564"/>
      <c r="CY33" s="292"/>
      <c r="CZ33" s="292"/>
      <c r="DA33" s="292"/>
      <c r="DB33" s="292"/>
      <c r="DC33" s="292"/>
      <c r="DD33" s="292"/>
      <c r="DE33" s="292"/>
      <c r="DF33" s="292"/>
      <c r="DG33" s="292"/>
      <c r="DH33" s="292"/>
      <c r="DI33" s="292"/>
      <c r="DJ33" s="292"/>
      <c r="DK33" s="292"/>
    </row>
    <row r="34" spans="1:123" ht="21" customHeight="1" x14ac:dyDescent="0.15">
      <c r="L34" s="614"/>
      <c r="M34" s="615"/>
      <c r="N34" s="615"/>
      <c r="O34" s="615"/>
      <c r="P34" s="616"/>
      <c r="Q34" s="623"/>
      <c r="R34" s="615"/>
      <c r="S34" s="615"/>
      <c r="T34" s="615"/>
      <c r="U34" s="615"/>
      <c r="V34" s="626"/>
      <c r="W34" s="615"/>
      <c r="X34" s="615"/>
      <c r="Y34" s="615"/>
      <c r="Z34" s="616"/>
      <c r="AA34" s="623"/>
      <c r="AB34" s="615"/>
      <c r="AC34" s="615"/>
      <c r="AD34" s="615"/>
      <c r="AE34" s="630"/>
      <c r="AM34" s="19"/>
      <c r="AN34" s="19"/>
      <c r="AO34" s="19"/>
      <c r="AP34" s="369"/>
      <c r="AQ34" s="369"/>
      <c r="AR34" s="369"/>
      <c r="AS34" s="369"/>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6"/>
      <c r="CR34" s="553" t="b">
        <f>IF(AND(DF36&gt;30,44&gt;=DF36),"OK")</f>
        <v>0</v>
      </c>
      <c r="CS34" s="554"/>
      <c r="CT34" s="554"/>
      <c r="CU34" s="554"/>
      <c r="CV34" s="554"/>
      <c r="CW34" s="554"/>
      <c r="CX34" s="555"/>
      <c r="CY34" s="553" t="b">
        <f>IF(OR(AND(V34&lt;&gt;"",AA34&lt;&gt;""),AND(V34="",AA34&lt;&gt;"")),"OK")</f>
        <v>0</v>
      </c>
      <c r="CZ34" s="554"/>
      <c r="DA34" s="554"/>
      <c r="DB34" s="554"/>
      <c r="DC34" s="554"/>
      <c r="DD34" s="554"/>
      <c r="DE34" s="555"/>
    </row>
    <row r="35" spans="1:123" ht="21" customHeight="1" x14ac:dyDescent="0.15">
      <c r="L35" s="617"/>
      <c r="M35" s="618"/>
      <c r="N35" s="618"/>
      <c r="O35" s="618"/>
      <c r="P35" s="619"/>
      <c r="Q35" s="624"/>
      <c r="R35" s="618"/>
      <c r="S35" s="618"/>
      <c r="T35" s="618"/>
      <c r="U35" s="618"/>
      <c r="V35" s="627"/>
      <c r="W35" s="618"/>
      <c r="X35" s="618"/>
      <c r="Y35" s="618"/>
      <c r="Z35" s="619"/>
      <c r="AA35" s="624"/>
      <c r="AB35" s="618"/>
      <c r="AC35" s="618"/>
      <c r="AD35" s="618"/>
      <c r="AE35" s="631"/>
      <c r="AM35" s="19"/>
      <c r="AN35" s="19"/>
      <c r="AO35" s="19"/>
      <c r="AP35" s="369"/>
      <c r="AQ35" s="369"/>
      <c r="AR35" s="369"/>
      <c r="AS35" s="369"/>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R35" s="556"/>
      <c r="CS35" s="557"/>
      <c r="CT35" s="557"/>
      <c r="CU35" s="557"/>
      <c r="CV35" s="557"/>
      <c r="CW35" s="557"/>
      <c r="CX35" s="558"/>
      <c r="CY35" s="556"/>
      <c r="CZ35" s="557"/>
      <c r="DA35" s="557"/>
      <c r="DB35" s="557"/>
      <c r="DC35" s="557"/>
      <c r="DD35" s="557"/>
      <c r="DE35" s="558"/>
      <c r="DF35" s="251" t="str">
        <f>IF(L34=0,"0",IF(L34=1,"10",IF(L34=2,"20",IF(L34=3,"30",IF(L34=4,"40",IF(L34=5,"50",IF(L34=6,"60",IF(L34=7,"70",IF(L34=8,"80",IF(L34=9,"90"))))))))))</f>
        <v>0</v>
      </c>
      <c r="DG35" s="228" t="str">
        <f>IF(Q34=0,"0",IF(Q34=1,"1",IF(Q34=2,"2",IF(Q34=3,"3",IF(Q34=4,"4",IF(Q34=5,"5",IF(Q34=6,"6",IF(Q34=7,"7",IF(Q34=8,"8",IF(Q34=9,"9"))))))))))</f>
        <v>0</v>
      </c>
      <c r="DH35" s="251" t="str">
        <f>IF(V34=0,"0",IF(V34=1,"10",IF(V34=2,"20",IF(V34=3,"30",IF(V34=4,"40",IF(V34=5,"50",IF(V34=6,"60",IF(V34=7,"70",IF(V34=8,"80",IF(V34=9,"90"))))))))))</f>
        <v>0</v>
      </c>
      <c r="DI35" s="228" t="str">
        <f>IF(AA34=0,"0",IF(AA34=1,"1",IF(AA34=2,"2",IF(AA34=3,"3",IF(AA34=4,"4",IF(AA34=5,"5",IF(AA34=6,"6",IF(AA34=7,"7",IF(AA34=8,"8",IF(AA34=9,"9"))))))))))</f>
        <v>0</v>
      </c>
    </row>
    <row r="36" spans="1:123" ht="21" customHeight="1" thickBot="1" x14ac:dyDescent="0.2">
      <c r="L36" s="620"/>
      <c r="M36" s="621"/>
      <c r="N36" s="621"/>
      <c r="O36" s="621"/>
      <c r="P36" s="622"/>
      <c r="Q36" s="625"/>
      <c r="R36" s="621"/>
      <c r="S36" s="621"/>
      <c r="T36" s="621"/>
      <c r="U36" s="621"/>
      <c r="V36" s="628"/>
      <c r="W36" s="621"/>
      <c r="X36" s="621"/>
      <c r="Y36" s="621"/>
      <c r="Z36" s="622"/>
      <c r="AA36" s="625"/>
      <c r="AB36" s="621"/>
      <c r="AC36" s="621"/>
      <c r="AD36" s="621"/>
      <c r="AE36" s="632"/>
      <c r="AM36" s="19"/>
      <c r="AN36" s="19"/>
      <c r="AO36" s="19"/>
      <c r="AP36" s="19"/>
      <c r="AQ36" s="21"/>
      <c r="AR36" s="21"/>
      <c r="AS36" s="21"/>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R36" s="559"/>
      <c r="CS36" s="560"/>
      <c r="CT36" s="560"/>
      <c r="CU36" s="560"/>
      <c r="CV36" s="560"/>
      <c r="CW36" s="560"/>
      <c r="CX36" s="561"/>
      <c r="CY36" s="559"/>
      <c r="CZ36" s="560"/>
      <c r="DA36" s="560"/>
      <c r="DB36" s="560"/>
      <c r="DC36" s="560"/>
      <c r="DD36" s="560"/>
      <c r="DE36" s="561"/>
      <c r="DF36" s="562">
        <f>DF35+DG35</f>
        <v>0</v>
      </c>
      <c r="DG36" s="563"/>
      <c r="DH36" s="637">
        <f>DH35+DI35</f>
        <v>0</v>
      </c>
      <c r="DI36" s="563"/>
    </row>
    <row r="37" spans="1:123" ht="25.5" customHeight="1" x14ac:dyDescent="0.15">
      <c r="AM37" s="19"/>
      <c r="AN37" s="19"/>
      <c r="AO37" s="19"/>
      <c r="AP37" s="19"/>
      <c r="AQ37" s="20"/>
      <c r="AR37" s="20"/>
      <c r="AS37" s="20"/>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row>
    <row r="38" spans="1:123" ht="25.5" customHeight="1" x14ac:dyDescent="0.15">
      <c r="AM38" s="19"/>
      <c r="AN38" s="19"/>
      <c r="AO38" s="19"/>
      <c r="AP38" s="19"/>
      <c r="AQ38" s="21"/>
      <c r="AR38" s="21"/>
      <c r="AS38" s="21"/>
      <c r="AT38" s="296"/>
      <c r="AU38" s="296"/>
      <c r="AV38" s="296"/>
      <c r="AW38" s="296"/>
      <c r="AX38" s="296"/>
      <c r="AY38" s="296"/>
      <c r="AZ38" s="296"/>
      <c r="BA38" s="296"/>
      <c r="BB38" s="296"/>
      <c r="BC38" s="296"/>
      <c r="BD38" s="296"/>
      <c r="BE38" s="296"/>
      <c r="BF38" s="296"/>
      <c r="BG38" s="296"/>
      <c r="BH38" s="296"/>
      <c r="BI38" s="296"/>
      <c r="BJ38" s="296"/>
      <c r="BK38" s="296"/>
      <c r="BL38" s="296"/>
      <c r="BM38" s="296"/>
      <c r="BN38" s="296"/>
      <c r="BO38" s="296"/>
      <c r="BP38" s="296"/>
      <c r="BQ38" s="296"/>
      <c r="BR38" s="296"/>
      <c r="BS38" s="296"/>
      <c r="BT38" s="296"/>
      <c r="BU38" s="296"/>
      <c r="BV38" s="296"/>
      <c r="BW38" s="296"/>
      <c r="BX38" s="296"/>
      <c r="BY38" s="296"/>
      <c r="BZ38" s="296"/>
      <c r="CA38" s="296"/>
      <c r="CB38" s="296"/>
      <c r="CC38" s="296"/>
      <c r="CD38" s="296"/>
      <c r="CE38" s="296"/>
      <c r="CF38" s="296"/>
      <c r="CG38" s="296"/>
      <c r="CH38" s="296"/>
      <c r="CI38" s="296"/>
      <c r="CJ38" s="296"/>
      <c r="CR38" s="28"/>
      <c r="CS38" s="28"/>
      <c r="CT38" s="28"/>
      <c r="CU38" s="28"/>
      <c r="CV38" s="28"/>
      <c r="CW38" s="28"/>
    </row>
    <row r="39" spans="1:123" ht="25.5" customHeight="1" x14ac:dyDescent="0.15">
      <c r="AM39" s="19"/>
      <c r="AN39" s="19"/>
      <c r="AO39" s="19"/>
      <c r="AP39" s="19"/>
      <c r="AQ39" s="20"/>
      <c r="AR39" s="20"/>
      <c r="AS39" s="20"/>
      <c r="AT39" s="296"/>
      <c r="AU39" s="296"/>
      <c r="AV39" s="296"/>
      <c r="AW39" s="296"/>
      <c r="AX39" s="296"/>
      <c r="AY39" s="296"/>
      <c r="AZ39" s="296"/>
      <c r="BA39" s="296"/>
      <c r="BB39" s="296"/>
      <c r="BC39" s="296"/>
      <c r="BD39" s="296"/>
      <c r="BE39" s="296"/>
      <c r="BF39" s="296"/>
      <c r="BG39" s="296"/>
      <c r="BH39" s="296"/>
      <c r="BI39" s="296"/>
      <c r="BJ39" s="296"/>
      <c r="BK39" s="296"/>
      <c r="BL39" s="296"/>
      <c r="BM39" s="296"/>
      <c r="BN39" s="296"/>
      <c r="BO39" s="296"/>
      <c r="BP39" s="296"/>
      <c r="BQ39" s="296"/>
      <c r="BR39" s="296"/>
      <c r="BS39" s="296"/>
      <c r="BT39" s="296"/>
      <c r="BU39" s="296"/>
      <c r="BV39" s="296"/>
      <c r="BW39" s="296"/>
      <c r="BX39" s="296"/>
      <c r="BY39" s="296"/>
      <c r="BZ39" s="296"/>
      <c r="CA39" s="296"/>
      <c r="CB39" s="296"/>
      <c r="CC39" s="296"/>
      <c r="CD39" s="296"/>
      <c r="CE39" s="296"/>
      <c r="CF39" s="296"/>
      <c r="CG39" s="296"/>
      <c r="CH39" s="296"/>
      <c r="CI39" s="296"/>
      <c r="CJ39" s="296"/>
      <c r="CR39" s="28"/>
      <c r="CS39" s="28"/>
      <c r="CT39" s="28"/>
      <c r="CU39" s="28"/>
      <c r="CV39" s="28"/>
      <c r="CW39" s="28"/>
    </row>
    <row r="40" spans="1:123" ht="22.5" customHeight="1" x14ac:dyDescent="0.15">
      <c r="F40" s="23"/>
      <c r="G40" s="23"/>
      <c r="H40" s="23"/>
      <c r="I40" s="23"/>
      <c r="J40" s="23"/>
      <c r="K40" s="24"/>
      <c r="L40" s="24"/>
      <c r="M40" s="24"/>
      <c r="N40" s="24"/>
      <c r="O40" s="24"/>
      <c r="P40" s="74"/>
      <c r="Q40" s="74"/>
      <c r="R40" s="74"/>
      <c r="S40" s="74"/>
      <c r="T40" s="74"/>
      <c r="U40" s="151"/>
      <c r="V40" s="151"/>
      <c r="W40" s="151"/>
      <c r="X40" s="151"/>
      <c r="Y40" s="151"/>
      <c r="Z40" s="63"/>
      <c r="AA40" s="63"/>
      <c r="AB40" s="63"/>
      <c r="AC40" s="63"/>
      <c r="AD40" s="23"/>
      <c r="AE40" s="23"/>
      <c r="AF40" s="23"/>
      <c r="AG40" s="23"/>
      <c r="AH40" s="23"/>
      <c r="AI40" s="24"/>
      <c r="AJ40" s="24"/>
      <c r="AK40" s="24"/>
      <c r="AL40" s="24"/>
      <c r="AM40" s="24"/>
      <c r="AN40" s="74"/>
      <c r="AO40" s="74"/>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R40" s="31"/>
      <c r="CS40" s="31"/>
      <c r="CT40" s="31"/>
      <c r="CU40" s="31"/>
      <c r="CV40" s="31"/>
      <c r="CW40" s="31"/>
      <c r="CX40" s="255"/>
      <c r="CY40" s="255"/>
      <c r="CZ40" s="255"/>
      <c r="DA40" s="255"/>
      <c r="DB40" s="255"/>
      <c r="DC40" s="255"/>
      <c r="DD40" s="255"/>
      <c r="DE40" s="255"/>
      <c r="DF40" s="28"/>
      <c r="DG40" s="28"/>
      <c r="DH40" s="28"/>
      <c r="DI40" s="28"/>
      <c r="DJ40" s="28"/>
      <c r="DK40" s="28"/>
      <c r="DL40" s="28"/>
      <c r="DM40" s="28"/>
      <c r="DN40" s="28"/>
      <c r="DO40" s="28"/>
      <c r="DP40" s="28"/>
      <c r="DQ40" s="28"/>
      <c r="DR40" s="28"/>
      <c r="DS40" s="28"/>
    </row>
    <row r="41" spans="1:123" ht="22.5" customHeight="1" x14ac:dyDescent="0.15">
      <c r="AM41" s="152"/>
      <c r="AN41" s="152"/>
      <c r="AO41" s="152"/>
      <c r="CR41" s="31"/>
      <c r="CS41" s="31"/>
      <c r="CT41" s="31"/>
      <c r="CU41" s="31"/>
      <c r="CV41" s="31"/>
      <c r="CW41" s="31"/>
      <c r="CX41" s="255"/>
      <c r="CY41" s="255"/>
      <c r="CZ41" s="255"/>
      <c r="DA41" s="255"/>
      <c r="DB41" s="255"/>
      <c r="DC41" s="255"/>
      <c r="DD41" s="255"/>
      <c r="DE41" s="255"/>
      <c r="DF41" s="223"/>
      <c r="DG41" s="223"/>
      <c r="DH41" s="28"/>
      <c r="DI41" s="28"/>
      <c r="DJ41" s="28"/>
      <c r="DK41" s="28"/>
      <c r="DL41" s="28"/>
      <c r="DM41" s="28"/>
      <c r="DN41" s="28"/>
      <c r="DO41" s="28"/>
      <c r="DP41" s="28"/>
      <c r="DQ41" s="28"/>
      <c r="DR41" s="28"/>
      <c r="DS41" s="28"/>
    </row>
    <row r="42" spans="1:123" ht="22.5" customHeight="1" x14ac:dyDescent="0.15">
      <c r="AM42" s="152"/>
      <c r="AN42" s="152"/>
      <c r="AO42" s="152"/>
      <c r="CR42" s="31"/>
      <c r="CS42" s="31"/>
      <c r="CT42" s="31"/>
      <c r="CU42" s="31"/>
      <c r="CV42" s="31"/>
      <c r="CW42" s="31"/>
      <c r="CX42" s="255"/>
      <c r="CY42" s="255"/>
      <c r="CZ42" s="255"/>
      <c r="DA42" s="255"/>
      <c r="DB42" s="255"/>
      <c r="DC42" s="255"/>
      <c r="DD42" s="255"/>
      <c r="DE42" s="255"/>
      <c r="DF42" s="636"/>
      <c r="DG42" s="636"/>
      <c r="DH42" s="28"/>
      <c r="DI42" s="28"/>
      <c r="DJ42" s="28"/>
      <c r="DK42" s="28"/>
      <c r="DL42" s="28"/>
      <c r="DM42" s="28"/>
      <c r="DN42" s="28"/>
      <c r="DO42" s="28"/>
      <c r="DP42" s="28"/>
      <c r="DQ42" s="28"/>
      <c r="DR42" s="28"/>
      <c r="DS42" s="28"/>
    </row>
    <row r="43" spans="1:123" ht="22.5" customHeight="1" x14ac:dyDescent="0.15">
      <c r="AM43" s="152"/>
      <c r="AN43" s="152"/>
      <c r="AO43" s="152"/>
      <c r="DJ43" s="28"/>
      <c r="DK43" s="28"/>
      <c r="DL43" s="28"/>
      <c r="DM43" s="28"/>
      <c r="DN43" s="28"/>
      <c r="DO43" s="28"/>
      <c r="DP43" s="28"/>
      <c r="DQ43" s="28"/>
      <c r="DR43" s="28"/>
      <c r="DS43" s="28"/>
    </row>
    <row r="44" spans="1:123" s="26" customFormat="1" ht="26.25" customHeight="1" x14ac:dyDescent="0.15">
      <c r="A44" s="81" t="s">
        <v>1</v>
      </c>
      <c r="B44" s="25"/>
      <c r="C44" s="450" t="s">
        <v>7</v>
      </c>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CP44" s="7"/>
      <c r="CQ44" s="7"/>
      <c r="CR44" s="7"/>
      <c r="CS44" s="7"/>
      <c r="CT44" s="7"/>
      <c r="CU44" s="7"/>
      <c r="CV44" s="7"/>
      <c r="CW44" s="7"/>
      <c r="CX44" s="7"/>
      <c r="CY44" s="7"/>
      <c r="CZ44" s="7"/>
      <c r="DA44" s="7"/>
      <c r="DB44" s="7"/>
      <c r="DC44" s="7"/>
      <c r="DD44" s="7"/>
      <c r="DE44" s="7"/>
      <c r="DF44" s="7"/>
      <c r="DG44" s="7"/>
      <c r="DH44" s="7"/>
      <c r="DI44" s="7"/>
      <c r="DJ44" s="28"/>
      <c r="DK44" s="28"/>
      <c r="DL44" s="28"/>
      <c r="DM44" s="28"/>
      <c r="DN44" s="28"/>
      <c r="DO44" s="28"/>
      <c r="DP44" s="28"/>
      <c r="DQ44" s="28"/>
      <c r="DR44" s="28"/>
      <c r="DS44" s="28"/>
    </row>
    <row r="45" spans="1:123" s="19" customFormat="1" ht="15" customHeight="1" x14ac:dyDescent="0.15">
      <c r="A45" s="18"/>
      <c r="B45" s="18"/>
      <c r="C45" s="27"/>
      <c r="D45" s="18"/>
      <c r="E45" s="18"/>
      <c r="F45" s="18"/>
      <c r="G45" s="18"/>
      <c r="H45" s="18"/>
      <c r="CP45" s="7"/>
      <c r="CQ45" s="7"/>
      <c r="CR45" s="7"/>
      <c r="CS45" s="7"/>
      <c r="CT45" s="7"/>
      <c r="CU45" s="7"/>
      <c r="CV45" s="7"/>
      <c r="CW45" s="7"/>
      <c r="CX45" s="7"/>
      <c r="CY45" s="7"/>
      <c r="CZ45" s="7"/>
      <c r="DA45" s="7"/>
      <c r="DB45" s="7"/>
      <c r="DC45" s="7"/>
      <c r="DD45" s="7"/>
      <c r="DE45" s="7"/>
      <c r="DF45" s="7"/>
      <c r="DG45" s="7"/>
      <c r="DH45" s="7"/>
      <c r="DI45" s="7"/>
      <c r="DJ45" s="28"/>
      <c r="DK45" s="28"/>
      <c r="DL45" s="28"/>
      <c r="DM45" s="28"/>
      <c r="DN45" s="28"/>
      <c r="DO45" s="28"/>
      <c r="DP45" s="28"/>
      <c r="DQ45" s="28"/>
      <c r="DR45" s="28"/>
      <c r="DS45" s="28"/>
    </row>
    <row r="46" spans="1:123" s="28" customFormat="1" ht="24.75" customHeight="1" x14ac:dyDescent="0.15">
      <c r="A46" s="291" t="s">
        <v>102</v>
      </c>
      <c r="B46" s="292"/>
      <c r="C46" s="292"/>
      <c r="D46" s="292"/>
      <c r="E46" s="292"/>
      <c r="F46" s="292"/>
      <c r="G46" s="292"/>
      <c r="H46" s="292"/>
      <c r="I46" s="292"/>
      <c r="J46" s="292"/>
      <c r="K46" s="292"/>
      <c r="L46" s="292"/>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CP46" s="7"/>
      <c r="CQ46" s="7"/>
      <c r="CR46" s="7"/>
      <c r="CS46" s="7"/>
      <c r="CT46" s="7"/>
      <c r="CU46" s="7"/>
      <c r="CV46" s="7"/>
      <c r="CW46" s="7"/>
      <c r="CX46" s="7"/>
      <c r="CY46" s="7"/>
      <c r="CZ46" s="7"/>
      <c r="DA46" s="7"/>
      <c r="DB46" s="7"/>
      <c r="DC46" s="7"/>
      <c r="DD46" s="7"/>
      <c r="DE46" s="7"/>
      <c r="DF46" s="7"/>
      <c r="DG46" s="7"/>
      <c r="DH46" s="7"/>
      <c r="DI46" s="7"/>
    </row>
    <row r="47" spans="1:123" s="28" customFormat="1" ht="15" customHeight="1" x14ac:dyDescent="0.15">
      <c r="A47" s="18"/>
      <c r="B47" s="18"/>
      <c r="C47" s="18"/>
      <c r="D47" s="18"/>
      <c r="E47" s="18"/>
      <c r="F47" s="18"/>
      <c r="G47" s="18"/>
      <c r="H47" s="18"/>
      <c r="I47" s="18"/>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P47" s="7"/>
      <c r="CQ47" s="7"/>
      <c r="CR47" s="7"/>
      <c r="CS47" s="7"/>
      <c r="CT47" s="7"/>
      <c r="CU47" s="7"/>
      <c r="CV47" s="7"/>
      <c r="CW47" s="7"/>
      <c r="CX47" s="7"/>
      <c r="CY47" s="7"/>
      <c r="CZ47" s="7"/>
      <c r="DA47" s="7"/>
      <c r="DB47" s="7"/>
      <c r="DC47" s="7"/>
      <c r="DD47" s="7"/>
      <c r="DE47" s="7"/>
      <c r="DF47" s="7"/>
      <c r="DG47" s="7"/>
      <c r="DH47" s="7"/>
      <c r="DI47" s="7"/>
    </row>
    <row r="48" spans="1:123" s="28" customFormat="1" ht="21" customHeight="1" x14ac:dyDescent="0.15">
      <c r="A48" s="7"/>
      <c r="B48" s="280" t="s">
        <v>69</v>
      </c>
      <c r="C48" s="369"/>
      <c r="D48" s="369"/>
      <c r="E48" s="369"/>
      <c r="F48" s="369"/>
      <c r="G48" s="369"/>
      <c r="H48" s="369"/>
      <c r="I48" s="369"/>
      <c r="J48" s="534" t="s">
        <v>342</v>
      </c>
      <c r="K48" s="534"/>
      <c r="L48" s="534"/>
      <c r="M48" s="534"/>
      <c r="N48" s="534"/>
      <c r="O48" s="534"/>
      <c r="P48" s="534"/>
      <c r="Q48" s="534"/>
      <c r="R48" s="534"/>
      <c r="S48" s="534"/>
      <c r="T48" s="534"/>
      <c r="U48" s="534"/>
      <c r="V48" s="534"/>
      <c r="W48" s="534"/>
      <c r="X48" s="534"/>
      <c r="Y48" s="534"/>
      <c r="Z48" s="534"/>
      <c r="AA48" s="534"/>
      <c r="AB48" s="534"/>
      <c r="AC48" s="534"/>
      <c r="AD48" s="534"/>
      <c r="AE48" s="534"/>
      <c r="AF48" s="534"/>
      <c r="AG48" s="534"/>
      <c r="AH48" s="534"/>
      <c r="AI48" s="534"/>
      <c r="AJ48" s="534"/>
      <c r="AK48" s="534"/>
      <c r="AL48" s="534"/>
      <c r="AM48" s="534"/>
      <c r="AN48" s="534"/>
      <c r="AO48" s="534"/>
      <c r="AP48" s="534"/>
      <c r="AQ48" s="534"/>
      <c r="AR48" s="534"/>
      <c r="AS48" s="534"/>
      <c r="AT48" s="534"/>
      <c r="AU48" s="534"/>
      <c r="AV48" s="534"/>
      <c r="AW48" s="534"/>
      <c r="AX48" s="534"/>
      <c r="AY48" s="534"/>
      <c r="AZ48" s="534"/>
      <c r="BA48" s="534"/>
      <c r="BB48" s="534"/>
      <c r="BC48" s="534"/>
      <c r="BD48" s="534"/>
      <c r="BE48" s="534"/>
      <c r="BF48" s="534"/>
      <c r="BG48" s="534"/>
      <c r="BH48" s="534"/>
      <c r="BI48" s="534"/>
      <c r="BJ48" s="534"/>
      <c r="BK48" s="534"/>
      <c r="BL48" s="534"/>
      <c r="BM48" s="534"/>
      <c r="BN48" s="534"/>
      <c r="BO48" s="534"/>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row>
    <row r="49" spans="1:121" s="28" customFormat="1" ht="21" customHeight="1" x14ac:dyDescent="0.15">
      <c r="A49" s="7"/>
      <c r="B49" s="73"/>
      <c r="C49" s="92"/>
      <c r="D49" s="92"/>
      <c r="E49" s="92"/>
      <c r="F49" s="92"/>
      <c r="G49" s="92"/>
      <c r="H49" s="92"/>
      <c r="I49" s="92"/>
      <c r="J49" s="455" t="s">
        <v>351</v>
      </c>
      <c r="K49" s="455"/>
      <c r="L49" s="455"/>
      <c r="M49" s="455"/>
      <c r="N49" s="455"/>
      <c r="O49" s="455"/>
      <c r="P49" s="455"/>
      <c r="Q49" s="455"/>
      <c r="R49" s="455"/>
      <c r="S49" s="455"/>
      <c r="T49" s="455"/>
      <c r="U49" s="455"/>
      <c r="V49" s="455"/>
      <c r="W49" s="455"/>
      <c r="X49" s="455"/>
      <c r="Y49" s="455"/>
      <c r="Z49" s="455"/>
      <c r="AA49" s="455"/>
      <c r="AB49" s="455"/>
      <c r="AC49" s="455"/>
      <c r="AD49" s="455"/>
      <c r="AE49" s="455"/>
      <c r="AF49" s="455"/>
      <c r="AG49" s="455"/>
      <c r="AH49" s="455"/>
      <c r="AI49" s="455"/>
      <c r="AJ49" s="455"/>
      <c r="AK49" s="455"/>
      <c r="AL49" s="455"/>
      <c r="AM49" s="455"/>
      <c r="AN49" s="455"/>
      <c r="AO49" s="455"/>
      <c r="AP49" s="455"/>
      <c r="AQ49" s="455"/>
      <c r="AR49" s="455"/>
      <c r="AS49" s="455"/>
      <c r="AT49" s="455"/>
      <c r="AU49" s="455"/>
      <c r="AV49" s="455"/>
      <c r="AW49" s="455"/>
      <c r="AX49" s="455"/>
      <c r="AY49" s="455"/>
      <c r="AZ49" s="455"/>
      <c r="BA49" s="455"/>
      <c r="BB49" s="455"/>
      <c r="BC49" s="455"/>
      <c r="BD49" s="455"/>
      <c r="BE49" s="455"/>
      <c r="BF49" s="455"/>
      <c r="BG49" s="455"/>
      <c r="BH49" s="455"/>
      <c r="BI49" s="455"/>
      <c r="BJ49" s="455"/>
      <c r="BK49" s="455"/>
      <c r="BL49" s="455"/>
      <c r="BM49" s="455"/>
      <c r="BN49" s="455"/>
      <c r="BO49" s="455"/>
      <c r="BP49" s="455"/>
      <c r="BQ49" s="455"/>
      <c r="BR49" s="455"/>
      <c r="BS49" s="455"/>
      <c r="BT49" s="455"/>
      <c r="BU49" s="455"/>
      <c r="BV49" s="455"/>
      <c r="BW49" s="455"/>
      <c r="BX49" s="455"/>
      <c r="BY49" s="455"/>
      <c r="BZ49" s="455"/>
      <c r="CA49" s="455"/>
      <c r="CB49" s="455"/>
      <c r="CC49" s="455"/>
      <c r="CD49" s="455"/>
      <c r="CE49" s="455"/>
      <c r="CF49" s="455"/>
      <c r="CG49" s="7"/>
    </row>
    <row r="50" spans="1:121" ht="21" customHeight="1" x14ac:dyDescent="0.15">
      <c r="C50" s="73"/>
      <c r="D50" s="73"/>
      <c r="E50" s="20"/>
      <c r="F50" s="20"/>
      <c r="G50" s="20"/>
      <c r="H50" s="20"/>
      <c r="I50" s="20"/>
      <c r="J50" s="455" t="s">
        <v>315</v>
      </c>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455"/>
      <c r="AV50" s="455"/>
      <c r="AW50" s="455"/>
      <c r="AX50" s="455"/>
      <c r="AY50" s="455"/>
      <c r="AZ50" s="455"/>
      <c r="BA50" s="455"/>
      <c r="BB50" s="455"/>
      <c r="BC50" s="455"/>
      <c r="BD50" s="455"/>
      <c r="BE50" s="455"/>
      <c r="BF50" s="455"/>
      <c r="BG50" s="455"/>
      <c r="BH50" s="455"/>
      <c r="BI50" s="455"/>
      <c r="BJ50" s="455"/>
      <c r="BK50" s="455"/>
      <c r="BL50" s="455"/>
      <c r="BM50" s="455"/>
      <c r="BN50" s="455"/>
      <c r="BO50" s="455"/>
      <c r="BP50" s="455"/>
      <c r="BQ50" s="455"/>
      <c r="BR50" s="455"/>
      <c r="BS50" s="455"/>
      <c r="BT50" s="455"/>
      <c r="BU50" s="455"/>
      <c r="BV50" s="455"/>
      <c r="BW50" s="455"/>
      <c r="BX50" s="455"/>
      <c r="BY50" s="455"/>
      <c r="BZ50" s="455"/>
      <c r="CA50" s="455"/>
      <c r="CB50" s="455"/>
      <c r="CC50" s="455"/>
      <c r="CD50" s="455"/>
      <c r="CE50" s="455"/>
      <c r="CF50" s="455"/>
      <c r="CG50" s="455"/>
      <c r="CH50" s="455"/>
      <c r="CI50" s="455"/>
      <c r="CJ50" s="455"/>
      <c r="CK50" s="455"/>
      <c r="CL50" s="455"/>
    </row>
    <row r="51" spans="1:121" s="28" customFormat="1" ht="18.75" customHeight="1" x14ac:dyDescent="0.1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X51" s="292" t="s">
        <v>581</v>
      </c>
      <c r="CY51" s="292"/>
      <c r="CZ51" s="292"/>
      <c r="DA51" s="292"/>
      <c r="DB51" s="292"/>
      <c r="DC51" s="292"/>
      <c r="DD51" s="292"/>
      <c r="DE51" s="292"/>
      <c r="DF51" s="292"/>
      <c r="DG51" s="292"/>
      <c r="DH51" s="292"/>
      <c r="DI51" s="292"/>
      <c r="DJ51" s="292"/>
      <c r="DK51" s="292"/>
      <c r="DL51" s="292"/>
      <c r="DM51" s="292"/>
      <c r="DN51" s="292"/>
      <c r="DO51" s="292"/>
      <c r="DP51" s="292"/>
      <c r="DQ51" s="292"/>
    </row>
    <row r="52" spans="1:121" s="28" customFormat="1" ht="18.75" customHeight="1" thickBot="1" x14ac:dyDescent="0.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T52" s="252"/>
      <c r="CU52" s="253"/>
      <c r="CV52" s="253"/>
      <c r="CW52" s="253"/>
      <c r="CX52" s="292"/>
      <c r="CY52" s="292"/>
      <c r="CZ52" s="292"/>
      <c r="DA52" s="292"/>
      <c r="DB52" s="292"/>
      <c r="DC52" s="292"/>
      <c r="DD52" s="292"/>
      <c r="DE52" s="292"/>
      <c r="DF52" s="292"/>
      <c r="DG52" s="292"/>
      <c r="DH52" s="292"/>
      <c r="DI52" s="292"/>
      <c r="DJ52" s="292"/>
      <c r="DK52" s="292"/>
      <c r="DL52" s="292"/>
      <c r="DM52" s="292"/>
      <c r="DN52" s="292"/>
      <c r="DO52" s="292"/>
      <c r="DP52" s="292"/>
      <c r="DQ52" s="292"/>
    </row>
    <row r="53" spans="1:121" s="28" customFormat="1" ht="20.25" customHeight="1" x14ac:dyDescent="0.15">
      <c r="A53" s="7"/>
      <c r="B53" s="7"/>
      <c r="C53" s="7"/>
      <c r="D53" s="7"/>
      <c r="E53" s="570" t="s">
        <v>209</v>
      </c>
      <c r="F53" s="571"/>
      <c r="G53" s="571"/>
      <c r="H53" s="571"/>
      <c r="I53" s="571"/>
      <c r="J53" s="571"/>
      <c r="K53" s="571"/>
      <c r="L53" s="571"/>
      <c r="M53" s="571"/>
      <c r="N53" s="571"/>
      <c r="O53" s="571"/>
      <c r="P53" s="571"/>
      <c r="Q53" s="571"/>
      <c r="R53" s="571"/>
      <c r="S53" s="571"/>
      <c r="T53" s="571"/>
      <c r="U53" s="571"/>
      <c r="V53" s="571"/>
      <c r="W53" s="571"/>
      <c r="X53" s="571"/>
      <c r="Y53" s="571"/>
      <c r="Z53" s="571"/>
      <c r="AA53" s="571"/>
      <c r="AB53" s="571"/>
      <c r="AC53" s="571"/>
      <c r="AD53" s="571"/>
      <c r="AE53" s="571"/>
      <c r="AF53" s="571"/>
      <c r="AG53" s="571"/>
      <c r="AH53" s="572"/>
      <c r="AI53" s="572"/>
      <c r="AJ53" s="572"/>
      <c r="AK53" s="573"/>
      <c r="AL53" s="581"/>
      <c r="AM53" s="582"/>
      <c r="AN53" s="582"/>
      <c r="AO53" s="582"/>
      <c r="AP53" s="582"/>
      <c r="AQ53" s="582"/>
      <c r="AR53" s="582"/>
      <c r="AS53" s="587"/>
      <c r="AT53" s="568" t="s">
        <v>40</v>
      </c>
      <c r="AU53" s="569"/>
      <c r="AV53" s="569"/>
      <c r="AW53" s="569"/>
      <c r="AX53" s="569"/>
      <c r="AY53" s="567">
        <v>1</v>
      </c>
      <c r="AZ53" s="567"/>
      <c r="BA53" s="565" t="s">
        <v>346</v>
      </c>
      <c r="BB53" s="565"/>
      <c r="BC53" s="565"/>
      <c r="BD53" s="565"/>
      <c r="BE53" s="565"/>
      <c r="BF53" s="565"/>
      <c r="BG53" s="565"/>
      <c r="BH53" s="565"/>
      <c r="BI53" s="565"/>
      <c r="BJ53" s="565"/>
      <c r="BK53" s="565"/>
      <c r="BL53" s="565"/>
      <c r="BM53" s="565"/>
      <c r="BN53" s="565"/>
      <c r="BO53" s="565"/>
      <c r="BP53" s="565"/>
      <c r="BQ53" s="565"/>
      <c r="BR53" s="565"/>
      <c r="BS53" s="565"/>
      <c r="BT53" s="565"/>
      <c r="BU53" s="565"/>
      <c r="BV53" s="565"/>
      <c r="BW53" s="565"/>
      <c r="BX53" s="565"/>
      <c r="BY53" s="565"/>
      <c r="BZ53" s="565"/>
      <c r="CA53" s="565"/>
      <c r="CB53" s="565"/>
      <c r="CC53" s="565"/>
      <c r="CD53" s="565"/>
      <c r="CE53" s="565"/>
      <c r="CF53" s="565"/>
      <c r="CG53" s="565"/>
      <c r="CH53" s="565"/>
      <c r="CI53" s="565"/>
      <c r="CJ53" s="565"/>
      <c r="CR53" s="551" t="s">
        <v>485</v>
      </c>
      <c r="CS53" s="551"/>
      <c r="CT53" s="551"/>
      <c r="CU53" s="551"/>
      <c r="CV53" s="551"/>
      <c r="CW53" s="552"/>
      <c r="CX53" s="553" t="b">
        <f>IF(AND(DF55&gt;=10,DF55&lt;21,AP53&lt;&gt;""),"OK")</f>
        <v>0</v>
      </c>
      <c r="CY53" s="554"/>
      <c r="CZ53" s="554"/>
      <c r="DA53" s="554"/>
      <c r="DB53" s="554"/>
      <c r="DC53" s="554"/>
      <c r="DD53" s="554"/>
      <c r="DE53" s="555"/>
    </row>
    <row r="54" spans="1:121" s="28" customFormat="1" ht="20.25" customHeight="1" x14ac:dyDescent="0.15">
      <c r="A54" s="7"/>
      <c r="B54" s="7"/>
      <c r="C54" s="7"/>
      <c r="D54" s="7"/>
      <c r="E54" s="574"/>
      <c r="F54" s="575"/>
      <c r="G54" s="575"/>
      <c r="H54" s="575"/>
      <c r="I54" s="575"/>
      <c r="J54" s="575"/>
      <c r="K54" s="575"/>
      <c r="L54" s="575"/>
      <c r="M54" s="575"/>
      <c r="N54" s="575"/>
      <c r="O54" s="575"/>
      <c r="P54" s="575"/>
      <c r="Q54" s="575"/>
      <c r="R54" s="575"/>
      <c r="S54" s="575"/>
      <c r="T54" s="575"/>
      <c r="U54" s="575"/>
      <c r="V54" s="575"/>
      <c r="W54" s="575"/>
      <c r="X54" s="575"/>
      <c r="Y54" s="575"/>
      <c r="Z54" s="575"/>
      <c r="AA54" s="575"/>
      <c r="AB54" s="575"/>
      <c r="AC54" s="575"/>
      <c r="AD54" s="575"/>
      <c r="AE54" s="575"/>
      <c r="AF54" s="575"/>
      <c r="AG54" s="575"/>
      <c r="AH54" s="300"/>
      <c r="AI54" s="300"/>
      <c r="AJ54" s="300"/>
      <c r="AK54" s="576"/>
      <c r="AL54" s="583"/>
      <c r="AM54" s="584"/>
      <c r="AN54" s="584"/>
      <c r="AO54" s="584"/>
      <c r="AP54" s="584"/>
      <c r="AQ54" s="584"/>
      <c r="AR54" s="584"/>
      <c r="AS54" s="588"/>
      <c r="AT54" s="20"/>
      <c r="AY54" s="90"/>
      <c r="AZ54" s="90"/>
      <c r="BA54" s="565"/>
      <c r="BB54" s="565"/>
      <c r="BC54" s="565"/>
      <c r="BD54" s="565"/>
      <c r="BE54" s="565"/>
      <c r="BF54" s="565"/>
      <c r="BG54" s="565"/>
      <c r="BH54" s="565"/>
      <c r="BI54" s="565"/>
      <c r="BJ54" s="565"/>
      <c r="BK54" s="565"/>
      <c r="BL54" s="565"/>
      <c r="BM54" s="565"/>
      <c r="BN54" s="565"/>
      <c r="BO54" s="565"/>
      <c r="BP54" s="565"/>
      <c r="BQ54" s="565"/>
      <c r="BR54" s="565"/>
      <c r="BS54" s="565"/>
      <c r="BT54" s="565"/>
      <c r="BU54" s="565"/>
      <c r="BV54" s="565"/>
      <c r="BW54" s="565"/>
      <c r="BX54" s="565"/>
      <c r="BY54" s="565"/>
      <c r="BZ54" s="565"/>
      <c r="CA54" s="565"/>
      <c r="CB54" s="565"/>
      <c r="CC54" s="565"/>
      <c r="CD54" s="565"/>
      <c r="CE54" s="565"/>
      <c r="CF54" s="565"/>
      <c r="CG54" s="565"/>
      <c r="CH54" s="565"/>
      <c r="CI54" s="565"/>
      <c r="CJ54" s="565"/>
      <c r="CR54" s="551"/>
      <c r="CS54" s="551"/>
      <c r="CT54" s="551"/>
      <c r="CU54" s="551"/>
      <c r="CV54" s="551"/>
      <c r="CW54" s="552"/>
      <c r="CX54" s="556"/>
      <c r="CY54" s="557"/>
      <c r="CZ54" s="557"/>
      <c r="DA54" s="557"/>
      <c r="DB54" s="557"/>
      <c r="DC54" s="557"/>
      <c r="DD54" s="557"/>
      <c r="DE54" s="558"/>
      <c r="DF54" s="251" t="str">
        <f>IF(AL53=0,"0",IF(AL53=1,"10",IF(AL53=2,"20",IF(AL53=3,"30",IF(AL53=4,"40",IF(AL53=5,"50",IF(AL53=6,"60",IF(AL53=7,"70",IF(AL53=8,"80",IF(AL53=9,"90"))))))))))</f>
        <v>0</v>
      </c>
      <c r="DG54" s="228" t="str">
        <f>IF(AP53=0,"0",IF(AP53=1,"1",IF(AP53=2,"2",IF(AP53=3,"3",IF(AP53=4,"4",IF(AP53=5,"5",IF(AP53=6,"6",IF(AP53=7,"7",IF(AP53=8,"8",IF(AP53=9,"9"))))))))))</f>
        <v>0</v>
      </c>
    </row>
    <row r="55" spans="1:121" s="28" customFormat="1" ht="20.25" customHeight="1" thickBot="1" x14ac:dyDescent="0.2">
      <c r="A55" s="7"/>
      <c r="B55" s="7"/>
      <c r="C55" s="7"/>
      <c r="D55" s="7"/>
      <c r="E55" s="577"/>
      <c r="F55" s="578"/>
      <c r="G55" s="578"/>
      <c r="H55" s="578"/>
      <c r="I55" s="578"/>
      <c r="J55" s="578"/>
      <c r="K55" s="578"/>
      <c r="L55" s="578"/>
      <c r="M55" s="578"/>
      <c r="N55" s="578"/>
      <c r="O55" s="578"/>
      <c r="P55" s="578"/>
      <c r="Q55" s="578"/>
      <c r="R55" s="578"/>
      <c r="S55" s="578"/>
      <c r="T55" s="578"/>
      <c r="U55" s="578"/>
      <c r="V55" s="578"/>
      <c r="W55" s="578"/>
      <c r="X55" s="578"/>
      <c r="Y55" s="578"/>
      <c r="Z55" s="578"/>
      <c r="AA55" s="578"/>
      <c r="AB55" s="578"/>
      <c r="AC55" s="578"/>
      <c r="AD55" s="578"/>
      <c r="AE55" s="578"/>
      <c r="AF55" s="578"/>
      <c r="AG55" s="578"/>
      <c r="AH55" s="579"/>
      <c r="AI55" s="579"/>
      <c r="AJ55" s="579"/>
      <c r="AK55" s="580"/>
      <c r="AL55" s="585"/>
      <c r="AM55" s="586"/>
      <c r="AN55" s="586"/>
      <c r="AO55" s="586"/>
      <c r="AP55" s="586"/>
      <c r="AQ55" s="586"/>
      <c r="AR55" s="586"/>
      <c r="AS55" s="589"/>
      <c r="AT55" s="20"/>
      <c r="AY55" s="567">
        <v>2</v>
      </c>
      <c r="AZ55" s="567"/>
      <c r="BA55" s="565" t="s">
        <v>330</v>
      </c>
      <c r="BB55" s="565"/>
      <c r="BC55" s="565"/>
      <c r="BD55" s="565"/>
      <c r="BE55" s="565"/>
      <c r="BF55" s="565"/>
      <c r="BG55" s="565"/>
      <c r="BH55" s="565"/>
      <c r="BI55" s="565"/>
      <c r="BJ55" s="565"/>
      <c r="BK55" s="565"/>
      <c r="BL55" s="565"/>
      <c r="BM55" s="565"/>
      <c r="BN55" s="565"/>
      <c r="BO55" s="565"/>
      <c r="BP55" s="565"/>
      <c r="BQ55" s="565"/>
      <c r="BR55" s="565"/>
      <c r="BS55" s="565"/>
      <c r="BT55" s="565"/>
      <c r="BU55" s="565"/>
      <c r="BV55" s="565"/>
      <c r="BW55" s="565"/>
      <c r="BX55" s="565"/>
      <c r="BY55" s="565"/>
      <c r="BZ55" s="565"/>
      <c r="CA55" s="565"/>
      <c r="CB55" s="565"/>
      <c r="CC55" s="565"/>
      <c r="CD55" s="565"/>
      <c r="CE55" s="565"/>
      <c r="CF55" s="565"/>
      <c r="CG55" s="565"/>
      <c r="CH55" s="565"/>
      <c r="CI55" s="565"/>
      <c r="CJ55" s="565"/>
      <c r="CR55" s="551"/>
      <c r="CS55" s="551"/>
      <c r="CT55" s="551"/>
      <c r="CU55" s="551"/>
      <c r="CV55" s="551"/>
      <c r="CW55" s="552"/>
      <c r="CX55" s="559"/>
      <c r="CY55" s="560"/>
      <c r="CZ55" s="560"/>
      <c r="DA55" s="560"/>
      <c r="DB55" s="560"/>
      <c r="DC55" s="560"/>
      <c r="DD55" s="560"/>
      <c r="DE55" s="561"/>
      <c r="DF55" s="562">
        <f>DF54+DG54</f>
        <v>0</v>
      </c>
      <c r="DG55" s="563"/>
    </row>
    <row r="56" spans="1:121" s="28" customFormat="1" ht="20.25" customHeight="1" x14ac:dyDescent="0.15">
      <c r="A56" s="7"/>
      <c r="B56" s="7"/>
      <c r="C56" s="7"/>
      <c r="D56" s="7"/>
      <c r="E56" s="570" t="s">
        <v>210</v>
      </c>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2"/>
      <c r="AI56" s="572"/>
      <c r="AJ56" s="572"/>
      <c r="AK56" s="573"/>
      <c r="AL56" s="581"/>
      <c r="AM56" s="582"/>
      <c r="AN56" s="582"/>
      <c r="AO56" s="582"/>
      <c r="AP56" s="582"/>
      <c r="AQ56" s="582"/>
      <c r="AR56" s="582"/>
      <c r="AS56" s="587"/>
      <c r="AT56" s="29"/>
      <c r="AY56" s="566"/>
      <c r="AZ56" s="566"/>
      <c r="BA56" s="565"/>
      <c r="BB56" s="565"/>
      <c r="BC56" s="565"/>
      <c r="BD56" s="565"/>
      <c r="BE56" s="565"/>
      <c r="BF56" s="565"/>
      <c r="BG56" s="565"/>
      <c r="BH56" s="565"/>
      <c r="BI56" s="565"/>
      <c r="BJ56" s="565"/>
      <c r="BK56" s="565"/>
      <c r="BL56" s="565"/>
      <c r="BM56" s="565"/>
      <c r="BN56" s="565"/>
      <c r="BO56" s="565"/>
      <c r="BP56" s="565"/>
      <c r="BQ56" s="565"/>
      <c r="BR56" s="565"/>
      <c r="BS56" s="565"/>
      <c r="BT56" s="565"/>
      <c r="BU56" s="565"/>
      <c r="BV56" s="565"/>
      <c r="BW56" s="565"/>
      <c r="BX56" s="565"/>
      <c r="BY56" s="565"/>
      <c r="BZ56" s="565"/>
      <c r="CA56" s="565"/>
      <c r="CB56" s="565"/>
      <c r="CC56" s="565"/>
      <c r="CD56" s="565"/>
      <c r="CE56" s="565"/>
      <c r="CF56" s="565"/>
      <c r="CG56" s="565"/>
      <c r="CH56" s="565"/>
      <c r="CI56" s="565"/>
      <c r="CJ56" s="565"/>
      <c r="CR56" s="551" t="s">
        <v>486</v>
      </c>
      <c r="CS56" s="551"/>
      <c r="CT56" s="551"/>
      <c r="CU56" s="551"/>
      <c r="CV56" s="551"/>
      <c r="CW56" s="552"/>
      <c r="CX56" s="553" t="b">
        <f>IF(AND(DF55&gt;=DF58,AP56&lt;&gt;""),"OK")</f>
        <v>0</v>
      </c>
      <c r="CY56" s="554"/>
      <c r="CZ56" s="554"/>
      <c r="DA56" s="554"/>
      <c r="DB56" s="554"/>
      <c r="DC56" s="554"/>
      <c r="DD56" s="554"/>
      <c r="DE56" s="555"/>
      <c r="DL56" s="223"/>
    </row>
    <row r="57" spans="1:121" s="28" customFormat="1" ht="19.5" customHeight="1" x14ac:dyDescent="0.15">
      <c r="A57" s="7"/>
      <c r="B57" s="7"/>
      <c r="C57" s="7"/>
      <c r="D57" s="7"/>
      <c r="E57" s="574"/>
      <c r="F57" s="575"/>
      <c r="G57" s="575"/>
      <c r="H57" s="575"/>
      <c r="I57" s="575"/>
      <c r="J57" s="575"/>
      <c r="K57" s="575"/>
      <c r="L57" s="575"/>
      <c r="M57" s="575"/>
      <c r="N57" s="575"/>
      <c r="O57" s="575"/>
      <c r="P57" s="575"/>
      <c r="Q57" s="575"/>
      <c r="R57" s="575"/>
      <c r="S57" s="575"/>
      <c r="T57" s="575"/>
      <c r="U57" s="575"/>
      <c r="V57" s="575"/>
      <c r="W57" s="575"/>
      <c r="X57" s="575"/>
      <c r="Y57" s="575"/>
      <c r="Z57" s="575"/>
      <c r="AA57" s="575"/>
      <c r="AB57" s="575"/>
      <c r="AC57" s="575"/>
      <c r="AD57" s="575"/>
      <c r="AE57" s="575"/>
      <c r="AF57" s="575"/>
      <c r="AG57" s="575"/>
      <c r="AH57" s="300"/>
      <c r="AI57" s="300"/>
      <c r="AJ57" s="300"/>
      <c r="AK57" s="576"/>
      <c r="AL57" s="583"/>
      <c r="AM57" s="584"/>
      <c r="AN57" s="584"/>
      <c r="AO57" s="584"/>
      <c r="AP57" s="584"/>
      <c r="AQ57" s="584"/>
      <c r="AR57" s="584"/>
      <c r="AS57" s="588"/>
      <c r="AT57" s="29"/>
      <c r="AY57" s="567" t="s">
        <v>1</v>
      </c>
      <c r="AZ57" s="567"/>
      <c r="BA57" s="565" t="s">
        <v>170</v>
      </c>
      <c r="BB57" s="565"/>
      <c r="BC57" s="565"/>
      <c r="BD57" s="565"/>
      <c r="BE57" s="565"/>
      <c r="BF57" s="565"/>
      <c r="BG57" s="565"/>
      <c r="BH57" s="565"/>
      <c r="BI57" s="565"/>
      <c r="BJ57" s="565"/>
      <c r="BK57" s="565"/>
      <c r="BL57" s="565"/>
      <c r="BM57" s="565"/>
      <c r="BN57" s="565"/>
      <c r="BO57" s="565"/>
      <c r="BP57" s="565"/>
      <c r="BQ57" s="565"/>
      <c r="BR57" s="565"/>
      <c r="BS57" s="565"/>
      <c r="BT57" s="565"/>
      <c r="BU57" s="565"/>
      <c r="BV57" s="565"/>
      <c r="BW57" s="565"/>
      <c r="BX57" s="565"/>
      <c r="BY57" s="565"/>
      <c r="BZ57" s="565"/>
      <c r="CA57" s="565"/>
      <c r="CB57" s="565"/>
      <c r="CC57" s="565"/>
      <c r="CD57" s="565"/>
      <c r="CE57" s="565"/>
      <c r="CF57" s="565"/>
      <c r="CG57" s="565"/>
      <c r="CH57" s="565"/>
      <c r="CI57" s="565"/>
      <c r="CJ57" s="565"/>
      <c r="CR57" s="551"/>
      <c r="CS57" s="551"/>
      <c r="CT57" s="551"/>
      <c r="CU57" s="551"/>
      <c r="CV57" s="551"/>
      <c r="CW57" s="552"/>
      <c r="CX57" s="556"/>
      <c r="CY57" s="557"/>
      <c r="CZ57" s="557"/>
      <c r="DA57" s="557"/>
      <c r="DB57" s="557"/>
      <c r="DC57" s="557"/>
      <c r="DD57" s="557"/>
      <c r="DE57" s="557"/>
      <c r="DF57" s="254" t="str">
        <f>IF(AL56=0,"0",IF(AL56=1,"10",IF(AL56=2,"20",IF(AL56=3,"30",IF(AL56=4,"40",IF(AL56=5,"50",IF(AL56=6,"60",IF(AL56=7,"70",IF(AL56=8,"80",IF(AL56=9,"90"))))))))))</f>
        <v>0</v>
      </c>
      <c r="DG57" s="227" t="str">
        <f>IF(AP56=0,"0",IF(AP56=1,"1",IF(AP56=2,"2",IF(AP56=3,"3",IF(AP56=4,"4",IF(AP56=5,"5",IF(AP56=6,"6",IF(AP56=7,"7",IF(AP56=8,"8",IF(AP56=9,"9"))))))))))</f>
        <v>0</v>
      </c>
    </row>
    <row r="58" spans="1:121" s="28" customFormat="1" ht="19.5" customHeight="1" thickBot="1" x14ac:dyDescent="0.2">
      <c r="A58" s="7"/>
      <c r="B58" s="73"/>
      <c r="C58" s="92"/>
      <c r="D58" s="92"/>
      <c r="E58" s="577"/>
      <c r="F58" s="578"/>
      <c r="G58" s="578"/>
      <c r="H58" s="578"/>
      <c r="I58" s="578"/>
      <c r="J58" s="578"/>
      <c r="K58" s="578"/>
      <c r="L58" s="578"/>
      <c r="M58" s="578"/>
      <c r="N58" s="578"/>
      <c r="O58" s="578"/>
      <c r="P58" s="578"/>
      <c r="Q58" s="578"/>
      <c r="R58" s="578"/>
      <c r="S58" s="578"/>
      <c r="T58" s="578"/>
      <c r="U58" s="578"/>
      <c r="V58" s="578"/>
      <c r="W58" s="578"/>
      <c r="X58" s="578"/>
      <c r="Y58" s="578"/>
      <c r="Z58" s="578"/>
      <c r="AA58" s="578"/>
      <c r="AB58" s="578"/>
      <c r="AC58" s="578"/>
      <c r="AD58" s="578"/>
      <c r="AE58" s="578"/>
      <c r="AF58" s="578"/>
      <c r="AG58" s="578"/>
      <c r="AH58" s="579"/>
      <c r="AI58" s="579"/>
      <c r="AJ58" s="579"/>
      <c r="AK58" s="580"/>
      <c r="AL58" s="590"/>
      <c r="AM58" s="591"/>
      <c r="AN58" s="591"/>
      <c r="AO58" s="591"/>
      <c r="AP58" s="591"/>
      <c r="AQ58" s="591"/>
      <c r="AR58" s="591"/>
      <c r="AS58" s="592"/>
      <c r="AT58" s="7"/>
      <c r="AY58" s="188"/>
      <c r="AZ58" s="188"/>
      <c r="BA58" s="565"/>
      <c r="BB58" s="565"/>
      <c r="BC58" s="565"/>
      <c r="BD58" s="565"/>
      <c r="BE58" s="565"/>
      <c r="BF58" s="565"/>
      <c r="BG58" s="565"/>
      <c r="BH58" s="565"/>
      <c r="BI58" s="565"/>
      <c r="BJ58" s="565"/>
      <c r="BK58" s="565"/>
      <c r="BL58" s="565"/>
      <c r="BM58" s="565"/>
      <c r="BN58" s="565"/>
      <c r="BO58" s="565"/>
      <c r="BP58" s="565"/>
      <c r="BQ58" s="565"/>
      <c r="BR58" s="565"/>
      <c r="BS58" s="565"/>
      <c r="BT58" s="565"/>
      <c r="BU58" s="565"/>
      <c r="BV58" s="565"/>
      <c r="BW58" s="565"/>
      <c r="BX58" s="565"/>
      <c r="BY58" s="565"/>
      <c r="BZ58" s="565"/>
      <c r="CA58" s="565"/>
      <c r="CB58" s="565"/>
      <c r="CC58" s="565"/>
      <c r="CD58" s="565"/>
      <c r="CE58" s="565"/>
      <c r="CF58" s="565"/>
      <c r="CG58" s="565"/>
      <c r="CH58" s="565"/>
      <c r="CI58" s="565"/>
      <c r="CJ58" s="565"/>
      <c r="CR58" s="551"/>
      <c r="CS58" s="551"/>
      <c r="CT58" s="551"/>
      <c r="CU58" s="551"/>
      <c r="CV58" s="551"/>
      <c r="CW58" s="552"/>
      <c r="CX58" s="559"/>
      <c r="CY58" s="560"/>
      <c r="CZ58" s="560"/>
      <c r="DA58" s="560"/>
      <c r="DB58" s="560"/>
      <c r="DC58" s="560"/>
      <c r="DD58" s="560"/>
      <c r="DE58" s="560"/>
      <c r="DF58" s="549">
        <f>DF57+DG57</f>
        <v>0</v>
      </c>
      <c r="DG58" s="550"/>
      <c r="DL58" s="22"/>
    </row>
    <row r="59" spans="1:121" s="28" customFormat="1" ht="18.75" customHeight="1" x14ac:dyDescent="0.15">
      <c r="A59" s="7"/>
      <c r="B59" s="73"/>
      <c r="C59" s="92"/>
      <c r="D59" s="92"/>
      <c r="E59" s="92"/>
      <c r="F59" s="92"/>
      <c r="G59" s="92"/>
      <c r="H59" s="92"/>
      <c r="I59" s="92"/>
      <c r="J59" s="95"/>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7"/>
      <c r="AU59" s="96"/>
      <c r="AV59" s="96"/>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7"/>
      <c r="CX59" s="7"/>
    </row>
    <row r="60" spans="1:121" s="28" customFormat="1" ht="18.75" customHeight="1" x14ac:dyDescent="0.15">
      <c r="A60" s="7"/>
      <c r="B60" s="73"/>
      <c r="C60" s="92"/>
      <c r="D60" s="92"/>
      <c r="E60" s="92"/>
      <c r="F60" s="92"/>
      <c r="G60" s="92"/>
      <c r="H60" s="92"/>
      <c r="I60" s="92"/>
      <c r="J60" s="68"/>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29"/>
      <c r="AU60" s="96"/>
      <c r="AV60" s="96"/>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7"/>
    </row>
    <row r="61" spans="1:121" s="28" customFormat="1" ht="37.5" customHeight="1" x14ac:dyDescent="0.15">
      <c r="A61" s="7"/>
      <c r="B61" s="73"/>
      <c r="C61" s="92"/>
      <c r="D61" s="92"/>
      <c r="H61" s="610" t="s">
        <v>126</v>
      </c>
      <c r="I61" s="606"/>
      <c r="J61" s="606"/>
      <c r="K61" s="606"/>
      <c r="L61" s="606"/>
      <c r="M61" s="606"/>
      <c r="N61" s="606"/>
      <c r="O61" s="606"/>
      <c r="P61" s="611"/>
      <c r="Q61" s="611"/>
      <c r="R61" s="612"/>
      <c r="S61" s="605" t="s">
        <v>121</v>
      </c>
      <c r="T61" s="606"/>
      <c r="U61" s="606"/>
      <c r="V61" s="606"/>
      <c r="W61" s="606"/>
      <c r="X61" s="606"/>
      <c r="Y61" s="607"/>
      <c r="Z61" s="608"/>
      <c r="AA61" s="605" t="s">
        <v>120</v>
      </c>
      <c r="AB61" s="606"/>
      <c r="AC61" s="606"/>
      <c r="AD61" s="606"/>
      <c r="AE61" s="606"/>
      <c r="AF61" s="606"/>
      <c r="AG61" s="607"/>
      <c r="AH61" s="608"/>
      <c r="AI61" s="605" t="s">
        <v>122</v>
      </c>
      <c r="AJ61" s="606"/>
      <c r="AK61" s="607"/>
      <c r="AL61" s="607"/>
      <c r="AM61" s="607"/>
      <c r="AN61" s="607"/>
      <c r="AO61" s="607"/>
      <c r="AP61" s="608"/>
      <c r="AQ61" s="605" t="s">
        <v>123</v>
      </c>
      <c r="AR61" s="606"/>
      <c r="AS61" s="606"/>
      <c r="AT61" s="606"/>
      <c r="AU61" s="606"/>
      <c r="AV61" s="607"/>
      <c r="AW61" s="607"/>
      <c r="AX61" s="608"/>
      <c r="AY61" s="605" t="s">
        <v>124</v>
      </c>
      <c r="AZ61" s="606"/>
      <c r="BA61" s="606"/>
      <c r="BB61" s="606"/>
      <c r="BC61" s="606"/>
      <c r="BD61" s="607"/>
      <c r="BE61" s="607"/>
      <c r="BF61" s="608"/>
      <c r="BG61" s="605" t="s">
        <v>169</v>
      </c>
      <c r="BH61" s="606"/>
      <c r="BI61" s="606"/>
      <c r="BJ61" s="606"/>
      <c r="BK61" s="606"/>
      <c r="BL61" s="606"/>
      <c r="BM61" s="607"/>
      <c r="BN61" s="608"/>
      <c r="BO61" s="605" t="s">
        <v>125</v>
      </c>
      <c r="BP61" s="607"/>
      <c r="BQ61" s="607"/>
      <c r="BR61" s="607"/>
      <c r="BS61" s="607"/>
      <c r="BT61" s="607"/>
      <c r="BU61" s="607"/>
      <c r="BV61" s="607"/>
      <c r="BW61" s="607"/>
      <c r="BX61" s="607"/>
      <c r="BY61" s="608"/>
      <c r="CG61" s="7"/>
      <c r="CX61" s="7"/>
      <c r="CY61" s="7"/>
      <c r="CZ61" s="7"/>
      <c r="DA61" s="7"/>
      <c r="DB61" s="7"/>
      <c r="DC61" s="7"/>
      <c r="DD61" s="7"/>
      <c r="DE61" s="7"/>
      <c r="DF61" s="7"/>
    </row>
    <row r="62" spans="1:121" s="28" customFormat="1" ht="37.5" customHeight="1" x14ac:dyDescent="0.15">
      <c r="A62" s="7"/>
      <c r="B62" s="73"/>
      <c r="C62" s="92"/>
      <c r="D62" s="92"/>
      <c r="H62" s="605" t="s">
        <v>42</v>
      </c>
      <c r="I62" s="607"/>
      <c r="J62" s="607"/>
      <c r="K62" s="607"/>
      <c r="L62" s="607"/>
      <c r="M62" s="607"/>
      <c r="N62" s="607"/>
      <c r="O62" s="607"/>
      <c r="P62" s="607"/>
      <c r="Q62" s="607"/>
      <c r="R62" s="608"/>
      <c r="S62" s="605" t="s">
        <v>129</v>
      </c>
      <c r="T62" s="606"/>
      <c r="U62" s="606"/>
      <c r="V62" s="606"/>
      <c r="W62" s="606"/>
      <c r="X62" s="606"/>
      <c r="Y62" s="607"/>
      <c r="Z62" s="608"/>
      <c r="AA62" s="605" t="s">
        <v>127</v>
      </c>
      <c r="AB62" s="606"/>
      <c r="AC62" s="606"/>
      <c r="AD62" s="606"/>
      <c r="AE62" s="606"/>
      <c r="AF62" s="607"/>
      <c r="AG62" s="607"/>
      <c r="AH62" s="608"/>
      <c r="AI62" s="605" t="s">
        <v>128</v>
      </c>
      <c r="AJ62" s="606"/>
      <c r="AK62" s="607"/>
      <c r="AL62" s="607"/>
      <c r="AM62" s="607"/>
      <c r="AN62" s="607"/>
      <c r="AO62" s="607"/>
      <c r="AP62" s="608"/>
      <c r="AQ62" s="605" t="s">
        <v>130</v>
      </c>
      <c r="AR62" s="606"/>
      <c r="AS62" s="606"/>
      <c r="AT62" s="606"/>
      <c r="AU62" s="606"/>
      <c r="AV62" s="607"/>
      <c r="AW62" s="607"/>
      <c r="AX62" s="608"/>
      <c r="AY62" s="605" t="s">
        <v>131</v>
      </c>
      <c r="AZ62" s="606"/>
      <c r="BA62" s="606"/>
      <c r="BB62" s="606"/>
      <c r="BC62" s="606"/>
      <c r="BD62" s="607"/>
      <c r="BE62" s="607"/>
      <c r="BF62" s="608"/>
      <c r="BG62" s="605" t="s">
        <v>132</v>
      </c>
      <c r="BH62" s="606"/>
      <c r="BI62" s="606"/>
      <c r="BJ62" s="606"/>
      <c r="BK62" s="606"/>
      <c r="BL62" s="606"/>
      <c r="BM62" s="607"/>
      <c r="BN62" s="608"/>
      <c r="BO62" s="605" t="s">
        <v>133</v>
      </c>
      <c r="BP62" s="607"/>
      <c r="BQ62" s="607"/>
      <c r="BR62" s="607"/>
      <c r="BS62" s="607"/>
      <c r="BT62" s="607"/>
      <c r="BU62" s="607"/>
      <c r="BV62" s="607"/>
      <c r="BW62" s="607"/>
      <c r="BX62" s="607"/>
      <c r="BY62" s="608"/>
      <c r="CG62" s="7"/>
      <c r="CX62" s="7"/>
      <c r="CY62" s="7"/>
      <c r="CZ62" s="7"/>
      <c r="DA62" s="7"/>
      <c r="DB62" s="7"/>
      <c r="DC62" s="7"/>
      <c r="DD62" s="7"/>
      <c r="DE62" s="7"/>
      <c r="DF62" s="7"/>
    </row>
    <row r="63" spans="1:121" s="28" customFormat="1" ht="15" customHeight="1" x14ac:dyDescent="0.15">
      <c r="A63" s="7"/>
      <c r="B63" s="73"/>
      <c r="C63" s="92"/>
      <c r="D63" s="92"/>
      <c r="E63" s="92"/>
      <c r="F63" s="92"/>
      <c r="G63" s="92"/>
      <c r="H63" s="92"/>
      <c r="I63" s="92"/>
      <c r="J63" s="68"/>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29"/>
      <c r="AU63" s="96"/>
      <c r="AV63" s="96"/>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7"/>
      <c r="CX63" s="7"/>
      <c r="CY63" s="7"/>
      <c r="CZ63" s="7"/>
      <c r="DA63" s="7"/>
      <c r="DB63" s="7"/>
      <c r="DC63" s="7"/>
      <c r="DD63" s="7"/>
      <c r="DE63" s="7"/>
      <c r="DF63" s="7"/>
    </row>
    <row r="64" spans="1:121" s="28" customFormat="1" ht="15" customHeight="1" x14ac:dyDescent="0.15">
      <c r="A64" s="7"/>
      <c r="B64" s="73"/>
      <c r="C64" s="92"/>
      <c r="D64" s="92"/>
      <c r="E64" s="92"/>
      <c r="F64" s="92"/>
      <c r="G64" s="92"/>
      <c r="H64" s="92"/>
      <c r="I64" s="92"/>
      <c r="J64" s="68"/>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29"/>
      <c r="AU64" s="96"/>
      <c r="AV64" s="96"/>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7"/>
      <c r="CX64" s="7"/>
      <c r="CY64" s="7"/>
      <c r="CZ64" s="7"/>
      <c r="DA64" s="7"/>
      <c r="DB64" s="7"/>
      <c r="DC64" s="7"/>
      <c r="DD64" s="7"/>
      <c r="DE64" s="7"/>
      <c r="DF64" s="7"/>
    </row>
    <row r="65" spans="1:118" s="28" customFormat="1" ht="15.6" customHeight="1" x14ac:dyDescent="0.15">
      <c r="A65" s="7"/>
      <c r="B65" s="73"/>
      <c r="C65" s="92"/>
      <c r="D65" s="92"/>
      <c r="E65" s="22"/>
      <c r="F65" s="22"/>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22"/>
      <c r="AH65" s="22"/>
      <c r="AI65" s="22"/>
      <c r="AJ65" s="22"/>
      <c r="AK65" s="94"/>
      <c r="AL65" s="7"/>
      <c r="AM65" s="7"/>
      <c r="AN65" s="7"/>
      <c r="AO65" s="7"/>
      <c r="AP65" s="22"/>
      <c r="AQ65" s="22"/>
      <c r="AR65" s="22"/>
      <c r="AS65" s="22"/>
      <c r="AT65" s="7"/>
      <c r="AU65" s="64"/>
      <c r="AV65" s="64"/>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5"/>
      <c r="CX65" s="7"/>
      <c r="CY65" s="7"/>
      <c r="CZ65" s="7"/>
      <c r="DA65" s="7"/>
      <c r="DB65" s="7"/>
      <c r="DC65" s="7"/>
      <c r="DD65" s="7"/>
      <c r="DE65" s="7"/>
      <c r="DF65" s="7"/>
    </row>
    <row r="66" spans="1:118" s="28" customFormat="1" ht="15" customHeight="1" x14ac:dyDescent="0.15">
      <c r="A66" s="7"/>
      <c r="B66" s="73"/>
      <c r="C66" s="92"/>
      <c r="D66" s="92"/>
      <c r="E66" s="22"/>
      <c r="F66" s="22"/>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22"/>
      <c r="AH66" s="22"/>
      <c r="AI66" s="22"/>
      <c r="AJ66" s="22"/>
      <c r="AK66" s="22"/>
      <c r="AL66" s="22"/>
      <c r="AM66" s="22"/>
      <c r="AN66" s="22"/>
      <c r="AO66" s="22"/>
      <c r="AP66" s="22"/>
      <c r="AQ66" s="22"/>
      <c r="AR66" s="22"/>
      <c r="AS66" s="22"/>
      <c r="AT66" s="7"/>
      <c r="AU66" s="64"/>
      <c r="AV66" s="64"/>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5"/>
      <c r="CX66" s="7"/>
      <c r="CY66" s="7"/>
      <c r="CZ66" s="7"/>
      <c r="DA66" s="7"/>
      <c r="DB66" s="7"/>
      <c r="DC66" s="7"/>
      <c r="DD66" s="7"/>
      <c r="DE66" s="7"/>
      <c r="DF66" s="7"/>
    </row>
    <row r="67" spans="1:118" s="28" customFormat="1" ht="25.5" customHeight="1" x14ac:dyDescent="0.15">
      <c r="A67" s="7"/>
      <c r="B67" s="73"/>
      <c r="C67" s="92"/>
      <c r="D67" s="92"/>
      <c r="E67" s="92"/>
      <c r="F67" s="92"/>
      <c r="G67" s="92"/>
      <c r="H67" s="92"/>
      <c r="I67" s="92"/>
      <c r="J67" s="68"/>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29"/>
      <c r="AU67" s="35"/>
      <c r="AV67" s="35"/>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31"/>
      <c r="CX67" s="7"/>
      <c r="CY67" s="7"/>
      <c r="CZ67" s="7"/>
      <c r="DA67" s="7"/>
      <c r="DB67" s="7"/>
      <c r="DC67" s="7"/>
      <c r="DD67" s="7"/>
      <c r="DE67" s="7"/>
      <c r="DF67" s="7"/>
      <c r="DL67" s="7"/>
      <c r="DM67" s="7"/>
      <c r="DN67" s="7"/>
    </row>
  </sheetData>
  <sheetProtection sheet="1" objects="1" scenarios="1"/>
  <mergeCells count="89">
    <mergeCell ref="AU13:CJ18"/>
    <mergeCell ref="DF42:DG42"/>
    <mergeCell ref="DF36:DG36"/>
    <mergeCell ref="DH36:DI36"/>
    <mergeCell ref="CX31:DO32"/>
    <mergeCell ref="CR34:CX36"/>
    <mergeCell ref="CY34:DE36"/>
    <mergeCell ref="B11:I11"/>
    <mergeCell ref="J11:AJ11"/>
    <mergeCell ref="AP13:AT18"/>
    <mergeCell ref="F13:G14"/>
    <mergeCell ref="H13:N14"/>
    <mergeCell ref="S13:X13"/>
    <mergeCell ref="S14:S15"/>
    <mergeCell ref="T14:W15"/>
    <mergeCell ref="F15:G16"/>
    <mergeCell ref="H15:N16"/>
    <mergeCell ref="C23:W23"/>
    <mergeCell ref="B27:I27"/>
    <mergeCell ref="A25:AW25"/>
    <mergeCell ref="H61:R61"/>
    <mergeCell ref="S61:Z61"/>
    <mergeCell ref="AT31:CJ39"/>
    <mergeCell ref="C28:D28"/>
    <mergeCell ref="AP31:AS35"/>
    <mergeCell ref="L34:P36"/>
    <mergeCell ref="Q34:U36"/>
    <mergeCell ref="V34:Z36"/>
    <mergeCell ref="J29:CL29"/>
    <mergeCell ref="B32:AK33"/>
    <mergeCell ref="AA34:AE36"/>
    <mergeCell ref="J28:CL28"/>
    <mergeCell ref="J27:CL27"/>
    <mergeCell ref="H62:R62"/>
    <mergeCell ref="S62:Z62"/>
    <mergeCell ref="C44:AJ44"/>
    <mergeCell ref="A46:AW46"/>
    <mergeCell ref="B48:I48"/>
    <mergeCell ref="J49:CF49"/>
    <mergeCell ref="AY57:AZ57"/>
    <mergeCell ref="AY53:AZ53"/>
    <mergeCell ref="J50:CL50"/>
    <mergeCell ref="BO62:BY62"/>
    <mergeCell ref="AA61:AH61"/>
    <mergeCell ref="AI61:AP61"/>
    <mergeCell ref="AQ61:AX61"/>
    <mergeCell ref="AY61:BF61"/>
    <mergeCell ref="BG61:BN61"/>
    <mergeCell ref="BO61:BY61"/>
    <mergeCell ref="AA62:AH62"/>
    <mergeCell ref="AI62:AP62"/>
    <mergeCell ref="AQ62:AX62"/>
    <mergeCell ref="AY62:BF62"/>
    <mergeCell ref="BG62:BN62"/>
    <mergeCell ref="F4:G5"/>
    <mergeCell ref="H4:N5"/>
    <mergeCell ref="S4:X4"/>
    <mergeCell ref="S5:S6"/>
    <mergeCell ref="T5:W6"/>
    <mergeCell ref="F6:G7"/>
    <mergeCell ref="H6:N7"/>
    <mergeCell ref="CQ1:DR2"/>
    <mergeCell ref="J48:CL48"/>
    <mergeCell ref="BA57:CJ58"/>
    <mergeCell ref="AY56:AZ56"/>
    <mergeCell ref="AY55:AZ55"/>
    <mergeCell ref="AT53:AX53"/>
    <mergeCell ref="BA53:CJ54"/>
    <mergeCell ref="BA55:CJ56"/>
    <mergeCell ref="E53:AK55"/>
    <mergeCell ref="AL53:AO55"/>
    <mergeCell ref="AP53:AS55"/>
    <mergeCell ref="E56:AK58"/>
    <mergeCell ref="AL56:AO58"/>
    <mergeCell ref="AP56:AS58"/>
    <mergeCell ref="B2:I2"/>
    <mergeCell ref="J2:AT2"/>
    <mergeCell ref="DF58:DG58"/>
    <mergeCell ref="CP3:CV4"/>
    <mergeCell ref="CP12:CV13"/>
    <mergeCell ref="CR53:CW55"/>
    <mergeCell ref="CR56:CW58"/>
    <mergeCell ref="CR5:CU6"/>
    <mergeCell ref="CR14:CU15"/>
    <mergeCell ref="CX53:DE55"/>
    <mergeCell ref="CX56:DE58"/>
    <mergeCell ref="CX51:DQ52"/>
    <mergeCell ref="DF55:DG55"/>
    <mergeCell ref="CR33:DK33"/>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ignoredErrors>
    <ignoredError sqref="AY5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N70"/>
  <sheetViews>
    <sheetView view="pageBreakPreview" zoomScale="80" zoomScaleNormal="80" zoomScaleSheetLayoutView="80" workbookViewId="0">
      <selection activeCell="A5" sqref="A5"/>
    </sheetView>
  </sheetViews>
  <sheetFormatPr defaultColWidth="9" defaultRowHeight="15.95" customHeight="1" x14ac:dyDescent="0.15"/>
  <cols>
    <col min="1" max="1" width="4.625" style="7" customWidth="1"/>
    <col min="2" max="55" width="1.625" style="7" customWidth="1"/>
    <col min="56" max="56" width="1.875" style="7" customWidth="1"/>
    <col min="57" max="84" width="1.625" style="7" customWidth="1"/>
    <col min="85" max="87" width="1.5" style="7" customWidth="1"/>
    <col min="88" max="90" width="1.625" style="7" customWidth="1"/>
    <col min="91" max="170" width="2" style="7" customWidth="1"/>
    <col min="171" max="16384" width="9" style="7"/>
  </cols>
  <sheetData>
    <row r="1" spans="1:144" ht="15" customHeight="1" x14ac:dyDescent="0.1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row>
    <row r="2" spans="1:144" s="28" customFormat="1" ht="21" x14ac:dyDescent="0.15">
      <c r="A2" s="7"/>
      <c r="B2" s="280" t="s">
        <v>70</v>
      </c>
      <c r="C2" s="369"/>
      <c r="D2" s="369"/>
      <c r="E2" s="369"/>
      <c r="F2" s="369"/>
      <c r="G2" s="369"/>
      <c r="H2" s="369"/>
      <c r="I2" s="369"/>
      <c r="J2" s="455" t="s">
        <v>343</v>
      </c>
      <c r="K2" s="455"/>
      <c r="L2" s="455"/>
      <c r="M2" s="455"/>
      <c r="N2" s="455"/>
      <c r="O2" s="455"/>
      <c r="P2" s="455"/>
      <c r="Q2" s="455"/>
      <c r="R2" s="455"/>
      <c r="S2" s="455"/>
      <c r="T2" s="455"/>
      <c r="U2" s="455"/>
      <c r="V2" s="455"/>
      <c r="W2" s="455"/>
      <c r="X2" s="455"/>
      <c r="Y2" s="455"/>
      <c r="Z2" s="455"/>
      <c r="AA2" s="455"/>
      <c r="AB2" s="455"/>
      <c r="AC2" s="455"/>
      <c r="AD2" s="455"/>
      <c r="AE2" s="455"/>
      <c r="AF2" s="455"/>
      <c r="AG2" s="455"/>
      <c r="AH2" s="455"/>
      <c r="AI2" s="455"/>
      <c r="AJ2" s="455"/>
      <c r="AK2" s="455"/>
      <c r="AL2" s="455"/>
      <c r="AM2" s="455"/>
      <c r="AN2" s="455"/>
      <c r="AO2" s="455"/>
      <c r="AP2" s="455"/>
      <c r="AQ2" s="455"/>
      <c r="AR2" s="455"/>
      <c r="AS2" s="455"/>
      <c r="AT2" s="455"/>
      <c r="AU2" s="455"/>
      <c r="AV2" s="455"/>
      <c r="CF2" s="65"/>
      <c r="CG2" s="65"/>
      <c r="CO2" s="292" t="s">
        <v>484</v>
      </c>
      <c r="CP2" s="292"/>
      <c r="CQ2" s="292"/>
      <c r="CR2" s="292"/>
      <c r="CS2" s="292"/>
      <c r="CT2" s="292"/>
      <c r="CU2" s="292"/>
      <c r="CV2" s="292"/>
      <c r="CW2" s="292"/>
      <c r="CX2" s="292"/>
      <c r="CY2" s="292"/>
      <c r="CZ2" s="292"/>
      <c r="DA2" s="292"/>
      <c r="DB2" s="292"/>
      <c r="DC2" s="292"/>
      <c r="DD2" s="292"/>
      <c r="DE2" s="292"/>
      <c r="DF2" s="292"/>
      <c r="DG2" s="292"/>
      <c r="DH2" s="292"/>
      <c r="DI2" s="292"/>
      <c r="DJ2" s="292"/>
      <c r="DK2" s="292"/>
      <c r="DL2" s="292"/>
      <c r="DM2" s="292"/>
      <c r="DN2" s="292"/>
      <c r="DO2" s="292"/>
      <c r="DP2" s="292"/>
      <c r="DQ2" s="292"/>
      <c r="DR2" s="292"/>
      <c r="DS2" s="292"/>
      <c r="DT2" s="292"/>
      <c r="DU2" s="292"/>
      <c r="DV2" s="292"/>
      <c r="DW2" s="292"/>
      <c r="DX2" s="292"/>
      <c r="DY2" s="292"/>
      <c r="DZ2" s="292"/>
      <c r="EA2" s="292"/>
      <c r="EB2" s="292"/>
      <c r="EC2" s="292"/>
      <c r="ED2" s="292"/>
      <c r="EE2" s="292"/>
      <c r="EF2" s="292"/>
      <c r="EG2" s="292"/>
      <c r="EH2" s="292"/>
      <c r="EI2" s="292"/>
      <c r="EJ2" s="292"/>
      <c r="EK2" s="292"/>
      <c r="EL2" s="292"/>
      <c r="EM2" s="292"/>
      <c r="EN2" s="292"/>
    </row>
    <row r="3" spans="1:144" s="28" customFormat="1" ht="9.75" customHeight="1" x14ac:dyDescent="0.15">
      <c r="A3" s="7"/>
      <c r="B3" s="73"/>
      <c r="C3" s="92"/>
      <c r="D3" s="92"/>
      <c r="E3" s="92"/>
      <c r="F3" s="92"/>
      <c r="G3" s="92"/>
      <c r="H3" s="92"/>
      <c r="I3" s="92"/>
      <c r="J3" s="95"/>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7"/>
      <c r="AU3" s="64"/>
      <c r="AV3" s="64"/>
      <c r="CF3" s="65"/>
      <c r="CG3" s="65"/>
      <c r="CN3" s="7"/>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c r="DV3" s="292"/>
      <c r="DW3" s="292"/>
      <c r="DX3" s="292"/>
      <c r="DY3" s="292"/>
      <c r="DZ3" s="292"/>
      <c r="EA3" s="292"/>
      <c r="EB3" s="292"/>
      <c r="EC3" s="292"/>
      <c r="ED3" s="292"/>
      <c r="EE3" s="292"/>
      <c r="EF3" s="292"/>
      <c r="EG3" s="292"/>
      <c r="EH3" s="292"/>
      <c r="EI3" s="292"/>
      <c r="EJ3" s="292"/>
      <c r="EK3" s="292"/>
      <c r="EL3" s="292"/>
      <c r="EM3" s="292"/>
      <c r="EN3" s="292"/>
    </row>
    <row r="4" spans="1:144" s="28" customFormat="1" ht="19.5" customHeight="1" thickBot="1" x14ac:dyDescent="0.2">
      <c r="A4" s="7"/>
      <c r="B4" s="73"/>
      <c r="C4" s="92"/>
      <c r="D4" s="92"/>
      <c r="E4" s="640">
        <v>1</v>
      </c>
      <c r="F4" s="325"/>
      <c r="G4" s="641" t="s">
        <v>83</v>
      </c>
      <c r="H4" s="642"/>
      <c r="I4" s="642"/>
      <c r="J4" s="642"/>
      <c r="K4" s="642"/>
      <c r="L4" s="642"/>
      <c r="M4" s="642"/>
      <c r="N4" s="642"/>
      <c r="O4" s="642"/>
      <c r="P4" s="642"/>
      <c r="Q4" s="642"/>
      <c r="R4" s="642"/>
      <c r="S4" s="642"/>
      <c r="T4" s="642"/>
      <c r="U4" s="642"/>
      <c r="V4" s="642"/>
      <c r="W4" s="642"/>
      <c r="X4" s="642"/>
      <c r="Y4" s="642"/>
      <c r="Z4" s="642"/>
      <c r="AA4" s="642"/>
      <c r="AB4" s="642"/>
      <c r="AC4" s="642"/>
      <c r="AD4" s="642"/>
      <c r="AE4" s="642"/>
      <c r="AF4" s="643"/>
      <c r="AG4" s="7"/>
      <c r="AH4" s="7"/>
      <c r="AI4" s="7"/>
      <c r="AJ4" s="7"/>
      <c r="AK4" s="299" t="s">
        <v>89</v>
      </c>
      <c r="AL4" s="300"/>
      <c r="AM4" s="300"/>
      <c r="AN4" s="300"/>
      <c r="AO4" s="300"/>
      <c r="AP4" s="300"/>
      <c r="AQ4" s="22"/>
      <c r="AR4" s="22"/>
      <c r="AS4" s="22"/>
      <c r="AT4" s="7"/>
      <c r="AW4" s="613" t="s">
        <v>240</v>
      </c>
      <c r="AX4" s="613"/>
      <c r="AY4" s="613"/>
      <c r="AZ4" s="613"/>
      <c r="BA4" s="647" t="s">
        <v>118</v>
      </c>
      <c r="BB4" s="647"/>
      <c r="BC4" s="647"/>
      <c r="BD4" s="647"/>
      <c r="BE4" s="647"/>
      <c r="BF4" s="647"/>
      <c r="BG4" s="647"/>
      <c r="BH4" s="647"/>
      <c r="BI4" s="647"/>
      <c r="BJ4" s="647"/>
      <c r="BK4" s="647"/>
      <c r="BL4" s="647"/>
      <c r="BM4" s="647"/>
      <c r="BN4" s="647"/>
      <c r="BO4" s="647"/>
      <c r="BP4" s="647"/>
      <c r="BQ4" s="647"/>
      <c r="BR4" s="647"/>
      <c r="BS4" s="647"/>
      <c r="BT4" s="647"/>
      <c r="BU4" s="647"/>
      <c r="BV4" s="647"/>
      <c r="BW4" s="647"/>
      <c r="BX4" s="647"/>
      <c r="BY4" s="647"/>
      <c r="BZ4" s="647"/>
      <c r="CA4" s="647"/>
      <c r="CB4" s="647"/>
      <c r="CC4" s="647"/>
      <c r="CD4" s="647"/>
      <c r="CE4" s="647"/>
      <c r="CF4" s="647"/>
      <c r="CG4" s="647"/>
      <c r="CH4" s="647"/>
      <c r="CI4" s="647"/>
      <c r="CJ4" s="647"/>
      <c r="CN4" s="7"/>
      <c r="CO4" s="17"/>
      <c r="CP4" s="17"/>
      <c r="CQ4" s="17"/>
      <c r="CR4" s="17"/>
      <c r="CS4" s="17"/>
      <c r="CT4" s="17"/>
      <c r="CU4" s="17"/>
      <c r="CV4" s="17"/>
      <c r="CW4" s="17"/>
      <c r="CX4" s="17"/>
      <c r="CY4" s="17"/>
      <c r="CZ4" s="17"/>
      <c r="DA4" s="17"/>
      <c r="DB4" s="7"/>
      <c r="DC4" s="7"/>
      <c r="DD4" s="7"/>
      <c r="DE4" s="7"/>
      <c r="DF4" s="7"/>
      <c r="DG4" s="7"/>
      <c r="DH4" s="7"/>
      <c r="DI4" s="7"/>
      <c r="DJ4" s="7"/>
      <c r="DK4" s="7"/>
      <c r="DL4" s="7"/>
      <c r="DM4" s="7"/>
      <c r="DN4" s="7"/>
      <c r="DO4" s="7"/>
    </row>
    <row r="5" spans="1:144" s="28" customFormat="1" ht="19.5" customHeight="1" x14ac:dyDescent="0.15">
      <c r="A5" s="7"/>
      <c r="B5" s="73"/>
      <c r="C5" s="92"/>
      <c r="D5" s="92"/>
      <c r="E5" s="326"/>
      <c r="F5" s="328"/>
      <c r="G5" s="644"/>
      <c r="H5" s="645"/>
      <c r="I5" s="645"/>
      <c r="J5" s="645"/>
      <c r="K5" s="645"/>
      <c r="L5" s="645"/>
      <c r="M5" s="645"/>
      <c r="N5" s="645"/>
      <c r="O5" s="645"/>
      <c r="P5" s="645"/>
      <c r="Q5" s="645"/>
      <c r="R5" s="645"/>
      <c r="S5" s="645"/>
      <c r="T5" s="645"/>
      <c r="U5" s="645"/>
      <c r="V5" s="645"/>
      <c r="W5" s="645"/>
      <c r="X5" s="645"/>
      <c r="Y5" s="645"/>
      <c r="Z5" s="645"/>
      <c r="AA5" s="645"/>
      <c r="AB5" s="645"/>
      <c r="AC5" s="645"/>
      <c r="AD5" s="645"/>
      <c r="AE5" s="645"/>
      <c r="AF5" s="646"/>
      <c r="AG5" s="8"/>
      <c r="AH5" s="7"/>
      <c r="AI5" s="7"/>
      <c r="AJ5" s="7"/>
      <c r="AK5" s="301" t="s">
        <v>10</v>
      </c>
      <c r="AL5" s="649"/>
      <c r="AM5" s="650"/>
      <c r="AN5" s="650"/>
      <c r="AO5" s="651"/>
      <c r="AP5" s="7"/>
      <c r="AQ5" s="22"/>
      <c r="AR5" s="22"/>
      <c r="AS5" s="22"/>
      <c r="AT5" s="7"/>
      <c r="AW5" s="613"/>
      <c r="AX5" s="613"/>
      <c r="AY5" s="613"/>
      <c r="AZ5" s="613"/>
      <c r="BA5" s="647"/>
      <c r="BB5" s="647"/>
      <c r="BC5" s="647"/>
      <c r="BD5" s="647"/>
      <c r="BE5" s="647"/>
      <c r="BF5" s="647"/>
      <c r="BG5" s="647"/>
      <c r="BH5" s="647"/>
      <c r="BI5" s="647"/>
      <c r="BJ5" s="647"/>
      <c r="BK5" s="647"/>
      <c r="BL5" s="647"/>
      <c r="BM5" s="647"/>
      <c r="BN5" s="647"/>
      <c r="BO5" s="647"/>
      <c r="BP5" s="647"/>
      <c r="BQ5" s="647"/>
      <c r="BR5" s="647"/>
      <c r="BS5" s="647"/>
      <c r="BT5" s="647"/>
      <c r="BU5" s="647"/>
      <c r="BV5" s="647"/>
      <c r="BW5" s="647"/>
      <c r="BX5" s="647"/>
      <c r="BY5" s="647"/>
      <c r="BZ5" s="647"/>
      <c r="CA5" s="647"/>
      <c r="CB5" s="647"/>
      <c r="CC5" s="647"/>
      <c r="CD5" s="647"/>
      <c r="CE5" s="647"/>
      <c r="CF5" s="647"/>
      <c r="CG5" s="647"/>
      <c r="CH5" s="647"/>
      <c r="CI5" s="647"/>
      <c r="CJ5" s="647"/>
      <c r="CN5" s="7"/>
      <c r="CO5" s="638" t="s">
        <v>494</v>
      </c>
      <c r="CP5" s="638"/>
      <c r="CQ5" s="638"/>
      <c r="CR5" s="638"/>
      <c r="CS5" s="638"/>
      <c r="CT5" s="638"/>
      <c r="CU5" s="638"/>
      <c r="CW5" s="261" t="b">
        <f>IF(OR(AL5=1, AL5=2), "OK")</f>
        <v>0</v>
      </c>
      <c r="CX5" s="262"/>
      <c r="CY5" s="262"/>
      <c r="CZ5" s="263"/>
      <c r="DB5" s="7"/>
      <c r="DC5" s="7"/>
      <c r="DD5" s="7"/>
      <c r="DI5" s="7"/>
      <c r="DJ5" s="7"/>
      <c r="DK5" s="7"/>
      <c r="DL5" s="7"/>
      <c r="DM5" s="7"/>
      <c r="DN5" s="7"/>
      <c r="DO5" s="7"/>
    </row>
    <row r="6" spans="1:144" s="28" customFormat="1" ht="19.5" customHeight="1" thickBot="1" x14ac:dyDescent="0.2">
      <c r="A6" s="7"/>
      <c r="B6" s="73"/>
      <c r="C6" s="92"/>
      <c r="D6" s="92"/>
      <c r="E6" s="640">
        <v>2</v>
      </c>
      <c r="F6" s="325"/>
      <c r="G6" s="641" t="s">
        <v>167</v>
      </c>
      <c r="H6" s="655"/>
      <c r="I6" s="655"/>
      <c r="J6" s="655"/>
      <c r="K6" s="655"/>
      <c r="L6" s="655"/>
      <c r="M6" s="655"/>
      <c r="N6" s="655"/>
      <c r="O6" s="655"/>
      <c r="P6" s="655"/>
      <c r="Q6" s="655"/>
      <c r="R6" s="655"/>
      <c r="S6" s="655"/>
      <c r="T6" s="655"/>
      <c r="U6" s="655"/>
      <c r="V6" s="655"/>
      <c r="W6" s="655"/>
      <c r="X6" s="655"/>
      <c r="Y6" s="655"/>
      <c r="Z6" s="655"/>
      <c r="AA6" s="655"/>
      <c r="AB6" s="655"/>
      <c r="AC6" s="655"/>
      <c r="AD6" s="655"/>
      <c r="AE6" s="655"/>
      <c r="AF6" s="656"/>
      <c r="AG6" s="32"/>
      <c r="AH6" s="33"/>
      <c r="AI6" s="33"/>
      <c r="AJ6" s="33"/>
      <c r="AK6" s="648"/>
      <c r="AL6" s="652"/>
      <c r="AM6" s="653"/>
      <c r="AN6" s="653"/>
      <c r="AO6" s="654"/>
      <c r="AP6" s="9"/>
      <c r="AQ6" s="22"/>
      <c r="AR6" s="22"/>
      <c r="AS6" s="22"/>
      <c r="AT6" s="7"/>
      <c r="AW6" s="613"/>
      <c r="AX6" s="613"/>
      <c r="AY6" s="613"/>
      <c r="AZ6" s="613"/>
      <c r="BA6" s="647"/>
      <c r="BB6" s="647"/>
      <c r="BC6" s="647"/>
      <c r="BD6" s="647"/>
      <c r="BE6" s="647"/>
      <c r="BF6" s="647"/>
      <c r="BG6" s="647"/>
      <c r="BH6" s="647"/>
      <c r="BI6" s="647"/>
      <c r="BJ6" s="647"/>
      <c r="BK6" s="647"/>
      <c r="BL6" s="647"/>
      <c r="BM6" s="647"/>
      <c r="BN6" s="647"/>
      <c r="BO6" s="647"/>
      <c r="BP6" s="647"/>
      <c r="BQ6" s="647"/>
      <c r="BR6" s="647"/>
      <c r="BS6" s="647"/>
      <c r="BT6" s="647"/>
      <c r="BU6" s="647"/>
      <c r="BV6" s="647"/>
      <c r="BW6" s="647"/>
      <c r="BX6" s="647"/>
      <c r="BY6" s="647"/>
      <c r="BZ6" s="647"/>
      <c r="CA6" s="647"/>
      <c r="CB6" s="647"/>
      <c r="CC6" s="647"/>
      <c r="CD6" s="647"/>
      <c r="CE6" s="647"/>
      <c r="CF6" s="647"/>
      <c r="CG6" s="647"/>
      <c r="CH6" s="647"/>
      <c r="CI6" s="647"/>
      <c r="CJ6" s="647"/>
      <c r="CN6" s="7"/>
      <c r="CO6" s="638"/>
      <c r="CP6" s="638"/>
      <c r="CQ6" s="638"/>
      <c r="CR6" s="638"/>
      <c r="CS6" s="638"/>
      <c r="CT6" s="638"/>
      <c r="CU6" s="638"/>
      <c r="CW6" s="267"/>
      <c r="CX6" s="268"/>
      <c r="CY6" s="268"/>
      <c r="CZ6" s="269"/>
      <c r="DB6" s="7"/>
      <c r="DC6" s="7"/>
      <c r="DD6" s="7"/>
      <c r="DI6" s="7"/>
      <c r="DJ6" s="7"/>
      <c r="DK6" s="7"/>
      <c r="DL6" s="7"/>
      <c r="DM6" s="7"/>
      <c r="DN6" s="7"/>
      <c r="DO6" s="7"/>
    </row>
    <row r="7" spans="1:144" s="28" customFormat="1" ht="19.5" customHeight="1" x14ac:dyDescent="0.15">
      <c r="A7" s="7"/>
      <c r="B7" s="73"/>
      <c r="C7" s="92"/>
      <c r="D7" s="92"/>
      <c r="E7" s="326"/>
      <c r="F7" s="328"/>
      <c r="G7" s="644"/>
      <c r="H7" s="645"/>
      <c r="I7" s="645"/>
      <c r="J7" s="645"/>
      <c r="K7" s="645"/>
      <c r="L7" s="645"/>
      <c r="M7" s="645"/>
      <c r="N7" s="645"/>
      <c r="O7" s="645"/>
      <c r="P7" s="645"/>
      <c r="Q7" s="645"/>
      <c r="R7" s="645"/>
      <c r="S7" s="645"/>
      <c r="T7" s="645"/>
      <c r="U7" s="645"/>
      <c r="V7" s="645"/>
      <c r="W7" s="645"/>
      <c r="X7" s="645"/>
      <c r="Y7" s="645"/>
      <c r="Z7" s="645"/>
      <c r="AA7" s="645"/>
      <c r="AB7" s="645"/>
      <c r="AC7" s="645"/>
      <c r="AD7" s="645"/>
      <c r="AE7" s="645"/>
      <c r="AF7" s="646"/>
      <c r="AG7" s="58"/>
      <c r="AH7" s="58"/>
      <c r="AI7" s="58"/>
      <c r="AJ7" s="58"/>
      <c r="AK7" s="58"/>
      <c r="AL7" s="58"/>
      <c r="AM7" s="58"/>
      <c r="AN7" s="58"/>
      <c r="AO7" s="58"/>
      <c r="AP7" s="58"/>
      <c r="AQ7" s="22"/>
      <c r="AR7" s="22"/>
      <c r="AS7" s="22"/>
      <c r="AT7" s="7"/>
      <c r="CG7" s="65"/>
    </row>
    <row r="8" spans="1:144" s="28" customFormat="1" ht="11.25" customHeight="1" x14ac:dyDescent="0.15">
      <c r="A8" s="7"/>
      <c r="B8" s="73"/>
      <c r="C8" s="92"/>
      <c r="D8" s="92"/>
      <c r="E8" s="7"/>
      <c r="F8" s="7"/>
      <c r="G8" s="82"/>
      <c r="H8" s="82"/>
      <c r="I8" s="82"/>
      <c r="J8" s="82"/>
      <c r="K8" s="82"/>
      <c r="L8" s="82"/>
      <c r="M8" s="82"/>
      <c r="N8" s="82"/>
      <c r="O8" s="82"/>
      <c r="P8" s="82"/>
      <c r="Q8" s="82"/>
      <c r="R8" s="82"/>
      <c r="S8" s="82"/>
      <c r="T8" s="82"/>
      <c r="U8" s="82"/>
      <c r="V8" s="82"/>
      <c r="W8" s="82"/>
      <c r="X8" s="82"/>
      <c r="Y8" s="82"/>
      <c r="Z8" s="82"/>
      <c r="AA8" s="82"/>
      <c r="AB8" s="82"/>
      <c r="AC8" s="82"/>
      <c r="AD8" s="82"/>
      <c r="AE8" s="82"/>
      <c r="AF8" s="82"/>
      <c r="AG8" s="13"/>
      <c r="AH8" s="13"/>
      <c r="AI8" s="13"/>
      <c r="AJ8" s="13"/>
      <c r="AK8" s="83"/>
      <c r="AL8" s="7"/>
      <c r="AM8" s="7"/>
      <c r="AN8" s="7"/>
      <c r="AO8" s="7"/>
      <c r="AP8" s="22"/>
      <c r="AQ8" s="22"/>
      <c r="AR8" s="22"/>
      <c r="AS8" s="22"/>
      <c r="AT8" s="7"/>
      <c r="AU8" s="7"/>
      <c r="AV8" s="7"/>
      <c r="AW8" s="67"/>
      <c r="AX8" s="67"/>
      <c r="AY8" s="67"/>
      <c r="AZ8" s="67"/>
      <c r="BA8" s="67"/>
      <c r="BB8" s="67"/>
      <c r="BC8" s="67"/>
      <c r="BD8" s="67"/>
      <c r="BE8" s="67"/>
      <c r="BF8" s="67"/>
      <c r="BG8" s="67"/>
      <c r="BH8" s="67"/>
      <c r="BI8" s="67"/>
      <c r="BJ8" s="67"/>
      <c r="BK8" s="67"/>
      <c r="BL8" s="67"/>
      <c r="BM8" s="67"/>
      <c r="BN8" s="67"/>
      <c r="BO8" s="67"/>
      <c r="BP8" s="67"/>
      <c r="BQ8" s="67"/>
      <c r="BR8" s="67"/>
      <c r="BS8" s="67"/>
      <c r="BT8" s="67"/>
      <c r="BU8" s="67"/>
      <c r="BV8" s="67"/>
      <c r="BW8" s="67"/>
      <c r="BX8" s="67"/>
      <c r="BY8" s="67"/>
      <c r="BZ8" s="67"/>
      <c r="CA8" s="67"/>
      <c r="CB8" s="67"/>
      <c r="CC8" s="67"/>
      <c r="CD8" s="67"/>
      <c r="CE8" s="67"/>
      <c r="CF8" s="67"/>
      <c r="CG8" s="65"/>
    </row>
    <row r="9" spans="1:144" s="28" customFormat="1" ht="18.75" customHeight="1" x14ac:dyDescent="0.15">
      <c r="A9" s="7"/>
      <c r="B9" s="73"/>
      <c r="C9" s="92"/>
      <c r="D9" s="92"/>
      <c r="E9" s="7"/>
      <c r="F9" s="7"/>
      <c r="G9" s="82"/>
      <c r="H9" s="82"/>
      <c r="I9" s="82"/>
      <c r="J9" s="82"/>
      <c r="K9" s="82"/>
      <c r="L9" s="82"/>
      <c r="M9" s="82"/>
      <c r="N9" s="82"/>
      <c r="O9" s="82"/>
      <c r="P9" s="82"/>
      <c r="Q9" s="82"/>
      <c r="R9" s="82"/>
      <c r="S9" s="82"/>
      <c r="T9" s="82"/>
      <c r="U9" s="82"/>
      <c r="V9" s="82"/>
      <c r="W9" s="82"/>
      <c r="X9" s="82"/>
      <c r="Y9" s="82"/>
      <c r="Z9" s="82"/>
      <c r="AA9" s="82"/>
      <c r="AB9" s="82"/>
      <c r="AC9" s="82"/>
      <c r="AD9" s="82"/>
      <c r="AE9" s="82"/>
      <c r="AF9" s="82"/>
      <c r="AG9" s="13"/>
      <c r="AH9" s="13"/>
      <c r="AI9" s="13"/>
      <c r="AJ9" s="13"/>
      <c r="AK9" s="83"/>
      <c r="AL9" s="7"/>
      <c r="AM9" s="7"/>
      <c r="AN9" s="7"/>
      <c r="AO9" s="7"/>
      <c r="AP9" s="22"/>
      <c r="AQ9" s="22"/>
      <c r="AR9" s="22"/>
      <c r="AS9" s="22"/>
      <c r="AT9" s="7"/>
      <c r="AU9" s="7"/>
      <c r="AV9" s="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5"/>
    </row>
    <row r="10" spans="1:144" ht="18.75" customHeight="1" x14ac:dyDescent="0.1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row>
    <row r="11" spans="1:144" ht="20.25" customHeight="1" x14ac:dyDescent="0.15">
      <c r="A11" s="51" t="s">
        <v>205</v>
      </c>
    </row>
    <row r="12" spans="1:144" ht="12.75" customHeight="1" x14ac:dyDescent="0.15">
      <c r="A12" s="51"/>
    </row>
    <row r="13" spans="1:144" ht="23.25" customHeight="1" x14ac:dyDescent="0.15">
      <c r="A13" s="51"/>
      <c r="B13" s="679" t="s">
        <v>119</v>
      </c>
      <c r="C13" s="679"/>
      <c r="D13" s="679"/>
      <c r="E13" s="679"/>
      <c r="F13" s="679"/>
      <c r="G13" s="679"/>
      <c r="H13" s="679"/>
      <c r="I13" s="679"/>
      <c r="J13" s="679"/>
      <c r="K13" s="419" t="s">
        <v>202</v>
      </c>
      <c r="L13" s="419"/>
      <c r="M13" s="419"/>
      <c r="N13" s="419"/>
      <c r="O13" s="419"/>
      <c r="P13" s="419"/>
      <c r="Q13" s="419"/>
      <c r="R13" s="419"/>
      <c r="S13" s="419"/>
      <c r="T13" s="419"/>
      <c r="U13" s="419"/>
      <c r="V13" s="419"/>
      <c r="W13" s="419"/>
      <c r="X13" s="419"/>
      <c r="Y13" s="419"/>
      <c r="Z13" s="419"/>
      <c r="AA13" s="419"/>
      <c r="AB13" s="419"/>
      <c r="AC13" s="419"/>
      <c r="AD13" s="419"/>
      <c r="AE13" s="419"/>
      <c r="AF13" s="419"/>
      <c r="AG13" s="419"/>
      <c r="AH13" s="419"/>
      <c r="AI13" s="419"/>
      <c r="AJ13" s="419"/>
      <c r="AK13" s="419"/>
      <c r="AL13" s="419"/>
      <c r="AM13" s="419"/>
      <c r="AN13" s="419"/>
      <c r="AO13" s="419"/>
      <c r="AP13" s="419"/>
      <c r="AQ13" s="419"/>
      <c r="AR13" s="419"/>
      <c r="AS13" s="419"/>
      <c r="AT13" s="419"/>
      <c r="AU13" s="419"/>
      <c r="AV13" s="419"/>
      <c r="AW13" s="419"/>
      <c r="AX13" s="419"/>
      <c r="AY13" s="419"/>
      <c r="AZ13" s="419"/>
      <c r="BA13" s="419"/>
      <c r="BB13" s="419"/>
      <c r="BC13" s="419"/>
      <c r="BD13" s="419"/>
      <c r="BE13" s="419"/>
      <c r="BF13" s="419"/>
      <c r="BG13" s="419"/>
      <c r="BH13" s="419"/>
      <c r="BI13" s="419"/>
      <c r="BJ13" s="419"/>
      <c r="BK13" s="419"/>
      <c r="BL13" s="419"/>
      <c r="BM13" s="419"/>
      <c r="BN13" s="419"/>
      <c r="BO13" s="419"/>
      <c r="BP13" s="419"/>
      <c r="BQ13" s="419"/>
      <c r="BR13" s="419"/>
      <c r="BS13" s="419"/>
      <c r="BT13" s="419"/>
      <c r="BU13" s="419"/>
      <c r="BV13" s="419"/>
      <c r="BW13" s="419"/>
      <c r="BX13" s="419"/>
      <c r="BY13" s="419"/>
      <c r="BZ13" s="419"/>
      <c r="CA13" s="419"/>
      <c r="CB13" s="419"/>
      <c r="CC13" s="419"/>
      <c r="CD13" s="419"/>
      <c r="CE13" s="419"/>
      <c r="CF13" s="419"/>
      <c r="CG13" s="419"/>
      <c r="CH13" s="419"/>
    </row>
    <row r="14" spans="1:144" ht="15" customHeight="1" x14ac:dyDescent="0.15">
      <c r="A14" s="51"/>
      <c r="B14" s="93"/>
      <c r="C14" s="93"/>
      <c r="D14" s="93"/>
      <c r="E14" s="93"/>
      <c r="F14" s="93"/>
      <c r="G14" s="93"/>
      <c r="H14" s="93"/>
      <c r="I14" s="93"/>
      <c r="J14" s="93"/>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row>
    <row r="15" spans="1:144" ht="22.5" customHeight="1" x14ac:dyDescent="0.15">
      <c r="A15" s="51"/>
      <c r="B15" s="6"/>
      <c r="C15" s="657" t="s">
        <v>197</v>
      </c>
      <c r="D15" s="657"/>
      <c r="E15" s="657"/>
      <c r="F15" s="657"/>
      <c r="G15" s="657"/>
      <c r="H15" s="657"/>
      <c r="I15" s="657"/>
      <c r="J15" s="657"/>
      <c r="K15" s="657"/>
      <c r="L15" s="657"/>
      <c r="M15" s="657"/>
      <c r="N15" s="657"/>
      <c r="O15" s="657"/>
      <c r="P15" s="657"/>
      <c r="Q15" s="657"/>
      <c r="R15" s="566" t="s">
        <v>138</v>
      </c>
      <c r="S15" s="566"/>
      <c r="T15" s="566"/>
      <c r="U15" s="296" t="s">
        <v>340</v>
      </c>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6"/>
      <c r="CI15" s="6"/>
    </row>
    <row r="16" spans="1:144" ht="22.5" customHeight="1" x14ac:dyDescent="0.15">
      <c r="A16" s="51"/>
      <c r="B16" s="6"/>
      <c r="C16" s="657" t="s">
        <v>198</v>
      </c>
      <c r="D16" s="657"/>
      <c r="E16" s="657"/>
      <c r="F16" s="657"/>
      <c r="G16" s="657"/>
      <c r="H16" s="657"/>
      <c r="I16" s="657"/>
      <c r="J16" s="657"/>
      <c r="K16" s="657"/>
      <c r="L16" s="657"/>
      <c r="M16" s="657"/>
      <c r="N16" s="657"/>
      <c r="O16" s="657"/>
      <c r="P16" s="657"/>
      <c r="Q16" s="657"/>
      <c r="R16" s="566" t="s">
        <v>138</v>
      </c>
      <c r="S16" s="566"/>
      <c r="T16" s="566"/>
      <c r="U16" s="296" t="s">
        <v>136</v>
      </c>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6"/>
      <c r="CI16" s="6"/>
    </row>
    <row r="17" spans="1:111" ht="22.5" customHeight="1" x14ac:dyDescent="0.15">
      <c r="A17" s="51"/>
      <c r="B17" s="6"/>
      <c r="C17" s="657" t="s">
        <v>199</v>
      </c>
      <c r="D17" s="657"/>
      <c r="E17" s="657"/>
      <c r="F17" s="657"/>
      <c r="G17" s="657"/>
      <c r="H17" s="657"/>
      <c r="I17" s="657"/>
      <c r="J17" s="657"/>
      <c r="K17" s="657"/>
      <c r="L17" s="657"/>
      <c r="M17" s="657"/>
      <c r="N17" s="657"/>
      <c r="O17" s="657"/>
      <c r="P17" s="657"/>
      <c r="Q17" s="657"/>
      <c r="R17" s="566" t="s">
        <v>138</v>
      </c>
      <c r="S17" s="566"/>
      <c r="T17" s="566"/>
      <c r="U17" s="296" t="s">
        <v>135</v>
      </c>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6"/>
      <c r="CI17" s="6"/>
    </row>
    <row r="18" spans="1:111" ht="22.5" customHeight="1" x14ac:dyDescent="0.15">
      <c r="A18" s="51"/>
      <c r="B18" s="6"/>
      <c r="C18" s="657" t="s">
        <v>200</v>
      </c>
      <c r="D18" s="657"/>
      <c r="E18" s="657"/>
      <c r="F18" s="657"/>
      <c r="G18" s="657"/>
      <c r="H18" s="657"/>
      <c r="I18" s="657"/>
      <c r="J18" s="657"/>
      <c r="K18" s="657"/>
      <c r="L18" s="657"/>
      <c r="M18" s="657"/>
      <c r="N18" s="657"/>
      <c r="O18" s="657"/>
      <c r="P18" s="657"/>
      <c r="Q18" s="657"/>
      <c r="R18" s="566" t="s">
        <v>138</v>
      </c>
      <c r="S18" s="566"/>
      <c r="T18" s="566"/>
      <c r="U18" s="296" t="s">
        <v>259</v>
      </c>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296"/>
      <c r="CC18" s="296"/>
      <c r="CD18" s="296"/>
      <c r="CE18" s="296"/>
      <c r="CF18" s="296"/>
      <c r="CG18" s="296"/>
      <c r="CH18" s="6"/>
      <c r="CI18" s="6"/>
    </row>
    <row r="19" spans="1:111" ht="22.5" customHeight="1" x14ac:dyDescent="0.15">
      <c r="A19" s="51"/>
      <c r="B19" s="6"/>
      <c r="C19" s="657" t="s">
        <v>193</v>
      </c>
      <c r="D19" s="657"/>
      <c r="E19" s="657"/>
      <c r="F19" s="657"/>
      <c r="G19" s="657"/>
      <c r="H19" s="657"/>
      <c r="I19" s="657"/>
      <c r="J19" s="657"/>
      <c r="K19" s="657"/>
      <c r="L19" s="657"/>
      <c r="M19" s="657"/>
      <c r="N19" s="657"/>
      <c r="O19" s="657"/>
      <c r="P19" s="657"/>
      <c r="Q19" s="657"/>
      <c r="R19" s="566" t="s">
        <v>138</v>
      </c>
      <c r="S19" s="566"/>
      <c r="T19" s="566"/>
      <c r="U19" s="296" t="s">
        <v>251</v>
      </c>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6"/>
      <c r="CI19" s="6"/>
    </row>
    <row r="20" spans="1:111" ht="22.5" customHeight="1" x14ac:dyDescent="0.15">
      <c r="A20" s="51"/>
      <c r="B20" s="6"/>
      <c r="C20" s="657" t="s">
        <v>201</v>
      </c>
      <c r="D20" s="657"/>
      <c r="E20" s="657"/>
      <c r="F20" s="657"/>
      <c r="G20" s="657"/>
      <c r="H20" s="657"/>
      <c r="I20" s="657"/>
      <c r="J20" s="657"/>
      <c r="K20" s="657"/>
      <c r="L20" s="657"/>
      <c r="M20" s="657"/>
      <c r="N20" s="657"/>
      <c r="O20" s="657"/>
      <c r="P20" s="657"/>
      <c r="Q20" s="657"/>
      <c r="R20" s="566" t="s">
        <v>138</v>
      </c>
      <c r="S20" s="566"/>
      <c r="T20" s="566"/>
      <c r="U20" s="296" t="s">
        <v>137</v>
      </c>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6"/>
      <c r="CI20" s="6"/>
    </row>
    <row r="21" spans="1:111" ht="22.5" customHeight="1" x14ac:dyDescent="0.15">
      <c r="A21" s="51"/>
      <c r="B21" s="6"/>
      <c r="C21" s="657" t="s">
        <v>203</v>
      </c>
      <c r="D21" s="657"/>
      <c r="E21" s="657"/>
      <c r="F21" s="657"/>
      <c r="G21" s="657"/>
      <c r="H21" s="657"/>
      <c r="I21" s="657"/>
      <c r="J21" s="657"/>
      <c r="K21" s="657"/>
      <c r="L21" s="657"/>
      <c r="M21" s="657"/>
      <c r="N21" s="657"/>
      <c r="O21" s="657"/>
      <c r="P21" s="657"/>
      <c r="Q21" s="657"/>
      <c r="R21" s="566" t="s">
        <v>138</v>
      </c>
      <c r="S21" s="566"/>
      <c r="T21" s="566"/>
      <c r="U21" s="667" t="s">
        <v>237</v>
      </c>
      <c r="V21" s="667"/>
      <c r="W21" s="667"/>
      <c r="X21" s="667"/>
      <c r="Y21" s="667"/>
      <c r="Z21" s="667"/>
      <c r="AA21" s="667"/>
      <c r="AB21" s="667"/>
      <c r="AC21" s="667"/>
      <c r="AD21" s="667"/>
      <c r="AE21" s="667"/>
      <c r="AF21" s="667"/>
      <c r="AG21" s="667"/>
      <c r="AH21" s="667"/>
      <c r="AI21" s="667"/>
      <c r="AJ21" s="667"/>
      <c r="AK21" s="667"/>
      <c r="AL21" s="667"/>
      <c r="AM21" s="667"/>
      <c r="AN21" s="667"/>
      <c r="AO21" s="667"/>
      <c r="AP21" s="667"/>
      <c r="AQ21" s="667"/>
      <c r="AR21" s="667"/>
      <c r="AS21" s="667"/>
      <c r="AT21" s="667"/>
      <c r="AU21" s="667"/>
      <c r="AV21" s="667"/>
      <c r="AW21" s="667"/>
      <c r="AX21" s="667"/>
      <c r="AY21" s="667"/>
      <c r="AZ21" s="667"/>
      <c r="BA21" s="667"/>
      <c r="BB21" s="667"/>
      <c r="BC21" s="667"/>
      <c r="BD21" s="667"/>
      <c r="BE21" s="667"/>
      <c r="BF21" s="667"/>
      <c r="BG21" s="667"/>
      <c r="BH21" s="667"/>
      <c r="BI21" s="667"/>
      <c r="BJ21" s="667"/>
      <c r="BK21" s="667"/>
      <c r="BL21" s="667"/>
      <c r="BM21" s="667"/>
      <c r="BN21" s="667"/>
      <c r="BO21" s="667"/>
      <c r="BP21" s="667"/>
      <c r="BQ21" s="667"/>
      <c r="BR21" s="667"/>
      <c r="BS21" s="667"/>
      <c r="BT21" s="667"/>
      <c r="BU21" s="667"/>
      <c r="BV21" s="667"/>
      <c r="BW21" s="667"/>
      <c r="BX21" s="667"/>
      <c r="BY21" s="667"/>
      <c r="BZ21" s="667"/>
      <c r="CA21" s="667"/>
      <c r="CB21" s="667"/>
      <c r="CC21" s="667"/>
      <c r="CD21" s="667"/>
      <c r="CE21" s="667"/>
      <c r="CF21" s="667"/>
      <c r="CG21" s="667"/>
      <c r="CH21" s="6"/>
      <c r="CI21" s="6"/>
    </row>
    <row r="22" spans="1:111" ht="22.5" customHeight="1" x14ac:dyDescent="0.15">
      <c r="A22" s="51"/>
      <c r="B22" s="6"/>
      <c r="C22" s="657"/>
      <c r="D22" s="657"/>
      <c r="E22" s="657"/>
      <c r="F22" s="657"/>
      <c r="G22" s="657"/>
      <c r="H22" s="657"/>
      <c r="I22" s="657"/>
      <c r="J22" s="657"/>
      <c r="K22" s="657"/>
      <c r="L22" s="657"/>
      <c r="M22" s="657"/>
      <c r="N22" s="657"/>
      <c r="O22" s="657"/>
      <c r="P22" s="657"/>
      <c r="Q22" s="657"/>
      <c r="R22" s="566"/>
      <c r="S22" s="566"/>
      <c r="T22" s="566"/>
      <c r="U22" s="668" t="s">
        <v>204</v>
      </c>
      <c r="V22" s="668"/>
      <c r="W22" s="668"/>
      <c r="X22" s="668"/>
      <c r="Y22" s="668"/>
      <c r="Z22" s="668"/>
      <c r="AA22" s="668"/>
      <c r="AB22" s="668"/>
      <c r="AC22" s="668"/>
      <c r="AD22" s="668"/>
      <c r="AE22" s="668"/>
      <c r="AF22" s="668"/>
      <c r="AG22" s="668"/>
      <c r="AH22" s="668"/>
      <c r="AI22" s="668"/>
      <c r="AJ22" s="668"/>
      <c r="AK22" s="668"/>
      <c r="AL22" s="668"/>
      <c r="AM22" s="668"/>
      <c r="AN22" s="668"/>
      <c r="AO22" s="668"/>
      <c r="AP22" s="668"/>
      <c r="AQ22" s="668"/>
      <c r="AR22" s="668"/>
      <c r="AS22" s="668"/>
      <c r="AT22" s="668"/>
      <c r="AU22" s="668"/>
      <c r="AV22" s="668"/>
      <c r="AW22" s="668"/>
      <c r="AX22" s="668"/>
      <c r="AY22" s="668"/>
      <c r="AZ22" s="668"/>
      <c r="BA22" s="668"/>
      <c r="BB22" s="668"/>
      <c r="BC22" s="668"/>
      <c r="BD22" s="668"/>
      <c r="BE22" s="668"/>
      <c r="BF22" s="668"/>
      <c r="BG22" s="668"/>
      <c r="BH22" s="668"/>
      <c r="BI22" s="668"/>
      <c r="BJ22" s="668"/>
      <c r="BK22" s="668"/>
      <c r="BL22" s="668"/>
      <c r="BM22" s="668"/>
      <c r="BN22" s="668"/>
      <c r="BO22" s="668"/>
      <c r="BP22" s="668"/>
      <c r="BQ22" s="668"/>
      <c r="BR22" s="668"/>
      <c r="BS22" s="668"/>
      <c r="BT22" s="668"/>
      <c r="BU22" s="668"/>
      <c r="BV22" s="668"/>
      <c r="BW22" s="668"/>
      <c r="BX22" s="668"/>
      <c r="BY22" s="668"/>
      <c r="BZ22" s="668"/>
      <c r="CA22" s="668"/>
      <c r="CB22" s="668"/>
      <c r="CC22" s="668"/>
      <c r="CD22" s="668"/>
      <c r="CE22" s="668"/>
      <c r="CF22" s="668"/>
      <c r="CG22" s="668"/>
      <c r="CH22" s="6"/>
      <c r="CI22" s="6"/>
    </row>
    <row r="23" spans="1:111" ht="19.5" customHeight="1" x14ac:dyDescent="0.15">
      <c r="A23" s="50"/>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row>
    <row r="24" spans="1:111" ht="19.5" customHeight="1" x14ac:dyDescent="0.15">
      <c r="A24" s="50"/>
      <c r="C24" s="22"/>
      <c r="E24" s="676" t="s">
        <v>74</v>
      </c>
      <c r="F24" s="677"/>
      <c r="G24" s="677"/>
      <c r="H24" s="677"/>
      <c r="I24" s="677"/>
      <c r="J24" s="677"/>
      <c r="K24" s="677"/>
      <c r="L24" s="677"/>
      <c r="M24" s="677"/>
      <c r="N24" s="677"/>
      <c r="O24" s="677"/>
      <c r="P24" s="677"/>
      <c r="Q24" s="677"/>
      <c r="R24" s="677"/>
      <c r="S24" s="677"/>
      <c r="T24" s="677"/>
      <c r="U24" s="677"/>
      <c r="V24" s="677"/>
      <c r="W24" s="677"/>
      <c r="X24" s="678"/>
      <c r="Y24" s="277" t="s">
        <v>32</v>
      </c>
      <c r="Z24" s="277"/>
      <c r="AA24" s="277"/>
      <c r="AB24" s="277"/>
      <c r="AC24" s="277" t="s">
        <v>33</v>
      </c>
      <c r="AD24" s="277"/>
      <c r="AE24" s="277"/>
      <c r="AF24" s="277"/>
      <c r="AG24" s="75"/>
      <c r="AH24" s="75"/>
      <c r="AI24" s="75"/>
      <c r="AJ24" s="75"/>
      <c r="AT24" s="676" t="s">
        <v>74</v>
      </c>
      <c r="AU24" s="677"/>
      <c r="AV24" s="677"/>
      <c r="AW24" s="677"/>
      <c r="AX24" s="677"/>
      <c r="AY24" s="677"/>
      <c r="AZ24" s="677"/>
      <c r="BA24" s="677"/>
      <c r="BB24" s="677"/>
      <c r="BC24" s="677"/>
      <c r="BD24" s="677"/>
      <c r="BE24" s="677"/>
      <c r="BF24" s="677"/>
      <c r="BG24" s="677"/>
      <c r="BH24" s="677"/>
      <c r="BI24" s="677"/>
      <c r="BJ24" s="677"/>
      <c r="BK24" s="677"/>
      <c r="BL24" s="677"/>
      <c r="BM24" s="678"/>
      <c r="BN24" s="277" t="s">
        <v>32</v>
      </c>
      <c r="BO24" s="277"/>
      <c r="BP24" s="277"/>
      <c r="BQ24" s="277"/>
      <c r="BR24" s="277" t="s">
        <v>33</v>
      </c>
      <c r="BS24" s="277"/>
      <c r="BT24" s="277"/>
      <c r="BU24" s="277"/>
      <c r="BV24" s="75"/>
      <c r="BW24" s="75"/>
      <c r="BX24" s="75"/>
      <c r="BY24" s="75"/>
    </row>
    <row r="25" spans="1:111" ht="19.5" customHeight="1" thickBot="1" x14ac:dyDescent="0.2">
      <c r="A25" s="51"/>
      <c r="C25" s="22"/>
      <c r="E25" s="676"/>
      <c r="F25" s="677"/>
      <c r="G25" s="677"/>
      <c r="H25" s="677"/>
      <c r="I25" s="677"/>
      <c r="J25" s="677"/>
      <c r="K25" s="677"/>
      <c r="L25" s="677"/>
      <c r="M25" s="677"/>
      <c r="N25" s="677"/>
      <c r="O25" s="677"/>
      <c r="P25" s="677"/>
      <c r="Q25" s="677"/>
      <c r="R25" s="677"/>
      <c r="S25" s="677"/>
      <c r="T25" s="677"/>
      <c r="U25" s="677"/>
      <c r="V25" s="677"/>
      <c r="W25" s="677"/>
      <c r="X25" s="678"/>
      <c r="Y25" s="277"/>
      <c r="Z25" s="277"/>
      <c r="AA25" s="277"/>
      <c r="AB25" s="277"/>
      <c r="AC25" s="277"/>
      <c r="AD25" s="277"/>
      <c r="AE25" s="277"/>
      <c r="AF25" s="277"/>
      <c r="AJ25" s="674" t="s">
        <v>148</v>
      </c>
      <c r="AK25" s="674"/>
      <c r="AL25" s="674"/>
      <c r="AM25" s="674"/>
      <c r="AN25" s="674"/>
      <c r="AO25" s="674"/>
      <c r="AT25" s="676"/>
      <c r="AU25" s="677"/>
      <c r="AV25" s="677"/>
      <c r="AW25" s="677"/>
      <c r="AX25" s="677"/>
      <c r="AY25" s="677"/>
      <c r="AZ25" s="677"/>
      <c r="BA25" s="677"/>
      <c r="BB25" s="677"/>
      <c r="BC25" s="677"/>
      <c r="BD25" s="677"/>
      <c r="BE25" s="677"/>
      <c r="BF25" s="677"/>
      <c r="BG25" s="677"/>
      <c r="BH25" s="677"/>
      <c r="BI25" s="677"/>
      <c r="BJ25" s="677"/>
      <c r="BK25" s="677"/>
      <c r="BL25" s="677"/>
      <c r="BM25" s="678"/>
      <c r="BN25" s="277"/>
      <c r="BO25" s="277"/>
      <c r="BP25" s="277"/>
      <c r="BQ25" s="277"/>
      <c r="BR25" s="277"/>
      <c r="BS25" s="277"/>
      <c r="BT25" s="277"/>
      <c r="BU25" s="277"/>
      <c r="BY25" s="674" t="s">
        <v>148</v>
      </c>
      <c r="BZ25" s="674"/>
      <c r="CA25" s="674"/>
      <c r="CB25" s="674"/>
      <c r="CC25" s="674"/>
      <c r="CD25" s="674"/>
    </row>
    <row r="26" spans="1:111" ht="19.5" customHeight="1" x14ac:dyDescent="0.15">
      <c r="A26" s="51"/>
      <c r="E26" s="661" t="s">
        <v>171</v>
      </c>
      <c r="F26" s="662"/>
      <c r="G26" s="662"/>
      <c r="H26" s="662"/>
      <c r="I26" s="662"/>
      <c r="J26" s="662"/>
      <c r="K26" s="662"/>
      <c r="L26" s="662"/>
      <c r="M26" s="662"/>
      <c r="N26" s="662"/>
      <c r="O26" s="662"/>
      <c r="P26" s="662"/>
      <c r="Q26" s="662"/>
      <c r="R26" s="662"/>
      <c r="S26" s="662"/>
      <c r="T26" s="662"/>
      <c r="U26" s="662"/>
      <c r="V26" s="662"/>
      <c r="W26" s="662"/>
      <c r="X26" s="663"/>
      <c r="Y26" s="669">
        <v>1</v>
      </c>
      <c r="Z26" s="669"/>
      <c r="AA26" s="670"/>
      <c r="AB26" s="670"/>
      <c r="AC26" s="669">
        <v>2</v>
      </c>
      <c r="AD26" s="669"/>
      <c r="AE26" s="672"/>
      <c r="AF26" s="672"/>
      <c r="AG26" s="11"/>
      <c r="AH26" s="11"/>
      <c r="AI26" s="11"/>
      <c r="AJ26" s="329" t="s">
        <v>10</v>
      </c>
      <c r="AK26" s="649"/>
      <c r="AL26" s="650"/>
      <c r="AM26" s="650"/>
      <c r="AN26" s="651"/>
      <c r="AO26" s="145"/>
      <c r="AT26" s="661" t="s">
        <v>196</v>
      </c>
      <c r="AU26" s="662"/>
      <c r="AV26" s="662"/>
      <c r="AW26" s="662"/>
      <c r="AX26" s="662"/>
      <c r="AY26" s="662"/>
      <c r="AZ26" s="662"/>
      <c r="BA26" s="662"/>
      <c r="BB26" s="662"/>
      <c r="BC26" s="662"/>
      <c r="BD26" s="662"/>
      <c r="BE26" s="662"/>
      <c r="BF26" s="662"/>
      <c r="BG26" s="662"/>
      <c r="BH26" s="662"/>
      <c r="BI26" s="662"/>
      <c r="BJ26" s="662"/>
      <c r="BK26" s="662"/>
      <c r="BL26" s="662"/>
      <c r="BM26" s="663"/>
      <c r="BN26" s="669">
        <v>1</v>
      </c>
      <c r="BO26" s="669"/>
      <c r="BP26" s="670"/>
      <c r="BQ26" s="670"/>
      <c r="BR26" s="669">
        <v>2</v>
      </c>
      <c r="BS26" s="669"/>
      <c r="BT26" s="672"/>
      <c r="BU26" s="672"/>
      <c r="BV26" s="11"/>
      <c r="BW26" s="11"/>
      <c r="BX26" s="11"/>
      <c r="BY26" s="329" t="s">
        <v>10</v>
      </c>
      <c r="BZ26" s="649"/>
      <c r="CA26" s="650"/>
      <c r="CB26" s="650"/>
      <c r="CC26" s="651"/>
      <c r="CD26" s="145"/>
      <c r="CM26" s="638" t="s">
        <v>487</v>
      </c>
      <c r="CN26" s="638"/>
      <c r="CO26" s="638"/>
      <c r="CP26" s="638"/>
      <c r="CQ26" s="638"/>
      <c r="CR26" s="639"/>
      <c r="CS26" s="261" t="b">
        <f>IF(OR(AK26=1, AK26=2), "OK")</f>
        <v>0</v>
      </c>
      <c r="CT26" s="262"/>
      <c r="CU26" s="262"/>
      <c r="CV26" s="263"/>
      <c r="CX26" s="638" t="s">
        <v>491</v>
      </c>
      <c r="CY26" s="638"/>
      <c r="CZ26" s="638"/>
      <c r="DA26" s="638"/>
      <c r="DB26" s="638"/>
      <c r="DC26" s="639"/>
      <c r="DD26" s="261" t="b">
        <f>IF(OR(BZ26=1, BZ26=2), "OK")</f>
        <v>0</v>
      </c>
      <c r="DE26" s="262"/>
      <c r="DF26" s="262"/>
      <c r="DG26" s="263"/>
    </row>
    <row r="27" spans="1:111" ht="19.5" customHeight="1" thickBot="1" x14ac:dyDescent="0.2">
      <c r="A27" s="51"/>
      <c r="E27" s="664"/>
      <c r="F27" s="665"/>
      <c r="G27" s="665"/>
      <c r="H27" s="665"/>
      <c r="I27" s="665"/>
      <c r="J27" s="665"/>
      <c r="K27" s="665"/>
      <c r="L27" s="665"/>
      <c r="M27" s="665"/>
      <c r="N27" s="665"/>
      <c r="O27" s="665"/>
      <c r="P27" s="665"/>
      <c r="Q27" s="665"/>
      <c r="R27" s="665"/>
      <c r="S27" s="665"/>
      <c r="T27" s="665"/>
      <c r="U27" s="665"/>
      <c r="V27" s="665"/>
      <c r="W27" s="665"/>
      <c r="X27" s="666"/>
      <c r="Y27" s="671"/>
      <c r="Z27" s="671"/>
      <c r="AA27" s="671"/>
      <c r="AB27" s="671"/>
      <c r="AC27" s="673"/>
      <c r="AD27" s="673"/>
      <c r="AE27" s="673"/>
      <c r="AF27" s="673"/>
      <c r="AG27" s="13"/>
      <c r="AH27" s="13"/>
      <c r="AI27" s="13"/>
      <c r="AJ27" s="329"/>
      <c r="AK27" s="652"/>
      <c r="AL27" s="653"/>
      <c r="AM27" s="653"/>
      <c r="AN27" s="654"/>
      <c r="AO27" s="153"/>
      <c r="AT27" s="664"/>
      <c r="AU27" s="665"/>
      <c r="AV27" s="665"/>
      <c r="AW27" s="665"/>
      <c r="AX27" s="665"/>
      <c r="AY27" s="665"/>
      <c r="AZ27" s="665"/>
      <c r="BA27" s="665"/>
      <c r="BB27" s="665"/>
      <c r="BC27" s="665"/>
      <c r="BD27" s="665"/>
      <c r="BE27" s="665"/>
      <c r="BF27" s="665"/>
      <c r="BG27" s="665"/>
      <c r="BH27" s="665"/>
      <c r="BI27" s="665"/>
      <c r="BJ27" s="665"/>
      <c r="BK27" s="665"/>
      <c r="BL27" s="665"/>
      <c r="BM27" s="666"/>
      <c r="BN27" s="671"/>
      <c r="BO27" s="671"/>
      <c r="BP27" s="671"/>
      <c r="BQ27" s="671"/>
      <c r="BR27" s="673"/>
      <c r="BS27" s="673"/>
      <c r="BT27" s="673"/>
      <c r="BU27" s="673"/>
      <c r="BV27" s="13"/>
      <c r="BW27" s="13"/>
      <c r="BX27" s="13"/>
      <c r="BY27" s="329"/>
      <c r="BZ27" s="652"/>
      <c r="CA27" s="653"/>
      <c r="CB27" s="653"/>
      <c r="CC27" s="654"/>
      <c r="CD27" s="153"/>
      <c r="CM27" s="638"/>
      <c r="CN27" s="638"/>
      <c r="CO27" s="638"/>
      <c r="CP27" s="638"/>
      <c r="CQ27" s="638"/>
      <c r="CR27" s="639"/>
      <c r="CS27" s="267"/>
      <c r="CT27" s="268"/>
      <c r="CU27" s="268"/>
      <c r="CV27" s="269"/>
      <c r="CX27" s="638"/>
      <c r="CY27" s="638"/>
      <c r="CZ27" s="638"/>
      <c r="DA27" s="638"/>
      <c r="DB27" s="638"/>
      <c r="DC27" s="639"/>
      <c r="DD27" s="267"/>
      <c r="DE27" s="268"/>
      <c r="DF27" s="268"/>
      <c r="DG27" s="269"/>
    </row>
    <row r="28" spans="1:111" ht="19.5" customHeight="1" x14ac:dyDescent="0.15">
      <c r="A28" s="51"/>
      <c r="E28" s="658" t="s">
        <v>172</v>
      </c>
      <c r="F28" s="659"/>
      <c r="G28" s="659"/>
      <c r="H28" s="659"/>
      <c r="I28" s="659"/>
      <c r="J28" s="659"/>
      <c r="K28" s="659"/>
      <c r="L28" s="659"/>
      <c r="M28" s="659"/>
      <c r="N28" s="659"/>
      <c r="O28" s="659"/>
      <c r="P28" s="659"/>
      <c r="Q28" s="659"/>
      <c r="R28" s="659"/>
      <c r="S28" s="659"/>
      <c r="T28" s="659"/>
      <c r="U28" s="659"/>
      <c r="V28" s="659"/>
      <c r="W28" s="659"/>
      <c r="X28" s="660"/>
      <c r="Y28" s="675">
        <v>1</v>
      </c>
      <c r="Z28" s="675"/>
      <c r="AA28" s="671"/>
      <c r="AB28" s="671"/>
      <c r="AC28" s="675">
        <v>2</v>
      </c>
      <c r="AD28" s="675"/>
      <c r="AE28" s="673"/>
      <c r="AF28" s="673"/>
      <c r="AG28" s="11"/>
      <c r="AH28" s="11"/>
      <c r="AI28" s="11"/>
      <c r="AJ28" s="329" t="s">
        <v>10</v>
      </c>
      <c r="AK28" s="649"/>
      <c r="AL28" s="650"/>
      <c r="AM28" s="650"/>
      <c r="AN28" s="651"/>
      <c r="AO28" s="145"/>
      <c r="AT28" s="658" t="s">
        <v>174</v>
      </c>
      <c r="AU28" s="659"/>
      <c r="AV28" s="659"/>
      <c r="AW28" s="659"/>
      <c r="AX28" s="659"/>
      <c r="AY28" s="659"/>
      <c r="AZ28" s="659"/>
      <c r="BA28" s="659"/>
      <c r="BB28" s="659"/>
      <c r="BC28" s="659"/>
      <c r="BD28" s="659"/>
      <c r="BE28" s="659"/>
      <c r="BF28" s="659"/>
      <c r="BG28" s="659"/>
      <c r="BH28" s="659"/>
      <c r="BI28" s="659"/>
      <c r="BJ28" s="659"/>
      <c r="BK28" s="659"/>
      <c r="BL28" s="659"/>
      <c r="BM28" s="660"/>
      <c r="BN28" s="675">
        <v>1</v>
      </c>
      <c r="BO28" s="675"/>
      <c r="BP28" s="671"/>
      <c r="BQ28" s="671"/>
      <c r="BR28" s="675">
        <v>2</v>
      </c>
      <c r="BS28" s="675"/>
      <c r="BT28" s="673"/>
      <c r="BU28" s="673"/>
      <c r="BV28" s="11"/>
      <c r="BW28" s="11"/>
      <c r="BX28" s="11"/>
      <c r="BY28" s="329" t="s">
        <v>10</v>
      </c>
      <c r="BZ28" s="649"/>
      <c r="CA28" s="650"/>
      <c r="CB28" s="650"/>
      <c r="CC28" s="651"/>
      <c r="CD28" s="145"/>
      <c r="CM28" s="638" t="s">
        <v>488</v>
      </c>
      <c r="CN28" s="638"/>
      <c r="CO28" s="638"/>
      <c r="CP28" s="638"/>
      <c r="CQ28" s="638"/>
      <c r="CR28" s="639"/>
      <c r="CS28" s="261" t="b">
        <f>IF(OR(AK28=1, AK28=2), "OK")</f>
        <v>0</v>
      </c>
      <c r="CT28" s="262"/>
      <c r="CU28" s="262"/>
      <c r="CV28" s="263"/>
      <c r="CX28" s="638" t="s">
        <v>492</v>
      </c>
      <c r="CY28" s="638"/>
      <c r="CZ28" s="638"/>
      <c r="DA28" s="638"/>
      <c r="DB28" s="638"/>
      <c r="DC28" s="639"/>
      <c r="DD28" s="261" t="b">
        <f>IF(OR(BZ28=1, BZ28=2), "OK")</f>
        <v>0</v>
      </c>
      <c r="DE28" s="262"/>
      <c r="DF28" s="262"/>
      <c r="DG28" s="263"/>
    </row>
    <row r="29" spans="1:111" ht="19.5" customHeight="1" thickBot="1" x14ac:dyDescent="0.2">
      <c r="A29" s="51"/>
      <c r="E29" s="658"/>
      <c r="F29" s="659"/>
      <c r="G29" s="659"/>
      <c r="H29" s="659"/>
      <c r="I29" s="659"/>
      <c r="J29" s="659"/>
      <c r="K29" s="659"/>
      <c r="L29" s="659"/>
      <c r="M29" s="659"/>
      <c r="N29" s="659"/>
      <c r="O29" s="659"/>
      <c r="P29" s="659"/>
      <c r="Q29" s="659"/>
      <c r="R29" s="659"/>
      <c r="S29" s="659"/>
      <c r="T29" s="659"/>
      <c r="U29" s="659"/>
      <c r="V29" s="659"/>
      <c r="W29" s="659"/>
      <c r="X29" s="660"/>
      <c r="Y29" s="671"/>
      <c r="Z29" s="671"/>
      <c r="AA29" s="671"/>
      <c r="AB29" s="671"/>
      <c r="AC29" s="673"/>
      <c r="AD29" s="673"/>
      <c r="AE29" s="673"/>
      <c r="AF29" s="673"/>
      <c r="AG29" s="13"/>
      <c r="AH29" s="13"/>
      <c r="AI29" s="13"/>
      <c r="AJ29" s="329"/>
      <c r="AK29" s="652"/>
      <c r="AL29" s="653"/>
      <c r="AM29" s="653"/>
      <c r="AN29" s="654"/>
      <c r="AO29" s="153"/>
      <c r="AT29" s="658"/>
      <c r="AU29" s="659"/>
      <c r="AV29" s="659"/>
      <c r="AW29" s="659"/>
      <c r="AX29" s="659"/>
      <c r="AY29" s="659"/>
      <c r="AZ29" s="659"/>
      <c r="BA29" s="659"/>
      <c r="BB29" s="659"/>
      <c r="BC29" s="659"/>
      <c r="BD29" s="659"/>
      <c r="BE29" s="659"/>
      <c r="BF29" s="659"/>
      <c r="BG29" s="659"/>
      <c r="BH29" s="659"/>
      <c r="BI29" s="659"/>
      <c r="BJ29" s="659"/>
      <c r="BK29" s="659"/>
      <c r="BL29" s="659"/>
      <c r="BM29" s="660"/>
      <c r="BN29" s="671"/>
      <c r="BO29" s="671"/>
      <c r="BP29" s="671"/>
      <c r="BQ29" s="671"/>
      <c r="BR29" s="673"/>
      <c r="BS29" s="673"/>
      <c r="BT29" s="673"/>
      <c r="BU29" s="673"/>
      <c r="BV29" s="13"/>
      <c r="BW29" s="13"/>
      <c r="BX29" s="13"/>
      <c r="BY29" s="329"/>
      <c r="BZ29" s="652"/>
      <c r="CA29" s="653"/>
      <c r="CB29" s="653"/>
      <c r="CC29" s="654"/>
      <c r="CD29" s="153"/>
      <c r="CM29" s="638"/>
      <c r="CN29" s="638"/>
      <c r="CO29" s="638"/>
      <c r="CP29" s="638"/>
      <c r="CQ29" s="638"/>
      <c r="CR29" s="639"/>
      <c r="CS29" s="267"/>
      <c r="CT29" s="268"/>
      <c r="CU29" s="268"/>
      <c r="CV29" s="269"/>
      <c r="CX29" s="638"/>
      <c r="CY29" s="638"/>
      <c r="CZ29" s="638"/>
      <c r="DA29" s="638"/>
      <c r="DB29" s="638"/>
      <c r="DC29" s="639"/>
      <c r="DD29" s="267"/>
      <c r="DE29" s="268"/>
      <c r="DF29" s="268"/>
      <c r="DG29" s="269"/>
    </row>
    <row r="30" spans="1:111" ht="19.5" customHeight="1" x14ac:dyDescent="0.15">
      <c r="A30" s="51"/>
      <c r="E30" s="658" t="s">
        <v>316</v>
      </c>
      <c r="F30" s="659"/>
      <c r="G30" s="659"/>
      <c r="H30" s="659"/>
      <c r="I30" s="659"/>
      <c r="J30" s="659"/>
      <c r="K30" s="659"/>
      <c r="L30" s="659"/>
      <c r="M30" s="659"/>
      <c r="N30" s="659"/>
      <c r="O30" s="659"/>
      <c r="P30" s="659"/>
      <c r="Q30" s="659"/>
      <c r="R30" s="659"/>
      <c r="S30" s="659"/>
      <c r="T30" s="659"/>
      <c r="U30" s="659"/>
      <c r="V30" s="659"/>
      <c r="W30" s="659"/>
      <c r="X30" s="660"/>
      <c r="Y30" s="675">
        <v>1</v>
      </c>
      <c r="Z30" s="675"/>
      <c r="AA30" s="671"/>
      <c r="AB30" s="671"/>
      <c r="AC30" s="675">
        <v>2</v>
      </c>
      <c r="AD30" s="675"/>
      <c r="AE30" s="673"/>
      <c r="AF30" s="673"/>
      <c r="AG30" s="11"/>
      <c r="AH30" s="11"/>
      <c r="AI30" s="11"/>
      <c r="AJ30" s="329" t="s">
        <v>10</v>
      </c>
      <c r="AK30" s="649"/>
      <c r="AL30" s="650"/>
      <c r="AM30" s="650"/>
      <c r="AN30" s="651"/>
      <c r="AO30" s="145"/>
      <c r="AT30" s="664" t="s">
        <v>203</v>
      </c>
      <c r="AU30" s="665"/>
      <c r="AV30" s="665"/>
      <c r="AW30" s="665"/>
      <c r="AX30" s="665"/>
      <c r="AY30" s="665"/>
      <c r="AZ30" s="665"/>
      <c r="BA30" s="665"/>
      <c r="BB30" s="665"/>
      <c r="BC30" s="665"/>
      <c r="BD30" s="665"/>
      <c r="BE30" s="665"/>
      <c r="BF30" s="665"/>
      <c r="BG30" s="665"/>
      <c r="BH30" s="665"/>
      <c r="BI30" s="665"/>
      <c r="BJ30" s="665"/>
      <c r="BK30" s="665"/>
      <c r="BL30" s="665"/>
      <c r="BM30" s="666"/>
      <c r="BN30" s="675">
        <v>1</v>
      </c>
      <c r="BO30" s="675"/>
      <c r="BP30" s="671"/>
      <c r="BQ30" s="671"/>
      <c r="BR30" s="675">
        <v>2</v>
      </c>
      <c r="BS30" s="675"/>
      <c r="BT30" s="673"/>
      <c r="BU30" s="673"/>
      <c r="BV30" s="11"/>
      <c r="BW30" s="11"/>
      <c r="BX30" s="11"/>
      <c r="BY30" s="329" t="s">
        <v>10</v>
      </c>
      <c r="BZ30" s="649"/>
      <c r="CA30" s="650"/>
      <c r="CB30" s="650"/>
      <c r="CC30" s="651"/>
      <c r="CD30" s="145"/>
      <c r="CM30" s="638" t="s">
        <v>489</v>
      </c>
      <c r="CN30" s="638"/>
      <c r="CO30" s="638"/>
      <c r="CP30" s="638"/>
      <c r="CQ30" s="638"/>
      <c r="CR30" s="639"/>
      <c r="CS30" s="261" t="b">
        <f>IF(OR(AK30=1, AK30=2), "OK")</f>
        <v>0</v>
      </c>
      <c r="CT30" s="262"/>
      <c r="CU30" s="262"/>
      <c r="CV30" s="263"/>
      <c r="CX30" s="638" t="s">
        <v>493</v>
      </c>
      <c r="CY30" s="638"/>
      <c r="CZ30" s="638"/>
      <c r="DA30" s="638"/>
      <c r="DB30" s="638"/>
      <c r="DC30" s="639"/>
      <c r="DD30" s="261" t="b">
        <f>IF(OR(BZ30=1, BZ30=2), "OK")</f>
        <v>0</v>
      </c>
      <c r="DE30" s="262"/>
      <c r="DF30" s="262"/>
      <c r="DG30" s="263"/>
    </row>
    <row r="31" spans="1:111" ht="19.5" customHeight="1" thickBot="1" x14ac:dyDescent="0.2">
      <c r="A31" s="51"/>
      <c r="E31" s="658"/>
      <c r="F31" s="659"/>
      <c r="G31" s="659"/>
      <c r="H31" s="659"/>
      <c r="I31" s="659"/>
      <c r="J31" s="659"/>
      <c r="K31" s="659"/>
      <c r="L31" s="659"/>
      <c r="M31" s="659"/>
      <c r="N31" s="659"/>
      <c r="O31" s="659"/>
      <c r="P31" s="659"/>
      <c r="Q31" s="659"/>
      <c r="R31" s="659"/>
      <c r="S31" s="659"/>
      <c r="T31" s="659"/>
      <c r="U31" s="659"/>
      <c r="V31" s="659"/>
      <c r="W31" s="659"/>
      <c r="X31" s="660"/>
      <c r="Y31" s="671"/>
      <c r="Z31" s="671"/>
      <c r="AA31" s="671"/>
      <c r="AB31" s="671"/>
      <c r="AC31" s="673"/>
      <c r="AD31" s="673"/>
      <c r="AE31" s="673"/>
      <c r="AF31" s="673"/>
      <c r="AG31" s="13"/>
      <c r="AH31" s="13"/>
      <c r="AI31" s="13"/>
      <c r="AJ31" s="329"/>
      <c r="AK31" s="652"/>
      <c r="AL31" s="653"/>
      <c r="AM31" s="653"/>
      <c r="AN31" s="654"/>
      <c r="AO31" s="153"/>
      <c r="AT31" s="712"/>
      <c r="AU31" s="713"/>
      <c r="AV31" s="713"/>
      <c r="AW31" s="713"/>
      <c r="AX31" s="713"/>
      <c r="AY31" s="713"/>
      <c r="AZ31" s="713"/>
      <c r="BA31" s="713"/>
      <c r="BB31" s="713"/>
      <c r="BC31" s="713"/>
      <c r="BD31" s="713"/>
      <c r="BE31" s="713"/>
      <c r="BF31" s="713"/>
      <c r="BG31" s="713"/>
      <c r="BH31" s="713"/>
      <c r="BI31" s="713"/>
      <c r="BJ31" s="713"/>
      <c r="BK31" s="713"/>
      <c r="BL31" s="713"/>
      <c r="BM31" s="714"/>
      <c r="BN31" s="681"/>
      <c r="BO31" s="681"/>
      <c r="BP31" s="681"/>
      <c r="BQ31" s="681"/>
      <c r="BR31" s="682"/>
      <c r="BS31" s="682"/>
      <c r="BT31" s="682"/>
      <c r="BU31" s="682"/>
      <c r="BV31" s="13"/>
      <c r="BW31" s="13"/>
      <c r="BX31" s="13"/>
      <c r="BY31" s="329"/>
      <c r="BZ31" s="652"/>
      <c r="CA31" s="653"/>
      <c r="CB31" s="653"/>
      <c r="CC31" s="654"/>
      <c r="CD31" s="153"/>
      <c r="CM31" s="638"/>
      <c r="CN31" s="638"/>
      <c r="CO31" s="638"/>
      <c r="CP31" s="638"/>
      <c r="CQ31" s="638"/>
      <c r="CR31" s="639"/>
      <c r="CS31" s="267"/>
      <c r="CT31" s="268"/>
      <c r="CU31" s="268"/>
      <c r="CV31" s="269"/>
      <c r="CX31" s="638"/>
      <c r="CY31" s="638"/>
      <c r="CZ31" s="638"/>
      <c r="DA31" s="638"/>
      <c r="DB31" s="638"/>
      <c r="DC31" s="639"/>
      <c r="DD31" s="264"/>
      <c r="DE31" s="265"/>
      <c r="DF31" s="265"/>
      <c r="DG31" s="266"/>
    </row>
    <row r="32" spans="1:111" ht="19.5" customHeight="1" x14ac:dyDescent="0.15">
      <c r="A32" s="51"/>
      <c r="E32" s="664" t="s">
        <v>173</v>
      </c>
      <c r="F32" s="665"/>
      <c r="G32" s="665"/>
      <c r="H32" s="665"/>
      <c r="I32" s="665"/>
      <c r="J32" s="665"/>
      <c r="K32" s="665"/>
      <c r="L32" s="665"/>
      <c r="M32" s="665"/>
      <c r="N32" s="665"/>
      <c r="O32" s="665"/>
      <c r="P32" s="665"/>
      <c r="Q32" s="665"/>
      <c r="R32" s="665"/>
      <c r="S32" s="665"/>
      <c r="T32" s="665"/>
      <c r="U32" s="665"/>
      <c r="V32" s="665"/>
      <c r="W32" s="665"/>
      <c r="X32" s="666"/>
      <c r="Y32" s="675">
        <v>1</v>
      </c>
      <c r="Z32" s="675"/>
      <c r="AA32" s="671"/>
      <c r="AB32" s="671"/>
      <c r="AC32" s="675">
        <v>2</v>
      </c>
      <c r="AD32" s="675"/>
      <c r="AE32" s="673"/>
      <c r="AF32" s="673"/>
      <c r="AG32" s="11"/>
      <c r="AH32" s="11"/>
      <c r="AI32" s="11"/>
      <c r="AJ32" s="329" t="s">
        <v>10</v>
      </c>
      <c r="AK32" s="649"/>
      <c r="AL32" s="650"/>
      <c r="AM32" s="650"/>
      <c r="AN32" s="651"/>
      <c r="AO32" s="145"/>
      <c r="AS32" s="74"/>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M32" s="638" t="s">
        <v>490</v>
      </c>
      <c r="CN32" s="638"/>
      <c r="CO32" s="638"/>
      <c r="CP32" s="638"/>
      <c r="CQ32" s="638"/>
      <c r="CR32" s="639"/>
      <c r="CS32" s="261" t="b">
        <f>IF(OR(AK32=1, AK32=2), "OK")</f>
        <v>0</v>
      </c>
      <c r="CT32" s="262"/>
      <c r="CU32" s="262"/>
      <c r="CV32" s="263"/>
      <c r="CX32" s="31"/>
      <c r="CY32" s="31"/>
      <c r="CZ32" s="31"/>
      <c r="DA32" s="31"/>
      <c r="DB32" s="31"/>
      <c r="DC32" s="31"/>
      <c r="DD32" s="221"/>
      <c r="DE32" s="221"/>
      <c r="DF32" s="221"/>
      <c r="DG32" s="221"/>
    </row>
    <row r="33" spans="1:111" ht="19.5" customHeight="1" thickBot="1" x14ac:dyDescent="0.2">
      <c r="A33" s="51"/>
      <c r="E33" s="712"/>
      <c r="F33" s="713"/>
      <c r="G33" s="713"/>
      <c r="H33" s="713"/>
      <c r="I33" s="713"/>
      <c r="J33" s="713"/>
      <c r="K33" s="713"/>
      <c r="L33" s="713"/>
      <c r="M33" s="713"/>
      <c r="N33" s="713"/>
      <c r="O33" s="713"/>
      <c r="P33" s="713"/>
      <c r="Q33" s="713"/>
      <c r="R33" s="713"/>
      <c r="S33" s="713"/>
      <c r="T33" s="713"/>
      <c r="U33" s="713"/>
      <c r="V33" s="713"/>
      <c r="W33" s="713"/>
      <c r="X33" s="714"/>
      <c r="Y33" s="681"/>
      <c r="Z33" s="681"/>
      <c r="AA33" s="681"/>
      <c r="AB33" s="681"/>
      <c r="AC33" s="682"/>
      <c r="AD33" s="682"/>
      <c r="AE33" s="682"/>
      <c r="AF33" s="682"/>
      <c r="AG33" s="13"/>
      <c r="AH33" s="13"/>
      <c r="AI33" s="13"/>
      <c r="AJ33" s="329"/>
      <c r="AK33" s="652"/>
      <c r="AL33" s="653"/>
      <c r="AM33" s="653"/>
      <c r="AN33" s="654"/>
      <c r="AO33" s="153"/>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13"/>
      <c r="CM33" s="638"/>
      <c r="CN33" s="638"/>
      <c r="CO33" s="638"/>
      <c r="CP33" s="638"/>
      <c r="CQ33" s="638"/>
      <c r="CR33" s="639"/>
      <c r="CS33" s="267"/>
      <c r="CT33" s="268"/>
      <c r="CU33" s="268"/>
      <c r="CV33" s="269"/>
      <c r="CX33" s="31"/>
      <c r="CY33" s="31"/>
      <c r="CZ33" s="31"/>
      <c r="DA33" s="31"/>
      <c r="DB33" s="31"/>
      <c r="DC33" s="31"/>
      <c r="DD33" s="222"/>
      <c r="DE33" s="222"/>
      <c r="DF33" s="222"/>
      <c r="DG33" s="222"/>
    </row>
    <row r="34" spans="1:111" ht="15" customHeight="1" x14ac:dyDescent="0.15">
      <c r="B34" s="113"/>
      <c r="C34" s="113"/>
      <c r="D34" s="113"/>
      <c r="F34" s="9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c r="BT34" s="114"/>
      <c r="BU34" s="114"/>
      <c r="BV34" s="114"/>
      <c r="BW34" s="114"/>
      <c r="BX34" s="114"/>
      <c r="BY34" s="114"/>
      <c r="BZ34" s="114"/>
      <c r="CA34" s="114"/>
      <c r="CB34" s="114"/>
      <c r="CC34" s="114"/>
      <c r="CD34" s="114"/>
      <c r="CE34" s="114"/>
      <c r="CF34" s="114"/>
      <c r="CG34" s="114"/>
    </row>
    <row r="35" spans="1:111" ht="26.25" customHeight="1" x14ac:dyDescent="0.15">
      <c r="B35" s="113"/>
      <c r="C35" s="113"/>
      <c r="D35" s="113"/>
      <c r="F35" s="9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c r="BW35" s="114"/>
      <c r="BX35" s="114"/>
      <c r="BY35" s="114"/>
      <c r="BZ35" s="114"/>
      <c r="CA35" s="114"/>
      <c r="CB35" s="114"/>
      <c r="CC35" s="114"/>
      <c r="CD35" s="114"/>
      <c r="CE35" s="114"/>
      <c r="CF35" s="114"/>
      <c r="CG35" s="114"/>
    </row>
    <row r="36" spans="1:111" s="28" customFormat="1" ht="26.25" customHeight="1" x14ac:dyDescent="0.15">
      <c r="A36" s="7"/>
      <c r="B36" s="73"/>
      <c r="C36" s="92"/>
      <c r="D36" s="92"/>
      <c r="E36" s="92"/>
      <c r="F36" s="92"/>
      <c r="G36" s="92"/>
      <c r="H36" s="92"/>
      <c r="I36" s="92"/>
      <c r="J36" s="68"/>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29"/>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row>
    <row r="37" spans="1:111" s="28" customFormat="1" ht="27" customHeight="1" x14ac:dyDescent="0.15">
      <c r="A37" s="84" t="s">
        <v>2</v>
      </c>
      <c r="B37" s="25"/>
      <c r="C37" s="718" t="s">
        <v>73</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718"/>
      <c r="AM37" s="718"/>
      <c r="AN37" s="718"/>
      <c r="AO37" s="718"/>
      <c r="AP37" s="718"/>
      <c r="AR37" s="124" t="s">
        <v>152</v>
      </c>
      <c r="AS37" s="125"/>
      <c r="AT37" s="125"/>
      <c r="AU37" s="683" t="s">
        <v>153</v>
      </c>
      <c r="AV37" s="683"/>
      <c r="AW37" s="683"/>
      <c r="AX37" s="683"/>
      <c r="CM37" s="7"/>
      <c r="CN37" s="7"/>
      <c r="CO37" s="7"/>
      <c r="CP37" s="7"/>
      <c r="CQ37" s="7"/>
      <c r="CR37" s="7"/>
      <c r="CS37" s="7"/>
      <c r="CT37" s="7"/>
      <c r="CU37" s="7"/>
      <c r="CV37" s="7"/>
      <c r="CW37" s="7"/>
    </row>
    <row r="38" spans="1:111" s="28" customFormat="1" ht="7.5" customHeight="1" x14ac:dyDescent="0.15">
      <c r="A38" s="84"/>
      <c r="B38" s="25"/>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R38" s="124"/>
      <c r="AS38" s="125"/>
      <c r="AT38" s="125"/>
      <c r="AU38" s="683"/>
      <c r="AV38" s="683"/>
      <c r="AW38" s="683"/>
      <c r="AX38" s="683"/>
      <c r="CM38" s="7"/>
      <c r="CN38" s="7"/>
      <c r="CO38" s="7"/>
      <c r="CP38" s="7"/>
      <c r="CQ38" s="7"/>
      <c r="CR38" s="7"/>
      <c r="CS38" s="7"/>
      <c r="CT38" s="7"/>
      <c r="CU38" s="7"/>
      <c r="CV38" s="7"/>
      <c r="CW38" s="7"/>
    </row>
    <row r="39" spans="1:111" s="28" customFormat="1" ht="7.5" customHeight="1" x14ac:dyDescent="0.15">
      <c r="A39" s="85"/>
      <c r="B39" s="18"/>
      <c r="C39" s="27"/>
      <c r="D39" s="18"/>
      <c r="E39" s="18"/>
      <c r="F39" s="18"/>
      <c r="G39" s="18"/>
      <c r="H39" s="18"/>
      <c r="I39" s="18"/>
      <c r="J39" s="18"/>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CM39" s="7"/>
      <c r="CN39" s="7"/>
      <c r="CO39" s="7"/>
      <c r="CP39" s="7"/>
      <c r="CQ39" s="7"/>
      <c r="CR39" s="7"/>
      <c r="CS39" s="7"/>
      <c r="CT39" s="7"/>
      <c r="CU39" s="7"/>
      <c r="CV39" s="7"/>
      <c r="CW39" s="7"/>
    </row>
    <row r="40" spans="1:111" ht="23.25" customHeight="1" x14ac:dyDescent="0.15">
      <c r="A40" s="719" t="s">
        <v>107</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279"/>
      <c r="AM40" s="279"/>
      <c r="AN40" s="279"/>
      <c r="AO40" s="279"/>
      <c r="AP40" s="279"/>
      <c r="AQ40" s="279"/>
      <c r="AV40" s="684">
        <v>1</v>
      </c>
      <c r="AW40" s="684"/>
      <c r="AX40" s="697" t="s">
        <v>442</v>
      </c>
      <c r="AY40" s="697"/>
      <c r="AZ40" s="697"/>
      <c r="BA40" s="697"/>
      <c r="BB40" s="697"/>
      <c r="BC40" s="697"/>
      <c r="BD40" s="697"/>
      <c r="BE40" s="697"/>
      <c r="BF40" s="697"/>
      <c r="BG40" s="697"/>
      <c r="BH40" s="697"/>
      <c r="BI40" s="697"/>
      <c r="BJ40" s="697"/>
      <c r="BK40" s="697"/>
      <c r="BL40" s="697"/>
      <c r="BM40" s="697"/>
      <c r="BN40" s="697"/>
      <c r="BO40" s="697"/>
      <c r="BP40" s="697"/>
      <c r="BQ40" s="697"/>
      <c r="BR40" s="697"/>
      <c r="BS40" s="697"/>
      <c r="BT40" s="697"/>
      <c r="BU40" s="697"/>
      <c r="BV40" s="697"/>
      <c r="BW40" s="697"/>
      <c r="BX40" s="697"/>
      <c r="BY40" s="697"/>
      <c r="BZ40" s="697"/>
      <c r="CA40" s="697"/>
      <c r="CB40" s="697"/>
      <c r="CC40" s="697"/>
      <c r="CD40" s="697"/>
      <c r="CE40" s="697"/>
      <c r="CF40" s="697"/>
      <c r="CG40" s="697"/>
      <c r="CH40" s="697"/>
    </row>
    <row r="41" spans="1:111" ht="15" customHeight="1" x14ac:dyDescent="0.15">
      <c r="B41" s="93"/>
      <c r="J41" s="93"/>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R41" s="126"/>
      <c r="AS41" s="126"/>
      <c r="AT41" s="126"/>
      <c r="AU41" s="126"/>
      <c r="AV41" s="127"/>
      <c r="AW41" s="127"/>
      <c r="AX41" s="697"/>
      <c r="AY41" s="697"/>
      <c r="AZ41" s="697"/>
      <c r="BA41" s="697"/>
      <c r="BB41" s="697"/>
      <c r="BC41" s="697"/>
      <c r="BD41" s="697"/>
      <c r="BE41" s="697"/>
      <c r="BF41" s="697"/>
      <c r="BG41" s="697"/>
      <c r="BH41" s="697"/>
      <c r="BI41" s="697"/>
      <c r="BJ41" s="697"/>
      <c r="BK41" s="697"/>
      <c r="BL41" s="697"/>
      <c r="BM41" s="697"/>
      <c r="BN41" s="697"/>
      <c r="BO41" s="697"/>
      <c r="BP41" s="697"/>
      <c r="BQ41" s="697"/>
      <c r="BR41" s="697"/>
      <c r="BS41" s="697"/>
      <c r="BT41" s="697"/>
      <c r="BU41" s="697"/>
      <c r="BV41" s="697"/>
      <c r="BW41" s="697"/>
      <c r="BX41" s="697"/>
      <c r="BY41" s="697"/>
      <c r="BZ41" s="697"/>
      <c r="CA41" s="697"/>
      <c r="CB41" s="697"/>
      <c r="CC41" s="697"/>
      <c r="CD41" s="697"/>
      <c r="CE41" s="697"/>
      <c r="CF41" s="697"/>
      <c r="CG41" s="697"/>
      <c r="CH41" s="697"/>
    </row>
    <row r="42" spans="1:111" ht="23.25" customHeight="1" x14ac:dyDescent="0.15">
      <c r="B42" s="280" t="s">
        <v>134</v>
      </c>
      <c r="C42" s="280"/>
      <c r="D42" s="280"/>
      <c r="E42" s="280"/>
      <c r="F42" s="280"/>
      <c r="G42" s="280"/>
      <c r="H42" s="280"/>
      <c r="I42" s="280"/>
      <c r="J42" s="534" t="s">
        <v>181</v>
      </c>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c r="AN42" s="534"/>
      <c r="AO42" s="534"/>
      <c r="AP42" s="534"/>
      <c r="AQ42" s="534"/>
      <c r="AR42" s="534"/>
      <c r="AS42" s="106"/>
      <c r="AT42" s="106"/>
      <c r="AU42" s="106"/>
      <c r="AV42" s="128"/>
      <c r="AW42" s="128"/>
      <c r="AX42" s="697"/>
      <c r="AY42" s="697"/>
      <c r="AZ42" s="697"/>
      <c r="BA42" s="697"/>
      <c r="BB42" s="697"/>
      <c r="BC42" s="697"/>
      <c r="BD42" s="697"/>
      <c r="BE42" s="697"/>
      <c r="BF42" s="697"/>
      <c r="BG42" s="697"/>
      <c r="BH42" s="697"/>
      <c r="BI42" s="697"/>
      <c r="BJ42" s="697"/>
      <c r="BK42" s="697"/>
      <c r="BL42" s="697"/>
      <c r="BM42" s="697"/>
      <c r="BN42" s="697"/>
      <c r="BO42" s="697"/>
      <c r="BP42" s="697"/>
      <c r="BQ42" s="697"/>
      <c r="BR42" s="697"/>
      <c r="BS42" s="697"/>
      <c r="BT42" s="697"/>
      <c r="BU42" s="697"/>
      <c r="BV42" s="697"/>
      <c r="BW42" s="697"/>
      <c r="BX42" s="697"/>
      <c r="BY42" s="697"/>
      <c r="BZ42" s="697"/>
      <c r="CA42" s="697"/>
      <c r="CB42" s="697"/>
      <c r="CC42" s="697"/>
      <c r="CD42" s="697"/>
      <c r="CE42" s="697"/>
      <c r="CF42" s="697"/>
      <c r="CG42" s="697"/>
      <c r="CH42" s="697"/>
    </row>
    <row r="43" spans="1:111" ht="15" customHeight="1" x14ac:dyDescent="0.15">
      <c r="B43" s="73"/>
      <c r="C43" s="74"/>
      <c r="D43" s="74"/>
      <c r="E43" s="74"/>
      <c r="F43" s="74"/>
      <c r="G43" s="74"/>
      <c r="H43" s="74"/>
      <c r="I43" s="74"/>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V43" s="129"/>
      <c r="AW43" s="129"/>
      <c r="AX43" s="697"/>
      <c r="AY43" s="697"/>
      <c r="AZ43" s="697"/>
      <c r="BA43" s="697"/>
      <c r="BB43" s="697"/>
      <c r="BC43" s="697"/>
      <c r="BD43" s="697"/>
      <c r="BE43" s="697"/>
      <c r="BF43" s="697"/>
      <c r="BG43" s="697"/>
      <c r="BH43" s="697"/>
      <c r="BI43" s="697"/>
      <c r="BJ43" s="697"/>
      <c r="BK43" s="697"/>
      <c r="BL43" s="697"/>
      <c r="BM43" s="697"/>
      <c r="BN43" s="697"/>
      <c r="BO43" s="697"/>
      <c r="BP43" s="697"/>
      <c r="BQ43" s="697"/>
      <c r="BR43" s="697"/>
      <c r="BS43" s="697"/>
      <c r="BT43" s="697"/>
      <c r="BU43" s="697"/>
      <c r="BV43" s="697"/>
      <c r="BW43" s="697"/>
      <c r="BX43" s="697"/>
      <c r="BY43" s="697"/>
      <c r="BZ43" s="697"/>
      <c r="CA43" s="697"/>
      <c r="CB43" s="697"/>
      <c r="CC43" s="697"/>
      <c r="CD43" s="697"/>
      <c r="CE43" s="697"/>
      <c r="CF43" s="697"/>
      <c r="CG43" s="697"/>
      <c r="CH43" s="697"/>
    </row>
    <row r="44" spans="1:111" ht="20.25" customHeight="1" thickBot="1" x14ac:dyDescent="0.2">
      <c r="E44" s="130"/>
      <c r="F44" s="640">
        <v>1</v>
      </c>
      <c r="G44" s="685"/>
      <c r="H44" s="688" t="s">
        <v>34</v>
      </c>
      <c r="I44" s="689"/>
      <c r="J44" s="689"/>
      <c r="K44" s="689"/>
      <c r="L44" s="689"/>
      <c r="M44" s="689"/>
      <c r="N44" s="689"/>
      <c r="O44" s="689"/>
      <c r="P44" s="689"/>
      <c r="Q44" s="689"/>
      <c r="R44" s="689"/>
      <c r="S44" s="689"/>
      <c r="T44" s="689"/>
      <c r="U44" s="689"/>
      <c r="V44" s="689"/>
      <c r="W44" s="689"/>
      <c r="X44" s="689"/>
      <c r="Y44" s="689"/>
      <c r="Z44" s="689"/>
      <c r="AA44" s="689"/>
      <c r="AB44" s="689"/>
      <c r="AC44" s="689"/>
      <c r="AD44" s="689"/>
      <c r="AE44" s="689"/>
      <c r="AF44" s="689"/>
      <c r="AG44" s="689"/>
      <c r="AH44" s="689"/>
      <c r="AI44" s="689"/>
      <c r="AJ44" s="690"/>
      <c r="AN44" s="299" t="s">
        <v>89</v>
      </c>
      <c r="AO44" s="299"/>
      <c r="AP44" s="299"/>
      <c r="AQ44" s="299"/>
      <c r="AR44" s="299"/>
      <c r="AS44" s="299"/>
      <c r="AT44" s="75"/>
      <c r="AU44" s="75"/>
      <c r="AV44" s="129"/>
      <c r="AW44" s="129"/>
      <c r="AX44" s="697"/>
      <c r="AY44" s="697"/>
      <c r="AZ44" s="697"/>
      <c r="BA44" s="697"/>
      <c r="BB44" s="697"/>
      <c r="BC44" s="697"/>
      <c r="BD44" s="697"/>
      <c r="BE44" s="697"/>
      <c r="BF44" s="697"/>
      <c r="BG44" s="697"/>
      <c r="BH44" s="697"/>
      <c r="BI44" s="697"/>
      <c r="BJ44" s="697"/>
      <c r="BK44" s="697"/>
      <c r="BL44" s="697"/>
      <c r="BM44" s="697"/>
      <c r="BN44" s="697"/>
      <c r="BO44" s="697"/>
      <c r="BP44" s="697"/>
      <c r="BQ44" s="697"/>
      <c r="BR44" s="697"/>
      <c r="BS44" s="697"/>
      <c r="BT44" s="697"/>
      <c r="BU44" s="697"/>
      <c r="BV44" s="697"/>
      <c r="BW44" s="697"/>
      <c r="BX44" s="697"/>
      <c r="BY44" s="697"/>
      <c r="BZ44" s="697"/>
      <c r="CA44" s="697"/>
      <c r="CB44" s="697"/>
      <c r="CC44" s="697"/>
      <c r="CD44" s="697"/>
      <c r="CE44" s="697"/>
      <c r="CF44" s="697"/>
      <c r="CG44" s="697"/>
      <c r="CH44" s="697"/>
    </row>
    <row r="45" spans="1:111" ht="20.25" customHeight="1" x14ac:dyDescent="0.15">
      <c r="F45" s="716"/>
      <c r="G45" s="717"/>
      <c r="H45" s="691"/>
      <c r="I45" s="692"/>
      <c r="J45" s="692"/>
      <c r="K45" s="692"/>
      <c r="L45" s="692"/>
      <c r="M45" s="692"/>
      <c r="N45" s="692"/>
      <c r="O45" s="692"/>
      <c r="P45" s="692"/>
      <c r="Q45" s="692"/>
      <c r="R45" s="692"/>
      <c r="S45" s="692"/>
      <c r="T45" s="692"/>
      <c r="U45" s="692"/>
      <c r="V45" s="692"/>
      <c r="W45" s="692"/>
      <c r="X45" s="692"/>
      <c r="Y45" s="692"/>
      <c r="Z45" s="692"/>
      <c r="AA45" s="692"/>
      <c r="AB45" s="692"/>
      <c r="AC45" s="692"/>
      <c r="AD45" s="692"/>
      <c r="AE45" s="692"/>
      <c r="AF45" s="692"/>
      <c r="AG45" s="692"/>
      <c r="AH45" s="692"/>
      <c r="AI45" s="692"/>
      <c r="AJ45" s="693"/>
      <c r="AK45" s="10"/>
      <c r="AL45" s="11"/>
      <c r="AM45" s="11"/>
      <c r="AN45" s="301" t="s">
        <v>10</v>
      </c>
      <c r="AO45" s="649"/>
      <c r="AP45" s="650"/>
      <c r="AQ45" s="650"/>
      <c r="AR45" s="651"/>
      <c r="AS45" s="75"/>
      <c r="AT45" s="75"/>
      <c r="AU45" s="75"/>
      <c r="AV45" s="129"/>
      <c r="AW45" s="129"/>
      <c r="AX45" s="697"/>
      <c r="AY45" s="697"/>
      <c r="AZ45" s="697"/>
      <c r="BA45" s="697"/>
      <c r="BB45" s="697"/>
      <c r="BC45" s="697"/>
      <c r="BD45" s="697"/>
      <c r="BE45" s="697"/>
      <c r="BF45" s="697"/>
      <c r="BG45" s="697"/>
      <c r="BH45" s="697"/>
      <c r="BI45" s="697"/>
      <c r="BJ45" s="697"/>
      <c r="BK45" s="697"/>
      <c r="BL45" s="697"/>
      <c r="BM45" s="697"/>
      <c r="BN45" s="697"/>
      <c r="BO45" s="697"/>
      <c r="BP45" s="697"/>
      <c r="BQ45" s="697"/>
      <c r="BR45" s="697"/>
      <c r="BS45" s="697"/>
      <c r="BT45" s="697"/>
      <c r="BU45" s="697"/>
      <c r="BV45" s="697"/>
      <c r="BW45" s="697"/>
      <c r="BX45" s="697"/>
      <c r="BY45" s="697"/>
      <c r="BZ45" s="697"/>
      <c r="CA45" s="697"/>
      <c r="CB45" s="697"/>
      <c r="CC45" s="697"/>
      <c r="CD45" s="697"/>
      <c r="CE45" s="697"/>
      <c r="CF45" s="697"/>
      <c r="CG45" s="697"/>
      <c r="CH45" s="697"/>
      <c r="CO45" s="638" t="s">
        <v>495</v>
      </c>
      <c r="CP45" s="638"/>
      <c r="CQ45" s="638"/>
      <c r="CR45" s="638"/>
      <c r="CS45" s="638"/>
      <c r="CT45" s="638"/>
      <c r="CU45" s="638"/>
      <c r="CV45" s="28"/>
      <c r="CW45" s="261" t="b">
        <f>IF(OR(AO45=1, AO45=2), "OK")</f>
        <v>0</v>
      </c>
      <c r="CX45" s="262"/>
      <c r="CY45" s="262"/>
      <c r="CZ45" s="263"/>
    </row>
    <row r="46" spans="1:111" ht="20.25" customHeight="1" thickBot="1" x14ac:dyDescent="0.2">
      <c r="F46" s="640">
        <v>2</v>
      </c>
      <c r="G46" s="685"/>
      <c r="H46" s="688" t="s">
        <v>104</v>
      </c>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90"/>
      <c r="AN46" s="301"/>
      <c r="AO46" s="652"/>
      <c r="AP46" s="653"/>
      <c r="AQ46" s="653"/>
      <c r="AR46" s="654"/>
      <c r="AS46" s="75"/>
      <c r="AT46" s="75"/>
      <c r="AU46" s="75"/>
      <c r="AV46" s="129"/>
      <c r="AW46" s="129"/>
      <c r="AX46" s="697"/>
      <c r="AY46" s="697"/>
      <c r="AZ46" s="697"/>
      <c r="BA46" s="697"/>
      <c r="BB46" s="697"/>
      <c r="BC46" s="697"/>
      <c r="BD46" s="697"/>
      <c r="BE46" s="697"/>
      <c r="BF46" s="697"/>
      <c r="BG46" s="697"/>
      <c r="BH46" s="697"/>
      <c r="BI46" s="697"/>
      <c r="BJ46" s="697"/>
      <c r="BK46" s="697"/>
      <c r="BL46" s="697"/>
      <c r="BM46" s="697"/>
      <c r="BN46" s="697"/>
      <c r="BO46" s="697"/>
      <c r="BP46" s="697"/>
      <c r="BQ46" s="697"/>
      <c r="BR46" s="697"/>
      <c r="BS46" s="697"/>
      <c r="BT46" s="697"/>
      <c r="BU46" s="697"/>
      <c r="BV46" s="697"/>
      <c r="BW46" s="697"/>
      <c r="BX46" s="697"/>
      <c r="BY46" s="697"/>
      <c r="BZ46" s="697"/>
      <c r="CA46" s="697"/>
      <c r="CB46" s="697"/>
      <c r="CC46" s="697"/>
      <c r="CD46" s="697"/>
      <c r="CE46" s="697"/>
      <c r="CF46" s="697"/>
      <c r="CG46" s="697"/>
      <c r="CH46" s="697"/>
      <c r="CO46" s="638"/>
      <c r="CP46" s="638"/>
      <c r="CQ46" s="638"/>
      <c r="CR46" s="638"/>
      <c r="CS46" s="638"/>
      <c r="CT46" s="638"/>
      <c r="CU46" s="638"/>
      <c r="CV46" s="28"/>
      <c r="CW46" s="267"/>
      <c r="CX46" s="268"/>
      <c r="CY46" s="268"/>
      <c r="CZ46" s="269"/>
    </row>
    <row r="47" spans="1:111" ht="20.25" customHeight="1" x14ac:dyDescent="0.15">
      <c r="F47" s="716"/>
      <c r="G47" s="717"/>
      <c r="H47" s="691"/>
      <c r="I47" s="692"/>
      <c r="J47" s="692"/>
      <c r="K47" s="692"/>
      <c r="L47" s="692"/>
      <c r="M47" s="692"/>
      <c r="N47" s="692"/>
      <c r="O47" s="692"/>
      <c r="P47" s="692"/>
      <c r="Q47" s="692"/>
      <c r="R47" s="692"/>
      <c r="S47" s="692"/>
      <c r="T47" s="692"/>
      <c r="U47" s="692"/>
      <c r="V47" s="692"/>
      <c r="W47" s="692"/>
      <c r="X47" s="692"/>
      <c r="Y47" s="692"/>
      <c r="Z47" s="692"/>
      <c r="AA47" s="692"/>
      <c r="AB47" s="692"/>
      <c r="AC47" s="692"/>
      <c r="AD47" s="692"/>
      <c r="AE47" s="692"/>
      <c r="AF47" s="692"/>
      <c r="AG47" s="692"/>
      <c r="AH47" s="692"/>
      <c r="AI47" s="692"/>
      <c r="AJ47" s="693"/>
      <c r="AT47" s="75"/>
      <c r="AU47" s="75"/>
      <c r="AV47" s="129"/>
      <c r="AW47" s="129"/>
      <c r="AX47" s="697"/>
      <c r="AY47" s="697"/>
      <c r="AZ47" s="697"/>
      <c r="BA47" s="697"/>
      <c r="BB47" s="697"/>
      <c r="BC47" s="697"/>
      <c r="BD47" s="697"/>
      <c r="BE47" s="697"/>
      <c r="BF47" s="697"/>
      <c r="BG47" s="697"/>
      <c r="BH47" s="697"/>
      <c r="BI47" s="697"/>
      <c r="BJ47" s="697"/>
      <c r="BK47" s="697"/>
      <c r="BL47" s="697"/>
      <c r="BM47" s="697"/>
      <c r="BN47" s="697"/>
      <c r="BO47" s="697"/>
      <c r="BP47" s="697"/>
      <c r="BQ47" s="697"/>
      <c r="BR47" s="697"/>
      <c r="BS47" s="697"/>
      <c r="BT47" s="697"/>
      <c r="BU47" s="697"/>
      <c r="BV47" s="697"/>
      <c r="BW47" s="697"/>
      <c r="BX47" s="697"/>
      <c r="BY47" s="697"/>
      <c r="BZ47" s="697"/>
      <c r="CA47" s="697"/>
      <c r="CB47" s="697"/>
      <c r="CC47" s="697"/>
      <c r="CD47" s="697"/>
      <c r="CE47" s="697"/>
      <c r="CF47" s="697"/>
      <c r="CG47" s="697"/>
      <c r="CH47" s="697"/>
    </row>
    <row r="48" spans="1:111" ht="19.5" customHeight="1" x14ac:dyDescent="0.15">
      <c r="F48" s="720"/>
      <c r="G48" s="720"/>
      <c r="H48" s="715" t="s">
        <v>221</v>
      </c>
      <c r="I48" s="715"/>
      <c r="J48" s="715"/>
      <c r="K48" s="715"/>
      <c r="L48" s="715"/>
      <c r="M48" s="715"/>
      <c r="N48" s="715"/>
      <c r="O48" s="715"/>
      <c r="P48" s="715"/>
      <c r="Q48" s="715"/>
      <c r="R48" s="715"/>
      <c r="S48" s="694" t="s">
        <v>109</v>
      </c>
      <c r="T48" s="694"/>
      <c r="U48" s="36" t="s">
        <v>321</v>
      </c>
      <c r="V48" s="36"/>
      <c r="W48" s="36"/>
      <c r="X48" s="36"/>
      <c r="Y48" s="36"/>
      <c r="Z48" s="36" t="s">
        <v>253</v>
      </c>
      <c r="AA48" s="36"/>
      <c r="AB48" s="36"/>
      <c r="AC48" s="36"/>
      <c r="AD48" s="36"/>
      <c r="AE48" s="36"/>
      <c r="AF48" s="36"/>
      <c r="AG48" s="36"/>
      <c r="AH48" s="36"/>
      <c r="AI48" s="36"/>
      <c r="AJ48" s="36"/>
      <c r="AK48" s="36"/>
      <c r="AL48" s="36"/>
      <c r="AM48" s="36"/>
      <c r="AN48" s="36"/>
      <c r="AO48" s="36"/>
      <c r="AP48" s="36"/>
      <c r="AQ48" s="77"/>
      <c r="AS48" s="77"/>
      <c r="AT48" s="75"/>
      <c r="AV48" s="129"/>
      <c r="AW48" s="129"/>
      <c r="AX48" s="697"/>
      <c r="AY48" s="697"/>
      <c r="AZ48" s="697"/>
      <c r="BA48" s="697"/>
      <c r="BB48" s="697"/>
      <c r="BC48" s="697"/>
      <c r="BD48" s="697"/>
      <c r="BE48" s="697"/>
      <c r="BF48" s="697"/>
      <c r="BG48" s="697"/>
      <c r="BH48" s="697"/>
      <c r="BI48" s="697"/>
      <c r="BJ48" s="697"/>
      <c r="BK48" s="697"/>
      <c r="BL48" s="697"/>
      <c r="BM48" s="697"/>
      <c r="BN48" s="697"/>
      <c r="BO48" s="697"/>
      <c r="BP48" s="697"/>
      <c r="BQ48" s="697"/>
      <c r="BR48" s="697"/>
      <c r="BS48" s="697"/>
      <c r="BT48" s="697"/>
      <c r="BU48" s="697"/>
      <c r="BV48" s="697"/>
      <c r="BW48" s="697"/>
      <c r="BX48" s="697"/>
      <c r="BY48" s="697"/>
      <c r="BZ48" s="697"/>
      <c r="CA48" s="697"/>
      <c r="CB48" s="697"/>
      <c r="CC48" s="697"/>
      <c r="CD48" s="697"/>
      <c r="CE48" s="697"/>
      <c r="CF48" s="697"/>
      <c r="CG48" s="697"/>
      <c r="CH48" s="697"/>
    </row>
    <row r="49" spans="1:134" ht="19.5" customHeight="1" x14ac:dyDescent="0.15">
      <c r="F49" s="74"/>
      <c r="G49" s="74"/>
      <c r="H49" s="705" t="s">
        <v>150</v>
      </c>
      <c r="I49" s="705"/>
      <c r="J49" s="705"/>
      <c r="K49" s="705"/>
      <c r="L49" s="705"/>
      <c r="M49" s="705"/>
      <c r="N49" s="705"/>
      <c r="O49" s="705"/>
      <c r="P49" s="705"/>
      <c r="Q49" s="705"/>
      <c r="R49" s="705"/>
      <c r="S49" s="695" t="s">
        <v>109</v>
      </c>
      <c r="T49" s="695"/>
      <c r="U49" s="36" t="s">
        <v>252</v>
      </c>
      <c r="V49" s="36"/>
      <c r="W49" s="36"/>
      <c r="X49" s="36"/>
      <c r="Y49" s="36"/>
      <c r="Z49" s="36" t="s">
        <v>347</v>
      </c>
      <c r="AA49" s="36"/>
      <c r="AB49" s="36"/>
      <c r="AC49" s="36"/>
      <c r="AD49" s="36"/>
      <c r="AE49" s="36"/>
      <c r="AF49" s="36"/>
      <c r="AG49" s="36"/>
      <c r="AH49" s="36"/>
      <c r="AI49" s="36"/>
      <c r="AJ49" s="36"/>
      <c r="AK49" s="36"/>
      <c r="AL49" s="36"/>
      <c r="AM49" s="36"/>
      <c r="AN49" s="36"/>
      <c r="AO49" s="36"/>
      <c r="AP49" s="36"/>
      <c r="AQ49" s="77"/>
      <c r="AS49" s="77"/>
      <c r="AT49" s="75"/>
      <c r="AU49" s="131"/>
      <c r="AV49" s="129"/>
      <c r="AW49" s="129"/>
      <c r="AX49" s="697"/>
      <c r="AY49" s="697"/>
      <c r="AZ49" s="697"/>
      <c r="BA49" s="697"/>
      <c r="BB49" s="697"/>
      <c r="BC49" s="697"/>
      <c r="BD49" s="697"/>
      <c r="BE49" s="697"/>
      <c r="BF49" s="697"/>
      <c r="BG49" s="697"/>
      <c r="BH49" s="697"/>
      <c r="BI49" s="697"/>
      <c r="BJ49" s="697"/>
      <c r="BK49" s="697"/>
      <c r="BL49" s="697"/>
      <c r="BM49" s="697"/>
      <c r="BN49" s="697"/>
      <c r="BO49" s="697"/>
      <c r="BP49" s="697"/>
      <c r="BQ49" s="697"/>
      <c r="BR49" s="697"/>
      <c r="BS49" s="697"/>
      <c r="BT49" s="697"/>
      <c r="BU49" s="697"/>
      <c r="BV49" s="697"/>
      <c r="BW49" s="697"/>
      <c r="BX49" s="697"/>
      <c r="BY49" s="697"/>
      <c r="BZ49" s="697"/>
      <c r="CA49" s="697"/>
      <c r="CB49" s="697"/>
      <c r="CC49" s="697"/>
      <c r="CD49" s="697"/>
      <c r="CE49" s="697"/>
      <c r="CF49" s="697"/>
      <c r="CG49" s="697"/>
      <c r="CH49" s="697"/>
    </row>
    <row r="50" spans="1:134" ht="19.5" customHeight="1" x14ac:dyDescent="0.15">
      <c r="F50" s="74"/>
      <c r="G50" s="74"/>
      <c r="H50" s="66"/>
      <c r="I50" s="66"/>
      <c r="J50" s="66"/>
      <c r="K50" s="66"/>
      <c r="L50" s="66"/>
      <c r="M50" s="66"/>
      <c r="N50" s="6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5"/>
      <c r="AU50" s="131"/>
      <c r="AV50" s="696" t="s">
        <v>246</v>
      </c>
      <c r="AW50" s="696"/>
      <c r="AX50" s="696" t="s">
        <v>149</v>
      </c>
      <c r="AY50" s="696"/>
      <c r="AZ50" s="696"/>
      <c r="BA50" s="696"/>
      <c r="BB50" s="696"/>
      <c r="BC50" s="696"/>
      <c r="BD50" s="696"/>
      <c r="BE50" s="696"/>
      <c r="BF50" s="696"/>
      <c r="BG50" s="696"/>
      <c r="BH50" s="696"/>
      <c r="BI50" s="696"/>
      <c r="BJ50" s="696"/>
      <c r="BK50" s="696"/>
      <c r="BL50" s="696"/>
      <c r="BM50" s="696"/>
      <c r="BN50" s="696"/>
      <c r="BO50" s="696"/>
      <c r="BP50" s="696"/>
      <c r="BQ50" s="696"/>
      <c r="BR50" s="696"/>
      <c r="BS50" s="696"/>
      <c r="BT50" s="696"/>
      <c r="BU50" s="696"/>
      <c r="BV50" s="696"/>
      <c r="BW50" s="696"/>
      <c r="BX50" s="696"/>
      <c r="BY50" s="696"/>
      <c r="BZ50" s="696"/>
      <c r="CA50" s="696"/>
      <c r="CB50" s="696"/>
      <c r="CC50" s="696"/>
      <c r="CD50" s="696"/>
      <c r="CE50" s="696"/>
      <c r="CF50" s="696"/>
      <c r="CG50" s="696"/>
      <c r="CH50" s="696"/>
    </row>
    <row r="51" spans="1:134" ht="19.5" customHeight="1" x14ac:dyDescent="0.15">
      <c r="F51" s="74"/>
      <c r="G51" s="74"/>
      <c r="H51" s="66"/>
      <c r="I51" s="66"/>
      <c r="J51" s="66"/>
      <c r="K51" s="66"/>
      <c r="L51" s="66"/>
      <c r="M51" s="66"/>
      <c r="N51" s="66"/>
      <c r="O51" s="76"/>
      <c r="P51" s="76"/>
      <c r="Q51" s="76"/>
      <c r="R51" s="76"/>
      <c r="S51" s="76"/>
      <c r="T51" s="76"/>
      <c r="U51" s="76"/>
      <c r="V51" s="76"/>
      <c r="W51" s="76"/>
      <c r="X51" s="76"/>
      <c r="Y51" s="76"/>
      <c r="Z51" s="76"/>
      <c r="AA51" s="76"/>
      <c r="AB51" s="76"/>
      <c r="AC51" s="76"/>
      <c r="AD51" s="76"/>
      <c r="AE51" s="76"/>
      <c r="AF51" s="76"/>
      <c r="AG51" s="76"/>
      <c r="AH51" s="76"/>
      <c r="AI51" s="76"/>
      <c r="AJ51" s="76"/>
      <c r="AK51" s="76"/>
      <c r="AL51" s="76"/>
      <c r="AM51" s="76"/>
      <c r="AN51" s="76"/>
      <c r="AO51" s="76"/>
      <c r="AP51" s="76"/>
      <c r="AQ51" s="76"/>
      <c r="AR51" s="76"/>
      <c r="AS51" s="76"/>
      <c r="AT51" s="75"/>
      <c r="AU51" s="131"/>
      <c r="AV51" s="696"/>
      <c r="AW51" s="696"/>
      <c r="AX51" s="696"/>
      <c r="AY51" s="696"/>
      <c r="AZ51" s="696"/>
      <c r="BA51" s="696"/>
      <c r="BB51" s="696"/>
      <c r="BC51" s="696"/>
      <c r="BD51" s="696"/>
      <c r="BE51" s="696"/>
      <c r="BF51" s="696"/>
      <c r="BG51" s="696"/>
      <c r="BH51" s="696"/>
      <c r="BI51" s="696"/>
      <c r="BJ51" s="696"/>
      <c r="BK51" s="696"/>
      <c r="BL51" s="696"/>
      <c r="BM51" s="696"/>
      <c r="BN51" s="696"/>
      <c r="BO51" s="696"/>
      <c r="BP51" s="696"/>
      <c r="BQ51" s="696"/>
      <c r="BR51" s="696"/>
      <c r="BS51" s="696"/>
      <c r="BT51" s="696"/>
      <c r="BU51" s="696"/>
      <c r="BV51" s="696"/>
      <c r="BW51" s="696"/>
      <c r="BX51" s="696"/>
      <c r="BY51" s="696"/>
      <c r="BZ51" s="696"/>
      <c r="CA51" s="696"/>
      <c r="CB51" s="696"/>
      <c r="CC51" s="696"/>
      <c r="CD51" s="696"/>
      <c r="CE51" s="696"/>
      <c r="CF51" s="696"/>
      <c r="CG51" s="696"/>
      <c r="CH51" s="696"/>
    </row>
    <row r="52" spans="1:134" ht="19.5" customHeight="1" x14ac:dyDescent="0.15">
      <c r="F52" s="74"/>
      <c r="G52" s="74"/>
      <c r="H52" s="66"/>
      <c r="I52" s="66"/>
      <c r="J52" s="66"/>
      <c r="K52" s="66"/>
      <c r="L52" s="66"/>
      <c r="M52" s="66"/>
      <c r="N52" s="6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5"/>
      <c r="AU52" s="131"/>
      <c r="AV52" s="696"/>
      <c r="AW52" s="696"/>
      <c r="AX52" s="696"/>
      <c r="AY52" s="696"/>
      <c r="AZ52" s="696"/>
      <c r="BA52" s="696"/>
      <c r="BB52" s="696"/>
      <c r="BC52" s="696"/>
      <c r="BD52" s="696"/>
      <c r="BE52" s="696"/>
      <c r="BF52" s="696"/>
      <c r="BG52" s="696"/>
      <c r="BH52" s="696"/>
      <c r="BI52" s="696"/>
      <c r="BJ52" s="696"/>
      <c r="BK52" s="696"/>
      <c r="BL52" s="696"/>
      <c r="BM52" s="696"/>
      <c r="BN52" s="696"/>
      <c r="BO52" s="696"/>
      <c r="BP52" s="696"/>
      <c r="BQ52" s="696"/>
      <c r="BR52" s="696"/>
      <c r="BS52" s="696"/>
      <c r="BT52" s="696"/>
      <c r="BU52" s="696"/>
      <c r="BV52" s="696"/>
      <c r="BW52" s="696"/>
      <c r="BX52" s="696"/>
      <c r="BY52" s="696"/>
      <c r="BZ52" s="696"/>
      <c r="CA52" s="696"/>
      <c r="CB52" s="696"/>
      <c r="CC52" s="696"/>
      <c r="CD52" s="696"/>
      <c r="CE52" s="696"/>
      <c r="CF52" s="696"/>
      <c r="CG52" s="696"/>
      <c r="CH52" s="696"/>
    </row>
    <row r="53" spans="1:134" ht="24" customHeight="1" x14ac:dyDescent="0.15">
      <c r="F53" s="74"/>
      <c r="G53" s="74"/>
      <c r="H53" s="66"/>
      <c r="I53" s="66"/>
      <c r="J53" s="66"/>
      <c r="K53" s="66"/>
      <c r="L53" s="66"/>
      <c r="M53" s="66"/>
      <c r="N53" s="66"/>
      <c r="O53" s="66"/>
      <c r="P53" s="66"/>
      <c r="Q53" s="107"/>
      <c r="T53" s="107"/>
      <c r="AS53" s="75"/>
      <c r="AT53" s="75"/>
      <c r="AU53" s="131"/>
      <c r="AV53" s="131"/>
      <c r="AW53" s="131"/>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c r="BT53" s="124"/>
      <c r="BU53" s="124"/>
      <c r="BV53" s="124"/>
      <c r="BW53" s="124"/>
      <c r="BX53" s="124"/>
      <c r="BY53" s="124"/>
      <c r="BZ53" s="124"/>
      <c r="CA53" s="124"/>
      <c r="CB53" s="124"/>
      <c r="CC53" s="124"/>
      <c r="CD53" s="124"/>
      <c r="CE53" s="124"/>
      <c r="CF53" s="124"/>
      <c r="CG53" s="124"/>
      <c r="CH53" s="124"/>
      <c r="CX53" s="77"/>
    </row>
    <row r="54" spans="1:134" ht="24" customHeight="1" x14ac:dyDescent="0.15">
      <c r="F54" s="74"/>
      <c r="G54" s="74"/>
      <c r="H54" s="66"/>
      <c r="I54" s="66"/>
      <c r="J54" s="66"/>
      <c r="K54" s="66"/>
      <c r="L54" s="66"/>
      <c r="M54" s="66"/>
      <c r="N54" s="66"/>
      <c r="O54" s="66"/>
      <c r="P54" s="66"/>
      <c r="Q54" s="107"/>
      <c r="T54" s="107"/>
      <c r="AS54" s="75"/>
      <c r="AT54" s="75"/>
      <c r="AU54" s="131"/>
      <c r="AV54" s="131"/>
      <c r="AW54" s="131"/>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c r="CC54" s="124"/>
      <c r="CD54" s="124"/>
      <c r="CE54" s="124"/>
      <c r="CF54" s="124"/>
      <c r="CG54" s="124"/>
      <c r="CH54" s="124"/>
      <c r="CX54" s="77"/>
    </row>
    <row r="55" spans="1:134" ht="23.25" customHeight="1" x14ac:dyDescent="0.15">
      <c r="A55" s="19"/>
      <c r="B55" s="280" t="s">
        <v>287</v>
      </c>
      <c r="C55" s="369"/>
      <c r="D55" s="369"/>
      <c r="E55" s="369"/>
      <c r="F55" s="369"/>
      <c r="G55" s="369"/>
      <c r="H55" s="369"/>
      <c r="I55" s="369"/>
      <c r="J55" s="386" t="s">
        <v>182</v>
      </c>
      <c r="K55" s="292"/>
      <c r="L55" s="292"/>
      <c r="M55" s="292"/>
      <c r="N55" s="292"/>
      <c r="O55" s="292"/>
      <c r="P55" s="292"/>
      <c r="Q55" s="292"/>
      <c r="R55" s="292"/>
      <c r="S55" s="292"/>
      <c r="T55" s="292"/>
      <c r="U55" s="292"/>
      <c r="V55" s="292"/>
      <c r="W55" s="292"/>
      <c r="X55" s="292"/>
      <c r="Y55" s="292"/>
      <c r="Z55" s="292"/>
      <c r="AA55" s="292"/>
      <c r="AB55" s="292"/>
      <c r="AC55" s="292"/>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2"/>
      <c r="BU55" s="292"/>
      <c r="BV55" s="292"/>
      <c r="BW55" s="292"/>
      <c r="BX55" s="292"/>
      <c r="BY55" s="292"/>
      <c r="BZ55" s="292"/>
      <c r="CA55" s="292"/>
      <c r="CB55" s="292"/>
      <c r="CC55" s="105"/>
      <c r="CD55" s="105"/>
      <c r="CE55" s="105"/>
      <c r="CF55" s="105"/>
      <c r="CX55" s="77"/>
    </row>
    <row r="56" spans="1:134" ht="22.5" customHeight="1" x14ac:dyDescent="0.15">
      <c r="A56" s="19"/>
      <c r="B56" s="18"/>
      <c r="C56" s="19"/>
      <c r="D56" s="18"/>
      <c r="E56" s="19"/>
      <c r="F56" s="18"/>
      <c r="G56" s="18"/>
      <c r="H56" s="18"/>
      <c r="I56" s="18"/>
      <c r="J56" s="22"/>
      <c r="K56" s="18"/>
      <c r="L56" s="18"/>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680" t="s">
        <v>370</v>
      </c>
      <c r="AM56" s="680"/>
      <c r="AN56" s="680"/>
      <c r="AO56" s="680"/>
      <c r="AP56" s="680"/>
      <c r="AQ56" s="680"/>
      <c r="AR56" s="680"/>
      <c r="AS56" s="680"/>
      <c r="AT56" s="680"/>
      <c r="AU56" s="680"/>
      <c r="AV56" s="680"/>
      <c r="AW56" s="680"/>
      <c r="AX56" s="680"/>
      <c r="AY56" s="680"/>
      <c r="AZ56" s="680"/>
      <c r="BA56" s="680"/>
      <c r="BB56" s="680"/>
      <c r="BC56" s="680"/>
      <c r="BD56" s="680"/>
      <c r="BE56" s="680"/>
      <c r="BF56" s="680"/>
      <c r="BG56" s="680"/>
      <c r="BH56" s="680"/>
      <c r="BI56" s="680"/>
      <c r="BJ56" s="680"/>
      <c r="BK56" s="680"/>
      <c r="BL56" s="680"/>
      <c r="BM56" s="680"/>
      <c r="BN56" s="680"/>
      <c r="BO56" s="680"/>
      <c r="BP56" s="680"/>
      <c r="BQ56" s="680"/>
      <c r="BR56" s="680"/>
      <c r="BS56" s="680"/>
      <c r="BT56" s="680"/>
      <c r="BU56" s="680"/>
      <c r="BV56" s="680"/>
      <c r="BW56" s="680"/>
      <c r="BX56" s="680"/>
      <c r="BY56" s="680"/>
      <c r="BZ56" s="680"/>
      <c r="CA56" s="680"/>
      <c r="CB56" s="680"/>
      <c r="CC56" s="680"/>
      <c r="CH56" s="19"/>
    </row>
    <row r="57" spans="1:134" ht="9.75" customHeight="1" x14ac:dyDescent="0.15">
      <c r="F57" s="640">
        <v>1</v>
      </c>
      <c r="G57" s="685"/>
      <c r="H57" s="698" t="s">
        <v>187</v>
      </c>
      <c r="I57" s="699"/>
      <c r="J57" s="699"/>
      <c r="K57" s="699"/>
      <c r="L57" s="699"/>
      <c r="M57" s="699"/>
      <c r="N57" s="699"/>
      <c r="O57" s="699"/>
      <c r="P57" s="699"/>
      <c r="Q57" s="699"/>
      <c r="R57" s="699"/>
      <c r="S57" s="699"/>
      <c r="T57" s="699"/>
      <c r="U57" s="699"/>
      <c r="V57" s="699"/>
      <c r="W57" s="699"/>
      <c r="X57" s="699"/>
      <c r="Y57" s="699"/>
      <c r="Z57" s="699"/>
      <c r="AA57" s="699"/>
      <c r="AB57" s="699"/>
      <c r="AC57" s="699"/>
      <c r="AD57" s="699"/>
      <c r="AE57" s="699"/>
      <c r="AF57" s="699"/>
      <c r="AG57" s="699"/>
      <c r="AH57" s="699"/>
      <c r="AI57" s="699"/>
      <c r="AJ57" s="700"/>
      <c r="AK57" s="704" t="s">
        <v>151</v>
      </c>
      <c r="AL57" s="705"/>
      <c r="AM57" s="705"/>
      <c r="AN57" s="705"/>
      <c r="AO57" s="705"/>
      <c r="AP57" s="705"/>
      <c r="AQ57" s="705"/>
      <c r="AR57" s="705"/>
      <c r="AS57" s="705"/>
      <c r="AT57" s="705"/>
      <c r="AU57" s="705"/>
      <c r="AW57" s="16"/>
      <c r="AX57" s="16"/>
      <c r="AY57" s="16"/>
      <c r="AZ57" s="44"/>
      <c r="BA57" s="44"/>
      <c r="BB57" s="44"/>
      <c r="BC57" s="16"/>
      <c r="BD57" s="16"/>
      <c r="BE57" s="16"/>
      <c r="BF57" s="16"/>
      <c r="BG57" s="16"/>
      <c r="BH57" s="16"/>
      <c r="BI57" s="16"/>
      <c r="BJ57" s="16"/>
      <c r="BK57" s="16"/>
      <c r="BL57" s="16"/>
      <c r="BM57" s="16"/>
      <c r="BN57" s="16"/>
      <c r="BO57" s="16"/>
      <c r="BP57" s="16"/>
      <c r="BQ57" s="16"/>
      <c r="BR57" s="16"/>
      <c r="BS57" s="16"/>
      <c r="BT57" s="16"/>
      <c r="BU57" s="16"/>
      <c r="BV57" s="16"/>
      <c r="BW57" s="16"/>
      <c r="BX57" s="16"/>
      <c r="BY57" s="16"/>
      <c r="BZ57" s="16"/>
      <c r="CA57" s="16"/>
      <c r="CB57" s="16"/>
      <c r="CC57" s="16"/>
      <c r="CD57" s="16"/>
      <c r="CE57" s="16"/>
      <c r="CF57" s="16"/>
    </row>
    <row r="58" spans="1:134" ht="9.75" customHeight="1" x14ac:dyDescent="0.15">
      <c r="F58" s="686"/>
      <c r="G58" s="687"/>
      <c r="H58" s="701"/>
      <c r="I58" s="702"/>
      <c r="J58" s="702"/>
      <c r="K58" s="702"/>
      <c r="L58" s="702"/>
      <c r="M58" s="702"/>
      <c r="N58" s="702"/>
      <c r="O58" s="702"/>
      <c r="P58" s="702"/>
      <c r="Q58" s="702"/>
      <c r="R58" s="702"/>
      <c r="S58" s="702"/>
      <c r="T58" s="702"/>
      <c r="U58" s="702"/>
      <c r="V58" s="702"/>
      <c r="W58" s="702"/>
      <c r="X58" s="702"/>
      <c r="Y58" s="702"/>
      <c r="Z58" s="702"/>
      <c r="AA58" s="702"/>
      <c r="AB58" s="702"/>
      <c r="AC58" s="702"/>
      <c r="AD58" s="702"/>
      <c r="AE58" s="702"/>
      <c r="AF58" s="702"/>
      <c r="AG58" s="702"/>
      <c r="AH58" s="702"/>
      <c r="AI58" s="702"/>
      <c r="AJ58" s="703"/>
      <c r="AK58" s="704"/>
      <c r="AL58" s="705"/>
      <c r="AM58" s="705"/>
      <c r="AN58" s="705"/>
      <c r="AO58" s="705"/>
      <c r="AP58" s="705"/>
      <c r="AQ58" s="705"/>
      <c r="AR58" s="705"/>
      <c r="AS58" s="705"/>
      <c r="AT58" s="705"/>
      <c r="AU58" s="705"/>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row>
    <row r="59" spans="1:134" ht="9.75" customHeight="1" x14ac:dyDescent="0.15">
      <c r="F59" s="536"/>
      <c r="G59" s="538"/>
      <c r="H59" s="706" t="s">
        <v>97</v>
      </c>
      <c r="I59" s="707"/>
      <c r="J59" s="707"/>
      <c r="K59" s="707"/>
      <c r="L59" s="707"/>
      <c r="M59" s="707"/>
      <c r="N59" s="707"/>
      <c r="O59" s="707"/>
      <c r="P59" s="707"/>
      <c r="Q59" s="707"/>
      <c r="R59" s="707"/>
      <c r="S59" s="707"/>
      <c r="T59" s="707"/>
      <c r="U59" s="707"/>
      <c r="V59" s="707"/>
      <c r="W59" s="707"/>
      <c r="X59" s="707"/>
      <c r="Y59" s="707"/>
      <c r="Z59" s="707"/>
      <c r="AA59" s="707"/>
      <c r="AB59" s="707"/>
      <c r="AC59" s="707"/>
      <c r="AD59" s="707"/>
      <c r="AE59" s="707"/>
      <c r="AF59" s="707"/>
      <c r="AG59" s="707"/>
      <c r="AH59" s="707"/>
      <c r="AI59" s="707"/>
      <c r="AJ59" s="708"/>
      <c r="AK59" s="704"/>
      <c r="AL59" s="705"/>
      <c r="AM59" s="705"/>
      <c r="AN59" s="705"/>
      <c r="AO59" s="705"/>
      <c r="AP59" s="705"/>
      <c r="AQ59" s="705"/>
      <c r="AR59" s="705"/>
      <c r="AS59" s="705"/>
      <c r="AT59" s="705"/>
      <c r="AU59" s="705"/>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N59" s="292" t="s">
        <v>502</v>
      </c>
      <c r="CO59" s="292"/>
      <c r="CP59" s="292"/>
      <c r="CQ59" s="292"/>
      <c r="CR59" s="292"/>
      <c r="CS59" s="292"/>
      <c r="CT59" s="292"/>
      <c r="CU59" s="292"/>
      <c r="CV59" s="292"/>
      <c r="CW59" s="292"/>
      <c r="CX59" s="292"/>
      <c r="CY59" s="292"/>
      <c r="CZ59" s="292"/>
      <c r="DA59" s="292"/>
      <c r="DB59" s="292"/>
      <c r="DC59" s="292"/>
      <c r="DD59" s="292"/>
      <c r="DE59" s="292"/>
      <c r="DF59" s="292"/>
      <c r="DG59" s="292"/>
      <c r="DH59" s="292"/>
      <c r="DI59" s="292"/>
      <c r="DJ59" s="292"/>
      <c r="DK59" s="292"/>
      <c r="DL59" s="292"/>
      <c r="DM59" s="292"/>
      <c r="DN59" s="292"/>
      <c r="DO59" s="292"/>
      <c r="DP59" s="292"/>
      <c r="DQ59" s="292"/>
      <c r="DR59" s="292"/>
      <c r="DS59" s="292"/>
      <c r="DT59" s="292"/>
      <c r="DU59" s="292"/>
      <c r="DV59" s="292"/>
      <c r="DW59" s="292"/>
      <c r="DX59" s="292"/>
      <c r="DY59" s="292"/>
      <c r="DZ59" s="292"/>
      <c r="EA59" s="292"/>
      <c r="EB59" s="292"/>
      <c r="EC59" s="292"/>
      <c r="ED59" s="292"/>
    </row>
    <row r="60" spans="1:134" ht="9.75" customHeight="1" x14ac:dyDescent="0.15">
      <c r="F60" s="326"/>
      <c r="G60" s="328"/>
      <c r="H60" s="709"/>
      <c r="I60" s="710"/>
      <c r="J60" s="710"/>
      <c r="K60" s="710"/>
      <c r="L60" s="710"/>
      <c r="M60" s="710"/>
      <c r="N60" s="710"/>
      <c r="O60" s="710"/>
      <c r="P60" s="710"/>
      <c r="Q60" s="710"/>
      <c r="R60" s="710"/>
      <c r="S60" s="710"/>
      <c r="T60" s="710"/>
      <c r="U60" s="710"/>
      <c r="V60" s="710"/>
      <c r="W60" s="710"/>
      <c r="X60" s="710"/>
      <c r="Y60" s="710"/>
      <c r="Z60" s="710"/>
      <c r="AA60" s="710"/>
      <c r="AB60" s="710"/>
      <c r="AC60" s="710"/>
      <c r="AD60" s="710"/>
      <c r="AE60" s="710"/>
      <c r="AF60" s="710"/>
      <c r="AG60" s="710"/>
      <c r="AH60" s="710"/>
      <c r="AI60" s="710"/>
      <c r="AJ60" s="711"/>
      <c r="AK60" s="704"/>
      <c r="AL60" s="705"/>
      <c r="AM60" s="705"/>
      <c r="AN60" s="705"/>
      <c r="AO60" s="705"/>
      <c r="AP60" s="705"/>
      <c r="AQ60" s="705"/>
      <c r="AR60" s="705"/>
      <c r="AS60" s="705"/>
      <c r="AT60" s="705"/>
      <c r="AU60" s="705"/>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N60" s="292"/>
      <c r="CO60" s="292"/>
      <c r="CP60" s="292"/>
      <c r="CQ60" s="292"/>
      <c r="CR60" s="292"/>
      <c r="CS60" s="292"/>
      <c r="CT60" s="292"/>
      <c r="CU60" s="292"/>
      <c r="CV60" s="292"/>
      <c r="CW60" s="292"/>
      <c r="CX60" s="292"/>
      <c r="CY60" s="292"/>
      <c r="CZ60" s="292"/>
      <c r="DA60" s="292"/>
      <c r="DB60" s="292"/>
      <c r="DC60" s="292"/>
      <c r="DD60" s="292"/>
      <c r="DE60" s="292"/>
      <c r="DF60" s="292"/>
      <c r="DG60" s="292"/>
      <c r="DH60" s="292"/>
      <c r="DI60" s="292"/>
      <c r="DJ60" s="292"/>
      <c r="DK60" s="292"/>
      <c r="DL60" s="292"/>
      <c r="DM60" s="292"/>
      <c r="DN60" s="292"/>
      <c r="DO60" s="292"/>
      <c r="DP60" s="292"/>
      <c r="DQ60" s="292"/>
      <c r="DR60" s="292"/>
      <c r="DS60" s="292"/>
      <c r="DT60" s="292"/>
      <c r="DU60" s="292"/>
      <c r="DV60" s="292"/>
      <c r="DW60" s="292"/>
      <c r="DX60" s="292"/>
      <c r="DY60" s="292"/>
      <c r="DZ60" s="292"/>
      <c r="EA60" s="292"/>
      <c r="EB60" s="292"/>
      <c r="EC60" s="292"/>
      <c r="ED60" s="292"/>
    </row>
    <row r="61" spans="1:134" ht="20.25" customHeight="1" x14ac:dyDescent="0.15">
      <c r="F61" s="640">
        <v>2</v>
      </c>
      <c r="G61" s="685"/>
      <c r="H61" s="314" t="s">
        <v>188</v>
      </c>
      <c r="I61" s="315"/>
      <c r="J61" s="315"/>
      <c r="K61" s="315"/>
      <c r="L61" s="315"/>
      <c r="M61" s="315"/>
      <c r="N61" s="315"/>
      <c r="O61" s="315"/>
      <c r="P61" s="315"/>
      <c r="Q61" s="315"/>
      <c r="R61" s="315"/>
      <c r="S61" s="315"/>
      <c r="T61" s="315"/>
      <c r="U61" s="315"/>
      <c r="V61" s="315"/>
      <c r="W61" s="315"/>
      <c r="X61" s="315"/>
      <c r="Y61" s="315"/>
      <c r="Z61" s="315"/>
      <c r="AA61" s="315"/>
      <c r="AB61" s="315"/>
      <c r="AC61" s="315"/>
      <c r="AD61" s="315"/>
      <c r="AE61" s="315"/>
      <c r="AF61" s="315"/>
      <c r="AG61" s="315"/>
      <c r="AH61" s="315"/>
      <c r="AI61" s="315"/>
      <c r="AJ61" s="316"/>
      <c r="AK61" s="8"/>
      <c r="AS61" s="102"/>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02"/>
      <c r="CH61" s="102"/>
      <c r="CN61" s="7" t="s">
        <v>552</v>
      </c>
    </row>
    <row r="62" spans="1:134" ht="20.25" customHeight="1" thickBot="1" x14ac:dyDescent="0.2">
      <c r="F62" s="686"/>
      <c r="G62" s="687"/>
      <c r="H62" s="317"/>
      <c r="I62" s="318"/>
      <c r="J62" s="318"/>
      <c r="K62" s="318"/>
      <c r="L62" s="318"/>
      <c r="M62" s="318"/>
      <c r="N62" s="318"/>
      <c r="O62" s="318"/>
      <c r="P62" s="318"/>
      <c r="Q62" s="318"/>
      <c r="R62" s="318"/>
      <c r="S62" s="318"/>
      <c r="T62" s="318"/>
      <c r="U62" s="318"/>
      <c r="V62" s="318"/>
      <c r="W62" s="318"/>
      <c r="X62" s="318"/>
      <c r="Y62" s="318"/>
      <c r="Z62" s="318"/>
      <c r="AA62" s="318"/>
      <c r="AB62" s="318"/>
      <c r="AC62" s="318"/>
      <c r="AD62" s="318"/>
      <c r="AE62" s="318"/>
      <c r="AF62" s="318"/>
      <c r="AG62" s="318"/>
      <c r="AH62" s="318"/>
      <c r="AI62" s="318"/>
      <c r="AJ62" s="319"/>
      <c r="AL62" s="7" t="s">
        <v>6</v>
      </c>
      <c r="AM62" s="7" t="s">
        <v>6</v>
      </c>
      <c r="AN62" s="299" t="s">
        <v>89</v>
      </c>
      <c r="AO62" s="299"/>
      <c r="AP62" s="299"/>
      <c r="AQ62" s="299"/>
      <c r="AR62" s="299"/>
      <c r="AS62" s="299"/>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02"/>
      <c r="CH62" s="102"/>
    </row>
    <row r="63" spans="1:134" ht="20.25" customHeight="1" x14ac:dyDescent="0.15">
      <c r="F63" s="640">
        <v>3</v>
      </c>
      <c r="G63" s="685"/>
      <c r="H63" s="314" t="s">
        <v>189</v>
      </c>
      <c r="I63" s="315"/>
      <c r="J63" s="315"/>
      <c r="K63" s="315"/>
      <c r="L63" s="315"/>
      <c r="M63" s="315"/>
      <c r="N63" s="315"/>
      <c r="O63" s="315"/>
      <c r="P63" s="315"/>
      <c r="Q63" s="315"/>
      <c r="R63" s="315"/>
      <c r="S63" s="315"/>
      <c r="T63" s="315"/>
      <c r="U63" s="315"/>
      <c r="V63" s="315"/>
      <c r="W63" s="315"/>
      <c r="X63" s="315"/>
      <c r="Y63" s="315"/>
      <c r="Z63" s="315"/>
      <c r="AA63" s="315"/>
      <c r="AB63" s="315"/>
      <c r="AC63" s="315"/>
      <c r="AD63" s="315"/>
      <c r="AE63" s="315"/>
      <c r="AF63" s="315"/>
      <c r="AG63" s="315"/>
      <c r="AH63" s="315"/>
      <c r="AI63" s="315"/>
      <c r="AJ63" s="316"/>
      <c r="AK63" s="11"/>
      <c r="AL63" s="11"/>
      <c r="AM63" s="11"/>
      <c r="AN63" s="301" t="s">
        <v>10</v>
      </c>
      <c r="AO63" s="649"/>
      <c r="AP63" s="650"/>
      <c r="AQ63" s="650"/>
      <c r="AR63" s="651"/>
      <c r="AS63" s="102"/>
      <c r="AW63" s="16"/>
      <c r="AX63" s="16"/>
      <c r="AY63" s="16"/>
      <c r="AZ63" s="16"/>
      <c r="BA63" s="16"/>
      <c r="BB63" s="16"/>
      <c r="BC63" s="16"/>
      <c r="BD63" s="16"/>
      <c r="BE63" s="16"/>
      <c r="BF63" s="16"/>
      <c r="BG63" s="16"/>
      <c r="BH63" s="16"/>
      <c r="BI63" s="16"/>
      <c r="BJ63" s="16"/>
      <c r="BK63" s="16"/>
      <c r="BL63" s="16"/>
      <c r="BM63" s="16"/>
      <c r="BN63" s="16"/>
      <c r="BO63" s="16"/>
      <c r="BP63" s="16"/>
      <c r="BQ63" s="16"/>
      <c r="BR63" s="16"/>
      <c r="BS63" s="16"/>
      <c r="BT63" s="16"/>
      <c r="BU63" s="16"/>
      <c r="BV63" s="16"/>
      <c r="BW63" s="16"/>
      <c r="BX63" s="16"/>
      <c r="BY63" s="16"/>
      <c r="BZ63" s="16"/>
      <c r="CA63" s="16"/>
      <c r="CB63" s="16"/>
      <c r="CC63" s="16"/>
      <c r="CD63" s="16"/>
      <c r="CE63" s="16"/>
      <c r="CF63" s="16"/>
      <c r="CG63" s="17"/>
      <c r="CH63" s="17"/>
      <c r="CO63" s="638" t="s">
        <v>496</v>
      </c>
      <c r="CP63" s="638"/>
      <c r="CQ63" s="638"/>
      <c r="CR63" s="638"/>
      <c r="CS63" s="638"/>
      <c r="CT63" s="638"/>
      <c r="CU63" s="638"/>
      <c r="CV63" s="28"/>
      <c r="CW63" s="261" t="b">
        <f>IF(OR(AND(AO45=1,OR(AO63=1, AO63=2, AO63=3, AO63=4, AO63=5)),AND(AO45=2,AO63="")),"OK")</f>
        <v>0</v>
      </c>
      <c r="CX63" s="262"/>
      <c r="CY63" s="262"/>
      <c r="CZ63" s="263"/>
      <c r="DC63" s="31"/>
      <c r="DD63" s="31"/>
      <c r="DE63" s="31"/>
      <c r="DF63" s="31"/>
      <c r="DG63" s="31"/>
      <c r="DH63" s="31"/>
      <c r="DI63" s="31"/>
      <c r="DJ63" s="28"/>
      <c r="DK63" s="222"/>
      <c r="DL63" s="222"/>
      <c r="DM63" s="222"/>
      <c r="DN63" s="222"/>
    </row>
    <row r="64" spans="1:134" ht="20.25" customHeight="1" thickBot="1" x14ac:dyDescent="0.2">
      <c r="F64" s="686"/>
      <c r="G64" s="687"/>
      <c r="H64" s="317"/>
      <c r="I64" s="318"/>
      <c r="J64" s="318"/>
      <c r="K64" s="318"/>
      <c r="L64" s="318"/>
      <c r="M64" s="318"/>
      <c r="N64" s="318"/>
      <c r="O64" s="318"/>
      <c r="P64" s="318"/>
      <c r="Q64" s="318"/>
      <c r="R64" s="318"/>
      <c r="S64" s="318"/>
      <c r="T64" s="318"/>
      <c r="U64" s="318"/>
      <c r="V64" s="318"/>
      <c r="W64" s="318"/>
      <c r="X64" s="318"/>
      <c r="Y64" s="318"/>
      <c r="Z64" s="318"/>
      <c r="AA64" s="318"/>
      <c r="AB64" s="318"/>
      <c r="AC64" s="318"/>
      <c r="AD64" s="318"/>
      <c r="AE64" s="318"/>
      <c r="AF64" s="318"/>
      <c r="AG64" s="318"/>
      <c r="AH64" s="318"/>
      <c r="AI64" s="318"/>
      <c r="AJ64" s="319"/>
      <c r="AN64" s="301"/>
      <c r="AO64" s="652"/>
      <c r="AP64" s="653"/>
      <c r="AQ64" s="653"/>
      <c r="AR64" s="654"/>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O64" s="638"/>
      <c r="CP64" s="638"/>
      <c r="CQ64" s="638"/>
      <c r="CR64" s="638"/>
      <c r="CS64" s="638"/>
      <c r="CT64" s="638"/>
      <c r="CU64" s="638"/>
      <c r="CV64" s="28"/>
      <c r="CW64" s="267"/>
      <c r="CX64" s="268"/>
      <c r="CY64" s="268"/>
      <c r="CZ64" s="269"/>
      <c r="DC64" s="31"/>
      <c r="DD64" s="31"/>
      <c r="DE64" s="31"/>
      <c r="DF64" s="31"/>
      <c r="DG64" s="31"/>
      <c r="DH64" s="31"/>
      <c r="DI64" s="31"/>
      <c r="DJ64" s="28"/>
      <c r="DK64" s="222"/>
      <c r="DL64" s="222"/>
      <c r="DM64" s="222"/>
      <c r="DN64" s="222"/>
    </row>
    <row r="65" spans="6:104" ht="20.25" customHeight="1" x14ac:dyDescent="0.15">
      <c r="F65" s="640">
        <v>4</v>
      </c>
      <c r="G65" s="685"/>
      <c r="H65" s="314" t="s">
        <v>190</v>
      </c>
      <c r="I65" s="315"/>
      <c r="J65" s="315"/>
      <c r="K65" s="315"/>
      <c r="L65" s="315"/>
      <c r="M65" s="315"/>
      <c r="N65" s="315"/>
      <c r="O65" s="315"/>
      <c r="P65" s="315"/>
      <c r="Q65" s="315"/>
      <c r="R65" s="315"/>
      <c r="S65" s="315"/>
      <c r="T65" s="315"/>
      <c r="U65" s="315"/>
      <c r="V65" s="315"/>
      <c r="W65" s="315"/>
      <c r="X65" s="315"/>
      <c r="Y65" s="315"/>
      <c r="Z65" s="315"/>
      <c r="AA65" s="315"/>
      <c r="AB65" s="315"/>
      <c r="AC65" s="315"/>
      <c r="AD65" s="315"/>
      <c r="AE65" s="315"/>
      <c r="AF65" s="315"/>
      <c r="AG65" s="315"/>
      <c r="AH65" s="315"/>
      <c r="AI65" s="315"/>
      <c r="AJ65" s="316"/>
      <c r="AU65" s="17"/>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row>
    <row r="66" spans="6:104" ht="20.25" customHeight="1" thickBot="1" x14ac:dyDescent="0.2">
      <c r="F66" s="686"/>
      <c r="G66" s="687"/>
      <c r="H66" s="317"/>
      <c r="I66" s="318"/>
      <c r="J66" s="318"/>
      <c r="K66" s="318"/>
      <c r="L66" s="318"/>
      <c r="M66" s="318"/>
      <c r="N66" s="318"/>
      <c r="O66" s="318"/>
      <c r="P66" s="318"/>
      <c r="Q66" s="318"/>
      <c r="R66" s="318"/>
      <c r="S66" s="318"/>
      <c r="T66" s="318"/>
      <c r="U66" s="318"/>
      <c r="V66" s="318"/>
      <c r="W66" s="318"/>
      <c r="X66" s="318"/>
      <c r="Y66" s="318"/>
      <c r="Z66" s="318"/>
      <c r="AA66" s="318"/>
      <c r="AB66" s="318"/>
      <c r="AC66" s="318"/>
      <c r="AD66" s="318"/>
      <c r="AE66" s="318"/>
      <c r="AF66" s="318"/>
      <c r="AG66" s="318"/>
      <c r="AH66" s="318"/>
      <c r="AI66" s="318"/>
      <c r="AJ66" s="319"/>
      <c r="AU66" s="17"/>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row>
    <row r="67" spans="6:104" ht="19.5" customHeight="1" x14ac:dyDescent="0.15">
      <c r="F67" s="640">
        <v>5</v>
      </c>
      <c r="G67" s="325"/>
      <c r="H67" s="314" t="s">
        <v>191</v>
      </c>
      <c r="I67" s="721"/>
      <c r="J67" s="721"/>
      <c r="K67" s="721"/>
      <c r="L67" s="721"/>
      <c r="M67" s="721"/>
      <c r="N67" s="721"/>
      <c r="O67" s="721"/>
      <c r="P67" s="721"/>
      <c r="Q67" s="721"/>
      <c r="R67" s="721"/>
      <c r="S67" s="721"/>
      <c r="T67" s="721"/>
      <c r="U67" s="721"/>
      <c r="V67" s="721"/>
      <c r="W67" s="721"/>
      <c r="X67" s="721"/>
      <c r="Y67" s="721"/>
      <c r="Z67" s="721"/>
      <c r="AA67" s="721"/>
      <c r="AB67" s="721"/>
      <c r="AC67" s="721"/>
      <c r="AD67" s="721"/>
      <c r="AE67" s="721"/>
      <c r="AF67" s="721"/>
      <c r="AG67" s="721"/>
      <c r="AH67" s="721"/>
      <c r="AI67" s="721"/>
      <c r="AJ67" s="722"/>
      <c r="AL67" s="726"/>
      <c r="AM67" s="726"/>
      <c r="AN67" s="726"/>
      <c r="AO67" s="726"/>
      <c r="AP67" s="726"/>
      <c r="AQ67" s="726"/>
      <c r="AR67" s="726"/>
      <c r="AS67" s="726"/>
      <c r="AT67" s="726"/>
      <c r="AU67" s="726"/>
      <c r="AV67" s="726"/>
      <c r="AW67" s="726"/>
      <c r="AX67" s="726"/>
      <c r="AY67" s="726"/>
      <c r="AZ67" s="726"/>
      <c r="BA67" s="726"/>
      <c r="BB67" s="726"/>
      <c r="BC67" s="726"/>
      <c r="BD67" s="726"/>
      <c r="BE67" s="726"/>
      <c r="BF67" s="726"/>
      <c r="BG67" s="726"/>
      <c r="BH67" s="726"/>
      <c r="BI67" s="726"/>
      <c r="BJ67" s="726"/>
      <c r="BK67" s="726"/>
      <c r="BL67" s="726"/>
      <c r="BM67" s="726"/>
      <c r="BN67" s="726"/>
      <c r="BO67" s="726"/>
      <c r="BP67" s="726"/>
      <c r="BQ67" s="726"/>
      <c r="BR67" s="726"/>
      <c r="BS67" s="726"/>
      <c r="BT67" s="726"/>
      <c r="BU67" s="726"/>
      <c r="BV67" s="726"/>
      <c r="BW67" s="726"/>
      <c r="BX67" s="726"/>
      <c r="BY67" s="726"/>
      <c r="BZ67" s="726"/>
      <c r="CA67" s="726"/>
      <c r="CB67" s="726"/>
      <c r="CC67" s="726"/>
      <c r="CD67" s="726"/>
      <c r="CE67" s="726"/>
      <c r="CF67" s="726"/>
      <c r="CO67" s="638" t="s">
        <v>497</v>
      </c>
      <c r="CP67" s="638"/>
      <c r="CQ67" s="638"/>
      <c r="CR67" s="638"/>
      <c r="CS67" s="638"/>
      <c r="CT67" s="638"/>
      <c r="CU67" s="638"/>
      <c r="CV67" s="28"/>
      <c r="CW67" s="261" t="b">
        <f>IF(OR(AND(AO45=1,AO63=5,AL67&lt;&gt;""),AND(AO45=1,OR(AO63=1,AO63=2,AO63=3,AO63=4),AL67=""),AND(AO45=2,AO63="",AL67="")),"OK")</f>
        <v>0</v>
      </c>
      <c r="CX67" s="262"/>
      <c r="CY67" s="262"/>
      <c r="CZ67" s="263"/>
    </row>
    <row r="68" spans="6:104" ht="19.5" customHeight="1" thickBot="1" x14ac:dyDescent="0.2">
      <c r="F68" s="326"/>
      <c r="G68" s="328"/>
      <c r="H68" s="723"/>
      <c r="I68" s="724"/>
      <c r="J68" s="724"/>
      <c r="K68" s="724"/>
      <c r="L68" s="724"/>
      <c r="M68" s="724"/>
      <c r="N68" s="724"/>
      <c r="O68" s="724"/>
      <c r="P68" s="724"/>
      <c r="Q68" s="724"/>
      <c r="R68" s="724"/>
      <c r="S68" s="724"/>
      <c r="T68" s="724"/>
      <c r="U68" s="724"/>
      <c r="V68" s="724"/>
      <c r="W68" s="724"/>
      <c r="X68" s="724"/>
      <c r="Y68" s="724"/>
      <c r="Z68" s="724"/>
      <c r="AA68" s="724"/>
      <c r="AB68" s="724"/>
      <c r="AC68" s="724"/>
      <c r="AD68" s="724"/>
      <c r="AE68" s="724"/>
      <c r="AF68" s="724"/>
      <c r="AG68" s="724"/>
      <c r="AH68" s="724"/>
      <c r="AI68" s="724"/>
      <c r="AJ68" s="725"/>
      <c r="AK68" s="8"/>
      <c r="AL68" s="726"/>
      <c r="AM68" s="726"/>
      <c r="AN68" s="726"/>
      <c r="AO68" s="726"/>
      <c r="AP68" s="726"/>
      <c r="AQ68" s="726"/>
      <c r="AR68" s="726"/>
      <c r="AS68" s="726"/>
      <c r="AT68" s="726"/>
      <c r="AU68" s="726"/>
      <c r="AV68" s="726"/>
      <c r="AW68" s="726"/>
      <c r="AX68" s="726"/>
      <c r="AY68" s="726"/>
      <c r="AZ68" s="726"/>
      <c r="BA68" s="726"/>
      <c r="BB68" s="726"/>
      <c r="BC68" s="726"/>
      <c r="BD68" s="726"/>
      <c r="BE68" s="726"/>
      <c r="BF68" s="726"/>
      <c r="BG68" s="726"/>
      <c r="BH68" s="726"/>
      <c r="BI68" s="726"/>
      <c r="BJ68" s="726"/>
      <c r="BK68" s="726"/>
      <c r="BL68" s="726"/>
      <c r="BM68" s="726"/>
      <c r="BN68" s="726"/>
      <c r="BO68" s="726"/>
      <c r="BP68" s="726"/>
      <c r="BQ68" s="726"/>
      <c r="BR68" s="726"/>
      <c r="BS68" s="726"/>
      <c r="BT68" s="726"/>
      <c r="BU68" s="726"/>
      <c r="BV68" s="726"/>
      <c r="BW68" s="726"/>
      <c r="BX68" s="726"/>
      <c r="BY68" s="726"/>
      <c r="BZ68" s="726"/>
      <c r="CA68" s="726"/>
      <c r="CB68" s="726"/>
      <c r="CC68" s="726"/>
      <c r="CD68" s="726"/>
      <c r="CE68" s="726"/>
      <c r="CF68" s="726"/>
      <c r="CO68" s="638"/>
      <c r="CP68" s="638"/>
      <c r="CQ68" s="638"/>
      <c r="CR68" s="638"/>
      <c r="CS68" s="638"/>
      <c r="CT68" s="638"/>
      <c r="CU68" s="638"/>
      <c r="CV68" s="28"/>
      <c r="CW68" s="267"/>
      <c r="CX68" s="268"/>
      <c r="CY68" s="268"/>
      <c r="CZ68" s="269"/>
    </row>
    <row r="69" spans="6:104" ht="22.5" customHeight="1" x14ac:dyDescent="0.15"/>
    <row r="70" spans="6:104" ht="18.75" customHeight="1" x14ac:dyDescent="0.15">
      <c r="CG70" s="65"/>
      <c r="CH70" s="65"/>
      <c r="CI70" s="65"/>
    </row>
  </sheetData>
  <sheetProtection sheet="1" objects="1" scenarios="1"/>
  <mergeCells count="142">
    <mergeCell ref="CO63:CU64"/>
    <mergeCell ref="CW63:CZ64"/>
    <mergeCell ref="CO67:CU68"/>
    <mergeCell ref="CW67:CZ68"/>
    <mergeCell ref="H63:AJ64"/>
    <mergeCell ref="AN63:AN64"/>
    <mergeCell ref="AO63:AR64"/>
    <mergeCell ref="F65:G66"/>
    <mergeCell ref="H65:AJ66"/>
    <mergeCell ref="F67:G68"/>
    <mergeCell ref="H67:AJ68"/>
    <mergeCell ref="AL67:CF68"/>
    <mergeCell ref="F63:G64"/>
    <mergeCell ref="E30:X31"/>
    <mergeCell ref="E32:X33"/>
    <mergeCell ref="AT30:BM31"/>
    <mergeCell ref="H48:R48"/>
    <mergeCell ref="H49:R49"/>
    <mergeCell ref="F46:G47"/>
    <mergeCell ref="H46:AJ47"/>
    <mergeCell ref="C37:AP37"/>
    <mergeCell ref="A40:AQ40"/>
    <mergeCell ref="B42:I42"/>
    <mergeCell ref="J42:AR42"/>
    <mergeCell ref="F44:G45"/>
    <mergeCell ref="F48:G48"/>
    <mergeCell ref="F61:G62"/>
    <mergeCell ref="H61:AJ62"/>
    <mergeCell ref="AN62:AS62"/>
    <mergeCell ref="B55:I55"/>
    <mergeCell ref="J55:CB55"/>
    <mergeCell ref="H44:AJ45"/>
    <mergeCell ref="AN44:AS44"/>
    <mergeCell ref="S48:T48"/>
    <mergeCell ref="S49:T49"/>
    <mergeCell ref="AV50:AW52"/>
    <mergeCell ref="AN45:AN46"/>
    <mergeCell ref="AX40:CH49"/>
    <mergeCell ref="AX50:CH52"/>
    <mergeCell ref="AO45:AR46"/>
    <mergeCell ref="F57:G60"/>
    <mergeCell ref="H57:AJ58"/>
    <mergeCell ref="AK57:AU60"/>
    <mergeCell ref="H59:AJ60"/>
    <mergeCell ref="Y28:AB29"/>
    <mergeCell ref="AC28:AF29"/>
    <mergeCell ref="AJ28:AJ29"/>
    <mergeCell ref="AK28:AN29"/>
    <mergeCell ref="Y30:AB31"/>
    <mergeCell ref="AC30:AF31"/>
    <mergeCell ref="AJ30:AJ31"/>
    <mergeCell ref="AK30:AN31"/>
    <mergeCell ref="AL56:CC56"/>
    <mergeCell ref="BN30:BQ31"/>
    <mergeCell ref="BR30:BU31"/>
    <mergeCell ref="BY30:BY31"/>
    <mergeCell ref="BZ30:CC31"/>
    <mergeCell ref="AK32:AN33"/>
    <mergeCell ref="Y32:AB33"/>
    <mergeCell ref="AC32:AF33"/>
    <mergeCell ref="AJ32:AJ33"/>
    <mergeCell ref="AU37:AX38"/>
    <mergeCell ref="AV40:AW40"/>
    <mergeCell ref="B13:J13"/>
    <mergeCell ref="K13:CH13"/>
    <mergeCell ref="R17:T17"/>
    <mergeCell ref="U17:CG17"/>
    <mergeCell ref="R15:T15"/>
    <mergeCell ref="U15:CG15"/>
    <mergeCell ref="Y24:AB25"/>
    <mergeCell ref="AC24:AF25"/>
    <mergeCell ref="AJ25:AO25"/>
    <mergeCell ref="R16:T16"/>
    <mergeCell ref="U16:CG16"/>
    <mergeCell ref="R20:T20"/>
    <mergeCell ref="U20:CG20"/>
    <mergeCell ref="R18:T18"/>
    <mergeCell ref="E24:X25"/>
    <mergeCell ref="U18:CG18"/>
    <mergeCell ref="R19:T19"/>
    <mergeCell ref="U19:CG19"/>
    <mergeCell ref="C15:Q15"/>
    <mergeCell ref="C16:Q16"/>
    <mergeCell ref="C17:Q17"/>
    <mergeCell ref="C18:Q18"/>
    <mergeCell ref="C19:Q19"/>
    <mergeCell ref="C20:Q20"/>
    <mergeCell ref="C21:Q22"/>
    <mergeCell ref="R21:T22"/>
    <mergeCell ref="E28:X29"/>
    <mergeCell ref="E26:X27"/>
    <mergeCell ref="U21:CG21"/>
    <mergeCell ref="U22:CG22"/>
    <mergeCell ref="Y26:AB27"/>
    <mergeCell ref="AC26:AF27"/>
    <mergeCell ref="AJ26:AJ27"/>
    <mergeCell ref="AK26:AN27"/>
    <mergeCell ref="BN24:BQ25"/>
    <mergeCell ref="BR24:BU25"/>
    <mergeCell ref="BY25:CD25"/>
    <mergeCell ref="BN26:BQ27"/>
    <mergeCell ref="BR26:BU27"/>
    <mergeCell ref="BY26:BY27"/>
    <mergeCell ref="BZ26:CC27"/>
    <mergeCell ref="BN28:BQ29"/>
    <mergeCell ref="BR28:BU29"/>
    <mergeCell ref="BY28:BY29"/>
    <mergeCell ref="BZ28:CC29"/>
    <mergeCell ref="AT28:BM29"/>
    <mergeCell ref="AT26:BM27"/>
    <mergeCell ref="AT24:BM25"/>
    <mergeCell ref="CW5:CZ6"/>
    <mergeCell ref="CO2:EN3"/>
    <mergeCell ref="B2:I2"/>
    <mergeCell ref="J2:AV2"/>
    <mergeCell ref="E4:F5"/>
    <mergeCell ref="G4:AF5"/>
    <mergeCell ref="AK4:AP4"/>
    <mergeCell ref="BA4:CJ6"/>
    <mergeCell ref="AK5:AK6"/>
    <mergeCell ref="AL5:AO6"/>
    <mergeCell ref="E6:F7"/>
    <mergeCell ref="G6:AF7"/>
    <mergeCell ref="AW4:AZ6"/>
    <mergeCell ref="CO5:CU6"/>
    <mergeCell ref="CS26:CV27"/>
    <mergeCell ref="CS28:CV29"/>
    <mergeCell ref="CS30:CV31"/>
    <mergeCell ref="CS32:CV33"/>
    <mergeCell ref="CM30:CR31"/>
    <mergeCell ref="CM28:CR29"/>
    <mergeCell ref="CM26:CR27"/>
    <mergeCell ref="CM32:CR33"/>
    <mergeCell ref="CN59:ED60"/>
    <mergeCell ref="CO45:CU46"/>
    <mergeCell ref="CW45:CZ46"/>
    <mergeCell ref="CX26:DC27"/>
    <mergeCell ref="DD26:DG27"/>
    <mergeCell ref="CX28:DC29"/>
    <mergeCell ref="DD28:DG29"/>
    <mergeCell ref="CX30:DC31"/>
    <mergeCell ref="DD30:DG31"/>
  </mergeCells>
  <phoneticPr fontId="1"/>
  <printOptions horizontalCentered="1" verticalCentered="1"/>
  <pageMargins left="0.39370078740157483" right="0.39370078740157483" top="0.39370078740157483" bottom="0.39370078740157483" header="0.39370078740157483" footer="0.19685039370078741"/>
  <pageSetup paperSize="9" scale="65" orientation="portrait" r:id="rId1"/>
  <headerFooter scaleWithDoc="0">
    <oddFooter>&amp;C&amp;14&amp;A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T70"/>
  <sheetViews>
    <sheetView view="pageBreakPreview" zoomScale="80" zoomScaleNormal="80" zoomScaleSheetLayoutView="80" workbookViewId="0">
      <selection activeCell="A6" sqref="A6"/>
    </sheetView>
  </sheetViews>
  <sheetFormatPr defaultColWidth="9" defaultRowHeight="15.95" customHeight="1" x14ac:dyDescent="0.15"/>
  <cols>
    <col min="1" max="1" width="4.625" style="7" customWidth="1"/>
    <col min="2" max="55" width="1.625" style="7" customWidth="1"/>
    <col min="56" max="56" width="1.875" style="7" customWidth="1"/>
    <col min="57" max="89" width="1.625" style="7" customWidth="1"/>
    <col min="90" max="90" width="1.375" style="7" customWidth="1"/>
    <col min="91" max="93" width="1.625" style="7" customWidth="1"/>
    <col min="94" max="94" width="1.5" style="7" customWidth="1"/>
    <col min="95" max="99" width="5.375" style="7" customWidth="1"/>
    <col min="100" max="114" width="5.25" style="7" customWidth="1"/>
    <col min="115" max="288" width="1.5" style="7" customWidth="1"/>
    <col min="289" max="16384" width="9" style="7"/>
  </cols>
  <sheetData>
    <row r="1" spans="1:201" ht="15" customHeight="1" x14ac:dyDescent="0.15"/>
    <row r="2" spans="1:201" s="28" customFormat="1" ht="21.75" customHeight="1" x14ac:dyDescent="0.15">
      <c r="A2" s="785" t="s">
        <v>352</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785"/>
      <c r="BK2" s="785"/>
      <c r="BL2" s="785"/>
      <c r="BM2" s="785"/>
      <c r="BN2" s="785"/>
      <c r="BO2" s="785"/>
      <c r="BP2" s="785"/>
      <c r="BQ2" s="785"/>
      <c r="BR2" s="785"/>
      <c r="BS2" s="785"/>
      <c r="BT2" s="785"/>
      <c r="BU2" s="785"/>
      <c r="BV2" s="785"/>
      <c r="BW2" s="785"/>
      <c r="BX2" s="785"/>
      <c r="BY2" s="785"/>
      <c r="BZ2" s="785"/>
      <c r="CA2" s="785"/>
      <c r="CB2" s="785"/>
      <c r="CC2" s="785"/>
      <c r="CD2" s="785"/>
      <c r="CE2" s="785"/>
      <c r="CF2" s="785"/>
      <c r="CG2" s="785"/>
      <c r="CH2" s="785"/>
      <c r="CI2" s="785"/>
      <c r="CJ2" s="785"/>
      <c r="CK2" s="785"/>
      <c r="CL2" s="785"/>
      <c r="CM2" s="19"/>
      <c r="CN2" s="19"/>
    </row>
    <row r="3" spans="1:201" s="28" customFormat="1" ht="15" customHeight="1" x14ac:dyDescent="0.15">
      <c r="A3" s="51"/>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row>
    <row r="4" spans="1:201" s="28" customFormat="1" ht="21" customHeight="1" x14ac:dyDescent="0.15">
      <c r="A4" s="7"/>
      <c r="B4" s="280" t="s">
        <v>286</v>
      </c>
      <c r="C4" s="280"/>
      <c r="D4" s="280"/>
      <c r="E4" s="280"/>
      <c r="F4" s="280"/>
      <c r="G4" s="280"/>
      <c r="H4" s="280"/>
      <c r="I4" s="280"/>
      <c r="J4" s="280"/>
      <c r="K4" s="410" t="s">
        <v>372</v>
      </c>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10"/>
      <c r="AO4" s="410"/>
      <c r="AP4" s="410"/>
      <c r="AQ4" s="410"/>
      <c r="AR4" s="410"/>
      <c r="AS4" s="410"/>
      <c r="AT4" s="410"/>
      <c r="AU4" s="410"/>
      <c r="AV4" s="410"/>
      <c r="AW4" s="410"/>
      <c r="AX4" s="410"/>
      <c r="AY4" s="410"/>
      <c r="AZ4" s="410"/>
      <c r="BA4" s="410"/>
      <c r="BB4" s="410"/>
      <c r="BC4" s="410"/>
      <c r="BD4" s="410"/>
      <c r="BE4" s="410"/>
      <c r="BF4" s="410"/>
      <c r="BG4" s="410"/>
      <c r="BH4" s="410"/>
      <c r="BI4" s="410"/>
      <c r="BJ4" s="410"/>
      <c r="BK4" s="410"/>
      <c r="BL4" s="410"/>
      <c r="BM4" s="410"/>
      <c r="BN4" s="410"/>
      <c r="BO4" s="410"/>
      <c r="BP4" s="410"/>
      <c r="BQ4" s="410"/>
      <c r="BR4" s="410"/>
      <c r="BS4" s="410"/>
      <c r="BT4" s="410"/>
      <c r="BU4" s="410"/>
      <c r="BV4" s="410"/>
      <c r="BW4" s="410"/>
      <c r="BX4" s="410"/>
      <c r="BY4" s="410"/>
      <c r="BZ4" s="410"/>
      <c r="CA4" s="410"/>
      <c r="CB4" s="410"/>
      <c r="CC4" s="410"/>
      <c r="CD4" s="410"/>
      <c r="CE4" s="410"/>
      <c r="CF4" s="410"/>
      <c r="CG4" s="410"/>
      <c r="CH4" s="410"/>
      <c r="CI4" s="410"/>
      <c r="CJ4" s="410"/>
      <c r="CK4" s="410"/>
      <c r="CL4" s="410"/>
      <c r="CM4" s="410"/>
      <c r="CR4" s="218"/>
      <c r="CS4" s="218"/>
      <c r="CT4" s="218"/>
      <c r="CU4" s="218"/>
      <c r="CV4" s="217"/>
      <c r="CW4" s="217"/>
      <c r="CX4" s="217"/>
      <c r="CY4" s="217"/>
      <c r="CZ4" s="217"/>
      <c r="DA4" s="217"/>
      <c r="DB4" s="217"/>
      <c r="DC4" s="217"/>
      <c r="DD4" s="217"/>
      <c r="DE4" s="217"/>
      <c r="DF4" s="217"/>
      <c r="DG4" s="217"/>
      <c r="DH4" s="217"/>
      <c r="DI4" s="217"/>
    </row>
    <row r="5" spans="1:201" s="28" customFormat="1" ht="21" customHeight="1" x14ac:dyDescent="0.15">
      <c r="A5" s="7"/>
      <c r="B5" s="73"/>
      <c r="C5" s="73"/>
      <c r="D5" s="73"/>
      <c r="E5" s="73"/>
      <c r="F5" s="73"/>
      <c r="G5" s="73"/>
      <c r="H5" s="73"/>
      <c r="I5" s="73"/>
      <c r="J5" s="73"/>
      <c r="K5" s="455" t="s">
        <v>373</v>
      </c>
      <c r="L5" s="455"/>
      <c r="M5" s="455"/>
      <c r="N5" s="455"/>
      <c r="O5" s="455"/>
      <c r="P5" s="455"/>
      <c r="Q5" s="455"/>
      <c r="R5" s="455"/>
      <c r="S5" s="455"/>
      <c r="T5" s="455"/>
      <c r="U5" s="455"/>
      <c r="V5" s="455"/>
      <c r="W5" s="455"/>
      <c r="X5" s="455"/>
      <c r="Y5" s="455"/>
      <c r="Z5" s="455"/>
      <c r="AA5" s="455"/>
      <c r="AB5" s="455"/>
      <c r="AC5" s="455"/>
      <c r="AD5" s="455"/>
      <c r="AE5" s="455"/>
      <c r="AF5" s="455"/>
      <c r="AG5" s="455"/>
      <c r="AH5" s="455"/>
      <c r="AI5" s="455"/>
      <c r="AJ5" s="455"/>
      <c r="AK5" s="455"/>
      <c r="AL5" s="455"/>
      <c r="AM5" s="455"/>
      <c r="AN5" s="455"/>
      <c r="AO5" s="455"/>
      <c r="AP5" s="455"/>
      <c r="AQ5" s="455"/>
      <c r="AR5" s="455"/>
      <c r="AS5" s="455"/>
      <c r="AT5" s="455"/>
      <c r="AU5" s="455"/>
      <c r="AV5" s="455"/>
      <c r="AW5" s="455"/>
      <c r="AX5" s="455"/>
      <c r="AY5" s="455"/>
      <c r="AZ5" s="455"/>
      <c r="BA5" s="455"/>
      <c r="BB5" s="455"/>
      <c r="BC5" s="455"/>
      <c r="BD5" s="455"/>
      <c r="BE5" s="455"/>
      <c r="BF5" s="455"/>
      <c r="BG5" s="455"/>
      <c r="BH5" s="455"/>
      <c r="BI5" s="455"/>
      <c r="BJ5" s="455"/>
      <c r="BK5" s="455"/>
      <c r="BL5" s="455"/>
      <c r="BM5" s="455"/>
      <c r="BN5" s="455"/>
      <c r="BO5" s="455"/>
      <c r="BP5" s="455"/>
      <c r="BQ5" s="455"/>
      <c r="BR5" s="455"/>
      <c r="BS5" s="455"/>
      <c r="BT5" s="455"/>
      <c r="BU5" s="455"/>
      <c r="BV5" s="455"/>
      <c r="BW5" s="455"/>
      <c r="BX5" s="455"/>
      <c r="BY5" s="455"/>
      <c r="BZ5" s="455"/>
      <c r="CA5" s="455"/>
      <c r="CB5" s="455"/>
      <c r="CC5" s="455"/>
      <c r="CD5" s="455"/>
      <c r="CE5" s="455"/>
      <c r="CF5" s="455"/>
      <c r="CG5" s="455"/>
      <c r="CH5" s="455"/>
      <c r="CI5" s="455"/>
      <c r="CJ5" s="455"/>
      <c r="CK5" s="455"/>
      <c r="CL5" s="455"/>
      <c r="CM5" s="455"/>
      <c r="CR5" s="217"/>
      <c r="CS5" s="217"/>
      <c r="CT5" s="217"/>
      <c r="CU5" s="217"/>
      <c r="CV5" s="217"/>
      <c r="CW5" s="217"/>
      <c r="CX5" s="217"/>
      <c r="CY5" s="217"/>
      <c r="CZ5" s="217"/>
      <c r="DA5" s="217"/>
      <c r="DB5" s="217"/>
      <c r="DC5" s="217"/>
      <c r="DD5" s="217"/>
      <c r="DE5" s="217"/>
      <c r="DF5" s="217"/>
      <c r="DG5" s="217"/>
      <c r="DH5" s="217"/>
      <c r="DI5" s="217"/>
    </row>
    <row r="6" spans="1:201" s="28" customFormat="1" ht="21" x14ac:dyDescent="0.15">
      <c r="A6" s="7"/>
      <c r="B6" s="73"/>
      <c r="C6" s="73"/>
      <c r="D6" s="73"/>
      <c r="E6" s="73"/>
      <c r="F6" s="73"/>
      <c r="G6" s="73"/>
      <c r="H6" s="73"/>
      <c r="I6" s="73"/>
      <c r="J6" s="73"/>
      <c r="K6" s="455" t="s">
        <v>303</v>
      </c>
      <c r="L6" s="455"/>
      <c r="M6" s="455"/>
      <c r="N6" s="455"/>
      <c r="O6" s="455"/>
      <c r="P6" s="455"/>
      <c r="Q6" s="455"/>
      <c r="R6" s="455"/>
      <c r="S6" s="455"/>
      <c r="T6" s="455"/>
      <c r="U6" s="455"/>
      <c r="V6" s="455"/>
      <c r="W6" s="455"/>
      <c r="X6" s="455"/>
      <c r="Y6" s="455"/>
      <c r="Z6" s="455"/>
      <c r="AA6" s="455"/>
      <c r="AB6" s="455"/>
      <c r="AC6" s="455"/>
      <c r="AD6" s="455"/>
      <c r="AE6" s="455"/>
      <c r="AF6" s="455"/>
      <c r="AG6" s="455"/>
      <c r="AH6" s="455"/>
      <c r="AI6" s="455"/>
      <c r="AJ6" s="455"/>
      <c r="AK6" s="455"/>
      <c r="AL6" s="455"/>
      <c r="AM6" s="455"/>
      <c r="AN6" s="455"/>
      <c r="AO6" s="455"/>
      <c r="AP6" s="455"/>
      <c r="AQ6" s="455"/>
      <c r="AR6" s="455"/>
      <c r="AS6" s="455"/>
      <c r="AT6" s="455"/>
      <c r="AU6" s="455"/>
      <c r="AV6" s="455"/>
      <c r="AW6" s="455"/>
      <c r="AX6" s="455"/>
      <c r="AY6" s="455"/>
      <c r="AZ6" s="455"/>
      <c r="BA6" s="455"/>
      <c r="BB6" s="455"/>
      <c r="BC6" s="455"/>
      <c r="BD6" s="455"/>
      <c r="BE6" s="455"/>
      <c r="BF6" s="455"/>
      <c r="BG6" s="455"/>
      <c r="BH6" s="455"/>
      <c r="BI6" s="455"/>
      <c r="BJ6" s="455"/>
      <c r="BK6" s="455"/>
      <c r="BL6" s="455"/>
      <c r="BM6" s="455"/>
      <c r="BN6" s="455"/>
      <c r="BO6" s="455"/>
      <c r="BP6" s="455"/>
      <c r="BQ6" s="455"/>
      <c r="BR6" s="455"/>
      <c r="BS6" s="455"/>
      <c r="BT6" s="455"/>
      <c r="BU6" s="455"/>
      <c r="BV6" s="455"/>
      <c r="BW6" s="455"/>
      <c r="BX6" s="455"/>
      <c r="BY6" s="455"/>
      <c r="BZ6" s="455"/>
      <c r="CA6" s="455"/>
      <c r="CB6" s="455"/>
      <c r="CC6" s="455"/>
      <c r="CD6" s="455"/>
      <c r="CE6" s="455"/>
      <c r="CF6" s="455"/>
      <c r="CG6" s="455"/>
      <c r="CH6" s="455"/>
      <c r="CI6" s="455"/>
      <c r="CJ6" s="455"/>
      <c r="CK6" s="455"/>
      <c r="CL6" s="455"/>
      <c r="CM6" s="455"/>
      <c r="CQ6" s="218" t="s">
        <v>500</v>
      </c>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row>
    <row r="7" spans="1:201" s="28" customFormat="1" ht="20.25" customHeight="1" x14ac:dyDescent="0.15">
      <c r="A7" s="7"/>
      <c r="B7" s="73"/>
      <c r="C7" s="73"/>
      <c r="D7" s="73"/>
      <c r="E7" s="73"/>
      <c r="F7" s="73"/>
      <c r="G7" s="73"/>
      <c r="H7" s="73"/>
      <c r="I7" s="73"/>
      <c r="J7" s="73"/>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Q7" s="45" t="s">
        <v>501</v>
      </c>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row>
    <row r="8" spans="1:201" s="28" customFormat="1" ht="21" x14ac:dyDescent="0.15">
      <c r="A8" s="7"/>
      <c r="B8" s="73"/>
      <c r="C8" s="73"/>
      <c r="D8" s="73"/>
      <c r="E8" s="73"/>
      <c r="F8" s="73"/>
      <c r="G8" s="73"/>
      <c r="H8" s="73"/>
      <c r="I8" s="73"/>
      <c r="J8" s="73"/>
      <c r="K8" s="786" t="s">
        <v>313</v>
      </c>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455"/>
      <c r="AL8" s="455"/>
      <c r="AM8" s="455"/>
      <c r="AN8" s="455"/>
      <c r="AO8" s="455"/>
      <c r="AP8" s="455"/>
      <c r="AQ8" s="455"/>
      <c r="AR8" s="455"/>
      <c r="AS8" s="455"/>
      <c r="AT8" s="455"/>
      <c r="AU8" s="455"/>
      <c r="AV8" s="455"/>
      <c r="AW8" s="455"/>
      <c r="AX8" s="455"/>
      <c r="AY8" s="455"/>
      <c r="AZ8" s="455"/>
      <c r="BA8" s="455"/>
      <c r="BB8" s="455"/>
      <c r="BC8" s="455"/>
      <c r="BD8" s="455"/>
      <c r="BE8" s="455"/>
      <c r="BF8" s="455"/>
      <c r="BG8" s="455"/>
      <c r="BH8" s="455"/>
      <c r="BI8" s="455"/>
      <c r="BJ8" s="455"/>
      <c r="BK8" s="455"/>
      <c r="BL8" s="455"/>
      <c r="BM8" s="455"/>
      <c r="BN8" s="455"/>
      <c r="BO8" s="455"/>
      <c r="BP8" s="455"/>
      <c r="BQ8" s="455"/>
      <c r="BR8" s="455"/>
      <c r="BS8" s="455"/>
      <c r="BT8" s="455"/>
      <c r="BU8" s="455"/>
      <c r="BV8" s="455"/>
      <c r="BW8" s="455"/>
      <c r="BX8" s="455"/>
      <c r="BY8" s="455"/>
      <c r="BZ8" s="455"/>
      <c r="CA8" s="455"/>
      <c r="CB8" s="455"/>
      <c r="CC8" s="455"/>
      <c r="CD8" s="455"/>
      <c r="CE8" s="455"/>
      <c r="CF8" s="455"/>
      <c r="CG8" s="455"/>
      <c r="CH8" s="455"/>
      <c r="CI8" s="455"/>
      <c r="CJ8" s="455"/>
      <c r="CK8" s="455"/>
      <c r="CL8" s="455"/>
      <c r="CM8" s="455"/>
    </row>
    <row r="9" spans="1:201" s="28" customFormat="1" ht="21" x14ac:dyDescent="0.15">
      <c r="A9" s="7"/>
      <c r="B9" s="73"/>
      <c r="C9" s="73"/>
      <c r="D9" s="73"/>
      <c r="E9" s="73"/>
      <c r="F9" s="73"/>
      <c r="G9" s="73"/>
      <c r="H9" s="73"/>
      <c r="I9" s="73"/>
      <c r="J9" s="73"/>
      <c r="K9" s="786" t="s">
        <v>278</v>
      </c>
      <c r="L9" s="455"/>
      <c r="M9" s="455"/>
      <c r="N9" s="455"/>
      <c r="O9" s="455"/>
      <c r="P9" s="455"/>
      <c r="Q9" s="455"/>
      <c r="R9" s="455"/>
      <c r="S9" s="455"/>
      <c r="T9" s="455"/>
      <c r="U9" s="455"/>
      <c r="V9" s="455"/>
      <c r="W9" s="455"/>
      <c r="X9" s="455"/>
      <c r="Y9" s="455"/>
      <c r="Z9" s="455"/>
      <c r="AA9" s="455"/>
      <c r="AB9" s="455"/>
      <c r="AC9" s="455"/>
      <c r="AD9" s="455"/>
      <c r="AE9" s="455"/>
      <c r="AF9" s="455"/>
      <c r="AG9" s="455"/>
      <c r="AH9" s="455"/>
      <c r="AI9" s="455"/>
      <c r="AJ9" s="455"/>
      <c r="AK9" s="455"/>
      <c r="AL9" s="455"/>
      <c r="AM9" s="455"/>
      <c r="AN9" s="455"/>
      <c r="AO9" s="455"/>
      <c r="AP9" s="455"/>
      <c r="AQ9" s="455"/>
      <c r="AR9" s="455"/>
      <c r="AS9" s="455"/>
      <c r="AT9" s="455"/>
      <c r="AU9" s="455"/>
      <c r="AV9" s="455"/>
      <c r="AW9" s="455"/>
      <c r="AX9" s="455"/>
      <c r="AY9" s="455"/>
      <c r="AZ9" s="455"/>
      <c r="BA9" s="455"/>
      <c r="BB9" s="455"/>
      <c r="BC9" s="455"/>
      <c r="BD9" s="455"/>
      <c r="BE9" s="455"/>
      <c r="BF9" s="455"/>
      <c r="BG9" s="455"/>
      <c r="BH9" s="455"/>
      <c r="BI9" s="455"/>
      <c r="BJ9" s="455"/>
      <c r="BK9" s="455"/>
      <c r="BL9" s="455"/>
      <c r="BM9" s="455"/>
      <c r="BN9" s="455"/>
      <c r="BO9" s="455"/>
      <c r="BP9" s="455"/>
      <c r="BQ9" s="455"/>
      <c r="BR9" s="455"/>
      <c r="BS9" s="455"/>
      <c r="BT9" s="455"/>
      <c r="BU9" s="455"/>
      <c r="BV9" s="455"/>
      <c r="BW9" s="455"/>
      <c r="BX9" s="455"/>
      <c r="BY9" s="455"/>
      <c r="BZ9" s="455"/>
      <c r="CA9" s="455"/>
      <c r="CB9" s="455"/>
      <c r="CC9" s="455"/>
      <c r="CD9" s="455"/>
      <c r="CE9" s="455"/>
      <c r="CF9" s="455"/>
      <c r="CG9" s="455"/>
      <c r="CH9" s="455"/>
      <c r="CI9" s="455"/>
      <c r="CJ9" s="455"/>
      <c r="CK9" s="455"/>
      <c r="CL9" s="455"/>
      <c r="CM9" s="455"/>
      <c r="CQ9" s="352" t="s">
        <v>503</v>
      </c>
      <c r="CR9" s="352"/>
      <c r="CS9" s="352"/>
      <c r="CT9" s="352"/>
      <c r="CU9" s="352"/>
      <c r="CV9" s="352"/>
      <c r="CW9" s="352"/>
      <c r="CX9" s="352"/>
      <c r="CY9" s="352"/>
      <c r="CZ9" s="352" t="s">
        <v>504</v>
      </c>
      <c r="DA9" s="352"/>
      <c r="DB9" s="352"/>
      <c r="DC9" s="352"/>
      <c r="DD9" s="352"/>
      <c r="DE9" s="352"/>
      <c r="DF9" s="352"/>
      <c r="DG9" s="352"/>
      <c r="DH9" s="352"/>
    </row>
    <row r="10" spans="1:201" s="28" customFormat="1" ht="21" x14ac:dyDescent="0.15">
      <c r="A10" s="7"/>
      <c r="B10" s="73"/>
      <c r="C10" s="73"/>
      <c r="D10" s="73"/>
      <c r="E10" s="73"/>
      <c r="F10" s="73"/>
      <c r="G10" s="73"/>
      <c r="H10" s="73"/>
      <c r="I10" s="73"/>
      <c r="J10" s="73"/>
      <c r="K10" s="167"/>
      <c r="L10" s="95"/>
      <c r="M10" s="95"/>
      <c r="N10" s="95"/>
      <c r="O10" s="95"/>
      <c r="P10" s="95"/>
      <c r="Q10" s="95"/>
      <c r="R10" s="95"/>
      <c r="S10" s="95"/>
      <c r="T10" s="95"/>
      <c r="U10" s="95"/>
      <c r="V10" s="95"/>
      <c r="W10" s="95"/>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Q10" s="543" t="s">
        <v>498</v>
      </c>
      <c r="CR10" s="544"/>
      <c r="CS10" s="545"/>
      <c r="CT10" s="800" t="s">
        <v>509</v>
      </c>
      <c r="CU10" s="801"/>
      <c r="CV10" s="802"/>
      <c r="CW10" s="803" t="s">
        <v>510</v>
      </c>
      <c r="CX10" s="804"/>
      <c r="CY10" s="804"/>
      <c r="CZ10" s="543" t="s">
        <v>499</v>
      </c>
      <c r="DA10" s="544"/>
      <c r="DB10" s="545"/>
      <c r="DC10" s="800" t="s">
        <v>511</v>
      </c>
      <c r="DD10" s="801"/>
      <c r="DE10" s="802"/>
      <c r="DF10" s="803" t="s">
        <v>510</v>
      </c>
      <c r="DG10" s="804"/>
      <c r="DH10" s="805"/>
    </row>
    <row r="11" spans="1:201" s="28" customFormat="1" ht="21.75" customHeight="1" x14ac:dyDescent="0.15">
      <c r="A11" s="7"/>
      <c r="B11" s="73"/>
      <c r="C11" s="73"/>
      <c r="D11" s="73"/>
      <c r="E11" s="73"/>
      <c r="F11" s="73"/>
      <c r="G11" s="73"/>
      <c r="H11" s="73"/>
      <c r="I11" s="73"/>
      <c r="J11" s="73"/>
      <c r="K11" s="167"/>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Q11" s="346" t="str">
        <f>IF(B18=0,"0",IF(B18=1,"100",IF(B18=2,"200",IF(B18=3,"300",IF(B18=4,"400",IF(B18=5,"500",IF(B18=6,"600",IF(B18=7,"700",IF(B18=8,"800",IF(B18=9,"900"))))))))))</f>
        <v>0</v>
      </c>
      <c r="CR11" s="346" t="str">
        <f>IF(G18=0,"0",IF(G18=1,"10",IF(G18=2,"20",IF(G18=3,"30",IF(G18=4,"40",IF(G18=5,"50",IF(G18=6,"60",IF(G18=7,"70",IF(G18=8,"80",IF(G18=9,"90"))))))))))</f>
        <v>0</v>
      </c>
      <c r="CS11" s="346" t="str">
        <f>IF(L18=0,"0",IF(L18=1,"1",IF(L18=2,"2",IF(L18=3,"3",IF(L18=4,"4",IF(L18=5,"5",IF(L18=6,"6",IF(L18=7,"7",IF(L18=8,"8",IF(L18=9,"9"))))))))))</f>
        <v>0</v>
      </c>
      <c r="CT11" s="346" t="str">
        <f>IF(Q18=0,"0",IF(Q18=1,"100",IF(Q18=2,"200",IF(Q18=3,"300",IF(Q18=4,"400",IF(Q18=5,"500",IF(Q18=6,"600",IF(Q18=7,"700",IF(Q18=8,"800",IF(Q18=9,"900"))))))))))</f>
        <v>0</v>
      </c>
      <c r="CU11" s="346" t="str">
        <f>IF(V18=0,"0",IF(V18=1,"10",IF(V18=2,"20",IF(V18=3,"30",IF(V18=4,"40",IF(V18=5,"50",IF(V18=6,"60",IF(V18=7,"70",IF(V18=8,"80",IF(V18=9,"90"))))))))))</f>
        <v>0</v>
      </c>
      <c r="CV11" s="346" t="str">
        <f>IF(AA18=0,"0",IF(AA18=1,"1",IF(AA18=2,"2",IF(AA18=3,"3",IF(AA18=4,"4",IF(AA18=5,"5",IF(AA18=6,"6",IF(AA18=7,"7",IF(AA18=8,"8",IF(AA18=9,"9"))))))))))</f>
        <v>0</v>
      </c>
      <c r="CW11" s="346" t="str">
        <f>IF(AF18=0,"0",IF(AF18=1,"100",IF(AF18=2,"200",IF(AF18=3,"300",IF(AF18=4,"400",IF(AF18=5,"500",IF(AF18=6,"600",IF(AF18=7,"700",IF(AF18=8,"800",IF(AF18=9,"900"))))))))))</f>
        <v>0</v>
      </c>
      <c r="CX11" s="346" t="str">
        <f>IF(AK18=0,"0",IF(AK18=1,"10",IF(AK18=2,"20",IF(AK18=3,"30",IF(AK18=4,"40",IF(AK18=5,"50",IF(AK18=6,"60",IF(AK18=7,"70",IF(AK18=8,"80",IF(AK18=9,"90"))))))))))</f>
        <v>0</v>
      </c>
      <c r="CY11" s="348" t="str">
        <f>IF(AP18=0,"0",IF(AP18=1,"1",IF(AP18=2,"2",IF(AP18=3,"3",IF(AP18=4,"4",IF(AP18=5,"5",IF(AP18=6,"6",IF(AP18=7,"7",IF(AP18=8,"8",IF(AP18=9,"9"))))))))))</f>
        <v>0</v>
      </c>
      <c r="CZ11" s="346" t="str">
        <f>IF(AU18=0,"0",IF(AU18=1,"100",IF(AU18=2,"200",IF(AU18=3,"300",IF(AU18=4,"400",IF(AU18=5,"500",IF(AU18=6,"600",IF(AU18=7,"700",IF(AU18=8,"800",IF(AU18=9,"900"))))))))))</f>
        <v>0</v>
      </c>
      <c r="DA11" s="346" t="str">
        <f>IF(AZ18=0,"0",IF(AZ18=1,"10",IF(AZ18=2,"20",IF(AZ18=3,"30",IF(AZ18=4,"40",IF(AZ18=5,"50",IF(AZ18=6,"60",IF(AZ18=7,"70",IF(AZ18=8,"80",IF(AZ18=9,"90"))))))))))</f>
        <v>0</v>
      </c>
      <c r="DB11" s="346" t="str">
        <f>IF(BE18=0,"0",IF(BE18=1,"1",IF(BE18=2,"2",IF(BE18=3,"3",IF(BE18=4,"4",IF(BE18=5,"5",IF(BE18=6,"6",IF(BE18=7,"7",IF(BE18=8,"8",IF(BE18=9,"9"))))))))))</f>
        <v>0</v>
      </c>
      <c r="DC11" s="346" t="str">
        <f>IF(BJ18=0,"0",IF(BJ18=1,"100",IF(BJ18=2,"200",IF(BJ18=3,"300",IF(BJ18=4,"400",IF(BJ18=5,"500",IF(BJ18=6,"600",IF(BJ18=7,"700",IF(BJ18=8,"800",IF(BJ18=9,"900"))))))))))</f>
        <v>0</v>
      </c>
      <c r="DD11" s="346" t="str">
        <f>IF(BO18=0,"0",IF(BO18=1,"10",IF(BO18=2,"20",IF(BO18=3,"30",IF(BO18=4,"40",IF(BO18=5,"50",IF(BO18=6,"60",IF(BO18=7,"70",IF(BO18=8,"80",IF(BO18=9,"90"))))))))))</f>
        <v>0</v>
      </c>
      <c r="DE11" s="346" t="str">
        <f>IF(BT18=0,"0",IF(BT18=1,"1",IF(BT18=2,"2",IF(BT18=3,"3",IF(BT18=4,"4",IF(BT18=5,"5",IF(BT18=6,"6",IF(BT18=7,"7",IF(BT18=8,"8",IF(BT18=9,"9"))))))))))</f>
        <v>0</v>
      </c>
      <c r="DF11" s="346" t="str">
        <f>IF(BY18=0,"0",IF(BY18=1,"100",IF(BY18=2,"200",IF(BY18=3,"300",IF(BY18=4,"400",IF(BY18=5,"500",IF(BY18=6,"600",IF(BY18=7,"700",IF(BY18=8,"800",IF(BY18=9,"900"))))))))))</f>
        <v>0</v>
      </c>
      <c r="DG11" s="346" t="str">
        <f>IF(CD18=0,"0",IF(CD18=1,"10",IF(CD18=2,"20",IF(CD18=3,"30",IF(CD18=4,"40",IF(CD18=5,"50",IF(CD18=6,"60",IF(CD18=7,"70",IF(CD18=8,"80",IF(CD18=9,"90"))))))))))</f>
        <v>0</v>
      </c>
      <c r="DH11" s="346" t="str">
        <f>IF(CI18=0,"0",IF(CI18=1,"1",IF(CI18=2,"2",IF(CI18=3,"3",IF(CI18=4,"4",IF(CI18=5,"5",IF(CI18=6,"6",IF(CI18=7,"7",IF(CI18=8,"8",IF(CI18=9,"9"))))))))))</f>
        <v>0</v>
      </c>
    </row>
    <row r="12" spans="1:201" s="28" customFormat="1" ht="21" customHeight="1" x14ac:dyDescent="0.15">
      <c r="A12" s="7"/>
      <c r="B12" s="760" t="s">
        <v>374</v>
      </c>
      <c r="C12" s="455"/>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c r="AI12" s="455"/>
      <c r="AJ12" s="455"/>
      <c r="AK12" s="455"/>
      <c r="AL12" s="455"/>
      <c r="AM12" s="455"/>
      <c r="AN12" s="455"/>
      <c r="AO12" s="455"/>
      <c r="AP12" s="455"/>
      <c r="AQ12" s="455"/>
      <c r="AR12" s="455"/>
      <c r="AS12" s="455"/>
      <c r="AT12" s="455"/>
      <c r="AU12" s="455"/>
      <c r="AV12" s="455"/>
      <c r="AW12" s="455"/>
      <c r="AX12" s="455"/>
      <c r="AY12" s="455"/>
      <c r="AZ12" s="455"/>
      <c r="BA12" s="455"/>
      <c r="BB12" s="455"/>
      <c r="BC12" s="455"/>
      <c r="BD12" s="455"/>
      <c r="BE12" s="455"/>
      <c r="BF12" s="455"/>
      <c r="BG12" s="455"/>
      <c r="BH12" s="455"/>
      <c r="BI12" s="455"/>
      <c r="BJ12" s="455"/>
      <c r="BK12" s="455"/>
      <c r="BL12" s="455"/>
      <c r="BM12" s="455"/>
      <c r="BN12" s="455"/>
      <c r="BO12" s="455"/>
      <c r="BP12" s="455"/>
      <c r="BQ12" s="455"/>
      <c r="BR12" s="455"/>
      <c r="BS12" s="455"/>
      <c r="BT12" s="455"/>
      <c r="BU12" s="455"/>
      <c r="BV12" s="455"/>
      <c r="BW12" s="455"/>
      <c r="BX12" s="455"/>
      <c r="BY12" s="455"/>
      <c r="BZ12" s="455"/>
      <c r="CA12" s="455"/>
      <c r="CB12" s="455"/>
      <c r="CC12" s="455"/>
      <c r="CD12" s="455"/>
      <c r="CE12" s="455"/>
      <c r="CF12" s="455"/>
      <c r="CG12" s="455"/>
      <c r="CH12" s="455"/>
      <c r="CI12" s="455"/>
      <c r="CJ12" s="455"/>
      <c r="CK12" s="455"/>
      <c r="CL12" s="455"/>
      <c r="CM12" s="455"/>
      <c r="CQ12" s="347"/>
      <c r="CR12" s="347"/>
      <c r="CS12" s="347"/>
      <c r="CT12" s="347"/>
      <c r="CU12" s="347"/>
      <c r="CV12" s="347"/>
      <c r="CW12" s="347"/>
      <c r="CX12" s="347"/>
      <c r="CY12" s="349"/>
      <c r="CZ12" s="347"/>
      <c r="DA12" s="347"/>
      <c r="DB12" s="347"/>
      <c r="DC12" s="347"/>
      <c r="DD12" s="347"/>
      <c r="DE12" s="347"/>
      <c r="DF12" s="347"/>
      <c r="DG12" s="347"/>
      <c r="DH12" s="347"/>
    </row>
    <row r="13" spans="1:201" s="28" customFormat="1" ht="10.5" customHeight="1" x14ac:dyDescent="0.15">
      <c r="A13" s="7"/>
      <c r="B13" s="101"/>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Q13" s="728">
        <f>CQ11+CR11+CS11</f>
        <v>0</v>
      </c>
      <c r="CR13" s="742"/>
      <c r="CS13" s="742"/>
      <c r="CT13" s="728">
        <f>CT11+CU11+CV11</f>
        <v>0</v>
      </c>
      <c r="CU13" s="742"/>
      <c r="CV13" s="742"/>
      <c r="CW13" s="728">
        <f>CW11+CX11+CY11</f>
        <v>0</v>
      </c>
      <c r="CX13" s="742"/>
      <c r="CY13" s="640"/>
      <c r="CZ13" s="728">
        <f>CZ11+DA11+DB11</f>
        <v>0</v>
      </c>
      <c r="DA13" s="742"/>
      <c r="DB13" s="742"/>
      <c r="DC13" s="728">
        <f>DC11+DD11+DE11</f>
        <v>0</v>
      </c>
      <c r="DD13" s="742"/>
      <c r="DE13" s="742"/>
      <c r="DF13" s="728">
        <f>DF11+DG11+DH11</f>
        <v>0</v>
      </c>
      <c r="DG13" s="742"/>
      <c r="DH13" s="742"/>
    </row>
    <row r="14" spans="1:201" s="28" customFormat="1" ht="21.75" thickBot="1" x14ac:dyDescent="0.2">
      <c r="A14" s="7"/>
      <c r="B14" s="297" t="s">
        <v>267</v>
      </c>
      <c r="C14" s="297"/>
      <c r="D14" s="297"/>
      <c r="E14" s="297"/>
      <c r="F14" s="297"/>
      <c r="G14" s="297"/>
      <c r="H14" s="297"/>
      <c r="I14" s="297"/>
      <c r="J14" s="297"/>
      <c r="K14" s="297"/>
      <c r="L14" s="297"/>
      <c r="M14" s="297"/>
      <c r="N14" s="297"/>
      <c r="O14" s="297"/>
      <c r="P14" s="297"/>
      <c r="Q14" s="297"/>
      <c r="R14" s="297"/>
      <c r="S14" s="297"/>
      <c r="T14" s="297"/>
      <c r="U14" s="297"/>
      <c r="V14" s="297"/>
      <c r="W14" s="297"/>
      <c r="X14" s="297"/>
      <c r="Y14" s="297"/>
      <c r="Z14" s="297"/>
      <c r="AA14" s="297"/>
      <c r="AB14" s="297"/>
      <c r="AC14" s="297"/>
      <c r="AD14" s="297"/>
      <c r="AE14" s="297"/>
      <c r="AF14" s="297"/>
      <c r="AG14" s="297"/>
      <c r="AH14" s="297"/>
      <c r="AI14" s="297"/>
      <c r="AJ14" s="297"/>
      <c r="AK14" s="297"/>
      <c r="AL14" s="297"/>
      <c r="AM14" s="297"/>
      <c r="AN14" s="297"/>
      <c r="AO14" s="297"/>
      <c r="AP14" s="297"/>
      <c r="AQ14" s="297"/>
      <c r="AR14" s="297"/>
      <c r="AS14" s="297"/>
      <c r="AT14" s="297"/>
      <c r="AU14" s="297" t="s">
        <v>266</v>
      </c>
      <c r="AV14" s="297"/>
      <c r="AW14" s="297"/>
      <c r="AX14" s="297"/>
      <c r="AY14" s="297"/>
      <c r="AZ14" s="297"/>
      <c r="BA14" s="297"/>
      <c r="BB14" s="297"/>
      <c r="BC14" s="297"/>
      <c r="BD14" s="297"/>
      <c r="BE14" s="297"/>
      <c r="BF14" s="297"/>
      <c r="BG14" s="297"/>
      <c r="BH14" s="297"/>
      <c r="BI14" s="297"/>
      <c r="BJ14" s="297"/>
      <c r="BK14" s="297"/>
      <c r="BL14" s="297"/>
      <c r="BM14" s="297"/>
      <c r="BN14" s="297"/>
      <c r="BO14" s="297"/>
      <c r="BP14" s="297"/>
      <c r="BQ14" s="297"/>
      <c r="BR14" s="297"/>
      <c r="BS14" s="297"/>
      <c r="BT14" s="297"/>
      <c r="BU14" s="297"/>
      <c r="BV14" s="297"/>
      <c r="BW14" s="297"/>
      <c r="BX14" s="297"/>
      <c r="BY14" s="297"/>
      <c r="BZ14" s="297"/>
      <c r="CA14" s="297"/>
      <c r="CB14" s="297"/>
      <c r="CC14" s="297"/>
      <c r="CD14" s="297"/>
      <c r="CE14" s="297"/>
      <c r="CF14" s="297"/>
      <c r="CG14" s="297"/>
      <c r="CH14" s="297"/>
      <c r="CI14" s="297"/>
      <c r="CJ14" s="297"/>
      <c r="CK14" s="297"/>
      <c r="CL14" s="297"/>
      <c r="CM14" s="297"/>
      <c r="CQ14" s="797"/>
      <c r="CR14" s="797"/>
      <c r="CS14" s="797"/>
      <c r="CT14" s="797"/>
      <c r="CU14" s="797"/>
      <c r="CV14" s="797"/>
      <c r="CW14" s="797"/>
      <c r="CX14" s="797"/>
      <c r="CY14" s="686"/>
      <c r="CZ14" s="797"/>
      <c r="DA14" s="797"/>
      <c r="DB14" s="797"/>
      <c r="DC14" s="797"/>
      <c r="DD14" s="797"/>
      <c r="DE14" s="797"/>
      <c r="DF14" s="797"/>
      <c r="DG14" s="797"/>
      <c r="DH14" s="797"/>
      <c r="EU14" s="174"/>
      <c r="EV14" s="24"/>
      <c r="EW14" s="24"/>
      <c r="EX14" s="24"/>
      <c r="EY14" s="24"/>
    </row>
    <row r="15" spans="1:201" s="28" customFormat="1" ht="11.25" customHeight="1" x14ac:dyDescent="0.15">
      <c r="A15" s="7"/>
      <c r="B15" s="277" t="s">
        <v>275</v>
      </c>
      <c r="C15" s="297"/>
      <c r="D15" s="297"/>
      <c r="E15" s="297"/>
      <c r="F15" s="297"/>
      <c r="G15" s="297"/>
      <c r="H15" s="297"/>
      <c r="I15" s="297"/>
      <c r="J15" s="297"/>
      <c r="K15" s="297"/>
      <c r="L15" s="297"/>
      <c r="M15" s="297"/>
      <c r="N15" s="297"/>
      <c r="O15" s="297"/>
      <c r="P15" s="676"/>
      <c r="Q15" s="685"/>
      <c r="R15" s="742"/>
      <c r="S15" s="742"/>
      <c r="T15" s="742"/>
      <c r="U15" s="742"/>
      <c r="V15" s="742"/>
      <c r="W15" s="742"/>
      <c r="X15" s="742"/>
      <c r="Y15" s="742"/>
      <c r="Z15" s="742"/>
      <c r="AA15" s="742"/>
      <c r="AB15" s="742"/>
      <c r="AC15" s="742"/>
      <c r="AD15" s="742"/>
      <c r="AE15" s="640"/>
      <c r="AF15" s="677"/>
      <c r="AG15" s="677"/>
      <c r="AH15" s="677"/>
      <c r="AI15" s="677"/>
      <c r="AJ15" s="677"/>
      <c r="AK15" s="677"/>
      <c r="AL15" s="677"/>
      <c r="AM15" s="677"/>
      <c r="AN15" s="677"/>
      <c r="AO15" s="677"/>
      <c r="AP15" s="677"/>
      <c r="AQ15" s="677"/>
      <c r="AR15" s="677"/>
      <c r="AS15" s="677"/>
      <c r="AT15" s="678"/>
      <c r="AU15" s="277" t="s">
        <v>274</v>
      </c>
      <c r="AV15" s="297"/>
      <c r="AW15" s="297"/>
      <c r="AX15" s="297"/>
      <c r="AY15" s="297"/>
      <c r="AZ15" s="297"/>
      <c r="BA15" s="297"/>
      <c r="BB15" s="297"/>
      <c r="BC15" s="297"/>
      <c r="BD15" s="297"/>
      <c r="BE15" s="297"/>
      <c r="BF15" s="297"/>
      <c r="BG15" s="297"/>
      <c r="BH15" s="297"/>
      <c r="BI15" s="676"/>
      <c r="BJ15" s="678"/>
      <c r="BK15" s="297"/>
      <c r="BL15" s="297"/>
      <c r="BM15" s="297"/>
      <c r="BN15" s="297"/>
      <c r="BO15" s="297"/>
      <c r="BP15" s="297"/>
      <c r="BQ15" s="297"/>
      <c r="BR15" s="297"/>
      <c r="BS15" s="297"/>
      <c r="BT15" s="297"/>
      <c r="BU15" s="297"/>
      <c r="BV15" s="297"/>
      <c r="BW15" s="297"/>
      <c r="BX15" s="676"/>
      <c r="BY15" s="677"/>
      <c r="BZ15" s="677"/>
      <c r="CA15" s="677"/>
      <c r="CB15" s="677"/>
      <c r="CC15" s="677"/>
      <c r="CD15" s="677"/>
      <c r="CE15" s="677"/>
      <c r="CF15" s="677"/>
      <c r="CG15" s="677"/>
      <c r="CH15" s="677"/>
      <c r="CI15" s="677"/>
      <c r="CJ15" s="677"/>
      <c r="CK15" s="677"/>
      <c r="CL15" s="677"/>
      <c r="CM15" s="678"/>
      <c r="CQ15" s="730" t="str">
        <f>IF(AND(CQ13&gt;=CT13,CT13&gt;=CW13),"OK")</f>
        <v>OK</v>
      </c>
      <c r="CR15" s="731"/>
      <c r="CS15" s="731"/>
      <c r="CT15" s="731"/>
      <c r="CU15" s="731"/>
      <c r="CV15" s="731"/>
      <c r="CW15" s="731"/>
      <c r="CX15" s="731"/>
      <c r="CY15" s="732"/>
      <c r="CZ15" s="730" t="str">
        <f>IF(AND(CZ13&gt;=DC13,DC13&gt;=DF13),"OK")</f>
        <v>OK</v>
      </c>
      <c r="DA15" s="731"/>
      <c r="DB15" s="731"/>
      <c r="DC15" s="731"/>
      <c r="DD15" s="731"/>
      <c r="DE15" s="731"/>
      <c r="DF15" s="731"/>
      <c r="DG15" s="731"/>
      <c r="DH15" s="732"/>
      <c r="DI15" s="245"/>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row>
    <row r="16" spans="1:201" s="28" customFormat="1" ht="11.25" customHeight="1" thickBot="1" x14ac:dyDescent="0.2">
      <c r="A16" s="7"/>
      <c r="B16" s="297"/>
      <c r="C16" s="297"/>
      <c r="D16" s="297"/>
      <c r="E16" s="297"/>
      <c r="F16" s="297"/>
      <c r="G16" s="297"/>
      <c r="H16" s="297"/>
      <c r="I16" s="297"/>
      <c r="J16" s="297"/>
      <c r="K16" s="297"/>
      <c r="L16" s="297"/>
      <c r="M16" s="297"/>
      <c r="N16" s="297"/>
      <c r="O16" s="297"/>
      <c r="P16" s="297"/>
      <c r="Q16" s="277" t="s">
        <v>276</v>
      </c>
      <c r="R16" s="277"/>
      <c r="S16" s="297"/>
      <c r="T16" s="297"/>
      <c r="U16" s="297"/>
      <c r="V16" s="297"/>
      <c r="W16" s="297"/>
      <c r="X16" s="297"/>
      <c r="Y16" s="297"/>
      <c r="Z16" s="297"/>
      <c r="AA16" s="297"/>
      <c r="AB16" s="297"/>
      <c r="AC16" s="297"/>
      <c r="AD16" s="297"/>
      <c r="AE16" s="676"/>
      <c r="AF16" s="677"/>
      <c r="AG16" s="677"/>
      <c r="AH16" s="677"/>
      <c r="AI16" s="677"/>
      <c r="AJ16" s="677"/>
      <c r="AK16" s="677"/>
      <c r="AL16" s="677"/>
      <c r="AM16" s="677"/>
      <c r="AN16" s="677"/>
      <c r="AO16" s="677"/>
      <c r="AP16" s="677"/>
      <c r="AQ16" s="677"/>
      <c r="AR16" s="677"/>
      <c r="AS16" s="677"/>
      <c r="AT16" s="678"/>
      <c r="AU16" s="297"/>
      <c r="AV16" s="297"/>
      <c r="AW16" s="297"/>
      <c r="AX16" s="297"/>
      <c r="AY16" s="297"/>
      <c r="AZ16" s="297"/>
      <c r="BA16" s="297"/>
      <c r="BB16" s="297"/>
      <c r="BC16" s="297"/>
      <c r="BD16" s="297"/>
      <c r="BE16" s="297"/>
      <c r="BF16" s="297"/>
      <c r="BG16" s="297"/>
      <c r="BH16" s="297"/>
      <c r="BI16" s="297"/>
      <c r="BJ16" s="277" t="s">
        <v>276</v>
      </c>
      <c r="BK16" s="277"/>
      <c r="BL16" s="297"/>
      <c r="BM16" s="297"/>
      <c r="BN16" s="297"/>
      <c r="BO16" s="297"/>
      <c r="BP16" s="297"/>
      <c r="BQ16" s="297"/>
      <c r="BR16" s="297"/>
      <c r="BS16" s="297"/>
      <c r="BT16" s="297"/>
      <c r="BU16" s="297"/>
      <c r="BV16" s="297"/>
      <c r="BW16" s="297"/>
      <c r="BX16" s="676"/>
      <c r="BY16" s="677"/>
      <c r="BZ16" s="677"/>
      <c r="CA16" s="677"/>
      <c r="CB16" s="677"/>
      <c r="CC16" s="677"/>
      <c r="CD16" s="677"/>
      <c r="CE16" s="677"/>
      <c r="CF16" s="677"/>
      <c r="CG16" s="677"/>
      <c r="CH16" s="677"/>
      <c r="CI16" s="677"/>
      <c r="CJ16" s="677"/>
      <c r="CK16" s="677"/>
      <c r="CL16" s="677"/>
      <c r="CM16" s="678"/>
      <c r="CQ16" s="733"/>
      <c r="CR16" s="734"/>
      <c r="CS16" s="734"/>
      <c r="CT16" s="734"/>
      <c r="CU16" s="734"/>
      <c r="CV16" s="734"/>
      <c r="CW16" s="734"/>
      <c r="CX16" s="734"/>
      <c r="CY16" s="735"/>
      <c r="CZ16" s="733"/>
      <c r="DA16" s="734"/>
      <c r="DB16" s="734"/>
      <c r="DC16" s="734"/>
      <c r="DD16" s="734"/>
      <c r="DE16" s="734"/>
      <c r="DF16" s="734"/>
      <c r="DG16" s="734"/>
      <c r="DH16" s="735"/>
      <c r="DI16" s="245"/>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row>
    <row r="17" spans="1:228" s="28" customFormat="1" ht="41.25" customHeight="1" thickBot="1" x14ac:dyDescent="0.2">
      <c r="A17" s="7"/>
      <c r="B17" s="742"/>
      <c r="C17" s="742"/>
      <c r="D17" s="742"/>
      <c r="E17" s="742"/>
      <c r="F17" s="742"/>
      <c r="G17" s="742"/>
      <c r="H17" s="742"/>
      <c r="I17" s="742"/>
      <c r="J17" s="742"/>
      <c r="K17" s="742"/>
      <c r="L17" s="742"/>
      <c r="M17" s="742"/>
      <c r="N17" s="742"/>
      <c r="O17" s="742"/>
      <c r="P17" s="742"/>
      <c r="Q17" s="496"/>
      <c r="R17" s="496"/>
      <c r="S17" s="496"/>
      <c r="T17" s="496"/>
      <c r="U17" s="496"/>
      <c r="V17" s="496"/>
      <c r="W17" s="496"/>
      <c r="X17" s="496"/>
      <c r="Y17" s="496"/>
      <c r="Z17" s="496"/>
      <c r="AA17" s="496"/>
      <c r="AB17" s="496"/>
      <c r="AC17" s="496"/>
      <c r="AD17" s="496"/>
      <c r="AE17" s="496"/>
      <c r="AF17" s="743" t="s">
        <v>277</v>
      </c>
      <c r="AG17" s="744"/>
      <c r="AH17" s="744"/>
      <c r="AI17" s="744"/>
      <c r="AJ17" s="744"/>
      <c r="AK17" s="744"/>
      <c r="AL17" s="744"/>
      <c r="AM17" s="744"/>
      <c r="AN17" s="744"/>
      <c r="AO17" s="744"/>
      <c r="AP17" s="744"/>
      <c r="AQ17" s="744"/>
      <c r="AR17" s="744"/>
      <c r="AS17" s="744"/>
      <c r="AT17" s="744"/>
      <c r="AU17" s="742"/>
      <c r="AV17" s="742"/>
      <c r="AW17" s="742"/>
      <c r="AX17" s="742"/>
      <c r="AY17" s="742"/>
      <c r="AZ17" s="742"/>
      <c r="BA17" s="742"/>
      <c r="BB17" s="742"/>
      <c r="BC17" s="742"/>
      <c r="BD17" s="742"/>
      <c r="BE17" s="742"/>
      <c r="BF17" s="742"/>
      <c r="BG17" s="742"/>
      <c r="BH17" s="742"/>
      <c r="BI17" s="742"/>
      <c r="BJ17" s="742"/>
      <c r="BK17" s="742"/>
      <c r="BL17" s="742"/>
      <c r="BM17" s="742"/>
      <c r="BN17" s="742"/>
      <c r="BO17" s="742"/>
      <c r="BP17" s="742"/>
      <c r="BQ17" s="742"/>
      <c r="BR17" s="742"/>
      <c r="BS17" s="742"/>
      <c r="BT17" s="742"/>
      <c r="BU17" s="742"/>
      <c r="BV17" s="742"/>
      <c r="BW17" s="742"/>
      <c r="BX17" s="742"/>
      <c r="BY17" s="798" t="s">
        <v>277</v>
      </c>
      <c r="BZ17" s="799"/>
      <c r="CA17" s="799"/>
      <c r="CB17" s="799"/>
      <c r="CC17" s="799"/>
      <c r="CD17" s="799"/>
      <c r="CE17" s="799"/>
      <c r="CF17" s="799"/>
      <c r="CG17" s="799"/>
      <c r="CH17" s="799"/>
      <c r="CI17" s="799"/>
      <c r="CJ17" s="799"/>
      <c r="CK17" s="799"/>
      <c r="CL17" s="799"/>
      <c r="CM17" s="799"/>
      <c r="CQ17" s="7" t="s">
        <v>580</v>
      </c>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row>
    <row r="18" spans="1:228" s="28" customFormat="1" ht="26.25" customHeight="1" x14ac:dyDescent="0.15">
      <c r="A18" s="7"/>
      <c r="B18" s="753"/>
      <c r="C18" s="746"/>
      <c r="D18" s="746"/>
      <c r="E18" s="746"/>
      <c r="F18" s="751"/>
      <c r="G18" s="755"/>
      <c r="H18" s="746"/>
      <c r="I18" s="746"/>
      <c r="J18" s="746"/>
      <c r="K18" s="756"/>
      <c r="L18" s="745"/>
      <c r="M18" s="746"/>
      <c r="N18" s="746"/>
      <c r="O18" s="746"/>
      <c r="P18" s="751"/>
      <c r="Q18" s="753"/>
      <c r="R18" s="746"/>
      <c r="S18" s="746"/>
      <c r="T18" s="746"/>
      <c r="U18" s="751"/>
      <c r="V18" s="755"/>
      <c r="W18" s="746"/>
      <c r="X18" s="746"/>
      <c r="Y18" s="746"/>
      <c r="Z18" s="756"/>
      <c r="AA18" s="745"/>
      <c r="AB18" s="746"/>
      <c r="AC18" s="746"/>
      <c r="AD18" s="746"/>
      <c r="AE18" s="747"/>
      <c r="AF18" s="745"/>
      <c r="AG18" s="746"/>
      <c r="AH18" s="746"/>
      <c r="AI18" s="746"/>
      <c r="AJ18" s="751"/>
      <c r="AK18" s="755"/>
      <c r="AL18" s="746"/>
      <c r="AM18" s="746"/>
      <c r="AN18" s="746"/>
      <c r="AO18" s="756"/>
      <c r="AP18" s="745"/>
      <c r="AQ18" s="746"/>
      <c r="AR18" s="746"/>
      <c r="AS18" s="746"/>
      <c r="AT18" s="747"/>
      <c r="AU18" s="745"/>
      <c r="AV18" s="746"/>
      <c r="AW18" s="746"/>
      <c r="AX18" s="746"/>
      <c r="AY18" s="751"/>
      <c r="AZ18" s="755"/>
      <c r="BA18" s="746"/>
      <c r="BB18" s="746"/>
      <c r="BC18" s="746"/>
      <c r="BD18" s="756"/>
      <c r="BE18" s="745"/>
      <c r="BF18" s="746"/>
      <c r="BG18" s="746"/>
      <c r="BH18" s="746"/>
      <c r="BI18" s="751"/>
      <c r="BJ18" s="753"/>
      <c r="BK18" s="746"/>
      <c r="BL18" s="746"/>
      <c r="BM18" s="746"/>
      <c r="BN18" s="751"/>
      <c r="BO18" s="755"/>
      <c r="BP18" s="746"/>
      <c r="BQ18" s="746"/>
      <c r="BR18" s="746"/>
      <c r="BS18" s="756"/>
      <c r="BT18" s="745"/>
      <c r="BU18" s="746"/>
      <c r="BV18" s="746"/>
      <c r="BW18" s="746"/>
      <c r="BX18" s="747"/>
      <c r="BY18" s="745"/>
      <c r="BZ18" s="746"/>
      <c r="CA18" s="746"/>
      <c r="CB18" s="746"/>
      <c r="CC18" s="751"/>
      <c r="CD18" s="755"/>
      <c r="CE18" s="746"/>
      <c r="CF18" s="746"/>
      <c r="CG18" s="746"/>
      <c r="CH18" s="756"/>
      <c r="CI18" s="745"/>
      <c r="CJ18" s="746"/>
      <c r="CK18" s="746"/>
      <c r="CL18" s="746"/>
      <c r="CM18" s="747"/>
      <c r="CQ18" s="730" t="b">
        <f>IF(L18&lt;&gt;"","OK")</f>
        <v>0</v>
      </c>
      <c r="CR18" s="731"/>
      <c r="CS18" s="732"/>
      <c r="CT18" s="730" t="b">
        <f>IF(AA18&lt;&gt;"","OK")</f>
        <v>0</v>
      </c>
      <c r="CU18" s="731"/>
      <c r="CV18" s="732"/>
      <c r="CW18" s="730" t="b">
        <f>IF(AP18&lt;&gt;"","OK")</f>
        <v>0</v>
      </c>
      <c r="CX18" s="731"/>
      <c r="CY18" s="732"/>
      <c r="CZ18" s="546" t="b">
        <f>IF(BE18&lt;&gt;"","OK")</f>
        <v>0</v>
      </c>
      <c r="DA18" s="546"/>
      <c r="DB18" s="546"/>
      <c r="DC18" s="546" t="b">
        <f>IF(BT18&lt;&gt;"","OK")</f>
        <v>0</v>
      </c>
      <c r="DD18" s="546"/>
      <c r="DE18" s="546"/>
      <c r="DF18" s="546" t="b">
        <f>IF(CI18&lt;&gt;"","OK")</f>
        <v>0</v>
      </c>
      <c r="DG18" s="546"/>
      <c r="DH18" s="546"/>
    </row>
    <row r="19" spans="1:228" s="28" customFormat="1" ht="26.25" customHeight="1" thickBot="1" x14ac:dyDescent="0.2">
      <c r="A19" s="7"/>
      <c r="B19" s="754"/>
      <c r="C19" s="749"/>
      <c r="D19" s="749"/>
      <c r="E19" s="749"/>
      <c r="F19" s="752"/>
      <c r="G19" s="757"/>
      <c r="H19" s="749"/>
      <c r="I19" s="749"/>
      <c r="J19" s="749"/>
      <c r="K19" s="758"/>
      <c r="L19" s="748"/>
      <c r="M19" s="749"/>
      <c r="N19" s="749"/>
      <c r="O19" s="749"/>
      <c r="P19" s="752"/>
      <c r="Q19" s="754"/>
      <c r="R19" s="749"/>
      <c r="S19" s="749"/>
      <c r="T19" s="749"/>
      <c r="U19" s="752"/>
      <c r="V19" s="757"/>
      <c r="W19" s="749"/>
      <c r="X19" s="749"/>
      <c r="Y19" s="749"/>
      <c r="Z19" s="758"/>
      <c r="AA19" s="748"/>
      <c r="AB19" s="749"/>
      <c r="AC19" s="749"/>
      <c r="AD19" s="749"/>
      <c r="AE19" s="750"/>
      <c r="AF19" s="748"/>
      <c r="AG19" s="749"/>
      <c r="AH19" s="749"/>
      <c r="AI19" s="749"/>
      <c r="AJ19" s="752"/>
      <c r="AK19" s="757"/>
      <c r="AL19" s="749"/>
      <c r="AM19" s="749"/>
      <c r="AN19" s="749"/>
      <c r="AO19" s="758"/>
      <c r="AP19" s="748"/>
      <c r="AQ19" s="749"/>
      <c r="AR19" s="749"/>
      <c r="AS19" s="749"/>
      <c r="AT19" s="750"/>
      <c r="AU19" s="748"/>
      <c r="AV19" s="749"/>
      <c r="AW19" s="749"/>
      <c r="AX19" s="749"/>
      <c r="AY19" s="752"/>
      <c r="AZ19" s="757"/>
      <c r="BA19" s="749"/>
      <c r="BB19" s="749"/>
      <c r="BC19" s="749"/>
      <c r="BD19" s="758"/>
      <c r="BE19" s="748"/>
      <c r="BF19" s="749"/>
      <c r="BG19" s="749"/>
      <c r="BH19" s="749"/>
      <c r="BI19" s="752"/>
      <c r="BJ19" s="754"/>
      <c r="BK19" s="749"/>
      <c r="BL19" s="749"/>
      <c r="BM19" s="749"/>
      <c r="BN19" s="752"/>
      <c r="BO19" s="757"/>
      <c r="BP19" s="749"/>
      <c r="BQ19" s="749"/>
      <c r="BR19" s="749"/>
      <c r="BS19" s="758"/>
      <c r="BT19" s="748"/>
      <c r="BU19" s="749"/>
      <c r="BV19" s="749"/>
      <c r="BW19" s="749"/>
      <c r="BX19" s="750"/>
      <c r="BY19" s="748"/>
      <c r="BZ19" s="749"/>
      <c r="CA19" s="749"/>
      <c r="CB19" s="749"/>
      <c r="CC19" s="752"/>
      <c r="CD19" s="757"/>
      <c r="CE19" s="749"/>
      <c r="CF19" s="749"/>
      <c r="CG19" s="749"/>
      <c r="CH19" s="758"/>
      <c r="CI19" s="748"/>
      <c r="CJ19" s="749"/>
      <c r="CK19" s="749"/>
      <c r="CL19" s="749"/>
      <c r="CM19" s="750"/>
      <c r="CQ19" s="733"/>
      <c r="CR19" s="734"/>
      <c r="CS19" s="735"/>
      <c r="CT19" s="733"/>
      <c r="CU19" s="734"/>
      <c r="CV19" s="735"/>
      <c r="CW19" s="733"/>
      <c r="CX19" s="734"/>
      <c r="CY19" s="735"/>
      <c r="CZ19" s="548"/>
      <c r="DA19" s="548"/>
      <c r="DB19" s="548"/>
      <c r="DC19" s="548"/>
      <c r="DD19" s="548"/>
      <c r="DE19" s="548"/>
      <c r="DF19" s="548"/>
      <c r="DG19" s="548"/>
      <c r="DH19" s="548"/>
      <c r="DI19" s="20"/>
    </row>
    <row r="20" spans="1:228" s="28" customFormat="1" ht="10.5" customHeight="1" x14ac:dyDescent="0.1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Q20" s="741" t="s">
        <v>553</v>
      </c>
      <c r="CR20" s="741"/>
      <c r="CS20" s="741"/>
      <c r="CT20" s="741"/>
      <c r="CU20" s="741"/>
      <c r="CV20" s="741"/>
      <c r="CW20" s="741"/>
      <c r="CX20" s="741"/>
      <c r="CY20" s="741"/>
    </row>
    <row r="21" spans="1:228" s="28" customFormat="1" ht="21" customHeight="1" x14ac:dyDescent="0.15">
      <c r="A21" s="7"/>
      <c r="B21" s="296" t="s">
        <v>269</v>
      </c>
      <c r="C21" s="759"/>
      <c r="D21" s="759"/>
      <c r="E21" s="759"/>
      <c r="F21" s="759"/>
      <c r="G21" s="759"/>
      <c r="H21" s="759"/>
      <c r="I21" s="759"/>
      <c r="J21" s="759"/>
      <c r="K21" s="759"/>
      <c r="L21" s="759"/>
      <c r="M21" s="759"/>
      <c r="N21" s="759"/>
      <c r="O21" s="759"/>
      <c r="P21" s="759"/>
      <c r="Q21" s="759"/>
      <c r="R21" s="759"/>
      <c r="S21" s="759"/>
      <c r="T21" s="759"/>
      <c r="U21" s="759"/>
      <c r="V21" s="759"/>
      <c r="W21" s="759"/>
      <c r="X21" s="759"/>
      <c r="Y21" s="759"/>
      <c r="Z21" s="759"/>
      <c r="AA21" s="759"/>
      <c r="AB21" s="759"/>
      <c r="AC21" s="759"/>
      <c r="AD21" s="759"/>
      <c r="AE21" s="759"/>
      <c r="AF21" s="759"/>
      <c r="AG21" s="759"/>
      <c r="AH21" s="759"/>
      <c r="AI21" s="759"/>
      <c r="AJ21" s="759"/>
      <c r="AK21" s="759"/>
      <c r="AL21" s="759"/>
      <c r="AM21" s="759"/>
      <c r="AN21" s="759"/>
      <c r="AO21" s="759"/>
      <c r="AP21" s="759"/>
      <c r="AQ21" s="759"/>
      <c r="AR21" s="759"/>
      <c r="AS21" s="759"/>
      <c r="AT21" s="759"/>
      <c r="AU21" s="759"/>
      <c r="AV21" s="759"/>
      <c r="AW21" s="759"/>
      <c r="AX21" s="759"/>
      <c r="AY21" s="759"/>
      <c r="AZ21" s="759"/>
      <c r="BA21" s="759"/>
      <c r="BB21" s="759"/>
      <c r="BC21" s="759"/>
      <c r="BD21" s="759"/>
      <c r="BE21" s="759"/>
      <c r="BF21" s="759"/>
      <c r="BG21" s="759"/>
      <c r="BH21" s="759"/>
      <c r="BI21" s="759"/>
      <c r="BJ21" s="759"/>
      <c r="BK21" s="759"/>
      <c r="BL21" s="759"/>
      <c r="BM21" s="759"/>
      <c r="BN21" s="759"/>
      <c r="BO21" s="759"/>
      <c r="BP21" s="759"/>
      <c r="BQ21" s="759"/>
      <c r="BR21" s="759"/>
      <c r="BS21" s="759"/>
      <c r="BT21" s="759"/>
      <c r="BU21" s="759"/>
      <c r="BV21" s="759"/>
      <c r="BW21" s="759"/>
      <c r="BX21" s="759"/>
      <c r="BY21" s="759"/>
      <c r="BZ21" s="759"/>
      <c r="CA21" s="759"/>
      <c r="CB21" s="759"/>
      <c r="CC21" s="759"/>
      <c r="CD21" s="759"/>
      <c r="CE21" s="759"/>
      <c r="CF21" s="759"/>
      <c r="CG21" s="759"/>
      <c r="CH21" s="759"/>
      <c r="CI21" s="759"/>
      <c r="CJ21" s="759"/>
      <c r="CK21" s="759"/>
      <c r="CL21" s="759"/>
      <c r="CM21" s="759"/>
      <c r="CQ21" s="292"/>
      <c r="CR21" s="292"/>
      <c r="CS21" s="292"/>
      <c r="CT21" s="292"/>
      <c r="CU21" s="292"/>
      <c r="CV21" s="292"/>
      <c r="CW21" s="292"/>
      <c r="CX21" s="292"/>
      <c r="CY21" s="292"/>
    </row>
    <row r="22" spans="1:228" s="28" customFormat="1" ht="21" x14ac:dyDescent="0.15">
      <c r="A22" s="7"/>
      <c r="B22" s="296" t="s">
        <v>270</v>
      </c>
      <c r="C22" s="759"/>
      <c r="D22" s="759"/>
      <c r="E22" s="759"/>
      <c r="F22" s="759"/>
      <c r="G22" s="759"/>
      <c r="H22" s="759"/>
      <c r="I22" s="759"/>
      <c r="J22" s="759"/>
      <c r="K22" s="759"/>
      <c r="L22" s="759"/>
      <c r="M22" s="759"/>
      <c r="N22" s="759"/>
      <c r="O22" s="759"/>
      <c r="P22" s="759"/>
      <c r="Q22" s="759"/>
      <c r="R22" s="759"/>
      <c r="S22" s="759"/>
      <c r="T22" s="759"/>
      <c r="U22" s="759"/>
      <c r="V22" s="759"/>
      <c r="W22" s="759"/>
      <c r="X22" s="759"/>
      <c r="Y22" s="759"/>
      <c r="Z22" s="759"/>
      <c r="AA22" s="759"/>
      <c r="AB22" s="759"/>
      <c r="AC22" s="759"/>
      <c r="AD22" s="759"/>
      <c r="AE22" s="759"/>
      <c r="AF22" s="759"/>
      <c r="AG22" s="759"/>
      <c r="AH22" s="759"/>
      <c r="AI22" s="759"/>
      <c r="AJ22" s="759"/>
      <c r="AK22" s="759"/>
      <c r="AL22" s="759"/>
      <c r="AM22" s="759"/>
      <c r="AN22" s="759"/>
      <c r="AO22" s="759"/>
      <c r="AP22" s="759"/>
      <c r="AQ22" s="759"/>
      <c r="AR22" s="759"/>
      <c r="AS22" s="759"/>
      <c r="AT22" s="759"/>
      <c r="AU22" s="759"/>
      <c r="AV22" s="759"/>
      <c r="AW22" s="759"/>
      <c r="AX22" s="759"/>
      <c r="AY22" s="759"/>
      <c r="AZ22" s="759"/>
      <c r="BA22" s="759"/>
      <c r="BB22" s="759"/>
      <c r="BC22" s="759"/>
      <c r="BD22" s="759"/>
      <c r="BE22" s="759"/>
      <c r="BF22" s="759"/>
      <c r="BG22" s="759"/>
      <c r="BH22" s="759"/>
      <c r="BI22" s="759"/>
      <c r="BJ22" s="759"/>
      <c r="BK22" s="759"/>
      <c r="BL22" s="759"/>
      <c r="BM22" s="759"/>
      <c r="BN22" s="759"/>
      <c r="BO22" s="759"/>
      <c r="BP22" s="759"/>
      <c r="BQ22" s="759"/>
      <c r="BR22" s="759"/>
      <c r="BS22" s="759"/>
      <c r="BT22" s="759"/>
      <c r="BU22" s="759"/>
      <c r="BV22" s="759"/>
      <c r="BW22" s="759"/>
      <c r="BX22" s="759"/>
      <c r="BY22" s="759"/>
      <c r="BZ22" s="759"/>
      <c r="CA22" s="759"/>
      <c r="CB22" s="759"/>
      <c r="CC22" s="759"/>
      <c r="CD22" s="759"/>
      <c r="CE22" s="759"/>
      <c r="CF22" s="759"/>
      <c r="CG22" s="759"/>
      <c r="CH22" s="759"/>
      <c r="CI22" s="759"/>
      <c r="CJ22" s="759"/>
      <c r="CK22" s="759"/>
      <c r="CL22" s="759"/>
      <c r="CM22" s="759"/>
      <c r="DI22" s="20"/>
    </row>
    <row r="23" spans="1:228" s="28" customFormat="1" ht="2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Q23" s="543" t="s">
        <v>505</v>
      </c>
      <c r="CR23" s="544"/>
      <c r="CS23" s="544"/>
      <c r="CT23" s="544"/>
      <c r="CU23" s="544"/>
      <c r="CV23" s="545"/>
      <c r="CW23" s="7"/>
      <c r="CX23" s="7"/>
      <c r="CY23" s="7"/>
      <c r="CZ23" s="543" t="s">
        <v>506</v>
      </c>
      <c r="DA23" s="544"/>
      <c r="DB23" s="544"/>
      <c r="DC23" s="544"/>
      <c r="DD23" s="544"/>
      <c r="DE23" s="545"/>
      <c r="DI23" s="20"/>
    </row>
    <row r="24" spans="1:228" s="28" customFormat="1" ht="21" x14ac:dyDescent="0.1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Q24" s="352" t="s">
        <v>507</v>
      </c>
      <c r="CR24" s="352"/>
      <c r="CS24" s="352"/>
      <c r="CT24" s="729" t="s">
        <v>509</v>
      </c>
      <c r="CU24" s="729"/>
      <c r="CV24" s="729"/>
      <c r="CW24" s="806"/>
      <c r="CX24" s="806"/>
      <c r="CY24" s="806"/>
      <c r="CZ24" s="352" t="s">
        <v>507</v>
      </c>
      <c r="DA24" s="352"/>
      <c r="DB24" s="352"/>
      <c r="DC24" s="729" t="s">
        <v>509</v>
      </c>
      <c r="DD24" s="729"/>
      <c r="DE24" s="729"/>
      <c r="DI24" s="20"/>
    </row>
    <row r="25" spans="1:228" s="28" customFormat="1" ht="21" x14ac:dyDescent="0.15">
      <c r="A25" s="7"/>
      <c r="B25" s="760" t="s">
        <v>375</v>
      </c>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5"/>
      <c r="AJ25" s="455"/>
      <c r="AK25" s="455"/>
      <c r="AL25" s="455"/>
      <c r="AM25" s="455"/>
      <c r="AN25" s="455"/>
      <c r="AO25" s="455"/>
      <c r="AP25" s="455"/>
      <c r="AQ25" s="455"/>
      <c r="AR25" s="455"/>
      <c r="AS25" s="455"/>
      <c r="AT25" s="455"/>
      <c r="AU25" s="455"/>
      <c r="AV25" s="455"/>
      <c r="AW25" s="455"/>
      <c r="AX25" s="455"/>
      <c r="AY25" s="455"/>
      <c r="AZ25" s="455"/>
      <c r="BA25" s="455"/>
      <c r="BB25" s="455"/>
      <c r="BC25" s="455"/>
      <c r="BD25" s="455"/>
      <c r="BE25" s="455"/>
      <c r="BF25" s="455"/>
      <c r="BG25" s="455"/>
      <c r="BH25" s="455"/>
      <c r="BI25" s="455"/>
      <c r="BJ25" s="455"/>
      <c r="BK25" s="455"/>
      <c r="BL25" s="455"/>
      <c r="BM25" s="455"/>
      <c r="BN25" s="455"/>
      <c r="BO25" s="455"/>
      <c r="BP25" s="455"/>
      <c r="BQ25" s="455"/>
      <c r="BR25" s="455"/>
      <c r="BS25" s="455"/>
      <c r="BT25" s="455"/>
      <c r="BU25" s="455"/>
      <c r="BV25" s="455"/>
      <c r="BW25" s="455"/>
      <c r="BX25" s="455"/>
      <c r="BY25" s="455"/>
      <c r="BZ25" s="455"/>
      <c r="CA25" s="455"/>
      <c r="CB25" s="455"/>
      <c r="CC25" s="455"/>
      <c r="CD25" s="455"/>
      <c r="CE25" s="455"/>
      <c r="CF25" s="455"/>
      <c r="CG25" s="455"/>
      <c r="CH25" s="455"/>
      <c r="CI25" s="455"/>
      <c r="CJ25" s="455"/>
      <c r="CK25" s="455"/>
      <c r="CL25" s="455"/>
      <c r="CM25" s="455"/>
      <c r="CQ25" s="227" t="str">
        <f>IF(B31=0,"0",IF(B31=1,"100",IF(B31=2,"200",IF(B31=3,"300",IF(B31=4,"400",IF(B31=5,"500",IF(B31=6,"600",IF(B31=7,"700",IF(B31=8,"800",IF(B31=9,"900"))))))))))</f>
        <v>0</v>
      </c>
      <c r="CR25" s="227" t="str">
        <f>IF(G31=0,"0",IF(G31=1,"10",IF(G31=2,"20",IF(G31=3,"30",IF(G31=4,"40",IF(G31=5,"50",IF(G31=6,"60",IF(G31=7,"70",IF(G31=8,"80",IF(G31=9,"90"))))))))))</f>
        <v>0</v>
      </c>
      <c r="CS25" s="227" t="str">
        <f>IF(L31=0,"0",IF(L31=1,"1",IF(L31=2,"2",IF(L31=3,"3",IF(L31=4,"4",IF(L31=5,"5",IF(L31=6,"6",IF(L31=7,"7",IF(L31=8,"8",IF(L31=9,"9"))))))))))</f>
        <v>0</v>
      </c>
      <c r="CT25" s="227" t="str">
        <f>IF(Q31=0,"0",IF(Q31=1,"100",IF(Q31=2,"200",IF(Q31=3,"300",IF(Q31=4,"400",IF(Q31=5,"500",IF(Q31=6,"600",IF(Q31=7,"700",IF(Q31=8,"800",IF(Q31=9,"900"))))))))))</f>
        <v>0</v>
      </c>
      <c r="CU25" s="227" t="str">
        <f>IF(V31=0,"0",IF(V31=1,"10",IF(V31=2,"20",IF(V31=3,"30",IF(V31=4,"40",IF(V31=5,"50",IF(V31=6,"60",IF(V31=7,"70",IF(V31=8,"80",IF(V31=9,"90"))))))))))</f>
        <v>0</v>
      </c>
      <c r="CV25" s="227" t="str">
        <f>IF(AA31=0,"0",IF(AA31=1,"1",IF(AA31=2,"2",IF(AA31=3,"3",IF(AA31=4,"4",IF(AA31=5,"5",IF(AA31=6,"6",IF(AA31=7,"7",IF(AA31=8,"8",IF(AA31=9,"9"))))))))))</f>
        <v>0</v>
      </c>
      <c r="CW25" s="807"/>
      <c r="CX25" s="807"/>
      <c r="CY25" s="807"/>
      <c r="CZ25" s="227" t="str">
        <f>IF(AZ31=0,"0",IF(AZ31=1,"100",IF(AZ31=2,"200",IF(AZ31=3,"300",IF(AZ31=4,"400",IF(AZ31=5,"500",IF(AZ31=6,"600",IF(AZ31=7,"700",IF(AZ31=8,"800",IF(AZ31=9,"900"))))))))))</f>
        <v>0</v>
      </c>
      <c r="DA25" s="227" t="str">
        <f>IF(AU31=0,"0",IF(AU31=1,"10",IF(AU31=2,"20",IF(AU31=3,"30",IF(AU31=4,"40",IF(AU31=5,"50",IF(AU31=6,"60",IF(AU31=7,"70",IF(AU31=8,"80",IF(AU31=9,"90"))))))))))</f>
        <v>0</v>
      </c>
      <c r="DB25" s="227" t="str">
        <f>IF(BE31=0,"0",IF(BE31=1,"1",IF(BE31=2,"2",IF(BE31=3,"3",IF(BE31=4,"4",IF(BE31=5,"5",IF(BE31=6,"6",IF(BE31=7,"7",IF(BE31=8,"8",IF(BE31=9,"9"))))))))))</f>
        <v>0</v>
      </c>
      <c r="DC25" s="227" t="str">
        <f>IF(BJ31=0,"0",IF(BJ31=1,"100",IF(BJ31=2,"200",IF(BJ31=3,"300",IF(BJ31=4,"400",IF(BJ31=5,"500",IF(BJ31=6,"600",IF(BJ31=7,"700",IF(BJ31=8,"800",IF(BJ31=9,"900"))))))))))</f>
        <v>0</v>
      </c>
      <c r="DD25" s="227" t="str">
        <f>IF(BO31=0,"0",IF(BO31=1,"10",IF(BO31=2,"20",IF(BO31=3,"30",IF(BO31=4,"40",IF(BO31=5,"50",IF(BO31=6,"60",IF(BO31=7,"70",IF(BO31=8,"80",IF(BO31=9,"90"))))))))))</f>
        <v>0</v>
      </c>
      <c r="DE25" s="227" t="str">
        <f>IF(BT31=0,"0",IF(BT31=1,"1",IF(BT31=2,"2",IF(BT31=3,"3",IF(BT31=4,"4",IF(BT31=5,"5",IF(BT31=6,"6",IF(BT31=7,"7",IF(BT31=8,"8",IF(BT31=9,"9"))))))))))</f>
        <v>0</v>
      </c>
      <c r="DI25" s="20"/>
    </row>
    <row r="26" spans="1:228" s="28" customFormat="1" ht="10.5" customHeight="1" x14ac:dyDescent="0.15">
      <c r="A26" s="7"/>
      <c r="B26" s="101"/>
      <c r="C26" s="95"/>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Q26" s="550">
        <f>CQ25+CR25+CS25</f>
        <v>0</v>
      </c>
      <c r="CR26" s="550"/>
      <c r="CS26" s="550"/>
      <c r="CT26" s="550">
        <f>CT25+CU25+CV25</f>
        <v>0</v>
      </c>
      <c r="CU26" s="550"/>
      <c r="CV26" s="550"/>
      <c r="CW26" s="807"/>
      <c r="CX26" s="807"/>
      <c r="CY26" s="807"/>
      <c r="CZ26" s="550">
        <f>CZ25+DA25+DB25</f>
        <v>0</v>
      </c>
      <c r="DA26" s="550"/>
      <c r="DB26" s="550"/>
      <c r="DC26" s="550">
        <f>DC25+DD25+DE25</f>
        <v>0</v>
      </c>
      <c r="DD26" s="550"/>
      <c r="DE26" s="550"/>
      <c r="DF26" s="739" t="s">
        <v>519</v>
      </c>
      <c r="DG26" s="740"/>
      <c r="DH26" s="740"/>
      <c r="DI26" s="740"/>
      <c r="DJ26" s="740"/>
      <c r="DK26" s="740"/>
      <c r="DL26" s="740"/>
      <c r="DM26" s="740"/>
      <c r="DN26" s="740"/>
      <c r="DO26" s="740"/>
      <c r="DP26" s="740"/>
      <c r="DQ26" s="740"/>
      <c r="DR26" s="740"/>
      <c r="DS26" s="740"/>
      <c r="DT26" s="740"/>
      <c r="DU26" s="740"/>
      <c r="DV26" s="740"/>
      <c r="DW26" s="740"/>
      <c r="DX26" s="740"/>
      <c r="DY26" s="740"/>
      <c r="DZ26" s="740"/>
      <c r="EA26" s="740"/>
      <c r="EB26" s="740"/>
      <c r="EC26" s="740"/>
      <c r="ED26" s="740"/>
      <c r="EE26" s="740"/>
      <c r="EF26" s="740"/>
      <c r="EG26" s="740"/>
      <c r="EH26" s="740"/>
      <c r="EI26" s="740"/>
      <c r="EJ26" s="740"/>
      <c r="EK26" s="740"/>
      <c r="EL26" s="740"/>
      <c r="EM26" s="740"/>
      <c r="EN26" s="740"/>
      <c r="EO26" s="740"/>
      <c r="EP26" s="740"/>
      <c r="EQ26" s="740"/>
      <c r="ER26" s="740"/>
      <c r="ES26" s="740"/>
      <c r="ET26" s="740"/>
      <c r="EU26" s="740"/>
      <c r="EV26" s="740"/>
      <c r="EW26" s="740"/>
      <c r="EX26" s="740"/>
      <c r="EY26" s="740"/>
      <c r="EZ26" s="740"/>
      <c r="FA26" s="740"/>
      <c r="FB26" s="740"/>
      <c r="FC26" s="740"/>
      <c r="FD26" s="740"/>
      <c r="FE26" s="740"/>
      <c r="FF26" s="740"/>
      <c r="FG26" s="740"/>
      <c r="FH26" s="740"/>
      <c r="FI26" s="740"/>
      <c r="FJ26" s="740"/>
      <c r="FK26" s="740"/>
      <c r="FL26" s="740"/>
      <c r="FM26" s="740"/>
      <c r="FN26" s="740"/>
      <c r="FO26" s="740"/>
      <c r="FP26" s="740"/>
      <c r="FQ26" s="740"/>
      <c r="FR26" s="740"/>
      <c r="FS26" s="740"/>
      <c r="FT26" s="740"/>
      <c r="FU26" s="740"/>
      <c r="FV26" s="740"/>
      <c r="FW26" s="740"/>
      <c r="FX26" s="740"/>
      <c r="FY26" s="740"/>
      <c r="FZ26" s="740"/>
      <c r="GA26" s="740"/>
      <c r="GB26" s="740"/>
      <c r="GC26" s="740"/>
      <c r="GD26" s="740"/>
      <c r="GE26" s="740"/>
      <c r="GF26" s="740"/>
      <c r="GG26" s="740"/>
      <c r="GH26" s="740"/>
      <c r="GI26" s="740"/>
      <c r="GJ26" s="740"/>
      <c r="GK26" s="740"/>
      <c r="GL26" s="740"/>
      <c r="GM26" s="740"/>
      <c r="GN26" s="740"/>
      <c r="GO26" s="740"/>
      <c r="GP26" s="740"/>
      <c r="GQ26" s="740"/>
      <c r="GR26" s="740"/>
      <c r="GS26" s="740"/>
      <c r="GT26" s="740"/>
      <c r="GU26" s="740"/>
      <c r="GV26" s="740"/>
      <c r="GW26" s="740"/>
      <c r="GX26" s="740"/>
      <c r="GY26" s="740"/>
      <c r="GZ26" s="740"/>
      <c r="HA26" s="740"/>
      <c r="HB26" s="740"/>
      <c r="HC26" s="740"/>
      <c r="HD26" s="740"/>
      <c r="HE26" s="740"/>
      <c r="HF26" s="740"/>
      <c r="HG26" s="740"/>
      <c r="HH26" s="740"/>
      <c r="HI26" s="740"/>
      <c r="HJ26" s="740"/>
      <c r="HK26" s="740"/>
      <c r="HL26" s="740"/>
      <c r="HM26" s="740"/>
      <c r="HN26" s="740"/>
      <c r="HO26" s="740"/>
      <c r="HP26" s="740"/>
      <c r="HQ26" s="740"/>
      <c r="HR26" s="740"/>
      <c r="HS26" s="740"/>
      <c r="HT26" s="740"/>
    </row>
    <row r="27" spans="1:228" s="28" customFormat="1" ht="21.75" thickBot="1" x14ac:dyDescent="0.2">
      <c r="A27" s="7"/>
      <c r="B27" s="297" t="s">
        <v>271</v>
      </c>
      <c r="C27" s="297"/>
      <c r="D27" s="297"/>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U27" s="297" t="s">
        <v>272</v>
      </c>
      <c r="AV27" s="297"/>
      <c r="AW27" s="297"/>
      <c r="AX27" s="297"/>
      <c r="AY27" s="297"/>
      <c r="AZ27" s="297"/>
      <c r="BA27" s="297"/>
      <c r="BB27" s="297"/>
      <c r="BC27" s="297"/>
      <c r="BD27" s="297"/>
      <c r="BE27" s="297"/>
      <c r="BF27" s="297"/>
      <c r="BG27" s="297"/>
      <c r="BH27" s="297"/>
      <c r="BI27" s="297"/>
      <c r="BJ27" s="297"/>
      <c r="BK27" s="297"/>
      <c r="BL27" s="297"/>
      <c r="BM27" s="297"/>
      <c r="BN27" s="297"/>
      <c r="BO27" s="297"/>
      <c r="BP27" s="297"/>
      <c r="BQ27" s="297"/>
      <c r="BR27" s="297"/>
      <c r="BS27" s="297"/>
      <c r="BT27" s="297"/>
      <c r="BU27" s="297"/>
      <c r="BV27" s="297"/>
      <c r="BW27" s="297"/>
      <c r="BX27" s="297"/>
      <c r="CQ27" s="728"/>
      <c r="CR27" s="728"/>
      <c r="CS27" s="728"/>
      <c r="CT27" s="728"/>
      <c r="CU27" s="728"/>
      <c r="CV27" s="728"/>
      <c r="CW27" s="636"/>
      <c r="CX27" s="369"/>
      <c r="CY27" s="369"/>
      <c r="CZ27" s="728"/>
      <c r="DA27" s="728"/>
      <c r="DB27" s="728"/>
      <c r="DC27" s="728"/>
      <c r="DD27" s="728"/>
      <c r="DE27" s="728"/>
      <c r="DF27" s="739"/>
      <c r="DG27" s="740"/>
      <c r="DH27" s="740"/>
      <c r="DI27" s="740"/>
      <c r="DJ27" s="740"/>
      <c r="DK27" s="740"/>
      <c r="DL27" s="740"/>
      <c r="DM27" s="740"/>
      <c r="DN27" s="740"/>
      <c r="DO27" s="740"/>
      <c r="DP27" s="740"/>
      <c r="DQ27" s="740"/>
      <c r="DR27" s="740"/>
      <c r="DS27" s="740"/>
      <c r="DT27" s="740"/>
      <c r="DU27" s="740"/>
      <c r="DV27" s="740"/>
      <c r="DW27" s="740"/>
      <c r="DX27" s="740"/>
      <c r="DY27" s="740"/>
      <c r="DZ27" s="740"/>
      <c r="EA27" s="740"/>
      <c r="EB27" s="740"/>
      <c r="EC27" s="740"/>
      <c r="ED27" s="740"/>
      <c r="EE27" s="740"/>
      <c r="EF27" s="740"/>
      <c r="EG27" s="740"/>
      <c r="EH27" s="740"/>
      <c r="EI27" s="740"/>
      <c r="EJ27" s="740"/>
      <c r="EK27" s="740"/>
      <c r="EL27" s="740"/>
      <c r="EM27" s="740"/>
      <c r="EN27" s="740"/>
      <c r="EO27" s="740"/>
      <c r="EP27" s="740"/>
      <c r="EQ27" s="740"/>
      <c r="ER27" s="740"/>
      <c r="ES27" s="740"/>
      <c r="ET27" s="740"/>
      <c r="EU27" s="740"/>
      <c r="EV27" s="740"/>
      <c r="EW27" s="740"/>
      <c r="EX27" s="740"/>
      <c r="EY27" s="740"/>
      <c r="EZ27" s="740"/>
      <c r="FA27" s="740"/>
      <c r="FB27" s="740"/>
      <c r="FC27" s="740"/>
      <c r="FD27" s="740"/>
      <c r="FE27" s="740"/>
      <c r="FF27" s="740"/>
      <c r="FG27" s="740"/>
      <c r="FH27" s="740"/>
      <c r="FI27" s="740"/>
      <c r="FJ27" s="740"/>
      <c r="FK27" s="740"/>
      <c r="FL27" s="740"/>
      <c r="FM27" s="740"/>
      <c r="FN27" s="740"/>
      <c r="FO27" s="740"/>
      <c r="FP27" s="740"/>
      <c r="FQ27" s="740"/>
      <c r="FR27" s="740"/>
      <c r="FS27" s="740"/>
      <c r="FT27" s="740"/>
      <c r="FU27" s="740"/>
      <c r="FV27" s="740"/>
      <c r="FW27" s="740"/>
      <c r="FX27" s="740"/>
      <c r="FY27" s="740"/>
      <c r="FZ27" s="740"/>
      <c r="GA27" s="740"/>
      <c r="GB27" s="740"/>
      <c r="GC27" s="740"/>
      <c r="GD27" s="740"/>
      <c r="GE27" s="740"/>
      <c r="GF27" s="740"/>
      <c r="GG27" s="740"/>
      <c r="GH27" s="740"/>
      <c r="GI27" s="740"/>
      <c r="GJ27" s="740"/>
      <c r="GK27" s="740"/>
      <c r="GL27" s="740"/>
      <c r="GM27" s="740"/>
      <c r="GN27" s="740"/>
      <c r="GO27" s="740"/>
      <c r="GP27" s="740"/>
      <c r="GQ27" s="740"/>
      <c r="GR27" s="740"/>
      <c r="GS27" s="740"/>
      <c r="GT27" s="740"/>
      <c r="GU27" s="740"/>
      <c r="GV27" s="740"/>
      <c r="GW27" s="740"/>
      <c r="GX27" s="740"/>
      <c r="GY27" s="740"/>
      <c r="GZ27" s="740"/>
      <c r="HA27" s="740"/>
      <c r="HB27" s="740"/>
      <c r="HC27" s="740"/>
      <c r="HD27" s="740"/>
      <c r="HE27" s="740"/>
      <c r="HF27" s="740"/>
      <c r="HG27" s="740"/>
      <c r="HH27" s="740"/>
      <c r="HI27" s="740"/>
      <c r="HJ27" s="740"/>
      <c r="HK27" s="740"/>
      <c r="HL27" s="740"/>
      <c r="HM27" s="740"/>
      <c r="HN27" s="740"/>
      <c r="HO27" s="740"/>
      <c r="HP27" s="740"/>
      <c r="HQ27" s="740"/>
      <c r="HR27" s="740"/>
      <c r="HS27" s="740"/>
      <c r="HT27" s="740"/>
    </row>
    <row r="28" spans="1:228" s="28" customFormat="1" ht="7.5" customHeight="1" x14ac:dyDescent="0.15">
      <c r="A28" s="7"/>
      <c r="B28" s="277" t="s">
        <v>273</v>
      </c>
      <c r="C28" s="297"/>
      <c r="D28" s="297"/>
      <c r="E28" s="297"/>
      <c r="F28" s="297"/>
      <c r="G28" s="297"/>
      <c r="H28" s="297"/>
      <c r="I28" s="297"/>
      <c r="J28" s="297"/>
      <c r="K28" s="297"/>
      <c r="L28" s="297"/>
      <c r="M28" s="297"/>
      <c r="N28" s="297"/>
      <c r="O28" s="297"/>
      <c r="P28" s="676"/>
      <c r="Q28" s="678"/>
      <c r="R28" s="297"/>
      <c r="S28" s="297"/>
      <c r="T28" s="297"/>
      <c r="U28" s="297"/>
      <c r="V28" s="297"/>
      <c r="W28" s="297"/>
      <c r="X28" s="297"/>
      <c r="Y28" s="297"/>
      <c r="Z28" s="297"/>
      <c r="AA28" s="297"/>
      <c r="AB28" s="297"/>
      <c r="AC28" s="297"/>
      <c r="AD28" s="297"/>
      <c r="AE28" s="297"/>
      <c r="AU28" s="277" t="s">
        <v>273</v>
      </c>
      <c r="AV28" s="297"/>
      <c r="AW28" s="297"/>
      <c r="AX28" s="297"/>
      <c r="AY28" s="297"/>
      <c r="AZ28" s="297"/>
      <c r="BA28" s="297"/>
      <c r="BB28" s="297"/>
      <c r="BC28" s="297"/>
      <c r="BD28" s="297"/>
      <c r="BE28" s="297"/>
      <c r="BF28" s="297"/>
      <c r="BG28" s="297"/>
      <c r="BH28" s="297"/>
      <c r="BI28" s="676"/>
      <c r="BJ28" s="678"/>
      <c r="BK28" s="297"/>
      <c r="BL28" s="297"/>
      <c r="BM28" s="297"/>
      <c r="BN28" s="297"/>
      <c r="BO28" s="297"/>
      <c r="BP28" s="297"/>
      <c r="BQ28" s="297"/>
      <c r="BR28" s="297"/>
      <c r="BS28" s="297"/>
      <c r="BT28" s="297"/>
      <c r="BU28" s="297"/>
      <c r="BV28" s="297"/>
      <c r="BW28" s="297"/>
      <c r="BX28" s="297"/>
      <c r="CQ28" s="546" t="str">
        <f>IF(AND(CQ26&lt;=CQ13-CT13+CW13,CQ26&gt;=CT26),"OK")</f>
        <v>OK</v>
      </c>
      <c r="CR28" s="546"/>
      <c r="CS28" s="546"/>
      <c r="CT28" s="546" t="str">
        <f>IF(AND(CQ26&gt;=CT26,CW13&gt;=CT26),"OK")</f>
        <v>OK</v>
      </c>
      <c r="CU28" s="546"/>
      <c r="CV28" s="546"/>
      <c r="CW28" s="369"/>
      <c r="CX28" s="369"/>
      <c r="CY28" s="369"/>
      <c r="CZ28" s="546" t="str">
        <f>IF(AND(CZ26&lt;=CZ13-DC13+DF13,CZ26&gt;=DC26),"OK")</f>
        <v>OK</v>
      </c>
      <c r="DA28" s="546"/>
      <c r="DB28" s="546"/>
      <c r="DC28" s="546" t="str">
        <f>IF(AND(CZ26&gt;=DC26,DF13&gt;=DC26),"OK")</f>
        <v>OK</v>
      </c>
      <c r="DD28" s="546"/>
      <c r="DE28" s="546"/>
      <c r="DI28" s="20"/>
    </row>
    <row r="29" spans="1:228" s="28" customFormat="1" ht="22.5" customHeight="1" thickBot="1" x14ac:dyDescent="0.2">
      <c r="A29" s="7"/>
      <c r="B29" s="297"/>
      <c r="C29" s="297"/>
      <c r="D29" s="297"/>
      <c r="E29" s="297"/>
      <c r="F29" s="297"/>
      <c r="G29" s="297"/>
      <c r="H29" s="297"/>
      <c r="I29" s="297"/>
      <c r="J29" s="297"/>
      <c r="K29" s="297"/>
      <c r="L29" s="297"/>
      <c r="M29" s="297"/>
      <c r="N29" s="297"/>
      <c r="O29" s="297"/>
      <c r="P29" s="297"/>
      <c r="Q29" s="277" t="s">
        <v>268</v>
      </c>
      <c r="R29" s="277"/>
      <c r="S29" s="297"/>
      <c r="T29" s="297"/>
      <c r="U29" s="297"/>
      <c r="V29" s="297"/>
      <c r="W29" s="297"/>
      <c r="X29" s="297"/>
      <c r="Y29" s="297"/>
      <c r="Z29" s="297"/>
      <c r="AA29" s="297"/>
      <c r="AB29" s="297"/>
      <c r="AC29" s="297"/>
      <c r="AD29" s="297"/>
      <c r="AE29" s="297"/>
      <c r="AU29" s="297"/>
      <c r="AV29" s="297"/>
      <c r="AW29" s="297"/>
      <c r="AX29" s="297"/>
      <c r="AY29" s="297"/>
      <c r="AZ29" s="297"/>
      <c r="BA29" s="297"/>
      <c r="BB29" s="297"/>
      <c r="BC29" s="297"/>
      <c r="BD29" s="297"/>
      <c r="BE29" s="297"/>
      <c r="BF29" s="297"/>
      <c r="BG29" s="297"/>
      <c r="BH29" s="297"/>
      <c r="BI29" s="297"/>
      <c r="BJ29" s="277" t="s">
        <v>268</v>
      </c>
      <c r="BK29" s="277"/>
      <c r="BL29" s="297"/>
      <c r="BM29" s="297"/>
      <c r="BN29" s="297"/>
      <c r="BO29" s="297"/>
      <c r="BP29" s="297"/>
      <c r="BQ29" s="297"/>
      <c r="BR29" s="297"/>
      <c r="BS29" s="297"/>
      <c r="BT29" s="297"/>
      <c r="BU29" s="297"/>
      <c r="BV29" s="297"/>
      <c r="BW29" s="297"/>
      <c r="BX29" s="297"/>
      <c r="CQ29" s="548"/>
      <c r="CR29" s="548"/>
      <c r="CS29" s="548"/>
      <c r="CT29" s="548"/>
      <c r="CU29" s="548"/>
      <c r="CV29" s="548"/>
      <c r="CW29" s="808"/>
      <c r="CX29" s="808"/>
      <c r="CY29" s="808"/>
      <c r="CZ29" s="548"/>
      <c r="DA29" s="548"/>
      <c r="DB29" s="548"/>
      <c r="DC29" s="548"/>
      <c r="DD29" s="548"/>
      <c r="DE29" s="548"/>
      <c r="DF29" s="7" t="s">
        <v>518</v>
      </c>
      <c r="DI29" s="20"/>
    </row>
    <row r="30" spans="1:228" s="28" customFormat="1" ht="22.5" customHeight="1" thickBot="1" x14ac:dyDescent="0.2">
      <c r="A30" s="7"/>
      <c r="B30" s="742"/>
      <c r="C30" s="742"/>
      <c r="D30" s="742"/>
      <c r="E30" s="742"/>
      <c r="F30" s="742"/>
      <c r="G30" s="742"/>
      <c r="H30" s="742"/>
      <c r="I30" s="742"/>
      <c r="J30" s="742"/>
      <c r="K30" s="742"/>
      <c r="L30" s="742"/>
      <c r="M30" s="742"/>
      <c r="N30" s="742"/>
      <c r="O30" s="742"/>
      <c r="P30" s="742"/>
      <c r="Q30" s="742"/>
      <c r="R30" s="742"/>
      <c r="S30" s="742"/>
      <c r="T30" s="742"/>
      <c r="U30" s="742"/>
      <c r="V30" s="742"/>
      <c r="W30" s="742"/>
      <c r="X30" s="742"/>
      <c r="Y30" s="742"/>
      <c r="Z30" s="742"/>
      <c r="AA30" s="742"/>
      <c r="AB30" s="742"/>
      <c r="AC30" s="742"/>
      <c r="AD30" s="742"/>
      <c r="AE30" s="742"/>
      <c r="AU30" s="742"/>
      <c r="AV30" s="742"/>
      <c r="AW30" s="742"/>
      <c r="AX30" s="742"/>
      <c r="AY30" s="742"/>
      <c r="AZ30" s="742"/>
      <c r="BA30" s="742"/>
      <c r="BB30" s="742"/>
      <c r="BC30" s="742"/>
      <c r="BD30" s="742"/>
      <c r="BE30" s="742"/>
      <c r="BF30" s="742"/>
      <c r="BG30" s="742"/>
      <c r="BH30" s="742"/>
      <c r="BI30" s="742"/>
      <c r="BJ30" s="742"/>
      <c r="BK30" s="742"/>
      <c r="BL30" s="742"/>
      <c r="BM30" s="742"/>
      <c r="BN30" s="742"/>
      <c r="BO30" s="742"/>
      <c r="BP30" s="742"/>
      <c r="BQ30" s="742"/>
      <c r="BR30" s="742"/>
      <c r="BS30" s="742"/>
      <c r="BT30" s="742"/>
      <c r="BU30" s="742"/>
      <c r="BV30" s="742"/>
      <c r="BW30" s="742"/>
      <c r="BX30" s="742"/>
      <c r="CQ30" s="226"/>
      <c r="CR30" s="226"/>
      <c r="CS30" s="226"/>
      <c r="CT30" s="226"/>
      <c r="CU30" s="226"/>
      <c r="CV30" s="226"/>
      <c r="CW30" s="808"/>
      <c r="CX30" s="808"/>
      <c r="CY30" s="808"/>
      <c r="CZ30" s="225"/>
      <c r="DA30" s="223"/>
      <c r="DB30" s="223"/>
      <c r="DC30" s="225"/>
      <c r="DD30" s="223"/>
      <c r="DE30" s="223"/>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row>
    <row r="31" spans="1:228" s="28" customFormat="1" ht="26.25" customHeight="1" x14ac:dyDescent="0.15">
      <c r="A31" s="7"/>
      <c r="B31" s="753"/>
      <c r="C31" s="746"/>
      <c r="D31" s="746"/>
      <c r="E31" s="746"/>
      <c r="F31" s="751"/>
      <c r="G31" s="755"/>
      <c r="H31" s="746"/>
      <c r="I31" s="746"/>
      <c r="J31" s="746"/>
      <c r="K31" s="756"/>
      <c r="L31" s="745"/>
      <c r="M31" s="746"/>
      <c r="N31" s="746"/>
      <c r="O31" s="746"/>
      <c r="P31" s="751"/>
      <c r="Q31" s="753"/>
      <c r="R31" s="746"/>
      <c r="S31" s="746"/>
      <c r="T31" s="746"/>
      <c r="U31" s="751"/>
      <c r="V31" s="755"/>
      <c r="W31" s="746"/>
      <c r="X31" s="746"/>
      <c r="Y31" s="746"/>
      <c r="Z31" s="756"/>
      <c r="AA31" s="745"/>
      <c r="AB31" s="746"/>
      <c r="AC31" s="746"/>
      <c r="AD31" s="746"/>
      <c r="AE31" s="747"/>
      <c r="AU31" s="753"/>
      <c r="AV31" s="746"/>
      <c r="AW31" s="746"/>
      <c r="AX31" s="746"/>
      <c r="AY31" s="751"/>
      <c r="AZ31" s="755"/>
      <c r="BA31" s="746"/>
      <c r="BB31" s="746"/>
      <c r="BC31" s="746"/>
      <c r="BD31" s="756"/>
      <c r="BE31" s="745"/>
      <c r="BF31" s="746"/>
      <c r="BG31" s="746"/>
      <c r="BH31" s="746"/>
      <c r="BI31" s="751"/>
      <c r="BJ31" s="753"/>
      <c r="BK31" s="746"/>
      <c r="BL31" s="746"/>
      <c r="BM31" s="746"/>
      <c r="BN31" s="751"/>
      <c r="BO31" s="755"/>
      <c r="BP31" s="746"/>
      <c r="BQ31" s="746"/>
      <c r="BR31" s="746"/>
      <c r="BS31" s="756"/>
      <c r="BT31" s="745"/>
      <c r="BU31" s="746"/>
      <c r="BV31" s="746"/>
      <c r="BW31" s="746"/>
      <c r="BX31" s="747"/>
      <c r="CQ31" s="730" t="b">
        <f>IF(L31&lt;&gt;"","OK")</f>
        <v>0</v>
      </c>
      <c r="CR31" s="731"/>
      <c r="CS31" s="732"/>
      <c r="CT31" s="730" t="b">
        <f>IF(AA31&lt;&gt;"","OK")</f>
        <v>0</v>
      </c>
      <c r="CU31" s="731"/>
      <c r="CV31" s="732"/>
      <c r="CW31" s="223"/>
      <c r="CX31" s="223"/>
      <c r="CY31" s="225"/>
      <c r="CZ31" s="730" t="b">
        <f>IF(BE31&lt;&gt;"","OK")</f>
        <v>0</v>
      </c>
      <c r="DA31" s="731"/>
      <c r="DB31" s="732"/>
      <c r="DC31" s="730" t="b">
        <f>IF(BT31&lt;&gt;"","OK")</f>
        <v>0</v>
      </c>
      <c r="DD31" s="731"/>
      <c r="DE31" s="732"/>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row>
    <row r="32" spans="1:228" s="28" customFormat="1" ht="26.25" customHeight="1" thickBot="1" x14ac:dyDescent="0.2">
      <c r="A32" s="7"/>
      <c r="B32" s="754"/>
      <c r="C32" s="749"/>
      <c r="D32" s="749"/>
      <c r="E32" s="749"/>
      <c r="F32" s="752"/>
      <c r="G32" s="757"/>
      <c r="H32" s="749"/>
      <c r="I32" s="749"/>
      <c r="J32" s="749"/>
      <c r="K32" s="758"/>
      <c r="L32" s="748"/>
      <c r="M32" s="749"/>
      <c r="N32" s="749"/>
      <c r="O32" s="749"/>
      <c r="P32" s="752"/>
      <c r="Q32" s="754"/>
      <c r="R32" s="749"/>
      <c r="S32" s="749"/>
      <c r="T32" s="749"/>
      <c r="U32" s="752"/>
      <c r="V32" s="757"/>
      <c r="W32" s="749"/>
      <c r="X32" s="749"/>
      <c r="Y32" s="749"/>
      <c r="Z32" s="758"/>
      <c r="AA32" s="748"/>
      <c r="AB32" s="749"/>
      <c r="AC32" s="749"/>
      <c r="AD32" s="749"/>
      <c r="AE32" s="750"/>
      <c r="AU32" s="754"/>
      <c r="AV32" s="749"/>
      <c r="AW32" s="749"/>
      <c r="AX32" s="749"/>
      <c r="AY32" s="752"/>
      <c r="AZ32" s="757"/>
      <c r="BA32" s="749"/>
      <c r="BB32" s="749"/>
      <c r="BC32" s="749"/>
      <c r="BD32" s="758"/>
      <c r="BE32" s="748"/>
      <c r="BF32" s="749"/>
      <c r="BG32" s="749"/>
      <c r="BH32" s="749"/>
      <c r="BI32" s="752"/>
      <c r="BJ32" s="754"/>
      <c r="BK32" s="749"/>
      <c r="BL32" s="749"/>
      <c r="BM32" s="749"/>
      <c r="BN32" s="752"/>
      <c r="BO32" s="757"/>
      <c r="BP32" s="749"/>
      <c r="BQ32" s="749"/>
      <c r="BR32" s="749"/>
      <c r="BS32" s="758"/>
      <c r="BT32" s="748"/>
      <c r="BU32" s="749"/>
      <c r="BV32" s="749"/>
      <c r="BW32" s="749"/>
      <c r="BX32" s="750"/>
      <c r="CQ32" s="733"/>
      <c r="CR32" s="734"/>
      <c r="CS32" s="735"/>
      <c r="CT32" s="733"/>
      <c r="CU32" s="734"/>
      <c r="CV32" s="735"/>
      <c r="CW32" s="223"/>
      <c r="CX32" s="223"/>
      <c r="CY32" s="225"/>
      <c r="CZ32" s="733"/>
      <c r="DA32" s="734"/>
      <c r="DB32" s="735"/>
      <c r="DC32" s="733"/>
      <c r="DD32" s="734"/>
      <c r="DE32" s="73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row>
    <row r="33" spans="1:194" s="28" customFormat="1" ht="10.5" customHeight="1" x14ac:dyDescent="0.1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Q33" s="225"/>
      <c r="CR33" s="223"/>
      <c r="CS33" s="223"/>
      <c r="CT33" s="223"/>
      <c r="CU33" s="223"/>
      <c r="CV33" s="225"/>
      <c r="CW33" s="223"/>
      <c r="CX33" s="223"/>
      <c r="CY33" s="225"/>
      <c r="CZ33" s="225"/>
      <c r="DA33" s="223"/>
      <c r="DB33" s="223"/>
      <c r="DC33" s="225"/>
      <c r="DD33" s="223"/>
      <c r="DE33" s="223"/>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row>
    <row r="34" spans="1:194" s="28" customFormat="1" ht="21" x14ac:dyDescent="0.15">
      <c r="A34" s="7"/>
      <c r="B34" s="766" t="s">
        <v>322</v>
      </c>
      <c r="C34" s="766"/>
      <c r="D34" s="766"/>
      <c r="E34" s="766"/>
      <c r="F34" s="766"/>
      <c r="G34" s="766"/>
      <c r="H34" s="766"/>
      <c r="I34" s="766"/>
      <c r="J34" s="766"/>
      <c r="K34" s="766"/>
      <c r="L34" s="766"/>
      <c r="M34" s="766"/>
      <c r="N34" s="766"/>
      <c r="O34" s="766"/>
      <c r="P34" s="766"/>
      <c r="Q34" s="766"/>
      <c r="R34" s="766"/>
      <c r="S34" s="766"/>
      <c r="T34" s="766"/>
      <c r="U34" s="766"/>
      <c r="V34" s="766"/>
      <c r="W34" s="766"/>
      <c r="X34" s="766"/>
      <c r="Y34" s="766"/>
      <c r="Z34" s="766"/>
      <c r="AA34" s="766"/>
      <c r="AB34" s="766"/>
      <c r="AC34" s="766"/>
      <c r="AD34" s="766"/>
      <c r="AE34" s="766"/>
      <c r="AF34" s="766"/>
      <c r="AG34" s="766"/>
      <c r="AH34" s="766"/>
      <c r="AI34" s="766"/>
      <c r="AJ34" s="766"/>
      <c r="AK34" s="766"/>
      <c r="AL34" s="766"/>
      <c r="AM34" s="766"/>
      <c r="AN34" s="766"/>
      <c r="AO34" s="766"/>
      <c r="AP34" s="766"/>
      <c r="AQ34" s="766"/>
      <c r="AR34" s="766"/>
      <c r="AS34" s="766"/>
      <c r="AT34" s="766"/>
      <c r="AU34" s="766"/>
      <c r="AV34" s="766"/>
      <c r="AW34" s="766"/>
      <c r="AX34" s="766"/>
      <c r="AY34" s="766"/>
      <c r="AZ34" s="766"/>
      <c r="BA34" s="766"/>
      <c r="BB34" s="766"/>
      <c r="BC34" s="766"/>
      <c r="BD34" s="766"/>
      <c r="BE34" s="766"/>
      <c r="BF34" s="766"/>
      <c r="BG34" s="766"/>
      <c r="BH34" s="766"/>
      <c r="BI34" s="766"/>
      <c r="BJ34" s="766"/>
      <c r="BK34" s="766"/>
      <c r="BL34" s="766"/>
      <c r="BM34" s="766"/>
      <c r="BN34" s="766"/>
      <c r="BO34" s="766"/>
      <c r="BP34" s="766"/>
      <c r="BQ34" s="766"/>
      <c r="BR34" s="766"/>
      <c r="BS34" s="766"/>
      <c r="BT34" s="766"/>
      <c r="BU34" s="766"/>
      <c r="BV34" s="766"/>
      <c r="BW34" s="766"/>
      <c r="BX34" s="766"/>
      <c r="BY34" s="766"/>
      <c r="BZ34" s="766"/>
      <c r="CA34" s="766"/>
      <c r="CB34" s="766"/>
      <c r="CC34" s="766"/>
      <c r="CD34" s="766"/>
      <c r="CE34" s="766"/>
      <c r="CF34" s="766"/>
      <c r="CG34" s="766"/>
      <c r="CH34" s="766"/>
      <c r="CI34" s="766"/>
      <c r="CJ34" s="766"/>
      <c r="CK34" s="766"/>
      <c r="CL34" s="766"/>
      <c r="CM34" s="766"/>
      <c r="CQ34" s="7" t="s">
        <v>553</v>
      </c>
      <c r="CR34" s="223"/>
      <c r="CS34" s="223"/>
      <c r="CT34" s="223"/>
      <c r="CU34" s="223"/>
      <c r="CV34" s="225"/>
      <c r="CW34" s="223"/>
      <c r="CX34" s="223"/>
      <c r="CY34" s="225"/>
      <c r="CZ34" s="225"/>
      <c r="DA34" s="223"/>
      <c r="DB34" s="223"/>
      <c r="DC34" s="225"/>
      <c r="DD34" s="223"/>
      <c r="DE34" s="223"/>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row>
    <row r="35" spans="1:194" s="19" customFormat="1" ht="21" customHeight="1" x14ac:dyDescent="0.15">
      <c r="A35" s="7"/>
      <c r="B35" s="766" t="s">
        <v>265</v>
      </c>
      <c r="C35" s="766"/>
      <c r="D35" s="766"/>
      <c r="E35" s="766"/>
      <c r="F35" s="766"/>
      <c r="G35" s="766"/>
      <c r="H35" s="766"/>
      <c r="I35" s="766"/>
      <c r="J35" s="766"/>
      <c r="K35" s="766"/>
      <c r="L35" s="766"/>
      <c r="M35" s="766"/>
      <c r="N35" s="766"/>
      <c r="O35" s="766"/>
      <c r="P35" s="766"/>
      <c r="Q35" s="766"/>
      <c r="R35" s="766"/>
      <c r="S35" s="766"/>
      <c r="T35" s="766"/>
      <c r="U35" s="766"/>
      <c r="V35" s="766"/>
      <c r="W35" s="766"/>
      <c r="X35" s="766"/>
      <c r="Y35" s="766"/>
      <c r="Z35" s="766"/>
      <c r="AA35" s="766"/>
      <c r="AB35" s="766"/>
      <c r="AC35" s="766"/>
      <c r="AD35" s="766"/>
      <c r="AE35" s="766"/>
      <c r="AF35" s="766"/>
      <c r="AG35" s="766"/>
      <c r="AH35" s="766"/>
      <c r="AI35" s="766"/>
      <c r="AJ35" s="766"/>
      <c r="AK35" s="766"/>
      <c r="AL35" s="766"/>
      <c r="AM35" s="766"/>
      <c r="AN35" s="766"/>
      <c r="AO35" s="766"/>
      <c r="AP35" s="766"/>
      <c r="AQ35" s="766"/>
      <c r="AR35" s="766"/>
      <c r="AS35" s="766"/>
      <c r="AT35" s="766"/>
      <c r="AU35" s="766"/>
      <c r="AV35" s="766"/>
      <c r="AW35" s="766"/>
      <c r="AX35" s="766"/>
      <c r="AY35" s="766"/>
      <c r="AZ35" s="766"/>
      <c r="BA35" s="766"/>
      <c r="BB35" s="766"/>
      <c r="BC35" s="766"/>
      <c r="BD35" s="766"/>
      <c r="BE35" s="766"/>
      <c r="BF35" s="766"/>
      <c r="BG35" s="766"/>
      <c r="BH35" s="766"/>
      <c r="BI35" s="766"/>
      <c r="BJ35" s="766"/>
      <c r="BK35" s="766"/>
      <c r="BL35" s="766"/>
      <c r="BM35" s="766"/>
      <c r="BN35" s="766"/>
      <c r="BO35" s="766"/>
      <c r="BP35" s="766"/>
      <c r="BQ35" s="766"/>
      <c r="BR35" s="766"/>
      <c r="BS35" s="766"/>
      <c r="BT35" s="766"/>
      <c r="BU35" s="766"/>
      <c r="BV35" s="766"/>
      <c r="BW35" s="766"/>
      <c r="BX35" s="766"/>
      <c r="BY35" s="766"/>
      <c r="BZ35" s="766"/>
      <c r="CA35" s="766"/>
      <c r="CB35" s="766"/>
      <c r="CC35" s="766"/>
      <c r="CD35" s="766"/>
      <c r="CE35" s="766"/>
      <c r="CF35" s="766"/>
      <c r="CG35" s="766"/>
      <c r="CH35" s="766"/>
      <c r="CI35" s="766"/>
      <c r="CJ35" s="766"/>
      <c r="CK35" s="766"/>
      <c r="CL35" s="766"/>
      <c r="CM35" s="766"/>
      <c r="CQ35" s="225"/>
      <c r="CR35" s="223"/>
      <c r="CS35" s="223"/>
      <c r="CT35" s="223"/>
      <c r="CU35" s="223"/>
      <c r="CV35" s="225"/>
      <c r="CW35" s="223"/>
      <c r="CX35" s="223"/>
      <c r="CY35" s="225"/>
      <c r="CZ35" s="225"/>
      <c r="DA35" s="223"/>
      <c r="DB35" s="223"/>
      <c r="DC35" s="225"/>
      <c r="DD35" s="223"/>
      <c r="DE35" s="223"/>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row>
    <row r="36" spans="1:194" s="19" customFormat="1" ht="21" customHeight="1" x14ac:dyDescent="0.15">
      <c r="A36" s="7"/>
      <c r="B36" s="766" t="s">
        <v>360</v>
      </c>
      <c r="C36" s="766"/>
      <c r="D36" s="766"/>
      <c r="E36" s="766"/>
      <c r="F36" s="766"/>
      <c r="G36" s="766"/>
      <c r="H36" s="766"/>
      <c r="I36" s="766"/>
      <c r="J36" s="766"/>
      <c r="K36" s="766"/>
      <c r="L36" s="766"/>
      <c r="M36" s="766"/>
      <c r="N36" s="766"/>
      <c r="O36" s="766"/>
      <c r="P36" s="766"/>
      <c r="Q36" s="766"/>
      <c r="R36" s="766"/>
      <c r="S36" s="766"/>
      <c r="T36" s="766"/>
      <c r="U36" s="766"/>
      <c r="V36" s="766"/>
      <c r="W36" s="766"/>
      <c r="X36" s="766"/>
      <c r="Y36" s="766"/>
      <c r="Z36" s="766"/>
      <c r="AA36" s="766"/>
      <c r="AB36" s="766"/>
      <c r="AC36" s="766"/>
      <c r="AD36" s="766"/>
      <c r="AE36" s="766"/>
      <c r="AF36" s="766"/>
      <c r="AG36" s="766"/>
      <c r="AH36" s="766"/>
      <c r="AI36" s="766"/>
      <c r="AJ36" s="766"/>
      <c r="AK36" s="766"/>
      <c r="AL36" s="766"/>
      <c r="AM36" s="766"/>
      <c r="AN36" s="766"/>
      <c r="AO36" s="766"/>
      <c r="AP36" s="766"/>
      <c r="AQ36" s="766"/>
      <c r="AR36" s="766"/>
      <c r="AS36" s="766"/>
      <c r="AT36" s="766"/>
      <c r="AU36" s="766"/>
      <c r="AV36" s="766"/>
      <c r="AW36" s="766"/>
      <c r="AX36" s="766"/>
      <c r="AY36" s="766"/>
      <c r="AZ36" s="766"/>
      <c r="BA36" s="766"/>
      <c r="BB36" s="766"/>
      <c r="BC36" s="766"/>
      <c r="BD36" s="766"/>
      <c r="BE36" s="766"/>
      <c r="BF36" s="766"/>
      <c r="BG36" s="766"/>
      <c r="BH36" s="766"/>
      <c r="BI36" s="766"/>
      <c r="BJ36" s="766"/>
      <c r="BK36" s="766"/>
      <c r="BL36" s="766"/>
      <c r="BM36" s="766"/>
      <c r="BN36" s="766"/>
      <c r="BO36" s="766"/>
      <c r="BP36" s="766"/>
      <c r="BQ36" s="766"/>
      <c r="BR36" s="766"/>
      <c r="BS36" s="766"/>
      <c r="BT36" s="766"/>
      <c r="BU36" s="766"/>
      <c r="BV36" s="766"/>
      <c r="BW36" s="766"/>
      <c r="BX36" s="766"/>
      <c r="BY36" s="766"/>
      <c r="BZ36" s="766"/>
      <c r="CA36" s="766"/>
      <c r="CB36" s="766"/>
      <c r="CC36" s="766"/>
      <c r="CD36" s="766"/>
      <c r="CE36" s="766"/>
      <c r="CF36" s="766"/>
      <c r="CG36" s="766"/>
      <c r="CH36" s="766"/>
      <c r="CI36" s="766"/>
      <c r="CJ36" s="766"/>
      <c r="CK36" s="766"/>
      <c r="CL36" s="766"/>
      <c r="CM36" s="766"/>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row>
    <row r="37" spans="1:194" s="19" customFormat="1" ht="21" customHeight="1" x14ac:dyDescent="0.15">
      <c r="A37" s="7"/>
      <c r="B37" s="766" t="s">
        <v>353</v>
      </c>
      <c r="C37" s="766"/>
      <c r="D37" s="766"/>
      <c r="E37" s="766"/>
      <c r="F37" s="766"/>
      <c r="G37" s="766"/>
      <c r="H37" s="766"/>
      <c r="I37" s="766"/>
      <c r="J37" s="766"/>
      <c r="K37" s="766"/>
      <c r="L37" s="766"/>
      <c r="M37" s="766"/>
      <c r="N37" s="766"/>
      <c r="O37" s="766"/>
      <c r="P37" s="766"/>
      <c r="Q37" s="766"/>
      <c r="R37" s="766"/>
      <c r="S37" s="766"/>
      <c r="T37" s="766"/>
      <c r="U37" s="766"/>
      <c r="V37" s="766"/>
      <c r="W37" s="766"/>
      <c r="X37" s="766"/>
      <c r="Y37" s="766"/>
      <c r="Z37" s="766"/>
      <c r="AA37" s="766"/>
      <c r="AB37" s="766"/>
      <c r="AC37" s="766"/>
      <c r="AD37" s="766"/>
      <c r="AE37" s="766"/>
      <c r="AF37" s="766"/>
      <c r="AG37" s="766"/>
      <c r="AH37" s="766"/>
      <c r="AI37" s="766"/>
      <c r="AJ37" s="766"/>
      <c r="AK37" s="766"/>
      <c r="AL37" s="766"/>
      <c r="AM37" s="766"/>
      <c r="AN37" s="766"/>
      <c r="AO37" s="766"/>
      <c r="AP37" s="766"/>
      <c r="AQ37" s="766"/>
      <c r="AR37" s="766"/>
      <c r="AS37" s="766"/>
      <c r="AT37" s="766"/>
      <c r="AU37" s="766"/>
      <c r="AV37" s="766"/>
      <c r="AW37" s="766"/>
      <c r="AX37" s="766"/>
      <c r="AY37" s="766"/>
      <c r="AZ37" s="766"/>
      <c r="BA37" s="766"/>
      <c r="BB37" s="766"/>
      <c r="BC37" s="766"/>
      <c r="BD37" s="766"/>
      <c r="BE37" s="766"/>
      <c r="BF37" s="766"/>
      <c r="BG37" s="766"/>
      <c r="BH37" s="766"/>
      <c r="BI37" s="766"/>
      <c r="BJ37" s="766"/>
      <c r="BK37" s="766"/>
      <c r="BL37" s="766"/>
      <c r="BM37" s="766"/>
      <c r="BN37" s="766"/>
      <c r="BO37" s="766"/>
      <c r="BP37" s="766"/>
      <c r="BQ37" s="766"/>
      <c r="BR37" s="766"/>
      <c r="BS37" s="766"/>
      <c r="BT37" s="766"/>
      <c r="BU37" s="766"/>
      <c r="BV37" s="766"/>
      <c r="BW37" s="766"/>
      <c r="BX37" s="766"/>
      <c r="BY37" s="766"/>
      <c r="BZ37" s="766"/>
      <c r="CA37" s="766"/>
      <c r="CB37" s="766"/>
      <c r="CC37" s="766"/>
      <c r="CD37" s="766"/>
      <c r="CE37" s="766"/>
      <c r="CF37" s="766"/>
      <c r="CG37" s="766"/>
      <c r="CH37" s="766"/>
      <c r="CI37" s="766"/>
      <c r="CJ37" s="766"/>
      <c r="CK37" s="766"/>
      <c r="CL37" s="766"/>
      <c r="CM37" s="766"/>
      <c r="CQ37" s="7"/>
      <c r="CR37" s="7"/>
      <c r="CS37" s="7"/>
      <c r="CT37" s="7"/>
      <c r="CU37" s="7"/>
      <c r="CV37" s="7"/>
      <c r="CW37" s="7"/>
      <c r="CX37" s="7"/>
      <c r="CY37" s="7"/>
      <c r="CZ37" s="7"/>
      <c r="DA37" s="7"/>
      <c r="DB37" s="7"/>
      <c r="DC37" s="7"/>
      <c r="DD37" s="7"/>
      <c r="DE37" s="7"/>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row>
    <row r="38" spans="1:194" s="28" customFormat="1" ht="21" customHeight="1" x14ac:dyDescent="0.15">
      <c r="A38" s="7"/>
      <c r="B38" s="197" t="s">
        <v>359</v>
      </c>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7"/>
      <c r="BV38" s="197"/>
      <c r="BW38" s="197"/>
      <c r="BX38" s="197"/>
      <c r="BY38" s="197"/>
      <c r="BZ38" s="197"/>
      <c r="CA38" s="197"/>
      <c r="CB38" s="197"/>
      <c r="CC38" s="197"/>
      <c r="CD38" s="197"/>
      <c r="CE38" s="197"/>
      <c r="CF38" s="197"/>
      <c r="CG38" s="197"/>
      <c r="CH38" s="197"/>
      <c r="CI38" s="197"/>
      <c r="CJ38" s="197"/>
      <c r="CK38" s="197"/>
      <c r="CL38" s="197"/>
      <c r="CM38" s="197"/>
      <c r="CQ38" s="341" t="s">
        <v>508</v>
      </c>
      <c r="CR38" s="342"/>
      <c r="CS38" s="342"/>
      <c r="CT38" s="342"/>
      <c r="CU38" s="342"/>
      <c r="CV38" s="809"/>
      <c r="CW38" s="7"/>
      <c r="CX38" s="7"/>
      <c r="CY38" s="7"/>
      <c r="CZ38" s="7"/>
      <c r="DA38" s="7"/>
      <c r="DB38" s="7"/>
      <c r="DC38" s="7"/>
      <c r="DD38" s="7"/>
      <c r="DE38" s="7"/>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row>
    <row r="39" spans="1:194" s="28" customFormat="1" ht="21" customHeight="1" x14ac:dyDescent="0.15">
      <c r="A39" s="7"/>
      <c r="B39" s="166"/>
      <c r="C39" s="166"/>
      <c r="D39" s="166"/>
      <c r="E39" s="156"/>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c r="AS39" s="101"/>
      <c r="AT39" s="101"/>
      <c r="AU39" s="101"/>
      <c r="AV39" s="101"/>
      <c r="AW39" s="101"/>
      <c r="AX39" s="101"/>
      <c r="AY39" s="101"/>
      <c r="AZ39" s="173"/>
      <c r="BA39" s="173"/>
      <c r="BB39" s="173"/>
      <c r="BC39" s="174"/>
      <c r="BD39" s="174"/>
      <c r="BE39" s="174"/>
      <c r="BF39" s="24"/>
      <c r="BG39" s="24"/>
      <c r="BH39" s="24"/>
      <c r="BI39" s="173"/>
      <c r="BJ39" s="173"/>
      <c r="BK39" s="173"/>
      <c r="BL39" s="174"/>
      <c r="BM39" s="174"/>
      <c r="BN39" s="174"/>
      <c r="BO39" s="24"/>
      <c r="BP39" s="24"/>
      <c r="BQ39" s="24"/>
      <c r="BR39" s="173"/>
      <c r="BS39" s="173"/>
      <c r="BT39" s="173"/>
      <c r="BU39" s="174"/>
      <c r="BV39" s="174"/>
      <c r="BW39" s="174"/>
      <c r="BX39" s="24"/>
      <c r="BY39" s="24"/>
      <c r="BZ39" s="24"/>
      <c r="CA39" s="173"/>
      <c r="CB39" s="173"/>
      <c r="CC39" s="173"/>
      <c r="CD39" s="174"/>
      <c r="CE39" s="174"/>
      <c r="CF39" s="174"/>
      <c r="CG39" s="24"/>
      <c r="CH39" s="24"/>
      <c r="CI39" s="24"/>
      <c r="CQ39" s="352" t="s">
        <v>78</v>
      </c>
      <c r="CR39" s="352"/>
      <c r="CS39" s="352"/>
      <c r="CT39" s="352" t="s">
        <v>77</v>
      </c>
      <c r="CU39" s="352"/>
      <c r="CV39" s="352"/>
      <c r="CW39" s="74"/>
      <c r="DD39" s="74"/>
      <c r="DE39" s="74"/>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row>
    <row r="40" spans="1:194" s="28" customFormat="1" ht="21" customHeight="1" x14ac:dyDescent="0.15">
      <c r="A40" s="7"/>
      <c r="B40" s="166"/>
      <c r="C40" s="166"/>
      <c r="D40" s="166"/>
      <c r="E40" s="156"/>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1"/>
      <c r="AN40" s="101"/>
      <c r="AO40" s="101"/>
      <c r="AP40" s="101"/>
      <c r="AQ40" s="101"/>
      <c r="AR40" s="101"/>
      <c r="AS40" s="101"/>
      <c r="AT40" s="101"/>
      <c r="AU40" s="101"/>
      <c r="AV40" s="101"/>
      <c r="AW40" s="101"/>
      <c r="AX40" s="101"/>
      <c r="AY40" s="101"/>
      <c r="AZ40" s="173"/>
      <c r="BA40" s="173"/>
      <c r="BB40" s="173"/>
      <c r="BC40" s="174"/>
      <c r="BD40" s="174"/>
      <c r="BE40" s="174"/>
      <c r="BF40" s="24"/>
      <c r="BG40" s="24"/>
      <c r="BH40" s="24"/>
      <c r="BI40" s="173"/>
      <c r="BJ40" s="173"/>
      <c r="BK40" s="173"/>
      <c r="BL40" s="174"/>
      <c r="BM40" s="174"/>
      <c r="BN40" s="174"/>
      <c r="BO40" s="24"/>
      <c r="BP40" s="24"/>
      <c r="BQ40" s="24"/>
      <c r="BR40" s="173"/>
      <c r="BS40" s="173"/>
      <c r="BT40" s="173"/>
      <c r="BU40" s="174"/>
      <c r="BV40" s="174"/>
      <c r="BW40" s="174"/>
      <c r="BX40" s="24"/>
      <c r="BY40" s="24"/>
      <c r="BZ40" s="24"/>
      <c r="CA40" s="173"/>
      <c r="CB40" s="173"/>
      <c r="CC40" s="173"/>
      <c r="CD40" s="174"/>
      <c r="CE40" s="174"/>
      <c r="CF40" s="174"/>
      <c r="CG40" s="24"/>
      <c r="CH40" s="24"/>
      <c r="CI40" s="24"/>
      <c r="CQ40" s="228" t="str">
        <f>IF(B45=0,"0",IF(B45=1,"100",IF(B45=2,"200",IF(B45=3,"300",IF(B45=4,"400",IF(B45=5,"500",IF(B45=6,"600",IF(B45=7,"700",IF(B45=8,"800",IF(B45=9,"900"))))))))))</f>
        <v>0</v>
      </c>
      <c r="CR40" s="228" t="str">
        <f>IF(G45=0,"0",IF(G45=1,"10",IF(G45=2,"20",IF(G45=3,"30",IF(G45=4,"40",IF(G45=5,"50",IF(G45=6,"60",IF(G45=7,"70",IF(G45=8,"80",IF(G45=9,"90"))))))))))</f>
        <v>0</v>
      </c>
      <c r="CS40" s="228" t="str">
        <f>IF(L45=0,"0",IF(L45=1,"1",IF(L45=2,"2",IF(L45=3,"3",IF(L45=4,"4",IF(L45=5,"5",IF(L45=6,"6",IF(L45=7,"7",IF(L45=8,"8",IF(L45=9,"9"))))))))))</f>
        <v>0</v>
      </c>
      <c r="CT40" s="228" t="str">
        <f>IF(Q45=0,"0",IF(Q45=1,"100",IF(Q45=2,"200",IF(Q45=3,"300",IF(Q45=4,"400",IF(Q45=5,"500",IF(Q45=6,"600",IF(Q45=7,"700",IF(Q45=8,"800",IF(Q45=9,"900"))))))))))</f>
        <v>0</v>
      </c>
      <c r="CU40" s="228" t="str">
        <f>IF(V45=0,"0",IF(V45=1,"10",IF(V45=2,"20",IF(V45=3,"30",IF(V45=4,"40",IF(V45=5,"50",IF(V45=6,"60",IF(V45=7,"70",IF(V45=8,"80",IF(V45=9,"90"))))))))))</f>
        <v>0</v>
      </c>
      <c r="CV40" s="228" t="str">
        <f>IF(AA45=0,"0",IF(AA45=1,"1",IF(AA45=2,"2",IF(AA45=3,"3",IF(AA45=4,"4",IF(AA45=5,"5",IF(AA45=6,"6",IF(AA45=7,"7",IF(AA45=8,"8",IF(AA45=9,"9"))))))))))</f>
        <v>0</v>
      </c>
      <c r="CW40" s="224"/>
      <c r="DD40" s="224"/>
      <c r="DE40" s="224"/>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row>
    <row r="41" spans="1:194" s="28" customFormat="1" ht="21" customHeight="1" x14ac:dyDescent="0.15">
      <c r="A41" s="7"/>
      <c r="B41" s="760" t="s">
        <v>376</v>
      </c>
      <c r="C41" s="760"/>
      <c r="D41" s="760"/>
      <c r="E41" s="760"/>
      <c r="F41" s="760"/>
      <c r="G41" s="760"/>
      <c r="H41" s="760"/>
      <c r="I41" s="760"/>
      <c r="J41" s="760"/>
      <c r="K41" s="760"/>
      <c r="L41" s="760"/>
      <c r="M41" s="760"/>
      <c r="N41" s="760"/>
      <c r="O41" s="760"/>
      <c r="P41" s="760"/>
      <c r="Q41" s="760"/>
      <c r="R41" s="760"/>
      <c r="S41" s="760"/>
      <c r="T41" s="760"/>
      <c r="U41" s="760"/>
      <c r="V41" s="760"/>
      <c r="W41" s="760"/>
      <c r="X41" s="760"/>
      <c r="Y41" s="760"/>
      <c r="Z41" s="760"/>
      <c r="AA41" s="760"/>
      <c r="AB41" s="760"/>
      <c r="AC41" s="760"/>
      <c r="AD41" s="760"/>
      <c r="AE41" s="760"/>
      <c r="AF41" s="760"/>
      <c r="AG41" s="760"/>
      <c r="AH41" s="760"/>
      <c r="AI41" s="760"/>
      <c r="AJ41" s="760"/>
      <c r="AK41" s="760"/>
      <c r="AL41" s="760"/>
      <c r="AM41" s="760"/>
      <c r="AN41" s="760"/>
      <c r="AO41" s="760"/>
      <c r="AP41" s="760"/>
      <c r="AQ41" s="760"/>
      <c r="AR41" s="760"/>
      <c r="AS41" s="760"/>
      <c r="AT41" s="760"/>
      <c r="AU41" s="760"/>
      <c r="AV41" s="760"/>
      <c r="AW41" s="760"/>
      <c r="AX41" s="760"/>
      <c r="AY41" s="760"/>
      <c r="AZ41" s="760"/>
      <c r="BA41" s="760"/>
      <c r="BB41" s="760"/>
      <c r="BC41" s="760"/>
      <c r="BD41" s="760"/>
      <c r="BE41" s="760"/>
      <c r="BF41" s="760"/>
      <c r="BG41" s="760"/>
      <c r="BH41" s="760"/>
      <c r="BI41" s="760"/>
      <c r="BJ41" s="760"/>
      <c r="BK41" s="760"/>
      <c r="BL41" s="760"/>
      <c r="BM41" s="760"/>
      <c r="BN41" s="760"/>
      <c r="BO41" s="760"/>
      <c r="BP41" s="760"/>
      <c r="BQ41" s="760"/>
      <c r="BR41" s="760"/>
      <c r="BS41" s="760"/>
      <c r="BT41" s="760"/>
      <c r="BU41" s="760"/>
      <c r="BV41" s="760"/>
      <c r="BW41" s="760"/>
      <c r="BX41" s="760"/>
      <c r="BY41" s="760"/>
      <c r="BZ41" s="760"/>
      <c r="CA41" s="760"/>
      <c r="CB41" s="760"/>
      <c r="CC41" s="760"/>
      <c r="CD41" s="760"/>
      <c r="CE41" s="760"/>
      <c r="CF41" s="760"/>
      <c r="CG41" s="760"/>
      <c r="CH41" s="760"/>
      <c r="CI41" s="760"/>
      <c r="CJ41" s="760"/>
      <c r="CK41" s="760"/>
      <c r="CL41" s="760"/>
      <c r="CM41" s="760"/>
      <c r="CQ41" s="550">
        <f>CQ40+CR40+CS40</f>
        <v>0</v>
      </c>
      <c r="CR41" s="550"/>
      <c r="CS41" s="550"/>
      <c r="CT41" s="550">
        <f>CT40+CU40+CV40</f>
        <v>0</v>
      </c>
      <c r="CU41" s="550"/>
      <c r="CV41" s="550"/>
      <c r="CW41" s="74"/>
      <c r="DD41" s="74"/>
      <c r="DE41" s="74"/>
      <c r="DF41" s="7"/>
    </row>
    <row r="42" spans="1:194" s="28" customFormat="1" ht="10.5" customHeight="1" thickBot="1" x14ac:dyDescent="0.2">
      <c r="A42" s="7"/>
      <c r="B42" s="101"/>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c r="AH42" s="95"/>
      <c r="AI42" s="95"/>
      <c r="AJ42" s="95"/>
      <c r="AK42" s="95"/>
      <c r="AL42" s="95"/>
      <c r="AM42" s="95"/>
      <c r="AN42" s="95"/>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Q42" s="728"/>
      <c r="CR42" s="728"/>
      <c r="CS42" s="728"/>
      <c r="CT42" s="728"/>
      <c r="CU42" s="728"/>
      <c r="CV42" s="728"/>
      <c r="CW42" s="74"/>
      <c r="DD42" s="74"/>
      <c r="DE42" s="74"/>
      <c r="DF42" s="7"/>
    </row>
    <row r="43" spans="1:194" s="28" customFormat="1" ht="21.75" thickBot="1" x14ac:dyDescent="0.2">
      <c r="A43" s="7"/>
      <c r="B43" s="297" t="s">
        <v>279</v>
      </c>
      <c r="C43" s="297"/>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CQ43" s="736" t="str">
        <f>IF(CQ13&gt;=CQ41,"OK")</f>
        <v>OK</v>
      </c>
      <c r="CR43" s="737"/>
      <c r="CS43" s="738"/>
      <c r="CT43" s="736" t="str">
        <f>IF(CZ13&gt;=CT41,"OK")</f>
        <v>OK</v>
      </c>
      <c r="CU43" s="737"/>
      <c r="CV43" s="738"/>
      <c r="CW43" s="7" t="s">
        <v>517</v>
      </c>
      <c r="DD43" s="74"/>
      <c r="DE43" s="74"/>
      <c r="DF43" s="7"/>
    </row>
    <row r="44" spans="1:194" s="28" customFormat="1" ht="22.5" customHeight="1" thickBot="1" x14ac:dyDescent="0.2">
      <c r="A44" s="7"/>
      <c r="B44" s="742" t="s">
        <v>280</v>
      </c>
      <c r="C44" s="742"/>
      <c r="D44" s="742"/>
      <c r="E44" s="742"/>
      <c r="F44" s="742"/>
      <c r="G44" s="742"/>
      <c r="H44" s="742"/>
      <c r="I44" s="742"/>
      <c r="J44" s="742"/>
      <c r="K44" s="742"/>
      <c r="L44" s="742"/>
      <c r="M44" s="742"/>
      <c r="N44" s="742"/>
      <c r="O44" s="742"/>
      <c r="P44" s="742"/>
      <c r="Q44" s="742" t="s">
        <v>281</v>
      </c>
      <c r="R44" s="742"/>
      <c r="S44" s="742"/>
      <c r="T44" s="742"/>
      <c r="U44" s="742"/>
      <c r="V44" s="742"/>
      <c r="W44" s="742"/>
      <c r="X44" s="742"/>
      <c r="Y44" s="742"/>
      <c r="Z44" s="742"/>
      <c r="AA44" s="742"/>
      <c r="AB44" s="742"/>
      <c r="AC44" s="742"/>
      <c r="AD44" s="742"/>
      <c r="AE44" s="742"/>
      <c r="AJ44" s="767" t="s">
        <v>354</v>
      </c>
      <c r="AK44" s="767"/>
      <c r="AL44" s="767"/>
      <c r="AM44" s="767"/>
      <c r="AN44" s="767"/>
      <c r="AO44" s="767"/>
      <c r="AP44" s="767"/>
      <c r="AQ44" s="767"/>
      <c r="AR44" s="767"/>
      <c r="AS44" s="767"/>
      <c r="AT44" s="767"/>
      <c r="AU44" s="767"/>
      <c r="AV44" s="767"/>
      <c r="AW44" s="767"/>
      <c r="AX44" s="767"/>
      <c r="AY44" s="767"/>
      <c r="AZ44" s="767"/>
      <c r="BA44" s="767"/>
      <c r="BB44" s="767"/>
      <c r="BC44" s="767"/>
      <c r="BD44" s="767"/>
      <c r="BE44" s="767"/>
      <c r="BF44" s="767"/>
      <c r="BG44" s="767"/>
      <c r="BH44" s="767"/>
      <c r="BI44" s="767"/>
      <c r="BJ44" s="767"/>
      <c r="BK44" s="767"/>
      <c r="BL44" s="767"/>
      <c r="BM44" s="767"/>
      <c r="BN44" s="767"/>
      <c r="BO44" s="767"/>
      <c r="BP44" s="767"/>
      <c r="BQ44" s="767"/>
      <c r="BR44" s="767"/>
      <c r="BS44" s="767"/>
      <c r="BT44" s="767"/>
      <c r="BU44" s="767"/>
      <c r="BV44" s="767"/>
      <c r="BW44" s="767"/>
      <c r="BX44" s="767"/>
      <c r="BY44" s="767"/>
      <c r="BZ44" s="767"/>
      <c r="CA44" s="767"/>
      <c r="CB44" s="767"/>
      <c r="CC44" s="767"/>
      <c r="CD44" s="767"/>
      <c r="CE44" s="767"/>
      <c r="CF44" s="767"/>
      <c r="CG44" s="767"/>
      <c r="CH44" s="767"/>
      <c r="CI44" s="767"/>
      <c r="CJ44" s="767"/>
      <c r="CK44" s="767"/>
      <c r="CQ44" s="74"/>
      <c r="CR44" s="74"/>
      <c r="CS44" s="74"/>
      <c r="CT44" s="74"/>
      <c r="CU44" s="74"/>
      <c r="CV44" s="7"/>
      <c r="CW44" s="74"/>
      <c r="CX44" s="74"/>
      <c r="CY44" s="7"/>
      <c r="CZ44" s="74"/>
      <c r="DA44" s="74"/>
      <c r="DB44" s="74"/>
      <c r="DC44" s="7"/>
      <c r="DD44" s="74"/>
      <c r="DE44" s="74"/>
      <c r="DF44" s="7"/>
    </row>
    <row r="45" spans="1:194" s="28" customFormat="1" ht="26.25" customHeight="1" x14ac:dyDescent="0.15">
      <c r="A45" s="7"/>
      <c r="B45" s="753"/>
      <c r="C45" s="746"/>
      <c r="D45" s="746"/>
      <c r="E45" s="746"/>
      <c r="F45" s="751"/>
      <c r="G45" s="755"/>
      <c r="H45" s="746"/>
      <c r="I45" s="746"/>
      <c r="J45" s="746"/>
      <c r="K45" s="756"/>
      <c r="L45" s="745"/>
      <c r="M45" s="746"/>
      <c r="N45" s="746"/>
      <c r="O45" s="746"/>
      <c r="P45" s="746"/>
      <c r="Q45" s="746"/>
      <c r="R45" s="746"/>
      <c r="S45" s="746"/>
      <c r="T45" s="746"/>
      <c r="U45" s="751"/>
      <c r="V45" s="755"/>
      <c r="W45" s="746"/>
      <c r="X45" s="746"/>
      <c r="Y45" s="746"/>
      <c r="Z45" s="756"/>
      <c r="AA45" s="745"/>
      <c r="AB45" s="746"/>
      <c r="AC45" s="746"/>
      <c r="AD45" s="746"/>
      <c r="AE45" s="747"/>
      <c r="AJ45" s="759" t="s">
        <v>331</v>
      </c>
      <c r="AK45" s="759"/>
      <c r="AL45" s="759"/>
      <c r="AM45" s="759"/>
      <c r="AN45" s="759"/>
      <c r="AO45" s="759"/>
      <c r="AP45" s="759"/>
      <c r="AQ45" s="759"/>
      <c r="AR45" s="759"/>
      <c r="AS45" s="759"/>
      <c r="AT45" s="759"/>
      <c r="AU45" s="759"/>
      <c r="AV45" s="759"/>
      <c r="AW45" s="759"/>
      <c r="AX45" s="759"/>
      <c r="AY45" s="759"/>
      <c r="AZ45" s="759"/>
      <c r="BA45" s="759"/>
      <c r="BB45" s="759"/>
      <c r="BC45" s="759"/>
      <c r="BD45" s="759"/>
      <c r="BE45" s="759"/>
      <c r="BF45" s="759"/>
      <c r="BG45" s="759"/>
      <c r="BH45" s="759"/>
      <c r="BI45" s="759"/>
      <c r="BJ45" s="759"/>
      <c r="BK45" s="759"/>
      <c r="BL45" s="759"/>
      <c r="BM45" s="759"/>
      <c r="BN45" s="759"/>
      <c r="BO45" s="759"/>
      <c r="BP45" s="759"/>
      <c r="BQ45" s="759"/>
      <c r="BR45" s="759"/>
      <c r="BS45" s="759"/>
      <c r="BT45" s="759"/>
      <c r="BU45" s="759"/>
      <c r="BV45" s="759"/>
      <c r="BW45" s="759"/>
      <c r="BX45" s="759"/>
      <c r="BY45" s="759"/>
      <c r="BZ45" s="759"/>
      <c r="CA45" s="759"/>
      <c r="CB45" s="759"/>
      <c r="CC45" s="759"/>
      <c r="CD45" s="759"/>
      <c r="CE45" s="759"/>
      <c r="CF45" s="759"/>
      <c r="CG45" s="759"/>
      <c r="CH45" s="759"/>
      <c r="CI45" s="759"/>
      <c r="CJ45" s="759"/>
      <c r="CK45" s="759"/>
      <c r="CQ45" s="730" t="b">
        <f>IF(L45&lt;&gt;"","OK")</f>
        <v>0</v>
      </c>
      <c r="CR45" s="731"/>
      <c r="CS45" s="732"/>
      <c r="CT45" s="730" t="b">
        <f>IF(AA45&lt;&gt;"","OK")</f>
        <v>0</v>
      </c>
      <c r="CU45" s="731"/>
      <c r="CV45" s="732"/>
      <c r="CW45" s="74"/>
      <c r="CX45" s="74"/>
      <c r="CY45" s="7"/>
      <c r="CZ45" s="7"/>
      <c r="DA45" s="7"/>
      <c r="DB45" s="7"/>
      <c r="DC45" s="7"/>
      <c r="DD45" s="74"/>
      <c r="DE45" s="74"/>
      <c r="DF45" s="7"/>
    </row>
    <row r="46" spans="1:194" s="28" customFormat="1" ht="26.25" customHeight="1" thickBot="1" x14ac:dyDescent="0.2">
      <c r="A46" s="7"/>
      <c r="B46" s="754"/>
      <c r="C46" s="749"/>
      <c r="D46" s="749"/>
      <c r="E46" s="749"/>
      <c r="F46" s="752"/>
      <c r="G46" s="757"/>
      <c r="H46" s="749"/>
      <c r="I46" s="749"/>
      <c r="J46" s="749"/>
      <c r="K46" s="758"/>
      <c r="L46" s="748"/>
      <c r="M46" s="749"/>
      <c r="N46" s="749"/>
      <c r="O46" s="749"/>
      <c r="P46" s="749"/>
      <c r="Q46" s="749"/>
      <c r="R46" s="749"/>
      <c r="S46" s="749"/>
      <c r="T46" s="749"/>
      <c r="U46" s="752"/>
      <c r="V46" s="757"/>
      <c r="W46" s="749"/>
      <c r="X46" s="749"/>
      <c r="Y46" s="749"/>
      <c r="Z46" s="758"/>
      <c r="AA46" s="748"/>
      <c r="AB46" s="749"/>
      <c r="AC46" s="749"/>
      <c r="AD46" s="749"/>
      <c r="AE46" s="750"/>
      <c r="AJ46" s="175"/>
      <c r="CQ46" s="733"/>
      <c r="CR46" s="734"/>
      <c r="CS46" s="735"/>
      <c r="CT46" s="733"/>
      <c r="CU46" s="734"/>
      <c r="CV46" s="735"/>
      <c r="CW46" s="7" t="s">
        <v>512</v>
      </c>
      <c r="CX46" s="74"/>
      <c r="CY46" s="7"/>
      <c r="CZ46" s="7"/>
      <c r="DA46" s="7"/>
      <c r="DB46" s="7"/>
      <c r="DC46" s="7"/>
      <c r="DD46" s="74"/>
      <c r="DE46" s="74"/>
      <c r="DF46" s="7"/>
    </row>
    <row r="47" spans="1:194" s="28" customFormat="1" ht="10.5" customHeight="1" x14ac:dyDescent="0.1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Q47" s="7"/>
      <c r="CR47" s="7"/>
      <c r="CS47" s="7"/>
      <c r="CT47" s="7"/>
      <c r="CU47" s="7"/>
      <c r="CV47" s="7"/>
      <c r="CW47" s="74"/>
      <c r="CX47" s="74"/>
      <c r="CY47" s="74"/>
      <c r="CZ47" s="7"/>
      <c r="DA47" s="7"/>
      <c r="DB47" s="7"/>
      <c r="DC47" s="7"/>
      <c r="DD47" s="74"/>
      <c r="DE47" s="74"/>
      <c r="DF47" s="74"/>
    </row>
    <row r="48" spans="1:194" s="28" customFormat="1" ht="18.75" customHeight="1" x14ac:dyDescent="0.1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R48" s="7"/>
      <c r="CS48" s="7"/>
      <c r="CT48" s="7"/>
      <c r="CU48" s="7"/>
      <c r="CV48" s="7"/>
      <c r="CW48" s="74"/>
      <c r="CX48" s="74"/>
      <c r="CY48" s="7"/>
      <c r="CZ48" s="7"/>
      <c r="DA48" s="7"/>
      <c r="DB48" s="7"/>
      <c r="DC48" s="7"/>
      <c r="DD48" s="74"/>
      <c r="DE48" s="74"/>
      <c r="DF48" s="7"/>
    </row>
    <row r="49" spans="1:142" s="28" customFormat="1" ht="18.75" customHeight="1" x14ac:dyDescent="0.1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Q49" s="729" t="s">
        <v>46</v>
      </c>
      <c r="CR49" s="729"/>
      <c r="CS49" s="729"/>
      <c r="CT49" s="729" t="s">
        <v>513</v>
      </c>
      <c r="CU49" s="729"/>
      <c r="CV49" s="729"/>
      <c r="CW49" s="729" t="s">
        <v>514</v>
      </c>
      <c r="CX49" s="729"/>
      <c r="CY49" s="729"/>
      <c r="CZ49" s="729" t="s">
        <v>515</v>
      </c>
      <c r="DA49" s="729"/>
      <c r="DB49" s="729"/>
      <c r="DC49" s="729" t="s">
        <v>516</v>
      </c>
      <c r="DD49" s="729"/>
      <c r="DE49" s="729"/>
      <c r="DF49" s="729" t="s">
        <v>47</v>
      </c>
      <c r="DG49" s="729"/>
      <c r="DH49" s="729"/>
    </row>
    <row r="50" spans="1:142" ht="18.75" customHeight="1" x14ac:dyDescent="0.1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37"/>
      <c r="CM50" s="37"/>
      <c r="CN50" s="67"/>
      <c r="CO50" s="37"/>
      <c r="CQ50" s="227" t="str">
        <f>IF(O57=0,"0",IF(O57=1,"100",IF(O57=2,"200",IF(O57=3,"300",IF(O57=4,"400",IF(O57=5,"500",IF(O57=6,"600",IF(O57=7,"700",IF(O57=8,"800",IF(O57=9,"900"))))))))))</f>
        <v>0</v>
      </c>
      <c r="CR50" s="227" t="str">
        <f>IF(S57=0,"0",IF(S57=1,"10",IF(S57=2,"20",IF(S57=3,"30",IF(S57=4,"40",IF(S57=5,"50",IF(S57=6,"60",IF(S57=7,"70",IF(S57=8,"80",IF(S57=9,"90"))))))))))</f>
        <v>0</v>
      </c>
      <c r="CS50" s="227" t="str">
        <f>IF(W57=0,"0",IF(W57=1,"1",IF(W57=2,"2",IF(W57=3,"3",IF(W57=4,"4",IF(W57=5,"5",IF(W57=6,"6",IF(W57=7,"7",IF(W57=8,"8",IF(W57=9,"9"))))))))))</f>
        <v>0</v>
      </c>
      <c r="CT50" s="227" t="str">
        <f>IF(AA57=0,"0",IF(AA57=1,"100",IF(AA57=2,"200",IF(AA57=3,"300",IF(AA57=4,"400",IF(AA57=5,"500",IF(AA57=6,"600",IF(AA57=7,"700",IF(AA57=8,"800",IF(AA57=9,"900"))))))))))</f>
        <v>0</v>
      </c>
      <c r="CU50" s="227" t="str">
        <f>IF(AE57=0,"0",IF(AE57=1,"10",IF(AE57=2,"20",IF(AE57=3,"30",IF(AE57=4,"40",IF(AE57=5,"50",IF(AE57=6,"60",IF(AE57=7,"70",IF(AE57=8,"80",IF(AE57=9,"90"))))))))))</f>
        <v>0</v>
      </c>
      <c r="CV50" s="227" t="str">
        <f>IF(AI57=0,"0",IF(AI57=1,"1",IF(AI57=2,"2",IF(AI57=3,"3",IF(AI57=4,"4",IF(AI57=5,"5",IF(AI57=6,"6",IF(AI57=7,"7",IF(AI57=8,"8",IF(AI57=9,"9"))))))))))</f>
        <v>0</v>
      </c>
      <c r="CW50" s="227" t="str">
        <f>IF(AM57=0,"0",IF(AM57=1,"100",IF(AM57=2,"200",IF(AM57=3,"300",IF(AM57=4,"400",IF(AM57=5,"500",IF(AM57=6,"600",IF(AM57=7,"700",IF(AM57=8,"800",IF(AM57=9,"900"))))))))))</f>
        <v>0</v>
      </c>
      <c r="CX50" s="227" t="str">
        <f>IF(AQ57=0,"0",IF(AQ57=1,"10",IF(AQ57=2,"20",IF(AQ57=3,"30",IF(AQ57=4,"40",IF(AQ57=5,"50",IF(AQ57=6,"60",IF(AQ57=7,"70",IF(AQ57=8,"80",IF(AQ57=9,"90"))))))))))</f>
        <v>0</v>
      </c>
      <c r="CY50" s="227" t="str">
        <f>IF(AU57=0,"0",IF(AU57=1,"1",IF(AU57=2,"2",IF(AU57=3,"3",IF(AU57=4,"4",IF(AU57=5,"5",IF(AU57=6,"6",IF(AU57=7,"7",IF(AU57=8,"8",IF(AU57=9,"9"))))))))))</f>
        <v>0</v>
      </c>
      <c r="CZ50" s="227" t="str">
        <f>IF(AY57=0,"0",IF(AY57=1,"100",IF(AY57=2,"200",IF(AY57=3,"300",IF(AY57=4,"400",IF(AY57=5,"500",IF(AY57=6,"600",IF(AY57=7,"700",IF(AY57=8,"800",IF(AY57=9,"900"))))))))))</f>
        <v>0</v>
      </c>
      <c r="DA50" s="227" t="str">
        <f>IF(BC57=0,"0",IF(BC57=1,"10",IF(BC57=2,"20",IF(BC57=3,"30",IF(BC57=4,"40",IF(BC57=5,"50",IF(BC57=6,"60",IF(BC57=7,"70",IF(BC57=8,"80",IF(BC57=9,"90"))))))))))</f>
        <v>0</v>
      </c>
      <c r="DB50" s="227" t="str">
        <f>IF(BG57=0,"0",IF(BG57=1,"1",IF(BG57=2,"2",IF(BG57=3,"3",IF(BG57=4,"4",IF(BG57=5,"5",IF(BG57=6,"6",IF(BG57=7,"7",IF(BG57=8,"8",IF(BG57=9,"9"))))))))))</f>
        <v>0</v>
      </c>
      <c r="DC50" s="227" t="str">
        <f>IF(BK57=0,"0",IF(BK57=1,"100",IF(BK57=2,"200",IF(BK57=3,"300",IF(BK57=4,"400",IF(BK57=5,"500",IF(BK57=6,"600",IF(BK57=7,"700",IF(BK57=8,"800",IF(BK57=9,"900"))))))))))</f>
        <v>0</v>
      </c>
      <c r="DD50" s="227" t="str">
        <f>IF(BO57=0,"0",IF(BO57=1,"10",IF(BO57=2,"20",IF(BO57=3,"30",IF(BO57=4,"40",IF(BO57=5,"50",IF(BO57=6,"60",IF(BO57=7,"70",IF(BO57=8,"80",IF(BO57=9,"90"))))))))))</f>
        <v>0</v>
      </c>
      <c r="DE50" s="227" t="str">
        <f>IF(BS57=0,"0",IF(BS57=1,"1",IF(BS57=2,"2",IF(BS57=3,"3",IF(BS57=4,"4",IF(BS57=5,"5",IF(BS57=6,"6",IF(BS57=7,"7",IF(BS57=8,"8",IF(BS57=9,"9"))))))))))</f>
        <v>0</v>
      </c>
      <c r="DF50" s="227" t="str">
        <f>IF(BW57=0,"0",IF(BW57=1,"100",IF(BW57=2,"200",IF(BW57=3,"300",IF(BW57=4,"400",IF(BW57=5,"500",IF(BW57=6,"600",IF(BW57=7,"700",IF(BW57=8,"800",IF(BW57=9,"900"))))))))))</f>
        <v>0</v>
      </c>
      <c r="DG50" s="227" t="str">
        <f>IF(CA57=0,"0",IF(CA57=1,"10",IF(CA57=2,"20",IF(CA57=3,"30",IF(CA57=4,"40",IF(CA57=5,"50",IF(CA57=6,"60",IF(CA57=7,"70",IF(CA57=8,"80",IF(CA57=9,"90"))))))))))</f>
        <v>0</v>
      </c>
      <c r="DH50" s="227" t="str">
        <f>IF(CE57=0,"0",IF(CE57=1,"1",IF(CE57=2,"2",IF(CE57=3,"3",IF(CE57=4,"4",IF(CE57=5,"5",IF(CE57=6,"6",IF(CE57=7,"7",IF(CE57=8,"8",IF(CE57=9,"9"))))))))))</f>
        <v>0</v>
      </c>
    </row>
    <row r="51" spans="1:142" ht="21" customHeight="1" thickBot="1" x14ac:dyDescent="0.2">
      <c r="B51" s="280" t="s">
        <v>282</v>
      </c>
      <c r="C51" s="280"/>
      <c r="D51" s="280"/>
      <c r="E51" s="280"/>
      <c r="F51" s="280"/>
      <c r="G51" s="280"/>
      <c r="H51" s="280"/>
      <c r="I51" s="280"/>
      <c r="J51" s="280"/>
      <c r="K51" s="455" t="s">
        <v>314</v>
      </c>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455"/>
      <c r="AK51" s="455"/>
      <c r="AL51" s="455"/>
      <c r="AM51" s="455"/>
      <c r="AN51" s="455"/>
      <c r="AO51" s="455"/>
      <c r="AP51" s="455"/>
      <c r="AQ51" s="455"/>
      <c r="AR51" s="455"/>
      <c r="AS51" s="455"/>
      <c r="AT51" s="455"/>
      <c r="AU51" s="455"/>
      <c r="AV51" s="455"/>
      <c r="AW51" s="455"/>
      <c r="AX51" s="455"/>
      <c r="AY51" s="455"/>
      <c r="AZ51" s="455"/>
      <c r="BA51" s="455"/>
      <c r="BB51" s="455"/>
      <c r="BC51" s="455"/>
      <c r="BD51" s="455"/>
      <c r="BE51" s="455"/>
      <c r="BF51" s="455"/>
      <c r="BG51" s="455"/>
      <c r="BH51" s="455"/>
      <c r="BI51" s="455"/>
      <c r="BJ51" s="455"/>
      <c r="BK51" s="455"/>
      <c r="BL51" s="455"/>
      <c r="BM51" s="455"/>
      <c r="BN51" s="455"/>
      <c r="BO51" s="455"/>
      <c r="BP51" s="455"/>
      <c r="BQ51" s="455"/>
      <c r="BR51" s="455"/>
      <c r="BS51" s="455"/>
      <c r="BT51" s="455"/>
      <c r="BU51" s="455"/>
      <c r="BV51" s="455"/>
      <c r="BW51" s="455"/>
      <c r="BX51" s="455"/>
      <c r="BY51" s="455"/>
      <c r="BZ51" s="455"/>
      <c r="CA51" s="455"/>
      <c r="CB51" s="455"/>
      <c r="CC51" s="455"/>
      <c r="CD51" s="455"/>
      <c r="CE51" s="455"/>
      <c r="CF51" s="455"/>
      <c r="CG51" s="455"/>
      <c r="CH51" s="455"/>
      <c r="CI51" s="455"/>
      <c r="CJ51" s="455"/>
      <c r="CK51" s="455"/>
      <c r="CL51" s="455"/>
      <c r="CM51" s="455"/>
      <c r="CO51" s="37"/>
      <c r="CQ51" s="728">
        <f>CQ50+CR50+CS50</f>
        <v>0</v>
      </c>
      <c r="CR51" s="728"/>
      <c r="CS51" s="728"/>
      <c r="CT51" s="728">
        <f>CT50+CU50+CV50</f>
        <v>0</v>
      </c>
      <c r="CU51" s="728"/>
      <c r="CV51" s="728"/>
      <c r="CW51" s="728">
        <f>CW50+CX50+CY50</f>
        <v>0</v>
      </c>
      <c r="CX51" s="728"/>
      <c r="CY51" s="728"/>
      <c r="CZ51" s="728">
        <f>CZ50+DA50+DB50</f>
        <v>0</v>
      </c>
      <c r="DA51" s="728"/>
      <c r="DB51" s="728"/>
      <c r="DC51" s="728">
        <f>DC50+DD50+DE50</f>
        <v>0</v>
      </c>
      <c r="DD51" s="728"/>
      <c r="DE51" s="728"/>
      <c r="DF51" s="728">
        <f>DF50+DG50+DH50</f>
        <v>0</v>
      </c>
      <c r="DG51" s="728"/>
      <c r="DH51" s="728"/>
    </row>
    <row r="52" spans="1:142" ht="21" customHeight="1" thickBot="1" x14ac:dyDescent="0.2">
      <c r="B52" s="20"/>
      <c r="C52" s="20"/>
      <c r="D52" s="20"/>
      <c r="E52" s="20"/>
      <c r="F52" s="20"/>
      <c r="G52" s="20"/>
      <c r="H52" s="20"/>
      <c r="I52" s="36"/>
      <c r="J52" s="19"/>
      <c r="K52" s="787" t="s">
        <v>367</v>
      </c>
      <c r="L52" s="787"/>
      <c r="M52" s="787"/>
      <c r="N52" s="787"/>
      <c r="O52" s="787"/>
      <c r="P52" s="787"/>
      <c r="Q52" s="787"/>
      <c r="R52" s="787"/>
      <c r="S52" s="787"/>
      <c r="T52" s="787"/>
      <c r="U52" s="787"/>
      <c r="V52" s="787"/>
      <c r="W52" s="787"/>
      <c r="X52" s="787"/>
      <c r="Y52" s="787"/>
      <c r="Z52" s="787"/>
      <c r="AA52" s="787"/>
      <c r="AB52" s="787"/>
      <c r="AC52" s="787"/>
      <c r="AD52" s="787"/>
      <c r="AE52" s="787"/>
      <c r="AF52" s="787"/>
      <c r="AG52" s="787"/>
      <c r="AH52" s="787"/>
      <c r="AI52" s="787"/>
      <c r="AJ52" s="787"/>
      <c r="AK52" s="787"/>
      <c r="AL52" s="787"/>
      <c r="AM52" s="787"/>
      <c r="AN52" s="787"/>
      <c r="AO52" s="787"/>
      <c r="AP52" s="787"/>
      <c r="AQ52" s="787"/>
      <c r="AR52" s="787"/>
      <c r="AS52" s="787"/>
      <c r="AT52" s="787"/>
      <c r="AU52" s="787"/>
      <c r="AV52" s="787"/>
      <c r="AW52" s="787"/>
      <c r="AX52" s="787"/>
      <c r="AY52" s="787"/>
      <c r="AZ52" s="787"/>
      <c r="BA52" s="787"/>
      <c r="BB52" s="787"/>
      <c r="BC52" s="787"/>
      <c r="BD52" s="787"/>
      <c r="BE52" s="787"/>
      <c r="BF52" s="787"/>
      <c r="BG52" s="787"/>
      <c r="BH52" s="787"/>
      <c r="BI52" s="787"/>
      <c r="BJ52" s="787"/>
      <c r="BK52" s="787"/>
      <c r="BL52" s="787"/>
      <c r="BM52" s="787"/>
      <c r="BN52" s="787"/>
      <c r="BO52" s="787"/>
      <c r="BP52" s="787"/>
      <c r="BQ52" s="787"/>
      <c r="BR52" s="787"/>
      <c r="BS52" s="787"/>
      <c r="BT52" s="787"/>
      <c r="BU52" s="787"/>
      <c r="BV52" s="787"/>
      <c r="BW52" s="787"/>
      <c r="BX52" s="787"/>
      <c r="BY52" s="787"/>
      <c r="BZ52" s="787"/>
      <c r="CA52" s="787"/>
      <c r="CB52" s="787"/>
      <c r="CC52" s="787"/>
      <c r="CD52" s="787"/>
      <c r="CE52" s="787"/>
      <c r="CF52" s="787"/>
      <c r="CG52" s="787"/>
      <c r="CH52" s="787"/>
      <c r="CI52" s="787"/>
      <c r="CJ52" s="787"/>
      <c r="CK52" s="787"/>
      <c r="CL52" s="787"/>
      <c r="CM52" s="787"/>
      <c r="CN52" s="37"/>
      <c r="CO52" s="37"/>
      <c r="CQ52" s="736" t="str">
        <f>IF(CQ26=CQ51+CT51+CW51+CZ51+DC51+DF51,"OK")</f>
        <v>OK</v>
      </c>
      <c r="CR52" s="737"/>
      <c r="CS52" s="737"/>
      <c r="CT52" s="737"/>
      <c r="CU52" s="737"/>
      <c r="CV52" s="737"/>
      <c r="CW52" s="737"/>
      <c r="CX52" s="737"/>
      <c r="CY52" s="737"/>
      <c r="CZ52" s="737"/>
      <c r="DA52" s="737"/>
      <c r="DB52" s="737"/>
      <c r="DC52" s="737"/>
      <c r="DD52" s="737"/>
      <c r="DE52" s="737"/>
      <c r="DF52" s="737"/>
      <c r="DG52" s="737"/>
      <c r="DH52" s="738"/>
      <c r="DI52" s="249" t="s">
        <v>573</v>
      </c>
    </row>
    <row r="53" spans="1:142" ht="21" customHeight="1" x14ac:dyDescent="0.15">
      <c r="I53" s="66"/>
      <c r="K53" s="787" t="s">
        <v>368</v>
      </c>
      <c r="L53" s="787"/>
      <c r="M53" s="787"/>
      <c r="N53" s="787"/>
      <c r="O53" s="787"/>
      <c r="P53" s="787"/>
      <c r="Q53" s="787"/>
      <c r="R53" s="787"/>
      <c r="S53" s="787"/>
      <c r="T53" s="787"/>
      <c r="U53" s="787"/>
      <c r="V53" s="787"/>
      <c r="W53" s="787"/>
      <c r="X53" s="787"/>
      <c r="Y53" s="787"/>
      <c r="Z53" s="787"/>
      <c r="AA53" s="787"/>
      <c r="AB53" s="787"/>
      <c r="AC53" s="787"/>
      <c r="AD53" s="787"/>
      <c r="AE53" s="787"/>
      <c r="AF53" s="787"/>
      <c r="AG53" s="787"/>
      <c r="AH53" s="787"/>
      <c r="AI53" s="787"/>
      <c r="AJ53" s="787"/>
      <c r="AK53" s="787"/>
      <c r="AL53" s="787"/>
      <c r="AM53" s="787"/>
      <c r="AN53" s="787"/>
      <c r="AO53" s="787"/>
      <c r="AP53" s="787"/>
      <c r="AQ53" s="787"/>
      <c r="AR53" s="787"/>
      <c r="AS53" s="787"/>
      <c r="AT53" s="787"/>
      <c r="AU53" s="787"/>
      <c r="AV53" s="787"/>
      <c r="AW53" s="787"/>
      <c r="AX53" s="787"/>
      <c r="AY53" s="787"/>
      <c r="AZ53" s="787"/>
      <c r="BA53" s="787"/>
      <c r="BB53" s="787"/>
      <c r="BC53" s="787"/>
      <c r="BD53" s="787"/>
      <c r="BE53" s="787"/>
      <c r="BF53" s="787"/>
      <c r="BG53" s="787"/>
      <c r="BH53" s="787"/>
      <c r="BI53" s="787"/>
      <c r="BJ53" s="787"/>
      <c r="BK53" s="787"/>
      <c r="BL53" s="787"/>
      <c r="BM53" s="787"/>
      <c r="BN53" s="787"/>
      <c r="BO53" s="787"/>
      <c r="BP53" s="787"/>
      <c r="BQ53" s="787"/>
      <c r="BR53" s="787"/>
      <c r="BS53" s="787"/>
      <c r="BT53" s="787"/>
      <c r="BU53" s="787"/>
      <c r="BV53" s="787"/>
      <c r="BW53" s="787"/>
      <c r="BX53" s="787"/>
      <c r="BY53" s="787"/>
      <c r="BZ53" s="787"/>
      <c r="CA53" s="787"/>
      <c r="CB53" s="787"/>
      <c r="CC53" s="787"/>
      <c r="CD53" s="787"/>
      <c r="CE53" s="787"/>
      <c r="CF53" s="787"/>
      <c r="CG53" s="787"/>
      <c r="CH53" s="787"/>
      <c r="CI53" s="787"/>
      <c r="CJ53" s="787"/>
      <c r="CK53" s="787"/>
      <c r="CL53" s="787"/>
      <c r="CM53" s="787"/>
      <c r="CN53" s="37"/>
      <c r="CO53" s="37"/>
      <c r="CQ53" s="227" t="str">
        <f>IF(O59=0,"0",IF(O59=1,"100",IF(O59=2,"200",IF(O59=3,"300",IF(O59=4,"400",IF(O59=5,"500",IF(O59=6,"600",IF(O59=7,"700",IF(O59=8,"800",IF(O59=9,"900"))))))))))</f>
        <v>0</v>
      </c>
      <c r="CR53" s="227" t="str">
        <f>IF(S59=0,"0",IF(S59=1,"10",IF(S59=2,"20",IF(S59=3,"30",IF(S59=4,"40",IF(S59=5,"50",IF(S59=6,"60",IF(S59=7,"70",IF(S59=8,"80",IF(S59=9,"90"))))))))))</f>
        <v>0</v>
      </c>
      <c r="CS53" s="227" t="str">
        <f>IF(W59=0,"0",IF(W59=1,"1",IF(W59=2,"2",IF(W59=3,"3",IF(W59=4,"4",IF(W59=5,"5",IF(W59=6,"6",IF(W59=7,"7",IF(W59=8,"8",IF(W59=9,"9"))))))))))</f>
        <v>0</v>
      </c>
      <c r="CT53" s="227" t="str">
        <f>IF(AA59=0,"0",IF(AA59=1,"100",IF(AA59=2,"200",IF(AA59=3,"300",IF(AA59=4,"400",IF(AA59=5,"500",IF(AA59=6,"600",IF(AA59=7,"700",IF(AA59=8,"800",IF(AA59=9,"900"))))))))))</f>
        <v>0</v>
      </c>
      <c r="CU53" s="227" t="str">
        <f>IF(AE59=0,"0",IF(AE59=1,"10",IF(AE59=2,"20",IF(AE59=3,"30",IF(AE59=4,"40",IF(AE59=5,"50",IF(AE59=6,"60",IF(AE59=7,"70",IF(AE59=8,"80",IF(AE59=9,"90"))))))))))</f>
        <v>0</v>
      </c>
      <c r="CV53" s="227" t="str">
        <f>IF(AI59=0,"0",IF(AI59=1,"1",IF(AI59=2,"2",IF(AI59=3,"3",IF(AI59=4,"4",IF(AI59=5,"5",IF(AI59=6,"6",IF(AI59=7,"7",IF(AI59=8,"8",IF(AI59=9,"9"))))))))))</f>
        <v>0</v>
      </c>
      <c r="CW53" s="227" t="str">
        <f>IF(AM59=0,"0",IF(AM59=1,"100",IF(AM59=2,"200",IF(AM59=3,"300",IF(AM59=4,"400",IF(AM59=5,"500",IF(AM59=6,"600",IF(AM59=7,"700",IF(AM59=8,"800",IF(AM59=9,"900"))))))))))</f>
        <v>0</v>
      </c>
      <c r="CX53" s="227" t="str">
        <f>IF(AQ59=0,"0",IF(AQ59=1,"10",IF(AQ59=2,"20",IF(AQ59=3,"30",IF(AQ59=4,"40",IF(AQ59=5,"50",IF(AQ59=6,"60",IF(AQ59=7,"70",IF(AQ59=8,"80",IF(AQ59=9,"90"))))))))))</f>
        <v>0</v>
      </c>
      <c r="CY53" s="227" t="str">
        <f>IF(AU59=0,"0",IF(AU59=1,"1",IF(AU59=2,"2",IF(AU59=3,"3",IF(AU59=4,"4",IF(AU59=5,"5",IF(AU59=6,"6",IF(AU59=7,"7",IF(AU59=8,"8",IF(AU59=9,"9"))))))))))</f>
        <v>0</v>
      </c>
      <c r="CZ53" s="227" t="str">
        <f>IF(AY59=0,"0",IF(AY59=1,"100",IF(AY59=2,"200",IF(AY59=3,"300",IF(AY59=4,"400",IF(AY59=5,"500",IF(AY59=6,"600",IF(AY59=7,"700",IF(AY59=8,"800",IF(AY59=9,"900"))))))))))</f>
        <v>0</v>
      </c>
      <c r="DA53" s="227" t="str">
        <f>IF(BC59=0,"0",IF(BC59=1,"10",IF(BC59=2,"20",IF(BC59=3,"30",IF(BC59=4,"40",IF(BC59=5,"50",IF(BC59=6,"60",IF(BC59=7,"70",IF(BC59=8,"80",IF(BC59=9,"90"))))))))))</f>
        <v>0</v>
      </c>
      <c r="DB53" s="227" t="str">
        <f>IF(BG59=0,"0",IF(BG59=1,"1",IF(BG59=2,"2",IF(BG59=3,"3",IF(BG59=4,"4",IF(BG59=5,"5",IF(BG59=6,"6",IF(BG59=7,"7",IF(BG59=8,"8",IF(BG59=9,"9"))))))))))</f>
        <v>0</v>
      </c>
      <c r="DC53" s="227" t="str">
        <f>IF(BK59=0,"0",IF(BK59=1,"100",IF(BK59=2,"200",IF(BK59=3,"300",IF(BK59=4,"400",IF(BK59=5,"500",IF(BK59=6,"600",IF(BK59=7,"700",IF(BK59=8,"800",IF(BK59=9,"900"))))))))))</f>
        <v>0</v>
      </c>
      <c r="DD53" s="227" t="str">
        <f>IF(BO59=0,"0",IF(BO59=1,"10",IF(BO59=2,"20",IF(BO59=3,"30",IF(BO59=4,"40",IF(BO59=5,"50",IF(BO59=6,"60",IF(BO59=7,"70",IF(BO59=8,"80",IF(BO59=9,"90"))))))))))</f>
        <v>0</v>
      </c>
      <c r="DE53" s="227" t="str">
        <f>IF(BS59=0,"0",IF(BS59=1,"1",IF(BS59=2,"2",IF(BS59=3,"3",IF(BS59=4,"4",IF(BS59=5,"5",IF(BS59=6,"6",IF(BS59=7,"7",IF(BS59=8,"8",IF(BS59=9,"9"))))))))))</f>
        <v>0</v>
      </c>
      <c r="DF53" s="227" t="str">
        <f>IF(BW59=0,"0",IF(BW59=1,"100",IF(BW59=2,"200",IF(BW59=3,"300",IF(BW59=4,"400",IF(BW59=5,"500",IF(BW59=6,"600",IF(BW59=7,"700",IF(BW59=8,"800",IF(BW59=9,"900"))))))))))</f>
        <v>0</v>
      </c>
      <c r="DG53" s="227" t="str">
        <f>IF(CA59=0,"0",IF(CA59=1,"10",IF(CA59=2,"20",IF(CA59=3,"30",IF(CA59=4,"40",IF(CA59=5,"50",IF(CA59=6,"60",IF(CA59=7,"70",IF(CA59=8,"80",IF(CA59=9,"90"))))))))))</f>
        <v>0</v>
      </c>
      <c r="DH53" s="227" t="str">
        <f>IF(CE59=0,"0",IF(CE59=1,"1",IF(CE59=2,"2",IF(CE59=3,"3",IF(CE59=4,"4",IF(CE59=5,"5",IF(CE59=6,"6",IF(CE59=7,"7",IF(CE59=8,"8",IF(CE59=9,"9"))))))))))</f>
        <v>0</v>
      </c>
    </row>
    <row r="54" spans="1:142" ht="22.5" customHeight="1" thickBot="1" x14ac:dyDescent="0.2">
      <c r="CQ54" s="728">
        <f>CQ53+CR53+CS53</f>
        <v>0</v>
      </c>
      <c r="CR54" s="728"/>
      <c r="CS54" s="728"/>
      <c r="CT54" s="728">
        <f>CT53+CU53+CV53</f>
        <v>0</v>
      </c>
      <c r="CU54" s="728"/>
      <c r="CV54" s="728"/>
      <c r="CW54" s="728">
        <f>CW53+CX53+CY53</f>
        <v>0</v>
      </c>
      <c r="CX54" s="728"/>
      <c r="CY54" s="728"/>
      <c r="CZ54" s="728">
        <f>CZ53+DA53+DB53</f>
        <v>0</v>
      </c>
      <c r="DA54" s="728"/>
      <c r="DB54" s="728"/>
      <c r="DC54" s="728">
        <f>DC53+DD53+DE53</f>
        <v>0</v>
      </c>
      <c r="DD54" s="728"/>
      <c r="DE54" s="728"/>
      <c r="DF54" s="728">
        <f>DF53+DG53+DH53</f>
        <v>0</v>
      </c>
      <c r="DG54" s="728"/>
      <c r="DH54" s="728"/>
    </row>
    <row r="55" spans="1:142" ht="19.5" customHeight="1" thickBot="1" x14ac:dyDescent="0.2">
      <c r="I55" s="66"/>
      <c r="K55" s="20"/>
      <c r="L55" s="20"/>
      <c r="M55" s="20"/>
      <c r="N55" s="38"/>
      <c r="O55" s="761" t="s">
        <v>46</v>
      </c>
      <c r="P55" s="762"/>
      <c r="Q55" s="762"/>
      <c r="R55" s="762"/>
      <c r="S55" s="762"/>
      <c r="T55" s="762"/>
      <c r="U55" s="762"/>
      <c r="V55" s="762"/>
      <c r="W55" s="762"/>
      <c r="X55" s="762"/>
      <c r="Y55" s="762"/>
      <c r="Z55" s="763"/>
      <c r="AA55" s="761" t="s">
        <v>96</v>
      </c>
      <c r="AB55" s="762"/>
      <c r="AC55" s="762"/>
      <c r="AD55" s="762"/>
      <c r="AE55" s="762"/>
      <c r="AF55" s="762"/>
      <c r="AG55" s="762"/>
      <c r="AH55" s="762"/>
      <c r="AI55" s="762"/>
      <c r="AJ55" s="762"/>
      <c r="AK55" s="762"/>
      <c r="AL55" s="763"/>
      <c r="AM55" s="761" t="s">
        <v>86</v>
      </c>
      <c r="AN55" s="762"/>
      <c r="AO55" s="762"/>
      <c r="AP55" s="762"/>
      <c r="AQ55" s="762"/>
      <c r="AR55" s="762"/>
      <c r="AS55" s="762"/>
      <c r="AT55" s="762"/>
      <c r="AU55" s="762"/>
      <c r="AV55" s="762"/>
      <c r="AW55" s="762"/>
      <c r="AX55" s="763"/>
      <c r="AY55" s="761" t="s">
        <v>87</v>
      </c>
      <c r="AZ55" s="762"/>
      <c r="BA55" s="762"/>
      <c r="BB55" s="762"/>
      <c r="BC55" s="762"/>
      <c r="BD55" s="762"/>
      <c r="BE55" s="762"/>
      <c r="BF55" s="762"/>
      <c r="BG55" s="762"/>
      <c r="BH55" s="762"/>
      <c r="BI55" s="762"/>
      <c r="BJ55" s="763"/>
      <c r="BK55" s="761" t="s">
        <v>88</v>
      </c>
      <c r="BL55" s="762"/>
      <c r="BM55" s="762"/>
      <c r="BN55" s="762"/>
      <c r="BO55" s="762"/>
      <c r="BP55" s="762"/>
      <c r="BQ55" s="762"/>
      <c r="BR55" s="762"/>
      <c r="BS55" s="762"/>
      <c r="BT55" s="762"/>
      <c r="BU55" s="762"/>
      <c r="BV55" s="763"/>
      <c r="BW55" s="761" t="s">
        <v>47</v>
      </c>
      <c r="BX55" s="762"/>
      <c r="BY55" s="762"/>
      <c r="BZ55" s="762"/>
      <c r="CA55" s="762"/>
      <c r="CB55" s="762"/>
      <c r="CC55" s="762"/>
      <c r="CD55" s="762"/>
      <c r="CE55" s="762"/>
      <c r="CF55" s="762"/>
      <c r="CG55" s="762"/>
      <c r="CH55" s="763"/>
      <c r="CI55" s="67"/>
      <c r="CJ55" s="67"/>
      <c r="CK55" s="67"/>
      <c r="CL55" s="67"/>
      <c r="CM55" s="67"/>
      <c r="CQ55" s="736" t="str">
        <f>IF(CZ26=CQ54+CT54+CW54+CZ54+DC54+DF54,"OK")</f>
        <v>OK</v>
      </c>
      <c r="CR55" s="737"/>
      <c r="CS55" s="737"/>
      <c r="CT55" s="737"/>
      <c r="CU55" s="737"/>
      <c r="CV55" s="737"/>
      <c r="CW55" s="737"/>
      <c r="CX55" s="737"/>
      <c r="CY55" s="737"/>
      <c r="CZ55" s="737"/>
      <c r="DA55" s="737"/>
      <c r="DB55" s="737"/>
      <c r="DC55" s="737"/>
      <c r="DD55" s="737"/>
      <c r="DE55" s="737"/>
      <c r="DF55" s="737"/>
      <c r="DG55" s="737"/>
      <c r="DH55" s="738"/>
      <c r="DI55" s="7" t="s">
        <v>574</v>
      </c>
    </row>
    <row r="56" spans="1:142" ht="21" customHeight="1" thickBot="1" x14ac:dyDescent="0.2">
      <c r="I56" s="66"/>
      <c r="K56" s="20"/>
      <c r="L56" s="20"/>
      <c r="M56" s="20"/>
      <c r="N56" s="20"/>
      <c r="O56" s="764"/>
      <c r="P56" s="613"/>
      <c r="Q56" s="613"/>
      <c r="R56" s="613"/>
      <c r="S56" s="613"/>
      <c r="T56" s="613"/>
      <c r="U56" s="613"/>
      <c r="V56" s="613"/>
      <c r="W56" s="613"/>
      <c r="X56" s="613"/>
      <c r="Y56" s="613"/>
      <c r="Z56" s="765"/>
      <c r="AA56" s="764"/>
      <c r="AB56" s="613"/>
      <c r="AC56" s="613"/>
      <c r="AD56" s="613"/>
      <c r="AE56" s="613"/>
      <c r="AF56" s="613"/>
      <c r="AG56" s="613"/>
      <c r="AH56" s="613"/>
      <c r="AI56" s="613"/>
      <c r="AJ56" s="613"/>
      <c r="AK56" s="613"/>
      <c r="AL56" s="765"/>
      <c r="AM56" s="764"/>
      <c r="AN56" s="613"/>
      <c r="AO56" s="613"/>
      <c r="AP56" s="613"/>
      <c r="AQ56" s="613"/>
      <c r="AR56" s="613"/>
      <c r="AS56" s="613"/>
      <c r="AT56" s="613"/>
      <c r="AU56" s="613"/>
      <c r="AV56" s="613"/>
      <c r="AW56" s="613"/>
      <c r="AX56" s="765"/>
      <c r="AY56" s="764"/>
      <c r="AZ56" s="613"/>
      <c r="BA56" s="613"/>
      <c r="BB56" s="613"/>
      <c r="BC56" s="613"/>
      <c r="BD56" s="613"/>
      <c r="BE56" s="613"/>
      <c r="BF56" s="613"/>
      <c r="BG56" s="613"/>
      <c r="BH56" s="613"/>
      <c r="BI56" s="613"/>
      <c r="BJ56" s="765"/>
      <c r="BK56" s="764"/>
      <c r="BL56" s="613"/>
      <c r="BM56" s="613"/>
      <c r="BN56" s="613"/>
      <c r="BO56" s="613"/>
      <c r="BP56" s="613"/>
      <c r="BQ56" s="613"/>
      <c r="BR56" s="613"/>
      <c r="BS56" s="613"/>
      <c r="BT56" s="613"/>
      <c r="BU56" s="613"/>
      <c r="BV56" s="765"/>
      <c r="BW56" s="764"/>
      <c r="BX56" s="613"/>
      <c r="BY56" s="613"/>
      <c r="BZ56" s="613"/>
      <c r="CA56" s="613"/>
      <c r="CB56" s="613"/>
      <c r="CC56" s="613"/>
      <c r="CD56" s="613"/>
      <c r="CE56" s="613"/>
      <c r="CF56" s="613"/>
      <c r="CG56" s="613"/>
      <c r="CH56" s="765"/>
      <c r="CI56" s="67"/>
      <c r="CJ56" s="67"/>
      <c r="CK56" s="67"/>
      <c r="CL56" s="67"/>
      <c r="CM56" s="67"/>
    </row>
    <row r="57" spans="1:142" ht="26.25" customHeight="1" x14ac:dyDescent="0.15">
      <c r="F57" s="774" t="s">
        <v>4</v>
      </c>
      <c r="G57" s="775"/>
      <c r="H57" s="775"/>
      <c r="I57" s="775"/>
      <c r="J57" s="775"/>
      <c r="K57" s="775"/>
      <c r="L57" s="775"/>
      <c r="M57" s="775"/>
      <c r="N57" s="775"/>
      <c r="O57" s="776"/>
      <c r="P57" s="769"/>
      <c r="Q57" s="769"/>
      <c r="R57" s="770"/>
      <c r="S57" s="768"/>
      <c r="T57" s="769"/>
      <c r="U57" s="769"/>
      <c r="V57" s="770"/>
      <c r="W57" s="768"/>
      <c r="X57" s="769"/>
      <c r="Y57" s="769"/>
      <c r="Z57" s="778"/>
      <c r="AA57" s="776"/>
      <c r="AB57" s="769"/>
      <c r="AC57" s="769"/>
      <c r="AD57" s="770"/>
      <c r="AE57" s="768"/>
      <c r="AF57" s="769"/>
      <c r="AG57" s="769"/>
      <c r="AH57" s="770"/>
      <c r="AI57" s="768"/>
      <c r="AJ57" s="769"/>
      <c r="AK57" s="769"/>
      <c r="AL57" s="778"/>
      <c r="AM57" s="776"/>
      <c r="AN57" s="769"/>
      <c r="AO57" s="769"/>
      <c r="AP57" s="770"/>
      <c r="AQ57" s="768"/>
      <c r="AR57" s="769"/>
      <c r="AS57" s="769"/>
      <c r="AT57" s="770"/>
      <c r="AU57" s="768"/>
      <c r="AV57" s="769"/>
      <c r="AW57" s="769"/>
      <c r="AX57" s="778"/>
      <c r="AY57" s="776"/>
      <c r="AZ57" s="769"/>
      <c r="BA57" s="769"/>
      <c r="BB57" s="770"/>
      <c r="BC57" s="768"/>
      <c r="BD57" s="769"/>
      <c r="BE57" s="769"/>
      <c r="BF57" s="770"/>
      <c r="BG57" s="768"/>
      <c r="BH57" s="769"/>
      <c r="BI57" s="769"/>
      <c r="BJ57" s="778"/>
      <c r="BK57" s="776"/>
      <c r="BL57" s="769"/>
      <c r="BM57" s="769"/>
      <c r="BN57" s="770"/>
      <c r="BO57" s="768"/>
      <c r="BP57" s="769"/>
      <c r="BQ57" s="769"/>
      <c r="BR57" s="770"/>
      <c r="BS57" s="768"/>
      <c r="BT57" s="769"/>
      <c r="BU57" s="769"/>
      <c r="BV57" s="778"/>
      <c r="BW57" s="776"/>
      <c r="BX57" s="769"/>
      <c r="BY57" s="769"/>
      <c r="BZ57" s="770"/>
      <c r="CA57" s="768"/>
      <c r="CB57" s="769"/>
      <c r="CC57" s="769"/>
      <c r="CD57" s="770"/>
      <c r="CE57" s="768"/>
      <c r="CF57" s="769"/>
      <c r="CG57" s="769"/>
      <c r="CH57" s="778"/>
      <c r="CI57" s="67"/>
      <c r="CJ57" s="67"/>
      <c r="CK57" s="67"/>
      <c r="CL57" s="67"/>
      <c r="CM57" s="67"/>
      <c r="CQ57" s="730" t="b">
        <f>IF(W57&lt;&gt;"","OK")</f>
        <v>0</v>
      </c>
      <c r="CR57" s="731"/>
      <c r="CS57" s="732"/>
      <c r="CT57" s="730" t="b">
        <f>IF(AI57&lt;&gt;"","OK")</f>
        <v>0</v>
      </c>
      <c r="CU57" s="731"/>
      <c r="CV57" s="732"/>
      <c r="CW57" s="730" t="b">
        <f>IF(AU57&lt;&gt;"","OK")</f>
        <v>0</v>
      </c>
      <c r="CX57" s="731"/>
      <c r="CY57" s="732"/>
      <c r="CZ57" s="730" t="b">
        <f>IF(BG57&lt;&gt;"","OK")</f>
        <v>0</v>
      </c>
      <c r="DA57" s="731"/>
      <c r="DB57" s="732"/>
      <c r="DC57" s="730" t="b">
        <f>IF(BS57&lt;&gt;"","OK")</f>
        <v>0</v>
      </c>
      <c r="DD57" s="731"/>
      <c r="DE57" s="732"/>
      <c r="DF57" s="730" t="b">
        <f>IF(CE57&lt;&gt;"","OK")</f>
        <v>0</v>
      </c>
      <c r="DG57" s="731"/>
      <c r="DH57" s="732"/>
      <c r="DI57" s="727" t="s">
        <v>4</v>
      </c>
      <c r="DJ57" s="246"/>
      <c r="DK57" s="246"/>
    </row>
    <row r="58" spans="1:142" ht="26.25" customHeight="1" thickBot="1" x14ac:dyDescent="0.2">
      <c r="F58" s="774"/>
      <c r="G58" s="775"/>
      <c r="H58" s="775"/>
      <c r="I58" s="775"/>
      <c r="J58" s="775"/>
      <c r="K58" s="775"/>
      <c r="L58" s="775"/>
      <c r="M58" s="775"/>
      <c r="N58" s="775"/>
      <c r="O58" s="777"/>
      <c r="P58" s="772"/>
      <c r="Q58" s="772"/>
      <c r="R58" s="773"/>
      <c r="S58" s="771"/>
      <c r="T58" s="772"/>
      <c r="U58" s="772"/>
      <c r="V58" s="773"/>
      <c r="W58" s="771"/>
      <c r="X58" s="772"/>
      <c r="Y58" s="772"/>
      <c r="Z58" s="779"/>
      <c r="AA58" s="777"/>
      <c r="AB58" s="772"/>
      <c r="AC58" s="772"/>
      <c r="AD58" s="773"/>
      <c r="AE58" s="771"/>
      <c r="AF58" s="772"/>
      <c r="AG58" s="772"/>
      <c r="AH58" s="773"/>
      <c r="AI58" s="771"/>
      <c r="AJ58" s="772"/>
      <c r="AK58" s="772"/>
      <c r="AL58" s="779"/>
      <c r="AM58" s="777"/>
      <c r="AN58" s="772"/>
      <c r="AO58" s="772"/>
      <c r="AP58" s="773"/>
      <c r="AQ58" s="771"/>
      <c r="AR58" s="772"/>
      <c r="AS58" s="772"/>
      <c r="AT58" s="773"/>
      <c r="AU58" s="771"/>
      <c r="AV58" s="772"/>
      <c r="AW58" s="772"/>
      <c r="AX58" s="779"/>
      <c r="AY58" s="777"/>
      <c r="AZ58" s="772"/>
      <c r="BA58" s="772"/>
      <c r="BB58" s="773"/>
      <c r="BC58" s="771"/>
      <c r="BD58" s="772"/>
      <c r="BE58" s="772"/>
      <c r="BF58" s="773"/>
      <c r="BG58" s="771"/>
      <c r="BH58" s="772"/>
      <c r="BI58" s="772"/>
      <c r="BJ58" s="779"/>
      <c r="BK58" s="777"/>
      <c r="BL58" s="772"/>
      <c r="BM58" s="772"/>
      <c r="BN58" s="773"/>
      <c r="BO58" s="771"/>
      <c r="BP58" s="772"/>
      <c r="BQ58" s="772"/>
      <c r="BR58" s="773"/>
      <c r="BS58" s="771"/>
      <c r="BT58" s="772"/>
      <c r="BU58" s="772"/>
      <c r="BV58" s="779"/>
      <c r="BW58" s="777"/>
      <c r="BX58" s="772"/>
      <c r="BY58" s="772"/>
      <c r="BZ58" s="773"/>
      <c r="CA58" s="771"/>
      <c r="CB58" s="772"/>
      <c r="CC58" s="772"/>
      <c r="CD58" s="773"/>
      <c r="CE58" s="771"/>
      <c r="CF58" s="772"/>
      <c r="CG58" s="772"/>
      <c r="CH58" s="779"/>
      <c r="CI58" s="67"/>
      <c r="CJ58" s="67"/>
      <c r="CK58" s="67"/>
      <c r="CL58" s="67"/>
      <c r="CM58" s="67"/>
      <c r="CQ58" s="733"/>
      <c r="CR58" s="734"/>
      <c r="CS58" s="735"/>
      <c r="CT58" s="733"/>
      <c r="CU58" s="734"/>
      <c r="CV58" s="735"/>
      <c r="CW58" s="733"/>
      <c r="CX58" s="734"/>
      <c r="CY58" s="735"/>
      <c r="CZ58" s="733"/>
      <c r="DA58" s="734"/>
      <c r="DB58" s="735"/>
      <c r="DC58" s="733"/>
      <c r="DD58" s="734"/>
      <c r="DE58" s="735"/>
      <c r="DF58" s="733"/>
      <c r="DG58" s="734"/>
      <c r="DH58" s="735"/>
      <c r="DI58" s="727"/>
      <c r="DJ58" s="246"/>
      <c r="DK58" s="246"/>
    </row>
    <row r="59" spans="1:142" ht="26.25" customHeight="1" x14ac:dyDescent="0.15">
      <c r="F59" s="774" t="s">
        <v>5</v>
      </c>
      <c r="G59" s="775"/>
      <c r="H59" s="775"/>
      <c r="I59" s="775"/>
      <c r="J59" s="775"/>
      <c r="K59" s="775"/>
      <c r="L59" s="775"/>
      <c r="M59" s="775"/>
      <c r="N59" s="775"/>
      <c r="O59" s="776"/>
      <c r="P59" s="769"/>
      <c r="Q59" s="769"/>
      <c r="R59" s="770"/>
      <c r="S59" s="768"/>
      <c r="T59" s="769"/>
      <c r="U59" s="769"/>
      <c r="V59" s="770"/>
      <c r="W59" s="768"/>
      <c r="X59" s="769"/>
      <c r="Y59" s="769"/>
      <c r="Z59" s="778"/>
      <c r="AA59" s="776"/>
      <c r="AB59" s="769"/>
      <c r="AC59" s="769"/>
      <c r="AD59" s="770"/>
      <c r="AE59" s="768"/>
      <c r="AF59" s="769"/>
      <c r="AG59" s="769"/>
      <c r="AH59" s="770"/>
      <c r="AI59" s="768"/>
      <c r="AJ59" s="769"/>
      <c r="AK59" s="769"/>
      <c r="AL59" s="778"/>
      <c r="AM59" s="776"/>
      <c r="AN59" s="769"/>
      <c r="AO59" s="769"/>
      <c r="AP59" s="770"/>
      <c r="AQ59" s="768"/>
      <c r="AR59" s="769"/>
      <c r="AS59" s="769"/>
      <c r="AT59" s="770"/>
      <c r="AU59" s="768"/>
      <c r="AV59" s="769"/>
      <c r="AW59" s="769"/>
      <c r="AX59" s="778"/>
      <c r="AY59" s="776"/>
      <c r="AZ59" s="769"/>
      <c r="BA59" s="769"/>
      <c r="BB59" s="770"/>
      <c r="BC59" s="768"/>
      <c r="BD59" s="769"/>
      <c r="BE59" s="769"/>
      <c r="BF59" s="770"/>
      <c r="BG59" s="768"/>
      <c r="BH59" s="769"/>
      <c r="BI59" s="769"/>
      <c r="BJ59" s="778"/>
      <c r="BK59" s="776"/>
      <c r="BL59" s="769"/>
      <c r="BM59" s="769"/>
      <c r="BN59" s="770"/>
      <c r="BO59" s="768"/>
      <c r="BP59" s="769"/>
      <c r="BQ59" s="769"/>
      <c r="BR59" s="770"/>
      <c r="BS59" s="768"/>
      <c r="BT59" s="769"/>
      <c r="BU59" s="769"/>
      <c r="BV59" s="778"/>
      <c r="BW59" s="776"/>
      <c r="BX59" s="769"/>
      <c r="BY59" s="769"/>
      <c r="BZ59" s="770"/>
      <c r="CA59" s="768"/>
      <c r="CB59" s="769"/>
      <c r="CC59" s="769"/>
      <c r="CD59" s="770"/>
      <c r="CE59" s="768"/>
      <c r="CF59" s="769"/>
      <c r="CG59" s="769"/>
      <c r="CH59" s="778"/>
      <c r="CI59" s="37"/>
      <c r="CJ59" s="37"/>
      <c r="CK59" s="37"/>
      <c r="CL59" s="37"/>
      <c r="CM59" s="37"/>
      <c r="CQ59" s="730" t="b">
        <f>IF(W59&lt;&gt;"","OK")</f>
        <v>0</v>
      </c>
      <c r="CR59" s="731"/>
      <c r="CS59" s="732"/>
      <c r="CT59" s="730" t="b">
        <f>IF(AI59&lt;&gt;"","OK")</f>
        <v>0</v>
      </c>
      <c r="CU59" s="731"/>
      <c r="CV59" s="732"/>
      <c r="CW59" s="730" t="b">
        <f>IF(AU59&lt;&gt;"","OK")</f>
        <v>0</v>
      </c>
      <c r="CX59" s="731"/>
      <c r="CY59" s="732"/>
      <c r="CZ59" s="730" t="b">
        <f>IF(BG59&lt;&gt;"","OK")</f>
        <v>0</v>
      </c>
      <c r="DA59" s="731"/>
      <c r="DB59" s="732"/>
      <c r="DC59" s="730" t="b">
        <f>IF(BS59&lt;&gt;"","OK")</f>
        <v>0</v>
      </c>
      <c r="DD59" s="731"/>
      <c r="DE59" s="732"/>
      <c r="DF59" s="730" t="b">
        <f>IF(CE59&lt;&gt;"","OK")</f>
        <v>0</v>
      </c>
      <c r="DG59" s="731"/>
      <c r="DH59" s="732"/>
      <c r="DI59" s="727" t="s">
        <v>5</v>
      </c>
      <c r="DJ59" s="246"/>
      <c r="DK59" s="246"/>
    </row>
    <row r="60" spans="1:142" ht="26.25" customHeight="1" thickBot="1" x14ac:dyDescent="0.2">
      <c r="F60" s="774"/>
      <c r="G60" s="775"/>
      <c r="H60" s="775"/>
      <c r="I60" s="775"/>
      <c r="J60" s="775"/>
      <c r="K60" s="775"/>
      <c r="L60" s="775"/>
      <c r="M60" s="775"/>
      <c r="N60" s="775"/>
      <c r="O60" s="783"/>
      <c r="P60" s="781"/>
      <c r="Q60" s="781"/>
      <c r="R60" s="784"/>
      <c r="S60" s="780"/>
      <c r="T60" s="781"/>
      <c r="U60" s="781"/>
      <c r="V60" s="784"/>
      <c r="W60" s="780"/>
      <c r="X60" s="781"/>
      <c r="Y60" s="781"/>
      <c r="Z60" s="782"/>
      <c r="AA60" s="783"/>
      <c r="AB60" s="781"/>
      <c r="AC60" s="781"/>
      <c r="AD60" s="784"/>
      <c r="AE60" s="780"/>
      <c r="AF60" s="781"/>
      <c r="AG60" s="781"/>
      <c r="AH60" s="784"/>
      <c r="AI60" s="780"/>
      <c r="AJ60" s="781"/>
      <c r="AK60" s="781"/>
      <c r="AL60" s="782"/>
      <c r="AM60" s="783"/>
      <c r="AN60" s="781"/>
      <c r="AO60" s="781"/>
      <c r="AP60" s="784"/>
      <c r="AQ60" s="780"/>
      <c r="AR60" s="781"/>
      <c r="AS60" s="781"/>
      <c r="AT60" s="784"/>
      <c r="AU60" s="780"/>
      <c r="AV60" s="781"/>
      <c r="AW60" s="781"/>
      <c r="AX60" s="782"/>
      <c r="AY60" s="783"/>
      <c r="AZ60" s="781"/>
      <c r="BA60" s="781"/>
      <c r="BB60" s="784"/>
      <c r="BC60" s="780"/>
      <c r="BD60" s="781"/>
      <c r="BE60" s="781"/>
      <c r="BF60" s="784"/>
      <c r="BG60" s="780"/>
      <c r="BH60" s="781"/>
      <c r="BI60" s="781"/>
      <c r="BJ60" s="782"/>
      <c r="BK60" s="783"/>
      <c r="BL60" s="781"/>
      <c r="BM60" s="781"/>
      <c r="BN60" s="784"/>
      <c r="BO60" s="780"/>
      <c r="BP60" s="781"/>
      <c r="BQ60" s="781"/>
      <c r="BR60" s="784"/>
      <c r="BS60" s="780"/>
      <c r="BT60" s="781"/>
      <c r="BU60" s="781"/>
      <c r="BV60" s="782"/>
      <c r="BW60" s="783"/>
      <c r="BX60" s="781"/>
      <c r="BY60" s="781"/>
      <c r="BZ60" s="784"/>
      <c r="CA60" s="780"/>
      <c r="CB60" s="781"/>
      <c r="CC60" s="781"/>
      <c r="CD60" s="784"/>
      <c r="CE60" s="780"/>
      <c r="CF60" s="781"/>
      <c r="CG60" s="781"/>
      <c r="CH60" s="782"/>
      <c r="CI60" s="37"/>
      <c r="CJ60" s="37"/>
      <c r="CK60" s="37"/>
      <c r="CL60" s="37"/>
      <c r="CM60" s="37"/>
      <c r="CQ60" s="733"/>
      <c r="CR60" s="734"/>
      <c r="CS60" s="735"/>
      <c r="CT60" s="733"/>
      <c r="CU60" s="734"/>
      <c r="CV60" s="735"/>
      <c r="CW60" s="733"/>
      <c r="CX60" s="734"/>
      <c r="CY60" s="735"/>
      <c r="CZ60" s="733"/>
      <c r="DA60" s="734"/>
      <c r="DB60" s="735"/>
      <c r="DC60" s="733"/>
      <c r="DD60" s="734"/>
      <c r="DE60" s="735"/>
      <c r="DF60" s="733"/>
      <c r="DG60" s="734"/>
      <c r="DH60" s="735"/>
      <c r="DI60" s="727"/>
      <c r="DJ60" s="246"/>
      <c r="DK60" s="246"/>
    </row>
    <row r="61" spans="1:142" ht="19.5" customHeight="1" x14ac:dyDescent="0.15">
      <c r="A61" s="84"/>
      <c r="F61" s="39"/>
      <c r="G61" s="39"/>
      <c r="H61" s="39"/>
      <c r="I61" s="39"/>
      <c r="J61" s="39"/>
      <c r="K61" s="39"/>
      <c r="L61" s="39"/>
      <c r="M61" s="39"/>
      <c r="N61" s="39"/>
      <c r="O61" s="30"/>
      <c r="P61" s="30"/>
      <c r="Q61" s="30"/>
      <c r="R61" s="74"/>
      <c r="S61" s="74"/>
      <c r="T61" s="74"/>
      <c r="X61" s="30"/>
      <c r="Y61" s="30"/>
      <c r="Z61" s="30"/>
      <c r="AA61" s="74"/>
      <c r="AB61" s="74"/>
      <c r="AC61" s="74"/>
      <c r="AG61" s="30"/>
      <c r="AH61" s="30"/>
      <c r="AI61" s="30"/>
      <c r="AJ61" s="74"/>
      <c r="AK61" s="74"/>
      <c r="AL61" s="74"/>
      <c r="AP61" s="30"/>
      <c r="AQ61" s="30"/>
      <c r="AR61" s="30"/>
      <c r="AS61" s="74"/>
      <c r="AT61" s="74"/>
      <c r="AU61" s="74"/>
      <c r="AY61" s="30"/>
      <c r="AZ61" s="30"/>
      <c r="BA61" s="30"/>
      <c r="BB61" s="74"/>
      <c r="BC61" s="74"/>
      <c r="BD61" s="74"/>
      <c r="BH61" s="30"/>
      <c r="BI61" s="30"/>
      <c r="BJ61" s="30"/>
      <c r="BK61" s="74"/>
      <c r="BL61" s="74"/>
      <c r="BM61" s="74"/>
      <c r="BU61" s="37"/>
      <c r="BV61" s="37"/>
      <c r="BW61" s="37"/>
      <c r="BX61" s="37"/>
      <c r="BY61" s="37"/>
      <c r="BZ61" s="37"/>
      <c r="CA61" s="37"/>
      <c r="CB61" s="37"/>
      <c r="CC61" s="37"/>
      <c r="CD61" s="37"/>
      <c r="CE61" s="37"/>
      <c r="CF61" s="37"/>
      <c r="CG61" s="37"/>
      <c r="CH61" s="37"/>
      <c r="CI61" s="37"/>
      <c r="CJ61" s="37"/>
      <c r="CK61" s="37"/>
      <c r="CL61" s="37"/>
      <c r="CN61" s="113"/>
      <c r="CO61" s="113"/>
      <c r="CP61" s="113"/>
      <c r="CQ61" s="250" t="s">
        <v>553</v>
      </c>
      <c r="CR61" s="113"/>
      <c r="CS61" s="113"/>
      <c r="CT61" s="113"/>
      <c r="CU61" s="113"/>
      <c r="CV61" s="113"/>
      <c r="CW61" s="113"/>
      <c r="CX61" s="113"/>
    </row>
    <row r="62" spans="1:142" ht="22.5" customHeight="1" thickBot="1" x14ac:dyDescent="0.2">
      <c r="CQ62" s="16"/>
      <c r="CR62" s="16"/>
      <c r="CS62" s="16"/>
      <c r="CT62" s="16"/>
      <c r="CU62" s="16"/>
      <c r="CV62" s="16"/>
      <c r="CW62" s="16"/>
      <c r="CX62" s="16"/>
      <c r="CY62" s="16"/>
      <c r="CZ62" s="16"/>
      <c r="DA62" s="16"/>
      <c r="DB62" s="16"/>
      <c r="DC62" s="16"/>
      <c r="DD62" s="16"/>
      <c r="DE62" s="16"/>
      <c r="DF62" s="16"/>
      <c r="DG62" s="16"/>
      <c r="DH62" s="16"/>
      <c r="DI62" s="16"/>
      <c r="DJ62" s="16"/>
      <c r="DK62" s="16"/>
      <c r="DL62" s="16"/>
      <c r="DM62" s="16"/>
    </row>
    <row r="63" spans="1:142" ht="22.5" customHeight="1" x14ac:dyDescent="0.15">
      <c r="D63" s="794" t="s">
        <v>175</v>
      </c>
      <c r="E63" s="795"/>
      <c r="F63" s="795"/>
      <c r="G63" s="795"/>
      <c r="H63" s="795"/>
      <c r="I63" s="795"/>
      <c r="J63" s="795"/>
      <c r="K63" s="795"/>
      <c r="L63" s="795"/>
      <c r="M63" s="795"/>
      <c r="N63" s="795"/>
      <c r="O63" s="795"/>
      <c r="P63" s="795"/>
      <c r="Q63" s="795"/>
      <c r="R63" s="795"/>
      <c r="S63" s="795"/>
      <c r="T63" s="795"/>
      <c r="U63" s="795"/>
      <c r="V63" s="795"/>
      <c r="W63" s="795"/>
      <c r="X63" s="795"/>
      <c r="Y63" s="795"/>
      <c r="Z63" s="795"/>
      <c r="AA63" s="795"/>
      <c r="AB63" s="795"/>
      <c r="AC63" s="795"/>
      <c r="AD63" s="795"/>
      <c r="AE63" s="795"/>
      <c r="AF63" s="795"/>
      <c r="AG63" s="795"/>
      <c r="AH63" s="795"/>
      <c r="AI63" s="795"/>
      <c r="AJ63" s="795"/>
      <c r="AK63" s="795"/>
      <c r="AL63" s="795"/>
      <c r="AM63" s="795"/>
      <c r="AN63" s="795"/>
      <c r="AO63" s="795"/>
      <c r="AP63" s="795"/>
      <c r="AQ63" s="795"/>
      <c r="AR63" s="795"/>
      <c r="AS63" s="795"/>
      <c r="AT63" s="795"/>
      <c r="AU63" s="795"/>
      <c r="AV63" s="795"/>
      <c r="AW63" s="795"/>
      <c r="AX63" s="795"/>
      <c r="AY63" s="795"/>
      <c r="AZ63" s="795"/>
      <c r="BA63" s="795"/>
      <c r="BB63" s="795"/>
      <c r="BC63" s="795"/>
      <c r="BD63" s="795"/>
      <c r="BE63" s="795"/>
      <c r="BF63" s="795"/>
      <c r="BG63" s="795"/>
      <c r="BH63" s="795"/>
      <c r="BI63" s="795"/>
      <c r="BJ63" s="795"/>
      <c r="BK63" s="795"/>
      <c r="BL63" s="795"/>
      <c r="BM63" s="795"/>
      <c r="BN63" s="795"/>
      <c r="BO63" s="795"/>
      <c r="BP63" s="795"/>
      <c r="BQ63" s="795"/>
      <c r="BR63" s="795"/>
      <c r="BS63" s="795"/>
      <c r="BT63" s="795"/>
      <c r="BU63" s="795"/>
      <c r="BV63" s="795"/>
      <c r="BW63" s="795"/>
      <c r="BX63" s="795"/>
      <c r="BY63" s="795"/>
      <c r="BZ63" s="795"/>
      <c r="CA63" s="795"/>
      <c r="CB63" s="795"/>
      <c r="CC63" s="795"/>
      <c r="CD63" s="795"/>
      <c r="CE63" s="795"/>
      <c r="CF63" s="795"/>
      <c r="CG63" s="795"/>
      <c r="CH63" s="795"/>
      <c r="CI63" s="795"/>
      <c r="CJ63" s="795"/>
      <c r="CK63" s="795"/>
      <c r="CL63" s="79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EK63" s="98"/>
      <c r="EL63" s="98"/>
    </row>
    <row r="64" spans="1:142" ht="22.5" customHeight="1" x14ac:dyDescent="0.15">
      <c r="D64" s="791" t="s">
        <v>180</v>
      </c>
      <c r="E64" s="792"/>
      <c r="F64" s="792"/>
      <c r="G64" s="792"/>
      <c r="H64" s="792"/>
      <c r="I64" s="792"/>
      <c r="J64" s="792"/>
      <c r="K64" s="792"/>
      <c r="L64" s="792"/>
      <c r="M64" s="792"/>
      <c r="N64" s="792"/>
      <c r="O64" s="792"/>
      <c r="P64" s="792"/>
      <c r="Q64" s="792"/>
      <c r="R64" s="792"/>
      <c r="S64" s="792"/>
      <c r="T64" s="792"/>
      <c r="U64" s="792"/>
      <c r="V64" s="792"/>
      <c r="W64" s="792"/>
      <c r="X64" s="792"/>
      <c r="Y64" s="792"/>
      <c r="Z64" s="792"/>
      <c r="AA64" s="792"/>
      <c r="AB64" s="792"/>
      <c r="AC64" s="792"/>
      <c r="AD64" s="792"/>
      <c r="AE64" s="792"/>
      <c r="AF64" s="792"/>
      <c r="AG64" s="792"/>
      <c r="AH64" s="792"/>
      <c r="AI64" s="792"/>
      <c r="AJ64" s="792"/>
      <c r="AK64" s="792"/>
      <c r="AL64" s="792"/>
      <c r="AM64" s="792"/>
      <c r="AN64" s="792"/>
      <c r="AO64" s="792"/>
      <c r="AP64" s="792"/>
      <c r="AQ64" s="792"/>
      <c r="AR64" s="792"/>
      <c r="AS64" s="792"/>
      <c r="AT64" s="792"/>
      <c r="AU64" s="792"/>
      <c r="AV64" s="792"/>
      <c r="AW64" s="792"/>
      <c r="AX64" s="792"/>
      <c r="AY64" s="792"/>
      <c r="AZ64" s="792"/>
      <c r="BA64" s="792"/>
      <c r="BB64" s="792"/>
      <c r="BC64" s="792"/>
      <c r="BD64" s="792"/>
      <c r="BE64" s="792"/>
      <c r="BF64" s="792"/>
      <c r="BG64" s="792"/>
      <c r="BH64" s="792"/>
      <c r="BI64" s="792"/>
      <c r="BJ64" s="792"/>
      <c r="BK64" s="792"/>
      <c r="BL64" s="792"/>
      <c r="BM64" s="792"/>
      <c r="BN64" s="792"/>
      <c r="BO64" s="792"/>
      <c r="BP64" s="792"/>
      <c r="BQ64" s="792"/>
      <c r="BR64" s="792"/>
      <c r="BS64" s="792"/>
      <c r="BT64" s="792"/>
      <c r="BU64" s="792"/>
      <c r="BV64" s="792"/>
      <c r="BW64" s="792"/>
      <c r="BX64" s="792"/>
      <c r="BY64" s="792"/>
      <c r="BZ64" s="792"/>
      <c r="CA64" s="792"/>
      <c r="CB64" s="792"/>
      <c r="CC64" s="792"/>
      <c r="CD64" s="792"/>
      <c r="CE64" s="792"/>
      <c r="CF64" s="792"/>
      <c r="CG64" s="792"/>
      <c r="CH64" s="792"/>
      <c r="CI64" s="792"/>
      <c r="CJ64" s="792"/>
      <c r="CK64" s="792"/>
      <c r="CL64" s="793"/>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EK64" s="29"/>
      <c r="EL64" s="29"/>
    </row>
    <row r="65" spans="4:117" ht="22.5" customHeight="1" thickBot="1" x14ac:dyDescent="0.2">
      <c r="D65" s="788" t="s">
        <v>254</v>
      </c>
      <c r="E65" s="789"/>
      <c r="F65" s="789"/>
      <c r="G65" s="789"/>
      <c r="H65" s="789"/>
      <c r="I65" s="789"/>
      <c r="J65" s="789"/>
      <c r="K65" s="789"/>
      <c r="L65" s="789"/>
      <c r="M65" s="789"/>
      <c r="N65" s="789"/>
      <c r="O65" s="789"/>
      <c r="P65" s="789"/>
      <c r="Q65" s="789"/>
      <c r="R65" s="789"/>
      <c r="S65" s="789"/>
      <c r="T65" s="789"/>
      <c r="U65" s="789"/>
      <c r="V65" s="789"/>
      <c r="W65" s="789"/>
      <c r="X65" s="789"/>
      <c r="Y65" s="789"/>
      <c r="Z65" s="789"/>
      <c r="AA65" s="789"/>
      <c r="AB65" s="789"/>
      <c r="AC65" s="789"/>
      <c r="AD65" s="789"/>
      <c r="AE65" s="789"/>
      <c r="AF65" s="789"/>
      <c r="AG65" s="789"/>
      <c r="AH65" s="789"/>
      <c r="AI65" s="789"/>
      <c r="AJ65" s="789"/>
      <c r="AK65" s="789"/>
      <c r="AL65" s="789"/>
      <c r="AM65" s="789"/>
      <c r="AN65" s="789"/>
      <c r="AO65" s="789"/>
      <c r="AP65" s="789"/>
      <c r="AQ65" s="789"/>
      <c r="AR65" s="789"/>
      <c r="AS65" s="789"/>
      <c r="AT65" s="789"/>
      <c r="AU65" s="789"/>
      <c r="AV65" s="789"/>
      <c r="AW65" s="789"/>
      <c r="AX65" s="789"/>
      <c r="AY65" s="789"/>
      <c r="AZ65" s="789"/>
      <c r="BA65" s="789"/>
      <c r="BB65" s="789"/>
      <c r="BC65" s="789"/>
      <c r="BD65" s="789"/>
      <c r="BE65" s="789"/>
      <c r="BF65" s="789"/>
      <c r="BG65" s="789"/>
      <c r="BH65" s="789"/>
      <c r="BI65" s="789"/>
      <c r="BJ65" s="789"/>
      <c r="BK65" s="789"/>
      <c r="BL65" s="789"/>
      <c r="BM65" s="789"/>
      <c r="BN65" s="789"/>
      <c r="BO65" s="789"/>
      <c r="BP65" s="789"/>
      <c r="BQ65" s="789"/>
      <c r="BR65" s="789"/>
      <c r="BS65" s="789"/>
      <c r="BT65" s="789"/>
      <c r="BU65" s="789"/>
      <c r="BV65" s="789"/>
      <c r="BW65" s="789"/>
      <c r="BX65" s="789"/>
      <c r="BY65" s="789"/>
      <c r="BZ65" s="789"/>
      <c r="CA65" s="789"/>
      <c r="CB65" s="789"/>
      <c r="CC65" s="789"/>
      <c r="CD65" s="789"/>
      <c r="CE65" s="789"/>
      <c r="CF65" s="789"/>
      <c r="CG65" s="789"/>
      <c r="CH65" s="789"/>
      <c r="CI65" s="789"/>
      <c r="CJ65" s="789"/>
      <c r="CK65" s="789"/>
      <c r="CL65" s="790"/>
      <c r="CQ65" s="16"/>
      <c r="CR65" s="16"/>
      <c r="CS65" s="16"/>
      <c r="CT65" s="16"/>
      <c r="CU65" s="16"/>
      <c r="CV65" s="16"/>
      <c r="CW65" s="16"/>
      <c r="CX65" s="16"/>
      <c r="CY65" s="16"/>
      <c r="CZ65" s="16"/>
      <c r="DA65" s="16"/>
      <c r="DB65" s="16"/>
      <c r="DC65" s="16"/>
      <c r="DD65" s="16"/>
      <c r="DE65" s="16"/>
      <c r="DF65" s="16"/>
      <c r="DG65" s="16"/>
      <c r="DH65" s="16"/>
      <c r="DI65" s="16"/>
      <c r="DJ65" s="16"/>
      <c r="DK65" s="16"/>
      <c r="DL65" s="16"/>
      <c r="DM65" s="16"/>
    </row>
    <row r="66" spans="4:117" ht="15.95" customHeight="1" x14ac:dyDescent="0.15">
      <c r="CQ66" s="16"/>
      <c r="CR66" s="16"/>
      <c r="CS66" s="16"/>
      <c r="CT66" s="16"/>
      <c r="CU66" s="16"/>
      <c r="CV66" s="16"/>
      <c r="CW66" s="16"/>
      <c r="CX66" s="16"/>
      <c r="CY66" s="16"/>
      <c r="CZ66" s="16"/>
      <c r="DA66" s="16"/>
      <c r="DB66" s="16"/>
      <c r="DC66" s="16"/>
      <c r="DD66" s="16"/>
      <c r="DE66" s="16"/>
      <c r="DF66" s="16"/>
      <c r="DG66" s="16"/>
      <c r="DH66" s="16"/>
      <c r="DI66" s="16"/>
      <c r="DJ66" s="16"/>
      <c r="DK66" s="16"/>
      <c r="DL66" s="16"/>
      <c r="DM66" s="16"/>
    </row>
    <row r="67" spans="4:117" ht="15.95" customHeight="1" x14ac:dyDescent="0.15">
      <c r="CQ67" s="16"/>
      <c r="CR67" s="16"/>
      <c r="CS67" s="16"/>
      <c r="CT67" s="16"/>
      <c r="CU67" s="16"/>
      <c r="CV67" s="16"/>
      <c r="CW67" s="16"/>
      <c r="CX67" s="16"/>
      <c r="CY67" s="16"/>
      <c r="CZ67" s="16"/>
      <c r="DA67" s="16"/>
      <c r="DB67" s="16"/>
      <c r="DC67" s="16"/>
      <c r="DD67" s="16"/>
      <c r="DE67" s="16"/>
      <c r="DF67" s="16"/>
      <c r="DG67" s="16"/>
      <c r="DH67" s="16"/>
      <c r="DI67" s="16"/>
      <c r="DJ67" s="16"/>
      <c r="DK67" s="16"/>
      <c r="DL67" s="16"/>
      <c r="DM67" s="16"/>
    </row>
    <row r="68" spans="4:117" ht="15.95" customHeight="1" x14ac:dyDescent="0.15">
      <c r="CQ68" s="16"/>
      <c r="CR68" s="16"/>
      <c r="CS68" s="16"/>
      <c r="CT68" s="16"/>
      <c r="CU68" s="16"/>
      <c r="CV68" s="16"/>
      <c r="CW68" s="16"/>
      <c r="CX68" s="16"/>
      <c r="CY68" s="16"/>
      <c r="CZ68" s="16"/>
      <c r="DA68" s="16"/>
      <c r="DB68" s="16"/>
      <c r="DC68" s="16"/>
      <c r="DD68" s="16"/>
      <c r="DE68" s="16"/>
      <c r="DF68" s="16"/>
      <c r="DG68" s="16"/>
      <c r="DH68" s="16"/>
      <c r="DI68" s="16"/>
      <c r="DJ68" s="16"/>
      <c r="DK68" s="16"/>
      <c r="DL68" s="16"/>
      <c r="DM68" s="16"/>
    </row>
    <row r="69" spans="4:117" ht="15.95" customHeight="1" x14ac:dyDescent="0.15">
      <c r="CQ69" s="16"/>
      <c r="CR69" s="16"/>
      <c r="CS69" s="16"/>
      <c r="CT69" s="16"/>
      <c r="CU69" s="16"/>
      <c r="CV69" s="16"/>
      <c r="CW69" s="16"/>
      <c r="CX69" s="16"/>
      <c r="CY69" s="16"/>
      <c r="CZ69" s="16"/>
      <c r="DA69" s="16"/>
      <c r="DB69" s="16"/>
      <c r="DC69" s="16"/>
      <c r="DD69" s="16"/>
      <c r="DE69" s="16"/>
      <c r="DF69" s="16"/>
      <c r="DG69" s="16"/>
      <c r="DH69" s="16"/>
      <c r="DI69" s="16"/>
      <c r="DJ69" s="16"/>
      <c r="DK69" s="16"/>
      <c r="DL69" s="16"/>
      <c r="DM69" s="16"/>
    </row>
    <row r="70" spans="4:117" ht="15.95" customHeight="1" x14ac:dyDescent="0.15">
      <c r="CQ70" s="16"/>
      <c r="CR70" s="16"/>
      <c r="CS70" s="16"/>
      <c r="CT70" s="16"/>
      <c r="CU70" s="16"/>
      <c r="CV70" s="16"/>
      <c r="CW70" s="16"/>
      <c r="CX70" s="16"/>
      <c r="CY70" s="16"/>
      <c r="CZ70" s="16"/>
      <c r="DA70" s="16"/>
      <c r="DB70" s="16"/>
      <c r="DC70" s="16"/>
      <c r="DD70" s="16"/>
      <c r="DE70" s="16"/>
      <c r="DF70" s="16"/>
      <c r="DG70" s="16"/>
      <c r="DH70" s="16"/>
      <c r="DI70" s="16"/>
      <c r="DJ70" s="16"/>
      <c r="DK70" s="16"/>
      <c r="DL70" s="16"/>
      <c r="DM70" s="16"/>
    </row>
  </sheetData>
  <sheetProtection sheet="1" objects="1" scenarios="1"/>
  <mergeCells count="239">
    <mergeCell ref="CQ38:CV38"/>
    <mergeCell ref="CQ39:CS39"/>
    <mergeCell ref="CT39:CV39"/>
    <mergeCell ref="CQ41:CS42"/>
    <mergeCell ref="CT41:CV42"/>
    <mergeCell ref="CQ43:CS43"/>
    <mergeCell ref="CT43:CV43"/>
    <mergeCell ref="CZ28:DB29"/>
    <mergeCell ref="CT31:CV32"/>
    <mergeCell ref="CZ31:DB32"/>
    <mergeCell ref="DC31:DE32"/>
    <mergeCell ref="CQ24:CS24"/>
    <mergeCell ref="CT24:CV24"/>
    <mergeCell ref="CW24:CY24"/>
    <mergeCell ref="CW25:CW26"/>
    <mergeCell ref="CX25:CX26"/>
    <mergeCell ref="CY25:CY26"/>
    <mergeCell ref="CW27:CY28"/>
    <mergeCell ref="CW29:CY30"/>
    <mergeCell ref="CQ26:CS27"/>
    <mergeCell ref="CT28:CV29"/>
    <mergeCell ref="CQ9:CY9"/>
    <mergeCell ref="CZ9:DH9"/>
    <mergeCell ref="CQ10:CS10"/>
    <mergeCell ref="CT10:CV10"/>
    <mergeCell ref="CR11:CR12"/>
    <mergeCell ref="DF10:DH10"/>
    <mergeCell ref="DG11:DG12"/>
    <mergeCell ref="DH11:DH12"/>
    <mergeCell ref="CW10:CY10"/>
    <mergeCell ref="CZ10:DB10"/>
    <mergeCell ref="DC10:DE10"/>
    <mergeCell ref="DE11:DE12"/>
    <mergeCell ref="DD11:DD12"/>
    <mergeCell ref="CQ11:CQ12"/>
    <mergeCell ref="CV11:CV12"/>
    <mergeCell ref="CU11:CU12"/>
    <mergeCell ref="CT11:CT12"/>
    <mergeCell ref="CS11:CS12"/>
    <mergeCell ref="DA11:DA12"/>
    <mergeCell ref="CY11:CY12"/>
    <mergeCell ref="DF11:DF12"/>
    <mergeCell ref="CZ11:CZ12"/>
    <mergeCell ref="DC11:DC12"/>
    <mergeCell ref="DB11:DB12"/>
    <mergeCell ref="B27:AE27"/>
    <mergeCell ref="AU27:BX27"/>
    <mergeCell ref="AU18:AY19"/>
    <mergeCell ref="AZ18:BD19"/>
    <mergeCell ref="CT26:CV27"/>
    <mergeCell ref="CQ28:CS29"/>
    <mergeCell ref="CQ23:CV23"/>
    <mergeCell ref="CZ23:DE23"/>
    <mergeCell ref="CZ24:DB24"/>
    <mergeCell ref="DC24:DE24"/>
    <mergeCell ref="CZ26:DB27"/>
    <mergeCell ref="DC26:DE27"/>
    <mergeCell ref="BY18:CC19"/>
    <mergeCell ref="B28:P30"/>
    <mergeCell ref="Q28:AE28"/>
    <mergeCell ref="AU28:BI30"/>
    <mergeCell ref="BJ28:BX28"/>
    <mergeCell ref="Q29:AE30"/>
    <mergeCell ref="Q18:U19"/>
    <mergeCell ref="AK18:AO19"/>
    <mergeCell ref="AP18:AT19"/>
    <mergeCell ref="CW13:CY14"/>
    <mergeCell ref="CZ13:DB14"/>
    <mergeCell ref="DC13:DE14"/>
    <mergeCell ref="DF13:DH14"/>
    <mergeCell ref="CQ18:CS19"/>
    <mergeCell ref="CT18:CV19"/>
    <mergeCell ref="CW18:CY19"/>
    <mergeCell ref="BY15:CM15"/>
    <mergeCell ref="BY16:CM16"/>
    <mergeCell ref="AU14:CM14"/>
    <mergeCell ref="BJ16:BX17"/>
    <mergeCell ref="BY17:CM17"/>
    <mergeCell ref="CQ15:CY16"/>
    <mergeCell ref="CQ13:CS14"/>
    <mergeCell ref="CT13:CV14"/>
    <mergeCell ref="CD18:CH19"/>
    <mergeCell ref="CI18:CM19"/>
    <mergeCell ref="BJ18:BN19"/>
    <mergeCell ref="BO18:BS19"/>
    <mergeCell ref="BT18:BX19"/>
    <mergeCell ref="CZ18:DB19"/>
    <mergeCell ref="DC18:DE19"/>
    <mergeCell ref="DF18:DH19"/>
    <mergeCell ref="CX11:CX12"/>
    <mergeCell ref="CW11:CW12"/>
    <mergeCell ref="D65:CL65"/>
    <mergeCell ref="BG59:BJ60"/>
    <mergeCell ref="BK59:BN60"/>
    <mergeCell ref="BO59:BR60"/>
    <mergeCell ref="BS59:BV60"/>
    <mergeCell ref="B36:CM36"/>
    <mergeCell ref="B37:CM37"/>
    <mergeCell ref="B41:CM41"/>
    <mergeCell ref="B43:AE43"/>
    <mergeCell ref="B44:P44"/>
    <mergeCell ref="D64:CL64"/>
    <mergeCell ref="D63:CL63"/>
    <mergeCell ref="S57:V58"/>
    <mergeCell ref="AU57:AX58"/>
    <mergeCell ref="CE59:CH60"/>
    <mergeCell ref="AU59:AX60"/>
    <mergeCell ref="AY59:BB60"/>
    <mergeCell ref="BJ29:BX30"/>
    <mergeCell ref="BC59:BF60"/>
    <mergeCell ref="AE59:AH60"/>
    <mergeCell ref="BW59:BZ60"/>
    <mergeCell ref="CA59:CD60"/>
    <mergeCell ref="AI59:AL60"/>
    <mergeCell ref="AM59:AP60"/>
    <mergeCell ref="AQ59:AT60"/>
    <mergeCell ref="A2:CL2"/>
    <mergeCell ref="B4:J4"/>
    <mergeCell ref="K4:CM4"/>
    <mergeCell ref="K5:CM5"/>
    <mergeCell ref="K6:CM6"/>
    <mergeCell ref="K8:CM8"/>
    <mergeCell ref="K9:CM9"/>
    <mergeCell ref="B12:CM12"/>
    <mergeCell ref="B14:AT14"/>
    <mergeCell ref="F59:N60"/>
    <mergeCell ref="O59:R60"/>
    <mergeCell ref="S59:V60"/>
    <mergeCell ref="W59:Z60"/>
    <mergeCell ref="AA59:AD60"/>
    <mergeCell ref="BS57:BV58"/>
    <mergeCell ref="AI57:AL58"/>
    <mergeCell ref="K52:CM52"/>
    <mergeCell ref="O57:R58"/>
    <mergeCell ref="K53:CM53"/>
    <mergeCell ref="BG57:BJ58"/>
    <mergeCell ref="BK57:BN58"/>
    <mergeCell ref="O55:Z56"/>
    <mergeCell ref="BO57:BR58"/>
    <mergeCell ref="F57:N58"/>
    <mergeCell ref="AQ57:AT58"/>
    <mergeCell ref="AY57:BB58"/>
    <mergeCell ref="BC57:BF58"/>
    <mergeCell ref="BW57:BZ58"/>
    <mergeCell ref="CA57:CD58"/>
    <mergeCell ref="CE57:CH58"/>
    <mergeCell ref="AE57:AH58"/>
    <mergeCell ref="W57:Z58"/>
    <mergeCell ref="AA57:AD58"/>
    <mergeCell ref="AM57:AP58"/>
    <mergeCell ref="AU31:AY32"/>
    <mergeCell ref="AZ31:BD32"/>
    <mergeCell ref="AA55:AL56"/>
    <mergeCell ref="AM55:AX56"/>
    <mergeCell ref="AY55:BJ56"/>
    <mergeCell ref="BE31:BI32"/>
    <mergeCell ref="BJ31:BN32"/>
    <mergeCell ref="B34:CM34"/>
    <mergeCell ref="B35:CM35"/>
    <mergeCell ref="B51:J51"/>
    <mergeCell ref="B31:F32"/>
    <mergeCell ref="BK55:BV56"/>
    <mergeCell ref="BW55:CH56"/>
    <mergeCell ref="AJ44:CK44"/>
    <mergeCell ref="AJ45:CK45"/>
    <mergeCell ref="Q44:AE44"/>
    <mergeCell ref="B45:F46"/>
    <mergeCell ref="G45:K46"/>
    <mergeCell ref="L45:P46"/>
    <mergeCell ref="Q45:U46"/>
    <mergeCell ref="BO31:BS32"/>
    <mergeCell ref="V45:Z46"/>
    <mergeCell ref="AA45:AE46"/>
    <mergeCell ref="K51:CM51"/>
    <mergeCell ref="B15:P17"/>
    <mergeCell ref="Q16:AE17"/>
    <mergeCell ref="Q15:AE15"/>
    <mergeCell ref="AF17:AT17"/>
    <mergeCell ref="AU15:BI17"/>
    <mergeCell ref="BJ15:BX15"/>
    <mergeCell ref="BT31:BX32"/>
    <mergeCell ref="L31:P32"/>
    <mergeCell ref="Q31:U32"/>
    <mergeCell ref="V31:Z32"/>
    <mergeCell ref="AA31:AE32"/>
    <mergeCell ref="B21:CM21"/>
    <mergeCell ref="B22:CM22"/>
    <mergeCell ref="B25:CM25"/>
    <mergeCell ref="V18:Z19"/>
    <mergeCell ref="AA18:AE19"/>
    <mergeCell ref="AF18:AJ19"/>
    <mergeCell ref="BE18:BI19"/>
    <mergeCell ref="B18:F19"/>
    <mergeCell ref="G18:K19"/>
    <mergeCell ref="L18:P19"/>
    <mergeCell ref="AF15:AT15"/>
    <mergeCell ref="AF16:AT16"/>
    <mergeCell ref="G31:K32"/>
    <mergeCell ref="CQ59:CS60"/>
    <mergeCell ref="CZ15:DH16"/>
    <mergeCell ref="CT59:CV60"/>
    <mergeCell ref="CW59:CY60"/>
    <mergeCell ref="CZ59:DB60"/>
    <mergeCell ref="DC59:DE60"/>
    <mergeCell ref="DF59:DH60"/>
    <mergeCell ref="CT57:CV58"/>
    <mergeCell ref="CQ52:DH52"/>
    <mergeCell ref="CQ55:DH55"/>
    <mergeCell ref="CW57:CY58"/>
    <mergeCell ref="CZ57:DB58"/>
    <mergeCell ref="DC57:DE58"/>
    <mergeCell ref="DF57:DH58"/>
    <mergeCell ref="CQ49:CS49"/>
    <mergeCell ref="CQ51:CS51"/>
    <mergeCell ref="CQ54:CS54"/>
    <mergeCell ref="CQ57:CS58"/>
    <mergeCell ref="DC28:DE29"/>
    <mergeCell ref="DF26:HT27"/>
    <mergeCell ref="CQ20:CY21"/>
    <mergeCell ref="CQ45:CS46"/>
    <mergeCell ref="CT45:CV46"/>
    <mergeCell ref="CQ31:CS32"/>
    <mergeCell ref="DI57:DI58"/>
    <mergeCell ref="DI59:DI60"/>
    <mergeCell ref="DC51:DE51"/>
    <mergeCell ref="DC54:DE54"/>
    <mergeCell ref="DF51:DH51"/>
    <mergeCell ref="DF54:DH54"/>
    <mergeCell ref="CT49:CV49"/>
    <mergeCell ref="CW49:CY49"/>
    <mergeCell ref="CZ49:DB49"/>
    <mergeCell ref="DC49:DE49"/>
    <mergeCell ref="DF49:DH49"/>
    <mergeCell ref="CT51:CV51"/>
    <mergeCell ref="CW51:CY51"/>
    <mergeCell ref="CW54:CY54"/>
    <mergeCell ref="CZ51:DB51"/>
    <mergeCell ref="CZ54:DB54"/>
    <mergeCell ref="CT54:CV54"/>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C103"/>
  <sheetViews>
    <sheetView view="pageBreakPreview" zoomScale="80" zoomScaleNormal="80" zoomScaleSheetLayoutView="80" workbookViewId="0">
      <selection activeCell="A2" sqref="A2"/>
    </sheetView>
  </sheetViews>
  <sheetFormatPr defaultColWidth="1.5" defaultRowHeight="20.25" customHeight="1" x14ac:dyDescent="0.15"/>
  <cols>
    <col min="1" max="1" width="4.625" style="7" customWidth="1"/>
    <col min="2" max="91" width="1.625" style="7" customWidth="1"/>
    <col min="92" max="95" width="1.5" style="7"/>
    <col min="96" max="96" width="8.125" style="7" customWidth="1"/>
    <col min="97" max="110" width="1.5" style="7"/>
    <col min="111" max="116" width="1.5" style="7" customWidth="1"/>
    <col min="117" max="122" width="1.5" style="7"/>
    <col min="123" max="123" width="1.5" style="7" customWidth="1"/>
    <col min="124" max="133" width="1.5" style="7"/>
    <col min="134" max="136" width="1.625" style="7" customWidth="1"/>
    <col min="137" max="144" width="1.5" style="7"/>
    <col min="145" max="147" width="1.625" style="7" customWidth="1"/>
    <col min="148" max="149" width="1.5" style="7"/>
    <col min="150" max="150" width="1.5" style="7" customWidth="1"/>
    <col min="151" max="153" width="1.5" style="7"/>
    <col min="154" max="154" width="1.625" style="7" customWidth="1"/>
    <col min="155" max="157" width="7.625" style="7" customWidth="1"/>
    <col min="158" max="159" width="1.625" style="7" customWidth="1"/>
    <col min="160" max="169" width="1.5" style="7"/>
    <col min="170" max="170" width="2.75" style="7" customWidth="1"/>
    <col min="171" max="173" width="1.5" style="7" customWidth="1"/>
    <col min="174" max="16384" width="1.5" style="7"/>
  </cols>
  <sheetData>
    <row r="1" spans="2:159" ht="15" customHeight="1" x14ac:dyDescent="0.15"/>
    <row r="2" spans="2:159" ht="18.75" customHeight="1" x14ac:dyDescent="0.15">
      <c r="B2" s="280" t="s">
        <v>288</v>
      </c>
      <c r="C2" s="454"/>
      <c r="D2" s="454"/>
      <c r="E2" s="454"/>
      <c r="F2" s="454"/>
      <c r="G2" s="454"/>
      <c r="H2" s="454"/>
      <c r="I2" s="454"/>
      <c r="J2" s="826" t="s">
        <v>333</v>
      </c>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c r="AO2" s="826"/>
      <c r="AP2" s="826"/>
      <c r="AQ2" s="826"/>
      <c r="AR2" s="826"/>
      <c r="AS2" s="826"/>
      <c r="AT2" s="826"/>
      <c r="AU2" s="826"/>
      <c r="AV2" s="826"/>
      <c r="AW2" s="826"/>
      <c r="AX2" s="826"/>
      <c r="AY2" s="826"/>
      <c r="AZ2" s="826"/>
      <c r="BA2" s="826"/>
      <c r="BB2" s="826"/>
      <c r="BC2" s="826"/>
      <c r="BD2" s="826"/>
      <c r="BE2" s="826"/>
      <c r="BF2" s="826"/>
      <c r="BG2" s="826"/>
      <c r="BH2" s="826"/>
      <c r="BI2" s="826"/>
      <c r="BJ2" s="826"/>
      <c r="BK2" s="826"/>
      <c r="BL2" s="826"/>
      <c r="BM2" s="826"/>
      <c r="BN2" s="826"/>
      <c r="BO2" s="826"/>
      <c r="BP2" s="826"/>
      <c r="BQ2" s="826"/>
      <c r="BR2" s="826"/>
      <c r="BS2" s="826"/>
      <c r="BT2" s="826"/>
      <c r="BU2" s="826"/>
      <c r="BV2" s="826"/>
      <c r="BW2" s="826"/>
      <c r="BX2" s="826"/>
      <c r="BY2" s="826"/>
      <c r="BZ2" s="826"/>
      <c r="CA2" s="826"/>
      <c r="CB2" s="826"/>
      <c r="CC2" s="826"/>
      <c r="CD2" s="826"/>
      <c r="CE2" s="826"/>
      <c r="CF2" s="826"/>
      <c r="CG2" s="826"/>
      <c r="CH2" s="826"/>
      <c r="CI2" s="826"/>
      <c r="CJ2" s="826"/>
      <c r="CK2" s="826"/>
      <c r="CL2" s="826"/>
      <c r="CM2" s="113"/>
      <c r="CQ2" s="279" t="s">
        <v>484</v>
      </c>
      <c r="CR2" s="279"/>
      <c r="CS2" s="279"/>
      <c r="CT2" s="279"/>
      <c r="CU2" s="279"/>
      <c r="CV2" s="279"/>
      <c r="CW2" s="279"/>
      <c r="CX2" s="279"/>
      <c r="CY2" s="279"/>
      <c r="CZ2" s="279"/>
      <c r="DA2" s="279"/>
      <c r="DB2" s="279"/>
      <c r="DC2" s="279"/>
      <c r="DD2" s="279"/>
      <c r="DE2" s="279"/>
      <c r="DF2" s="279"/>
      <c r="DG2" s="279"/>
      <c r="DH2" s="279"/>
      <c r="DI2" s="279"/>
      <c r="DJ2" s="279"/>
      <c r="DK2" s="279"/>
      <c r="DL2" s="279"/>
      <c r="DM2" s="279"/>
      <c r="DN2" s="279"/>
      <c r="DO2" s="279"/>
      <c r="DP2" s="279"/>
      <c r="DQ2" s="279"/>
      <c r="DR2" s="279"/>
      <c r="DS2" s="279"/>
      <c r="DT2" s="279"/>
      <c r="DU2" s="279"/>
      <c r="DV2" s="279"/>
      <c r="DW2" s="279"/>
      <c r="DX2" s="279"/>
      <c r="DY2" s="279"/>
      <c r="DZ2" s="279"/>
      <c r="EA2" s="279"/>
      <c r="EB2" s="279"/>
      <c r="EC2" s="279"/>
      <c r="ED2" s="279"/>
      <c r="EE2" s="279"/>
      <c r="EF2" s="279"/>
      <c r="EG2" s="279"/>
      <c r="EH2" s="279"/>
      <c r="EI2" s="279"/>
      <c r="EJ2" s="279"/>
      <c r="EK2" s="279"/>
      <c r="EL2" s="279"/>
      <c r="EM2" s="279"/>
      <c r="EN2" s="279"/>
      <c r="EO2" s="279"/>
      <c r="EP2" s="279"/>
      <c r="EQ2" s="279"/>
      <c r="ER2" s="279"/>
      <c r="ES2" s="279"/>
      <c r="ET2" s="279"/>
      <c r="EU2" s="279"/>
      <c r="EV2" s="279"/>
      <c r="EW2" s="279"/>
      <c r="EX2" s="279"/>
      <c r="EY2" s="279"/>
      <c r="EZ2" s="279"/>
      <c r="FA2" s="279"/>
      <c r="FB2" s="279"/>
      <c r="FC2" s="279"/>
    </row>
    <row r="3" spans="2:159" ht="18.75" customHeight="1" x14ac:dyDescent="0.15">
      <c r="BI3" s="50"/>
      <c r="BJ3" s="50"/>
      <c r="BK3" s="50"/>
      <c r="BL3" s="50"/>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c r="DV3" s="279"/>
      <c r="DW3" s="279"/>
      <c r="DX3" s="279"/>
      <c r="DY3" s="279"/>
      <c r="DZ3" s="279"/>
      <c r="EA3" s="279"/>
      <c r="EB3" s="279"/>
      <c r="EC3" s="279"/>
      <c r="ED3" s="279"/>
      <c r="EE3" s="279"/>
      <c r="EF3" s="279"/>
      <c r="EG3" s="279"/>
      <c r="EH3" s="279"/>
      <c r="EI3" s="279"/>
      <c r="EJ3" s="279"/>
      <c r="EK3" s="279"/>
      <c r="EL3" s="279"/>
      <c r="EM3" s="279"/>
      <c r="EN3" s="279"/>
      <c r="EO3" s="279"/>
      <c r="EP3" s="279"/>
      <c r="EQ3" s="279"/>
      <c r="ER3" s="279"/>
      <c r="ES3" s="279"/>
      <c r="ET3" s="279"/>
      <c r="EU3" s="279"/>
      <c r="EV3" s="279"/>
      <c r="EW3" s="279"/>
      <c r="EX3" s="279"/>
      <c r="EY3" s="279"/>
      <c r="EZ3" s="279"/>
      <c r="FA3" s="279"/>
      <c r="FB3" s="279"/>
      <c r="FC3" s="279"/>
    </row>
    <row r="4" spans="2:159" ht="20.25" customHeight="1" x14ac:dyDescent="0.15">
      <c r="G4" s="640">
        <v>1</v>
      </c>
      <c r="H4" s="720"/>
      <c r="I4" s="325"/>
      <c r="J4" s="820" t="s">
        <v>206</v>
      </c>
      <c r="K4" s="821"/>
      <c r="L4" s="821"/>
      <c r="M4" s="821"/>
      <c r="N4" s="821"/>
      <c r="O4" s="821"/>
      <c r="P4" s="821"/>
      <c r="Q4" s="821"/>
      <c r="R4" s="821"/>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2"/>
      <c r="CQ4" s="638" t="s">
        <v>522</v>
      </c>
      <c r="CR4" s="638"/>
      <c r="CS4" s="638"/>
      <c r="CT4" s="229"/>
      <c r="CU4" s="66"/>
      <c r="CV4" s="66"/>
      <c r="CW4" s="66"/>
      <c r="CX4" s="66"/>
      <c r="CY4" s="66"/>
      <c r="CZ4" s="66"/>
      <c r="DA4" s="66"/>
      <c r="DB4" s="66"/>
      <c r="DC4" s="66"/>
      <c r="DD4" s="66"/>
      <c r="DE4" s="66"/>
      <c r="DF4" s="66"/>
      <c r="DG4" s="66"/>
      <c r="DH4" s="66"/>
      <c r="DI4" s="66"/>
    </row>
    <row r="5" spans="2:159" ht="20.25" customHeight="1" thickBot="1" x14ac:dyDescent="0.2">
      <c r="G5" s="326"/>
      <c r="H5" s="327"/>
      <c r="I5" s="328"/>
      <c r="J5" s="820"/>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c r="AZ5" s="821"/>
      <c r="BA5" s="821"/>
      <c r="BB5" s="821"/>
      <c r="BC5" s="821"/>
      <c r="BD5" s="821"/>
      <c r="BE5" s="821"/>
      <c r="BF5" s="821"/>
      <c r="BG5" s="821"/>
      <c r="BH5" s="822"/>
      <c r="BI5" s="121"/>
      <c r="BJ5" s="50"/>
      <c r="BK5" s="50"/>
      <c r="BL5" s="299" t="s">
        <v>11</v>
      </c>
      <c r="BM5" s="299"/>
      <c r="BN5" s="299"/>
      <c r="BO5" s="299"/>
      <c r="BP5" s="299"/>
      <c r="BQ5" s="299"/>
      <c r="CQ5" s="638"/>
      <c r="CR5" s="638"/>
      <c r="CS5" s="638"/>
      <c r="CT5" s="229"/>
      <c r="CU5" s="66"/>
      <c r="CV5" s="66"/>
      <c r="CW5" s="66"/>
      <c r="CX5" s="66"/>
      <c r="CY5" s="66"/>
      <c r="CZ5" s="66"/>
      <c r="DA5" s="66"/>
      <c r="DB5" s="66"/>
      <c r="DC5" s="66"/>
      <c r="DD5" s="66"/>
      <c r="DE5" s="66"/>
      <c r="DF5" s="66"/>
      <c r="DG5" s="66"/>
      <c r="DH5" s="66"/>
      <c r="DI5" s="66"/>
    </row>
    <row r="6" spans="2:159" ht="20.25" customHeight="1" thickBot="1" x14ac:dyDescent="0.2">
      <c r="G6" s="640">
        <v>2</v>
      </c>
      <c r="H6" s="720"/>
      <c r="I6" s="325"/>
      <c r="J6" s="820" t="s">
        <v>163</v>
      </c>
      <c r="K6" s="821"/>
      <c r="L6" s="821"/>
      <c r="M6" s="821"/>
      <c r="N6" s="821"/>
      <c r="O6" s="821"/>
      <c r="P6" s="821"/>
      <c r="Q6" s="821"/>
      <c r="R6" s="821"/>
      <c r="S6" s="821"/>
      <c r="T6" s="821"/>
      <c r="U6" s="821"/>
      <c r="V6" s="821"/>
      <c r="W6" s="821"/>
      <c r="X6" s="821"/>
      <c r="Y6" s="821"/>
      <c r="Z6" s="821"/>
      <c r="AA6" s="821"/>
      <c r="AB6" s="821"/>
      <c r="AC6" s="821"/>
      <c r="AD6" s="821"/>
      <c r="AE6" s="821"/>
      <c r="AF6" s="821"/>
      <c r="AG6" s="821"/>
      <c r="AH6" s="821"/>
      <c r="AI6" s="821"/>
      <c r="AJ6" s="821"/>
      <c r="AK6" s="821"/>
      <c r="AL6" s="821"/>
      <c r="AM6" s="821"/>
      <c r="AN6" s="821"/>
      <c r="AO6" s="821"/>
      <c r="AP6" s="821"/>
      <c r="AQ6" s="821"/>
      <c r="AR6" s="821"/>
      <c r="AS6" s="821"/>
      <c r="AT6" s="821"/>
      <c r="AU6" s="821"/>
      <c r="AV6" s="821"/>
      <c r="AW6" s="821"/>
      <c r="AX6" s="821"/>
      <c r="AY6" s="821"/>
      <c r="AZ6" s="821"/>
      <c r="BA6" s="821"/>
      <c r="BB6" s="821"/>
      <c r="BC6" s="821"/>
      <c r="BD6" s="821"/>
      <c r="BE6" s="821"/>
      <c r="BF6" s="821"/>
      <c r="BG6" s="821"/>
      <c r="BH6" s="822"/>
      <c r="BI6" s="121"/>
      <c r="BJ6" s="50"/>
      <c r="BK6" s="50"/>
      <c r="BL6" s="122"/>
      <c r="BM6" s="823"/>
      <c r="BN6" s="824"/>
      <c r="BO6" s="824"/>
      <c r="BP6" s="825"/>
      <c r="BQ6" s="98"/>
      <c r="CR6" s="258" t="b">
        <f>IF(OR(BM6=1, BM6=2, BM6=3, BM6=4, BM6=5, BM6=6, BM6=7), "OK")</f>
        <v>0</v>
      </c>
    </row>
    <row r="7" spans="2:159" ht="20.25" customHeight="1" thickBot="1" x14ac:dyDescent="0.2">
      <c r="G7" s="326"/>
      <c r="H7" s="327"/>
      <c r="I7" s="328"/>
      <c r="J7" s="820"/>
      <c r="K7" s="821"/>
      <c r="L7" s="821"/>
      <c r="M7" s="821"/>
      <c r="N7" s="821"/>
      <c r="O7" s="821"/>
      <c r="P7" s="821"/>
      <c r="Q7" s="821"/>
      <c r="R7" s="821"/>
      <c r="S7" s="821"/>
      <c r="T7" s="821"/>
      <c r="U7" s="821"/>
      <c r="V7" s="821"/>
      <c r="W7" s="821"/>
      <c r="X7" s="821"/>
      <c r="Y7" s="821"/>
      <c r="Z7" s="821"/>
      <c r="AA7" s="821"/>
      <c r="AB7" s="821"/>
      <c r="AC7" s="821"/>
      <c r="AD7" s="821"/>
      <c r="AE7" s="821"/>
      <c r="AF7" s="821"/>
      <c r="AG7" s="821"/>
      <c r="AH7" s="821"/>
      <c r="AI7" s="821"/>
      <c r="AJ7" s="821"/>
      <c r="AK7" s="821"/>
      <c r="AL7" s="821"/>
      <c r="AM7" s="821"/>
      <c r="AN7" s="821"/>
      <c r="AO7" s="821"/>
      <c r="AP7" s="821"/>
      <c r="AQ7" s="821"/>
      <c r="AR7" s="821"/>
      <c r="AS7" s="821"/>
      <c r="AT7" s="821"/>
      <c r="AU7" s="821"/>
      <c r="AV7" s="821"/>
      <c r="AW7" s="821"/>
      <c r="AX7" s="821"/>
      <c r="AY7" s="821"/>
      <c r="AZ7" s="821"/>
      <c r="BA7" s="821"/>
      <c r="BB7" s="821"/>
      <c r="BC7" s="821"/>
      <c r="BD7" s="821"/>
      <c r="BE7" s="821"/>
      <c r="BF7" s="821"/>
      <c r="BG7" s="821"/>
      <c r="BH7" s="822"/>
      <c r="BI7" s="121"/>
      <c r="BJ7" s="50"/>
      <c r="BK7" s="50"/>
      <c r="BL7" s="122"/>
      <c r="BM7" s="823"/>
      <c r="BN7" s="824"/>
      <c r="BO7" s="824"/>
      <c r="BP7" s="825"/>
      <c r="BQ7" s="98"/>
      <c r="CR7" s="259"/>
      <c r="CS7" s="31"/>
      <c r="CT7" s="31"/>
      <c r="CU7" s="31"/>
      <c r="CV7" s="31"/>
      <c r="CW7" s="28"/>
      <c r="DG7" s="31"/>
      <c r="DH7" s="31"/>
      <c r="DI7" s="31"/>
      <c r="DJ7" s="31"/>
      <c r="DK7" s="28"/>
      <c r="DL7" s="222"/>
      <c r="DM7" s="222"/>
      <c r="DN7" s="222"/>
      <c r="DO7" s="222"/>
    </row>
    <row r="8" spans="2:159" ht="20.25" customHeight="1" thickBot="1" x14ac:dyDescent="0.2">
      <c r="G8" s="640">
        <v>3</v>
      </c>
      <c r="H8" s="720"/>
      <c r="I8" s="325"/>
      <c r="J8" s="820" t="s">
        <v>164</v>
      </c>
      <c r="K8" s="821"/>
      <c r="L8" s="821"/>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c r="AW8" s="821"/>
      <c r="AX8" s="821"/>
      <c r="AY8" s="821"/>
      <c r="AZ8" s="821"/>
      <c r="BA8" s="821"/>
      <c r="BB8" s="821"/>
      <c r="BC8" s="821"/>
      <c r="BD8" s="821"/>
      <c r="BE8" s="821"/>
      <c r="BF8" s="821"/>
      <c r="BG8" s="821"/>
      <c r="BH8" s="822"/>
      <c r="BM8" s="823"/>
      <c r="BN8" s="824"/>
      <c r="BO8" s="824"/>
      <c r="BP8" s="825"/>
      <c r="BQ8" s="29"/>
      <c r="CR8" s="258" t="b">
        <f>IF(OR(BM8=1, BM8=2, BM8=3, BM8=4, BM8=5, BM8=6, BM8=7), "OK")</f>
        <v>0</v>
      </c>
      <c r="CS8" s="31"/>
      <c r="CT8" s="31"/>
      <c r="CU8" s="31"/>
      <c r="CV8" s="31"/>
      <c r="CW8" s="28"/>
      <c r="DG8" s="31"/>
      <c r="DH8" s="31"/>
      <c r="DI8" s="31"/>
      <c r="DJ8" s="31"/>
      <c r="DK8" s="28"/>
      <c r="DL8" s="222"/>
      <c r="DM8" s="222"/>
      <c r="DN8" s="222"/>
      <c r="DO8" s="222"/>
    </row>
    <row r="9" spans="2:159" ht="20.25" customHeight="1" thickBot="1" x14ac:dyDescent="0.2">
      <c r="G9" s="326"/>
      <c r="H9" s="327"/>
      <c r="I9" s="328"/>
      <c r="J9" s="820"/>
      <c r="K9" s="821"/>
      <c r="L9" s="821"/>
      <c r="M9" s="821"/>
      <c r="N9" s="821"/>
      <c r="O9" s="821"/>
      <c r="P9" s="821"/>
      <c r="Q9" s="821"/>
      <c r="R9" s="821"/>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c r="AX9" s="821"/>
      <c r="AY9" s="821"/>
      <c r="AZ9" s="821"/>
      <c r="BA9" s="821"/>
      <c r="BB9" s="821"/>
      <c r="BC9" s="821"/>
      <c r="BD9" s="821"/>
      <c r="BE9" s="821"/>
      <c r="BF9" s="821"/>
      <c r="BG9" s="821"/>
      <c r="BH9" s="822"/>
      <c r="BM9" s="823"/>
      <c r="BN9" s="824"/>
      <c r="BO9" s="824"/>
      <c r="BP9" s="825"/>
      <c r="BQ9" s="29"/>
      <c r="BR9" s="827" t="s">
        <v>441</v>
      </c>
      <c r="BS9" s="827"/>
      <c r="BT9" s="827"/>
      <c r="BU9" s="827"/>
      <c r="BV9" s="827"/>
      <c r="BW9" s="827"/>
      <c r="BX9" s="827"/>
      <c r="BY9" s="827"/>
      <c r="BZ9" s="827"/>
      <c r="CA9" s="827"/>
      <c r="CB9" s="827"/>
      <c r="CC9" s="827"/>
      <c r="CD9" s="827"/>
      <c r="CE9" s="827"/>
      <c r="CF9" s="827"/>
      <c r="CG9" s="827"/>
      <c r="CH9" s="827"/>
      <c r="CI9" s="827"/>
      <c r="CJ9" s="827"/>
      <c r="CK9" s="827"/>
      <c r="CL9" s="827"/>
      <c r="CM9" s="827"/>
      <c r="CR9" s="259"/>
    </row>
    <row r="10" spans="2:159" ht="20.25" customHeight="1" thickBot="1" x14ac:dyDescent="0.2">
      <c r="G10" s="640">
        <v>4</v>
      </c>
      <c r="H10" s="720"/>
      <c r="I10" s="325"/>
      <c r="J10" s="820" t="s">
        <v>207</v>
      </c>
      <c r="K10" s="821"/>
      <c r="L10" s="821"/>
      <c r="M10" s="821"/>
      <c r="N10" s="821"/>
      <c r="O10" s="821"/>
      <c r="P10" s="821"/>
      <c r="Q10" s="821"/>
      <c r="R10" s="821"/>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21"/>
      <c r="AQ10" s="821"/>
      <c r="AR10" s="821"/>
      <c r="AS10" s="821"/>
      <c r="AT10" s="821"/>
      <c r="AU10" s="821"/>
      <c r="AV10" s="821"/>
      <c r="AW10" s="821"/>
      <c r="AX10" s="821"/>
      <c r="AY10" s="821"/>
      <c r="AZ10" s="821"/>
      <c r="BA10" s="821"/>
      <c r="BB10" s="821"/>
      <c r="BC10" s="821"/>
      <c r="BD10" s="821"/>
      <c r="BE10" s="821"/>
      <c r="BF10" s="821"/>
      <c r="BG10" s="821"/>
      <c r="BH10" s="822"/>
      <c r="BI10" s="10"/>
      <c r="BJ10" s="11"/>
      <c r="BK10" s="11"/>
      <c r="BL10" s="301" t="s">
        <v>10</v>
      </c>
      <c r="BM10" s="823"/>
      <c r="BN10" s="824"/>
      <c r="BO10" s="824"/>
      <c r="BP10" s="825"/>
      <c r="BQ10" s="29"/>
      <c r="BR10" s="827"/>
      <c r="BS10" s="827"/>
      <c r="BT10" s="827"/>
      <c r="BU10" s="827"/>
      <c r="BV10" s="827"/>
      <c r="BW10" s="827"/>
      <c r="BX10" s="827"/>
      <c r="BY10" s="827"/>
      <c r="BZ10" s="827"/>
      <c r="CA10" s="827"/>
      <c r="CB10" s="827"/>
      <c r="CC10" s="827"/>
      <c r="CD10" s="827"/>
      <c r="CE10" s="827"/>
      <c r="CF10" s="827"/>
      <c r="CG10" s="827"/>
      <c r="CH10" s="827"/>
      <c r="CI10" s="827"/>
      <c r="CJ10" s="827"/>
      <c r="CK10" s="827"/>
      <c r="CL10" s="827"/>
      <c r="CM10" s="827"/>
      <c r="CR10" s="258" t="b">
        <f>IF(OR(BM10=1, BM10=2, BM10=3, BM10=4, BM10=5, BM10=6, BM10=7), "OK")</f>
        <v>0</v>
      </c>
    </row>
    <row r="11" spans="2:159" ht="20.25" customHeight="1" thickBot="1" x14ac:dyDescent="0.2">
      <c r="G11" s="326"/>
      <c r="H11" s="327"/>
      <c r="I11" s="328"/>
      <c r="J11" s="820"/>
      <c r="K11" s="821"/>
      <c r="L11" s="821"/>
      <c r="M11" s="821"/>
      <c r="N11" s="821"/>
      <c r="O11" s="821"/>
      <c r="P11" s="821"/>
      <c r="Q11" s="821"/>
      <c r="R11" s="821"/>
      <c r="S11" s="821"/>
      <c r="T11" s="821"/>
      <c r="U11" s="821"/>
      <c r="V11" s="821"/>
      <c r="W11" s="821"/>
      <c r="X11" s="821"/>
      <c r="Y11" s="821"/>
      <c r="Z11" s="821"/>
      <c r="AA11" s="821"/>
      <c r="AB11" s="821"/>
      <c r="AC11" s="821"/>
      <c r="AD11" s="821"/>
      <c r="AE11" s="821"/>
      <c r="AF11" s="821"/>
      <c r="AG11" s="821"/>
      <c r="AH11" s="821"/>
      <c r="AI11" s="821"/>
      <c r="AJ11" s="821"/>
      <c r="AK11" s="821"/>
      <c r="AL11" s="821"/>
      <c r="AM11" s="821"/>
      <c r="AN11" s="821"/>
      <c r="AO11" s="821"/>
      <c r="AP11" s="821"/>
      <c r="AQ11" s="821"/>
      <c r="AR11" s="821"/>
      <c r="AS11" s="821"/>
      <c r="AT11" s="821"/>
      <c r="AU11" s="821"/>
      <c r="AV11" s="821"/>
      <c r="AW11" s="821"/>
      <c r="AX11" s="821"/>
      <c r="AY11" s="821"/>
      <c r="AZ11" s="821"/>
      <c r="BA11" s="821"/>
      <c r="BB11" s="821"/>
      <c r="BC11" s="821"/>
      <c r="BD11" s="821"/>
      <c r="BE11" s="821"/>
      <c r="BF11" s="821"/>
      <c r="BG11" s="821"/>
      <c r="BH11" s="822"/>
      <c r="BI11" s="8"/>
      <c r="BL11" s="301"/>
      <c r="BM11" s="823"/>
      <c r="BN11" s="824"/>
      <c r="BO11" s="824"/>
      <c r="BP11" s="825"/>
      <c r="BQ11" s="29"/>
      <c r="BR11" s="827"/>
      <c r="BS11" s="827"/>
      <c r="BT11" s="827"/>
      <c r="BU11" s="827"/>
      <c r="BV11" s="827"/>
      <c r="BW11" s="827"/>
      <c r="BX11" s="827"/>
      <c r="BY11" s="827"/>
      <c r="BZ11" s="827"/>
      <c r="CA11" s="827"/>
      <c r="CB11" s="827"/>
      <c r="CC11" s="827"/>
      <c r="CD11" s="827"/>
      <c r="CE11" s="827"/>
      <c r="CF11" s="827"/>
      <c r="CG11" s="827"/>
      <c r="CH11" s="827"/>
      <c r="CI11" s="827"/>
      <c r="CJ11" s="827"/>
      <c r="CK11" s="827"/>
      <c r="CL11" s="827"/>
      <c r="CM11" s="827"/>
      <c r="CR11" s="259"/>
      <c r="CS11" s="31"/>
      <c r="CT11" s="31"/>
      <c r="CU11" s="31"/>
      <c r="CV11" s="31"/>
      <c r="CW11" s="28"/>
    </row>
    <row r="12" spans="2:159" ht="20.25" customHeight="1" thickBot="1" x14ac:dyDescent="0.2">
      <c r="G12" s="640">
        <v>5</v>
      </c>
      <c r="H12" s="720"/>
      <c r="I12" s="325"/>
      <c r="J12" s="820" t="s">
        <v>162</v>
      </c>
      <c r="K12" s="821"/>
      <c r="L12" s="821"/>
      <c r="M12" s="821"/>
      <c r="N12" s="821"/>
      <c r="O12" s="821"/>
      <c r="P12" s="821"/>
      <c r="Q12" s="821"/>
      <c r="R12" s="821"/>
      <c r="S12" s="821"/>
      <c r="T12" s="821"/>
      <c r="U12" s="821"/>
      <c r="V12" s="821"/>
      <c r="W12" s="821"/>
      <c r="X12" s="821"/>
      <c r="Y12" s="821"/>
      <c r="Z12" s="821"/>
      <c r="AA12" s="821"/>
      <c r="AB12" s="821"/>
      <c r="AC12" s="821"/>
      <c r="AD12" s="821"/>
      <c r="AE12" s="821"/>
      <c r="AF12" s="821"/>
      <c r="AG12" s="821"/>
      <c r="AH12" s="821"/>
      <c r="AI12" s="821"/>
      <c r="AJ12" s="821"/>
      <c r="AK12" s="821"/>
      <c r="AL12" s="821"/>
      <c r="AM12" s="821"/>
      <c r="AN12" s="821"/>
      <c r="AO12" s="821"/>
      <c r="AP12" s="821"/>
      <c r="AQ12" s="821"/>
      <c r="AR12" s="821"/>
      <c r="AS12" s="821"/>
      <c r="AT12" s="821"/>
      <c r="AU12" s="821"/>
      <c r="AV12" s="821"/>
      <c r="AW12" s="821"/>
      <c r="AX12" s="821"/>
      <c r="AY12" s="821"/>
      <c r="AZ12" s="821"/>
      <c r="BA12" s="821"/>
      <c r="BB12" s="821"/>
      <c r="BC12" s="821"/>
      <c r="BD12" s="821"/>
      <c r="BE12" s="821"/>
      <c r="BF12" s="821"/>
      <c r="BG12" s="821"/>
      <c r="BH12" s="822"/>
      <c r="BI12" s="121"/>
      <c r="BJ12" s="50"/>
      <c r="BK12" s="50"/>
      <c r="BL12" s="122"/>
      <c r="BM12" s="823"/>
      <c r="BN12" s="824"/>
      <c r="BO12" s="824"/>
      <c r="BP12" s="825"/>
      <c r="BQ12" s="29"/>
      <c r="BR12" s="827"/>
      <c r="BS12" s="827"/>
      <c r="BT12" s="827"/>
      <c r="BU12" s="827"/>
      <c r="BV12" s="827"/>
      <c r="BW12" s="827"/>
      <c r="BX12" s="827"/>
      <c r="BY12" s="827"/>
      <c r="BZ12" s="827"/>
      <c r="CA12" s="827"/>
      <c r="CB12" s="827"/>
      <c r="CC12" s="827"/>
      <c r="CD12" s="827"/>
      <c r="CE12" s="827"/>
      <c r="CF12" s="827"/>
      <c r="CG12" s="827"/>
      <c r="CH12" s="827"/>
      <c r="CI12" s="827"/>
      <c r="CJ12" s="827"/>
      <c r="CK12" s="827"/>
      <c r="CL12" s="827"/>
      <c r="CM12" s="827"/>
      <c r="CR12" s="258" t="b">
        <f>IF(OR(BM12=1, BM12=2, BM12=3, BM12=4, BM12=5, BM12=6, BM12=7), "OK")</f>
        <v>0</v>
      </c>
      <c r="CS12" s="31"/>
      <c r="CT12" s="31"/>
      <c r="CU12" s="31"/>
      <c r="CV12" s="31"/>
      <c r="CW12" s="28"/>
    </row>
    <row r="13" spans="2:159" ht="20.25" customHeight="1" thickBot="1" x14ac:dyDescent="0.2">
      <c r="G13" s="326"/>
      <c r="H13" s="327"/>
      <c r="I13" s="328"/>
      <c r="J13" s="820"/>
      <c r="K13" s="821"/>
      <c r="L13" s="821"/>
      <c r="M13" s="821"/>
      <c r="N13" s="821"/>
      <c r="O13" s="821"/>
      <c r="P13" s="821"/>
      <c r="Q13" s="821"/>
      <c r="R13" s="821"/>
      <c r="S13" s="821"/>
      <c r="T13" s="821"/>
      <c r="U13" s="821"/>
      <c r="V13" s="821"/>
      <c r="W13" s="821"/>
      <c r="X13" s="821"/>
      <c r="Y13" s="821"/>
      <c r="Z13" s="821"/>
      <c r="AA13" s="821"/>
      <c r="AB13" s="821"/>
      <c r="AC13" s="821"/>
      <c r="AD13" s="821"/>
      <c r="AE13" s="821"/>
      <c r="AF13" s="821"/>
      <c r="AG13" s="821"/>
      <c r="AH13" s="821"/>
      <c r="AI13" s="821"/>
      <c r="AJ13" s="821"/>
      <c r="AK13" s="821"/>
      <c r="AL13" s="821"/>
      <c r="AM13" s="821"/>
      <c r="AN13" s="821"/>
      <c r="AO13" s="821"/>
      <c r="AP13" s="821"/>
      <c r="AQ13" s="821"/>
      <c r="AR13" s="821"/>
      <c r="AS13" s="821"/>
      <c r="AT13" s="821"/>
      <c r="AU13" s="821"/>
      <c r="AV13" s="821"/>
      <c r="AW13" s="821"/>
      <c r="AX13" s="821"/>
      <c r="AY13" s="821"/>
      <c r="AZ13" s="821"/>
      <c r="BA13" s="821"/>
      <c r="BB13" s="821"/>
      <c r="BC13" s="821"/>
      <c r="BD13" s="821"/>
      <c r="BE13" s="821"/>
      <c r="BF13" s="821"/>
      <c r="BG13" s="821"/>
      <c r="BH13" s="822"/>
      <c r="BI13" s="121"/>
      <c r="BJ13" s="50"/>
      <c r="BK13" s="50"/>
      <c r="BL13" s="122"/>
      <c r="BM13" s="823"/>
      <c r="BN13" s="824"/>
      <c r="BO13" s="824"/>
      <c r="BP13" s="825"/>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R13" s="259"/>
    </row>
    <row r="14" spans="2:159" ht="20.25" customHeight="1" x14ac:dyDescent="0.15">
      <c r="G14" s="640">
        <v>6</v>
      </c>
      <c r="H14" s="720"/>
      <c r="I14" s="325"/>
      <c r="J14" s="820" t="s">
        <v>332</v>
      </c>
      <c r="K14" s="821"/>
      <c r="L14" s="821"/>
      <c r="M14" s="821"/>
      <c r="N14" s="821"/>
      <c r="O14" s="821"/>
      <c r="P14" s="821"/>
      <c r="Q14" s="821"/>
      <c r="R14" s="821"/>
      <c r="S14" s="821"/>
      <c r="T14" s="821"/>
      <c r="U14" s="821"/>
      <c r="V14" s="821"/>
      <c r="W14" s="821"/>
      <c r="X14" s="821"/>
      <c r="Y14" s="821"/>
      <c r="Z14" s="821"/>
      <c r="AA14" s="821"/>
      <c r="AB14" s="821"/>
      <c r="AC14" s="821"/>
      <c r="AD14" s="821"/>
      <c r="AE14" s="821"/>
      <c r="AF14" s="821"/>
      <c r="AG14" s="821"/>
      <c r="AH14" s="821"/>
      <c r="AI14" s="821"/>
      <c r="AJ14" s="821"/>
      <c r="AK14" s="821"/>
      <c r="AL14" s="821"/>
      <c r="AM14" s="821"/>
      <c r="AN14" s="821"/>
      <c r="AO14" s="821"/>
      <c r="AP14" s="821"/>
      <c r="AQ14" s="821"/>
      <c r="AR14" s="821"/>
      <c r="AS14" s="821"/>
      <c r="AT14" s="821"/>
      <c r="AU14" s="821"/>
      <c r="AV14" s="821"/>
      <c r="AW14" s="821"/>
      <c r="AX14" s="821"/>
      <c r="AY14" s="821"/>
      <c r="AZ14" s="821"/>
      <c r="BA14" s="821"/>
      <c r="BB14" s="821"/>
      <c r="BC14" s="821"/>
      <c r="BD14" s="821"/>
      <c r="BE14" s="821"/>
      <c r="BF14" s="821"/>
      <c r="BG14" s="821"/>
      <c r="BH14" s="822"/>
      <c r="BI14" s="121"/>
      <c r="BJ14" s="50"/>
      <c r="BK14" s="50"/>
      <c r="BL14" s="122"/>
      <c r="BM14" s="649"/>
      <c r="BN14" s="650"/>
      <c r="BO14" s="650"/>
      <c r="BP14" s="651"/>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R14" s="258" t="b">
        <f>IF(OR(BM14=1, BM14=2, BM14=3, BM14=4, BM14=5, BM14=6, BM14=7), "OK")</f>
        <v>0</v>
      </c>
    </row>
    <row r="15" spans="2:159" ht="20.25" customHeight="1" thickBot="1" x14ac:dyDescent="0.2">
      <c r="F15" s="130"/>
      <c r="G15" s="326"/>
      <c r="H15" s="327"/>
      <c r="I15" s="328"/>
      <c r="J15" s="820"/>
      <c r="K15" s="821"/>
      <c r="L15" s="821"/>
      <c r="M15" s="821"/>
      <c r="N15" s="821"/>
      <c r="O15" s="821"/>
      <c r="P15" s="821"/>
      <c r="Q15" s="821"/>
      <c r="R15" s="821"/>
      <c r="S15" s="821"/>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c r="AR15" s="821"/>
      <c r="AS15" s="821"/>
      <c r="AT15" s="821"/>
      <c r="AU15" s="821"/>
      <c r="AV15" s="821"/>
      <c r="AW15" s="821"/>
      <c r="AX15" s="821"/>
      <c r="AY15" s="821"/>
      <c r="AZ15" s="821"/>
      <c r="BA15" s="821"/>
      <c r="BB15" s="821"/>
      <c r="BC15" s="821"/>
      <c r="BD15" s="821"/>
      <c r="BE15" s="821"/>
      <c r="BF15" s="821"/>
      <c r="BG15" s="821"/>
      <c r="BH15" s="822"/>
      <c r="BI15" s="121"/>
      <c r="BJ15" s="50"/>
      <c r="BK15" s="50"/>
      <c r="BL15" s="122"/>
      <c r="BM15" s="652"/>
      <c r="BN15" s="653"/>
      <c r="BO15" s="653"/>
      <c r="BP15" s="654"/>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R15" s="259"/>
      <c r="CT15" s="7" t="s">
        <v>520</v>
      </c>
    </row>
    <row r="16" spans="2:159" ht="20.25" customHeight="1" x14ac:dyDescent="0.15">
      <c r="G16" s="640">
        <v>7</v>
      </c>
      <c r="H16" s="720"/>
      <c r="I16" s="325"/>
      <c r="J16" s="820" t="s">
        <v>208</v>
      </c>
      <c r="K16" s="821"/>
      <c r="L16" s="821"/>
      <c r="M16" s="821"/>
      <c r="N16" s="821"/>
      <c r="O16" s="821"/>
      <c r="P16" s="821"/>
      <c r="Q16" s="821"/>
      <c r="R16" s="821"/>
      <c r="S16" s="821"/>
      <c r="T16" s="821"/>
      <c r="U16" s="821"/>
      <c r="V16" s="821"/>
      <c r="W16" s="821"/>
      <c r="X16" s="821"/>
      <c r="Y16" s="821"/>
      <c r="Z16" s="821"/>
      <c r="AA16" s="821"/>
      <c r="AB16" s="821"/>
      <c r="AC16" s="821"/>
      <c r="AD16" s="821"/>
      <c r="AE16" s="821"/>
      <c r="AF16" s="821"/>
      <c r="AG16" s="821"/>
      <c r="AH16" s="821"/>
      <c r="AI16" s="821"/>
      <c r="AJ16" s="821"/>
      <c r="AK16" s="821"/>
      <c r="AL16" s="821"/>
      <c r="AM16" s="821"/>
      <c r="AN16" s="821"/>
      <c r="AO16" s="821"/>
      <c r="AP16" s="821"/>
      <c r="AQ16" s="821"/>
      <c r="AR16" s="821"/>
      <c r="AS16" s="821"/>
      <c r="AT16" s="821"/>
      <c r="AU16" s="821"/>
      <c r="AV16" s="821"/>
      <c r="AW16" s="821"/>
      <c r="AX16" s="821"/>
      <c r="AY16" s="821"/>
      <c r="AZ16" s="821"/>
      <c r="BA16" s="821"/>
      <c r="BB16" s="821"/>
      <c r="BC16" s="821"/>
      <c r="BD16" s="821"/>
      <c r="BE16" s="821"/>
      <c r="BF16" s="821"/>
      <c r="BG16" s="821"/>
      <c r="BH16" s="822"/>
      <c r="BI16" s="121"/>
      <c r="BJ16" s="50"/>
      <c r="BK16" s="50"/>
      <c r="BL16" s="50"/>
      <c r="BM16" s="190"/>
      <c r="BN16" s="190"/>
      <c r="BO16" s="190"/>
      <c r="BP16" s="190"/>
      <c r="BQ16" s="29"/>
      <c r="BR16" s="29"/>
      <c r="BS16" s="29"/>
      <c r="BT16" s="29"/>
      <c r="BU16" s="29"/>
      <c r="BV16" s="29"/>
      <c r="BW16" s="29"/>
      <c r="BX16" s="29"/>
      <c r="BY16" s="29"/>
      <c r="BZ16" s="29"/>
      <c r="CA16" s="29"/>
      <c r="CB16" s="29"/>
      <c r="CC16" s="29"/>
      <c r="CD16" s="29"/>
      <c r="CE16" s="29"/>
      <c r="CF16" s="29"/>
      <c r="CG16" s="29"/>
      <c r="CH16" s="29"/>
      <c r="CI16" s="29"/>
      <c r="CJ16" s="29"/>
      <c r="CK16" s="29"/>
      <c r="CL16" s="29"/>
      <c r="CM16" s="29"/>
    </row>
    <row r="17" spans="2:106" ht="20.25" customHeight="1" x14ac:dyDescent="0.15">
      <c r="F17" s="110"/>
      <c r="G17" s="326"/>
      <c r="H17" s="327"/>
      <c r="I17" s="328"/>
      <c r="J17" s="820"/>
      <c r="K17" s="821"/>
      <c r="L17" s="821"/>
      <c r="M17" s="821"/>
      <c r="N17" s="821"/>
      <c r="O17" s="821"/>
      <c r="P17" s="821"/>
      <c r="Q17" s="821"/>
      <c r="R17" s="821"/>
      <c r="S17" s="821"/>
      <c r="T17" s="821"/>
      <c r="U17" s="821"/>
      <c r="V17" s="821"/>
      <c r="W17" s="821"/>
      <c r="X17" s="821"/>
      <c r="Y17" s="821"/>
      <c r="Z17" s="821"/>
      <c r="AA17" s="821"/>
      <c r="AB17" s="821"/>
      <c r="AC17" s="821"/>
      <c r="AD17" s="821"/>
      <c r="AE17" s="821"/>
      <c r="AF17" s="821"/>
      <c r="AG17" s="821"/>
      <c r="AH17" s="821"/>
      <c r="AI17" s="821"/>
      <c r="AJ17" s="821"/>
      <c r="AK17" s="821"/>
      <c r="AL17" s="821"/>
      <c r="AM17" s="821"/>
      <c r="AN17" s="821"/>
      <c r="AO17" s="821"/>
      <c r="AP17" s="821"/>
      <c r="AQ17" s="821"/>
      <c r="AR17" s="821"/>
      <c r="AS17" s="821"/>
      <c r="AT17" s="821"/>
      <c r="AU17" s="821"/>
      <c r="AV17" s="821"/>
      <c r="AW17" s="821"/>
      <c r="AX17" s="821"/>
      <c r="AY17" s="821"/>
      <c r="AZ17" s="821"/>
      <c r="BA17" s="821"/>
      <c r="BB17" s="821"/>
      <c r="BC17" s="821"/>
      <c r="BD17" s="821"/>
      <c r="BE17" s="821"/>
      <c r="BF17" s="821"/>
      <c r="BG17" s="821"/>
      <c r="BH17" s="822"/>
      <c r="BI17" s="121"/>
      <c r="BJ17" s="50"/>
      <c r="BK17" s="50"/>
      <c r="BL17" s="50"/>
      <c r="BM17" s="69"/>
      <c r="BN17" s="69"/>
      <c r="BO17" s="69"/>
      <c r="BP17" s="6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S17" s="229"/>
      <c r="CT17" s="229"/>
      <c r="CU17" s="229"/>
      <c r="CV17" s="229"/>
      <c r="CW17" s="229"/>
      <c r="CX17" s="229"/>
      <c r="CY17" s="28"/>
    </row>
    <row r="18" spans="2:106" ht="15.95" customHeight="1" thickBot="1" x14ac:dyDescent="0.2">
      <c r="F18" s="46"/>
      <c r="BI18" s="50"/>
      <c r="BJ18" s="50"/>
      <c r="BK18" s="50"/>
      <c r="BL18" s="50"/>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R18" s="229"/>
      <c r="CS18" s="229"/>
      <c r="CT18" s="229"/>
      <c r="CU18" s="229"/>
      <c r="CV18" s="229"/>
      <c r="CW18" s="229"/>
      <c r="CX18" s="229"/>
      <c r="CY18" s="28"/>
    </row>
    <row r="19" spans="2:106" ht="20.25" customHeight="1" x14ac:dyDescent="0.15">
      <c r="D19" s="113"/>
      <c r="E19" s="113"/>
      <c r="F19" s="195"/>
      <c r="H19" s="329" t="s">
        <v>10</v>
      </c>
      <c r="I19" s="818"/>
      <c r="J19" s="818"/>
      <c r="K19" s="818"/>
      <c r="L19" s="818"/>
      <c r="M19" s="818"/>
      <c r="N19" s="818"/>
      <c r="O19" s="818"/>
      <c r="P19" s="818"/>
      <c r="Q19" s="818"/>
      <c r="R19" s="818"/>
      <c r="S19" s="818"/>
      <c r="T19" s="818"/>
      <c r="U19" s="818"/>
      <c r="V19" s="818"/>
      <c r="W19" s="818"/>
      <c r="X19" s="818"/>
      <c r="Y19" s="818"/>
      <c r="Z19" s="818"/>
      <c r="AA19" s="818"/>
      <c r="AB19" s="818"/>
      <c r="AC19" s="818"/>
      <c r="AD19" s="818"/>
      <c r="AE19" s="818"/>
      <c r="AF19" s="818"/>
      <c r="AG19" s="818"/>
      <c r="AH19" s="818"/>
      <c r="AI19" s="818"/>
      <c r="AJ19" s="818"/>
      <c r="AK19" s="818"/>
      <c r="AL19" s="818"/>
      <c r="AM19" s="818"/>
      <c r="AN19" s="818"/>
      <c r="AO19" s="818"/>
      <c r="AP19" s="818"/>
      <c r="AQ19" s="818"/>
      <c r="AR19" s="818"/>
      <c r="AS19" s="818"/>
      <c r="AT19" s="818"/>
      <c r="AU19" s="818"/>
      <c r="AV19" s="818"/>
      <c r="AW19" s="818"/>
      <c r="AX19" s="818"/>
      <c r="AY19" s="818"/>
      <c r="AZ19" s="818"/>
      <c r="BA19" s="818"/>
      <c r="BB19" s="818"/>
      <c r="BC19" s="818"/>
      <c r="BD19" s="818"/>
      <c r="BE19" s="818"/>
      <c r="BF19" s="818"/>
      <c r="BG19" s="818"/>
      <c r="BH19" s="818"/>
      <c r="BI19" s="818"/>
      <c r="BJ19" s="818"/>
      <c r="BK19" s="818"/>
      <c r="BL19" s="818"/>
      <c r="BM19" s="818"/>
      <c r="BN19" s="818"/>
      <c r="BO19" s="818"/>
      <c r="BP19" s="818"/>
      <c r="BQ19" s="818"/>
      <c r="BR19" s="818"/>
      <c r="BS19" s="818"/>
      <c r="BT19" s="818"/>
      <c r="BU19" s="818"/>
      <c r="BV19" s="818"/>
      <c r="BW19" s="818"/>
      <c r="BX19" s="818"/>
      <c r="BY19" s="818"/>
      <c r="BZ19" s="818"/>
      <c r="CA19" s="818"/>
      <c r="CB19" s="818"/>
      <c r="CC19" s="123"/>
      <c r="CD19" s="123"/>
      <c r="CE19" s="123"/>
      <c r="CF19" s="114"/>
      <c r="CG19" s="114"/>
      <c r="CR19" s="638" t="s">
        <v>521</v>
      </c>
      <c r="CS19" s="638"/>
      <c r="CT19" s="638"/>
      <c r="CU19" s="638"/>
      <c r="CW19" s="261" t="b">
        <f>IF(AND(OR(BM6=7,BM8=7,BM10=7,BM12=7,BM14=7),I19&lt;&gt;""),"OK")</f>
        <v>0</v>
      </c>
      <c r="CX19" s="262"/>
      <c r="CY19" s="262"/>
      <c r="CZ19" s="262"/>
      <c r="DA19" s="263"/>
    </row>
    <row r="20" spans="2:106" ht="20.25" customHeight="1" thickBot="1" x14ac:dyDescent="0.2">
      <c r="D20" s="113"/>
      <c r="E20" s="113"/>
      <c r="F20" s="113"/>
      <c r="G20" s="191"/>
      <c r="H20" s="329"/>
      <c r="I20" s="818"/>
      <c r="J20" s="818"/>
      <c r="K20" s="818"/>
      <c r="L20" s="818"/>
      <c r="M20" s="818"/>
      <c r="N20" s="818"/>
      <c r="O20" s="818"/>
      <c r="P20" s="818"/>
      <c r="Q20" s="818"/>
      <c r="R20" s="818"/>
      <c r="S20" s="818"/>
      <c r="T20" s="818"/>
      <c r="U20" s="818"/>
      <c r="V20" s="818"/>
      <c r="W20" s="818"/>
      <c r="X20" s="818"/>
      <c r="Y20" s="818"/>
      <c r="Z20" s="818"/>
      <c r="AA20" s="818"/>
      <c r="AB20" s="818"/>
      <c r="AC20" s="818"/>
      <c r="AD20" s="818"/>
      <c r="AE20" s="818"/>
      <c r="AF20" s="818"/>
      <c r="AG20" s="818"/>
      <c r="AH20" s="818"/>
      <c r="AI20" s="818"/>
      <c r="AJ20" s="818"/>
      <c r="AK20" s="818"/>
      <c r="AL20" s="818"/>
      <c r="AM20" s="818"/>
      <c r="AN20" s="818"/>
      <c r="AO20" s="818"/>
      <c r="AP20" s="818"/>
      <c r="AQ20" s="818"/>
      <c r="AR20" s="818"/>
      <c r="AS20" s="818"/>
      <c r="AT20" s="818"/>
      <c r="AU20" s="818"/>
      <c r="AV20" s="818"/>
      <c r="AW20" s="818"/>
      <c r="AX20" s="818"/>
      <c r="AY20" s="818"/>
      <c r="AZ20" s="818"/>
      <c r="BA20" s="818"/>
      <c r="BB20" s="818"/>
      <c r="BC20" s="818"/>
      <c r="BD20" s="818"/>
      <c r="BE20" s="818"/>
      <c r="BF20" s="818"/>
      <c r="BG20" s="818"/>
      <c r="BH20" s="818"/>
      <c r="BI20" s="818"/>
      <c r="BJ20" s="818"/>
      <c r="BK20" s="818"/>
      <c r="BL20" s="818"/>
      <c r="BM20" s="818"/>
      <c r="BN20" s="818"/>
      <c r="BO20" s="818"/>
      <c r="BP20" s="818"/>
      <c r="BQ20" s="818"/>
      <c r="BR20" s="818"/>
      <c r="BS20" s="818"/>
      <c r="BT20" s="818"/>
      <c r="BU20" s="818"/>
      <c r="BV20" s="818"/>
      <c r="BW20" s="818"/>
      <c r="BX20" s="818"/>
      <c r="BY20" s="818"/>
      <c r="BZ20" s="818"/>
      <c r="CA20" s="818"/>
      <c r="CB20" s="818"/>
      <c r="CC20" s="123"/>
      <c r="CD20" s="123"/>
      <c r="CE20" s="123"/>
      <c r="CF20" s="114"/>
      <c r="CG20" s="114"/>
      <c r="CR20" s="638"/>
      <c r="CS20" s="638"/>
      <c r="CT20" s="638"/>
      <c r="CU20" s="638"/>
      <c r="CW20" s="267"/>
      <c r="CX20" s="268"/>
      <c r="CY20" s="268"/>
      <c r="CZ20" s="268"/>
      <c r="DA20" s="269"/>
      <c r="DB20" s="7" t="s">
        <v>554</v>
      </c>
    </row>
    <row r="21" spans="2:106" ht="18.75" customHeight="1" x14ac:dyDescent="0.15">
      <c r="D21" s="113"/>
      <c r="E21" s="113"/>
      <c r="F21" s="113"/>
      <c r="H21" s="94"/>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14"/>
      <c r="CG21" s="114"/>
    </row>
    <row r="22" spans="2:106" ht="18.75" customHeight="1" x14ac:dyDescent="0.15"/>
    <row r="23" spans="2:106" ht="21" customHeight="1" x14ac:dyDescent="0.15">
      <c r="B23" s="280" t="s">
        <v>290</v>
      </c>
      <c r="C23" s="454"/>
      <c r="D23" s="454"/>
      <c r="E23" s="454"/>
      <c r="F23" s="454"/>
      <c r="G23" s="454"/>
      <c r="H23" s="454"/>
      <c r="I23" s="454"/>
      <c r="J23" s="419" t="s">
        <v>355</v>
      </c>
      <c r="K23" s="760"/>
      <c r="L23" s="760"/>
      <c r="M23" s="760"/>
      <c r="N23" s="760"/>
      <c r="O23" s="760"/>
      <c r="P23" s="760"/>
      <c r="Q23" s="760"/>
      <c r="R23" s="760"/>
      <c r="S23" s="760"/>
      <c r="T23" s="760"/>
      <c r="U23" s="760"/>
      <c r="V23" s="760"/>
      <c r="W23" s="760"/>
      <c r="X23" s="760"/>
      <c r="Y23" s="760"/>
      <c r="Z23" s="760"/>
      <c r="AA23" s="760"/>
      <c r="AB23" s="760"/>
      <c r="AC23" s="760"/>
      <c r="AD23" s="760"/>
      <c r="AE23" s="760"/>
      <c r="AF23" s="760"/>
      <c r="AG23" s="760"/>
      <c r="AH23" s="760"/>
      <c r="AI23" s="760"/>
      <c r="AJ23" s="760"/>
      <c r="AK23" s="760"/>
      <c r="AL23" s="760"/>
      <c r="AM23" s="760"/>
      <c r="AN23" s="760"/>
      <c r="AO23" s="760"/>
      <c r="AP23" s="760"/>
      <c r="AQ23" s="760"/>
      <c r="AR23" s="760"/>
      <c r="AS23" s="760"/>
      <c r="AT23" s="760"/>
      <c r="AU23" s="760"/>
      <c r="AV23" s="760"/>
      <c r="AW23" s="760"/>
      <c r="AX23" s="760"/>
      <c r="AY23" s="760"/>
      <c r="AZ23" s="760"/>
      <c r="BA23" s="760"/>
      <c r="BB23" s="760"/>
      <c r="BC23" s="760"/>
      <c r="BD23" s="760"/>
      <c r="BE23" s="760"/>
      <c r="BF23" s="760"/>
      <c r="BG23" s="760"/>
      <c r="BH23" s="760"/>
      <c r="BI23" s="760"/>
      <c r="BJ23" s="760"/>
      <c r="BK23" s="760"/>
      <c r="BL23" s="760"/>
      <c r="BM23" s="760"/>
      <c r="BN23" s="760"/>
      <c r="BO23" s="760"/>
      <c r="BP23" s="760"/>
      <c r="BQ23" s="760"/>
      <c r="BR23" s="760"/>
      <c r="BS23" s="760"/>
      <c r="BT23" s="760"/>
      <c r="BU23" s="760"/>
      <c r="BV23" s="760"/>
      <c r="BW23" s="760"/>
      <c r="BX23" s="760"/>
      <c r="BY23" s="760"/>
      <c r="BZ23" s="760"/>
      <c r="CA23" s="760"/>
      <c r="CB23" s="760"/>
      <c r="CC23" s="760"/>
      <c r="CD23" s="760"/>
      <c r="CE23" s="760"/>
      <c r="CF23" s="760"/>
      <c r="CG23" s="760"/>
      <c r="CH23" s="760"/>
      <c r="CI23" s="760"/>
      <c r="CJ23" s="760"/>
      <c r="CK23" s="760"/>
    </row>
    <row r="24" spans="2:106" ht="13.5" customHeight="1" x14ac:dyDescent="0.15">
      <c r="B24" s="93"/>
      <c r="D24" s="9"/>
      <c r="G24" s="9"/>
      <c r="H24" s="9"/>
      <c r="I24" s="9"/>
      <c r="J24" s="9"/>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CP24" s="256" t="s">
        <v>523</v>
      </c>
      <c r="CQ24" s="256"/>
      <c r="CR24" s="256"/>
      <c r="CS24" s="256"/>
      <c r="CT24" s="256"/>
    </row>
    <row r="25" spans="2:106" ht="19.5" customHeight="1" thickBot="1" x14ac:dyDescent="0.2">
      <c r="G25" s="297">
        <v>1</v>
      </c>
      <c r="H25" s="297"/>
      <c r="I25" s="828" t="s">
        <v>84</v>
      </c>
      <c r="J25" s="721"/>
      <c r="K25" s="721"/>
      <c r="L25" s="721"/>
      <c r="M25" s="721"/>
      <c r="N25" s="721"/>
      <c r="O25" s="721"/>
      <c r="P25" s="721"/>
      <c r="Q25" s="721"/>
      <c r="R25" s="721"/>
      <c r="S25" s="721"/>
      <c r="T25" s="721"/>
      <c r="U25" s="721"/>
      <c r="V25" s="721"/>
      <c r="W25" s="722"/>
      <c r="AB25" s="299" t="s">
        <v>89</v>
      </c>
      <c r="AC25" s="300"/>
      <c r="AD25" s="300"/>
      <c r="AE25" s="300"/>
      <c r="AF25" s="300"/>
      <c r="AG25" s="300"/>
      <c r="AH25" s="20"/>
      <c r="AI25" s="633" t="s">
        <v>156</v>
      </c>
      <c r="AJ25" s="634"/>
      <c r="AK25" s="634"/>
      <c r="AL25" s="634"/>
      <c r="AM25" s="819" t="s">
        <v>356</v>
      </c>
      <c r="AN25" s="819"/>
      <c r="AO25" s="819"/>
      <c r="AP25" s="819"/>
      <c r="AQ25" s="819"/>
      <c r="AR25" s="819"/>
      <c r="AS25" s="819"/>
      <c r="AT25" s="819"/>
      <c r="AU25" s="819"/>
      <c r="AV25" s="819"/>
      <c r="AW25" s="819"/>
      <c r="AX25" s="819"/>
      <c r="AY25" s="819"/>
      <c r="AZ25" s="819"/>
      <c r="BA25" s="819"/>
      <c r="BB25" s="819"/>
      <c r="BC25" s="819"/>
      <c r="BD25" s="819"/>
      <c r="BE25" s="819"/>
      <c r="BF25" s="819"/>
      <c r="BG25" s="819"/>
      <c r="BH25" s="819"/>
      <c r="BI25" s="819"/>
      <c r="BJ25" s="819"/>
      <c r="BK25" s="819"/>
      <c r="BL25" s="819"/>
      <c r="BM25" s="819"/>
      <c r="BN25" s="819"/>
      <c r="BO25" s="819"/>
      <c r="BP25" s="819"/>
      <c r="BQ25" s="819"/>
      <c r="BR25" s="819"/>
      <c r="BS25" s="819"/>
      <c r="BT25" s="819"/>
      <c r="BU25" s="819"/>
      <c r="BV25" s="819"/>
      <c r="BW25" s="819"/>
      <c r="BX25" s="819"/>
      <c r="BY25" s="819"/>
      <c r="BZ25" s="819"/>
      <c r="CA25" s="819"/>
      <c r="CB25" s="819"/>
      <c r="CC25" s="819"/>
      <c r="CD25" s="819"/>
      <c r="CE25" s="819"/>
      <c r="CF25" s="819"/>
      <c r="CG25" s="819"/>
      <c r="CH25" s="819"/>
      <c r="CI25" s="819"/>
      <c r="CJ25" s="819"/>
      <c r="CK25" s="819"/>
      <c r="CP25" s="256"/>
      <c r="CQ25" s="256"/>
      <c r="CR25" s="256"/>
      <c r="CS25" s="256"/>
      <c r="CT25" s="256"/>
    </row>
    <row r="26" spans="2:106" ht="19.5" customHeight="1" x14ac:dyDescent="0.15">
      <c r="G26" s="297"/>
      <c r="H26" s="297"/>
      <c r="I26" s="723"/>
      <c r="J26" s="724"/>
      <c r="K26" s="724"/>
      <c r="L26" s="724"/>
      <c r="M26" s="724"/>
      <c r="N26" s="724"/>
      <c r="O26" s="724"/>
      <c r="P26" s="724"/>
      <c r="Q26" s="724"/>
      <c r="R26" s="724"/>
      <c r="S26" s="724"/>
      <c r="T26" s="724"/>
      <c r="U26" s="724"/>
      <c r="V26" s="724"/>
      <c r="W26" s="725"/>
      <c r="X26" s="10"/>
      <c r="Y26" s="11"/>
      <c r="Z26" s="11"/>
      <c r="AA26" s="11"/>
      <c r="AB26" s="329" t="s">
        <v>10</v>
      </c>
      <c r="AC26" s="649"/>
      <c r="AD26" s="650"/>
      <c r="AE26" s="650"/>
      <c r="AF26" s="651"/>
      <c r="AG26" s="40"/>
      <c r="AH26" s="20"/>
      <c r="AI26" s="634"/>
      <c r="AJ26" s="634"/>
      <c r="AK26" s="634"/>
      <c r="AL26" s="634"/>
      <c r="AM26" s="819"/>
      <c r="AN26" s="819"/>
      <c r="AO26" s="819"/>
      <c r="AP26" s="819"/>
      <c r="AQ26" s="819"/>
      <c r="AR26" s="819"/>
      <c r="AS26" s="819"/>
      <c r="AT26" s="819"/>
      <c r="AU26" s="819"/>
      <c r="AV26" s="819"/>
      <c r="AW26" s="819"/>
      <c r="AX26" s="819"/>
      <c r="AY26" s="819"/>
      <c r="AZ26" s="819"/>
      <c r="BA26" s="819"/>
      <c r="BB26" s="819"/>
      <c r="BC26" s="819"/>
      <c r="BD26" s="819"/>
      <c r="BE26" s="819"/>
      <c r="BF26" s="819"/>
      <c r="BG26" s="819"/>
      <c r="BH26" s="819"/>
      <c r="BI26" s="819"/>
      <c r="BJ26" s="819"/>
      <c r="BK26" s="819"/>
      <c r="BL26" s="819"/>
      <c r="BM26" s="819"/>
      <c r="BN26" s="819"/>
      <c r="BO26" s="819"/>
      <c r="BP26" s="819"/>
      <c r="BQ26" s="819"/>
      <c r="BR26" s="819"/>
      <c r="BS26" s="819"/>
      <c r="BT26" s="819"/>
      <c r="BU26" s="819"/>
      <c r="BV26" s="819"/>
      <c r="BW26" s="819"/>
      <c r="BX26" s="819"/>
      <c r="BY26" s="819"/>
      <c r="BZ26" s="819"/>
      <c r="CA26" s="819"/>
      <c r="CB26" s="819"/>
      <c r="CC26" s="819"/>
      <c r="CD26" s="819"/>
      <c r="CE26" s="819"/>
      <c r="CF26" s="819"/>
      <c r="CG26" s="819"/>
      <c r="CH26" s="819"/>
      <c r="CI26" s="819"/>
      <c r="CJ26" s="819"/>
      <c r="CK26" s="819"/>
      <c r="CR26" s="261" t="b">
        <f>IF(OR(AC26=1,AC26=2), "OK")</f>
        <v>0</v>
      </c>
      <c r="CS26" s="230"/>
      <c r="CT26" s="220"/>
      <c r="CU26" s="220"/>
    </row>
    <row r="27" spans="2:106" ht="19.5" customHeight="1" thickBot="1" x14ac:dyDescent="0.2">
      <c r="G27" s="297">
        <v>2</v>
      </c>
      <c r="H27" s="297"/>
      <c r="I27" s="828" t="s">
        <v>105</v>
      </c>
      <c r="J27" s="721"/>
      <c r="K27" s="721"/>
      <c r="L27" s="721"/>
      <c r="M27" s="721"/>
      <c r="N27" s="721"/>
      <c r="O27" s="721"/>
      <c r="P27" s="721"/>
      <c r="Q27" s="721"/>
      <c r="R27" s="721"/>
      <c r="S27" s="721"/>
      <c r="T27" s="721"/>
      <c r="U27" s="721"/>
      <c r="V27" s="721"/>
      <c r="W27" s="722"/>
      <c r="X27" s="12"/>
      <c r="Y27" s="13"/>
      <c r="Z27" s="13"/>
      <c r="AA27" s="13"/>
      <c r="AB27" s="329"/>
      <c r="AC27" s="652"/>
      <c r="AD27" s="653"/>
      <c r="AE27" s="653"/>
      <c r="AF27" s="654"/>
      <c r="AG27" s="9"/>
      <c r="AH27" s="20"/>
      <c r="AI27" s="634"/>
      <c r="AJ27" s="634"/>
      <c r="AK27" s="634"/>
      <c r="AL27" s="634"/>
      <c r="AM27" s="819"/>
      <c r="AN27" s="819"/>
      <c r="AO27" s="819"/>
      <c r="AP27" s="819"/>
      <c r="AQ27" s="819"/>
      <c r="AR27" s="819"/>
      <c r="AS27" s="819"/>
      <c r="AT27" s="819"/>
      <c r="AU27" s="819"/>
      <c r="AV27" s="819"/>
      <c r="AW27" s="819"/>
      <c r="AX27" s="819"/>
      <c r="AY27" s="819"/>
      <c r="AZ27" s="819"/>
      <c r="BA27" s="819"/>
      <c r="BB27" s="819"/>
      <c r="BC27" s="819"/>
      <c r="BD27" s="819"/>
      <c r="BE27" s="819"/>
      <c r="BF27" s="819"/>
      <c r="BG27" s="819"/>
      <c r="BH27" s="819"/>
      <c r="BI27" s="819"/>
      <c r="BJ27" s="819"/>
      <c r="BK27" s="819"/>
      <c r="BL27" s="819"/>
      <c r="BM27" s="819"/>
      <c r="BN27" s="819"/>
      <c r="BO27" s="819"/>
      <c r="BP27" s="819"/>
      <c r="BQ27" s="819"/>
      <c r="BR27" s="819"/>
      <c r="BS27" s="819"/>
      <c r="BT27" s="819"/>
      <c r="BU27" s="819"/>
      <c r="BV27" s="819"/>
      <c r="BW27" s="819"/>
      <c r="BX27" s="819"/>
      <c r="BY27" s="819"/>
      <c r="BZ27" s="819"/>
      <c r="CA27" s="819"/>
      <c r="CB27" s="819"/>
      <c r="CC27" s="819"/>
      <c r="CD27" s="819"/>
      <c r="CE27" s="819"/>
      <c r="CF27" s="819"/>
      <c r="CG27" s="819"/>
      <c r="CH27" s="819"/>
      <c r="CI27" s="819"/>
      <c r="CJ27" s="819"/>
      <c r="CK27" s="819"/>
      <c r="CR27" s="267"/>
      <c r="CS27" s="230"/>
      <c r="CT27" s="220"/>
      <c r="CU27" s="220"/>
    </row>
    <row r="28" spans="2:106" ht="19.5" customHeight="1" x14ac:dyDescent="0.15">
      <c r="G28" s="297"/>
      <c r="H28" s="297"/>
      <c r="I28" s="723"/>
      <c r="J28" s="724"/>
      <c r="K28" s="724"/>
      <c r="L28" s="724"/>
      <c r="M28" s="724"/>
      <c r="N28" s="724"/>
      <c r="O28" s="724"/>
      <c r="P28" s="724"/>
      <c r="Q28" s="724"/>
      <c r="R28" s="724"/>
      <c r="S28" s="724"/>
      <c r="T28" s="724"/>
      <c r="U28" s="724"/>
      <c r="V28" s="724"/>
      <c r="W28" s="725"/>
      <c r="AC28" s="14"/>
      <c r="AD28" s="14"/>
      <c r="AE28" s="14"/>
      <c r="AF28" s="14"/>
      <c r="AH28" s="20"/>
      <c r="AI28" s="634"/>
      <c r="AJ28" s="634"/>
      <c r="AK28" s="634"/>
      <c r="AL28" s="634"/>
      <c r="AM28" s="819"/>
      <c r="AN28" s="819"/>
      <c r="AO28" s="819"/>
      <c r="AP28" s="819"/>
      <c r="AQ28" s="819"/>
      <c r="AR28" s="819"/>
      <c r="AS28" s="819"/>
      <c r="AT28" s="819"/>
      <c r="AU28" s="819"/>
      <c r="AV28" s="819"/>
      <c r="AW28" s="819"/>
      <c r="AX28" s="819"/>
      <c r="AY28" s="819"/>
      <c r="AZ28" s="819"/>
      <c r="BA28" s="819"/>
      <c r="BB28" s="819"/>
      <c r="BC28" s="819"/>
      <c r="BD28" s="819"/>
      <c r="BE28" s="819"/>
      <c r="BF28" s="819"/>
      <c r="BG28" s="819"/>
      <c r="BH28" s="819"/>
      <c r="BI28" s="819"/>
      <c r="BJ28" s="819"/>
      <c r="BK28" s="819"/>
      <c r="BL28" s="819"/>
      <c r="BM28" s="819"/>
      <c r="BN28" s="819"/>
      <c r="BO28" s="819"/>
      <c r="BP28" s="819"/>
      <c r="BQ28" s="819"/>
      <c r="BR28" s="819"/>
      <c r="BS28" s="819"/>
      <c r="BT28" s="819"/>
      <c r="BU28" s="819"/>
      <c r="BV28" s="819"/>
      <c r="BW28" s="819"/>
      <c r="BX28" s="819"/>
      <c r="BY28" s="819"/>
      <c r="BZ28" s="819"/>
      <c r="CA28" s="819"/>
      <c r="CB28" s="819"/>
      <c r="CC28" s="819"/>
      <c r="CD28" s="819"/>
      <c r="CE28" s="819"/>
      <c r="CF28" s="819"/>
      <c r="CG28" s="819"/>
      <c r="CH28" s="819"/>
      <c r="CI28" s="819"/>
      <c r="CJ28" s="819"/>
      <c r="CK28" s="819"/>
    </row>
    <row r="29" spans="2:106" ht="22.5" customHeight="1" thickBot="1" x14ac:dyDescent="0.2">
      <c r="G29" s="92"/>
      <c r="H29" s="92"/>
      <c r="I29" s="41"/>
      <c r="J29" s="41"/>
      <c r="K29" s="41"/>
      <c r="L29" s="41"/>
      <c r="M29" s="41"/>
      <c r="N29" s="41"/>
      <c r="O29" s="41"/>
      <c r="P29" s="41"/>
      <c r="Q29" s="41"/>
      <c r="R29" s="41"/>
      <c r="S29" s="41"/>
      <c r="T29" s="41"/>
      <c r="U29" s="41"/>
      <c r="V29" s="41"/>
      <c r="W29" s="41"/>
      <c r="AC29" s="30"/>
      <c r="AD29" s="30"/>
      <c r="AE29" s="30"/>
      <c r="AF29" s="30"/>
      <c r="AH29" s="20"/>
      <c r="AI29" s="152"/>
      <c r="AJ29" s="152"/>
      <c r="AK29" s="152"/>
      <c r="AL29" s="152"/>
      <c r="AM29" s="819"/>
      <c r="AN29" s="819"/>
      <c r="AO29" s="819"/>
      <c r="AP29" s="819"/>
      <c r="AQ29" s="819"/>
      <c r="AR29" s="819"/>
      <c r="AS29" s="819"/>
      <c r="AT29" s="819"/>
      <c r="AU29" s="819"/>
      <c r="AV29" s="819"/>
      <c r="AW29" s="819"/>
      <c r="AX29" s="819"/>
      <c r="AY29" s="819"/>
      <c r="AZ29" s="819"/>
      <c r="BA29" s="819"/>
      <c r="BB29" s="819"/>
      <c r="BC29" s="819"/>
      <c r="BD29" s="819"/>
      <c r="BE29" s="819"/>
      <c r="BF29" s="819"/>
      <c r="BG29" s="819"/>
      <c r="BH29" s="819"/>
      <c r="BI29" s="819"/>
      <c r="BJ29" s="819"/>
      <c r="BK29" s="819"/>
      <c r="BL29" s="819"/>
      <c r="BM29" s="819"/>
      <c r="BN29" s="819"/>
      <c r="BO29" s="819"/>
      <c r="BP29" s="819"/>
      <c r="BQ29" s="819"/>
      <c r="BR29" s="819"/>
      <c r="BS29" s="819"/>
      <c r="BT29" s="819"/>
      <c r="BU29" s="819"/>
      <c r="BV29" s="819"/>
      <c r="BW29" s="819"/>
      <c r="BX29" s="819"/>
      <c r="BY29" s="819"/>
      <c r="BZ29" s="819"/>
      <c r="CA29" s="819"/>
      <c r="CB29" s="819"/>
      <c r="CC29" s="819"/>
      <c r="CD29" s="819"/>
      <c r="CE29" s="819"/>
      <c r="CF29" s="819"/>
      <c r="CG29" s="819"/>
      <c r="CH29" s="819"/>
      <c r="CI29" s="819"/>
      <c r="CJ29" s="819"/>
      <c r="CK29" s="819"/>
    </row>
    <row r="30" spans="2:106" ht="22.5" customHeight="1" x14ac:dyDescent="0.15">
      <c r="D30" s="794" t="s">
        <v>357</v>
      </c>
      <c r="E30" s="795"/>
      <c r="F30" s="795"/>
      <c r="G30" s="795"/>
      <c r="H30" s="795"/>
      <c r="I30" s="795"/>
      <c r="J30" s="795"/>
      <c r="K30" s="795"/>
      <c r="L30" s="795"/>
      <c r="M30" s="795"/>
      <c r="N30" s="795"/>
      <c r="O30" s="795"/>
      <c r="P30" s="795"/>
      <c r="Q30" s="795"/>
      <c r="R30" s="795"/>
      <c r="S30" s="795"/>
      <c r="T30" s="795"/>
      <c r="U30" s="795"/>
      <c r="V30" s="795"/>
      <c r="W30" s="795"/>
      <c r="X30" s="795"/>
      <c r="Y30" s="795"/>
      <c r="Z30" s="795"/>
      <c r="AA30" s="795"/>
      <c r="AB30" s="795"/>
      <c r="AC30" s="795"/>
      <c r="AD30" s="795"/>
      <c r="AE30" s="795"/>
      <c r="AF30" s="795"/>
      <c r="AG30" s="795"/>
      <c r="AH30" s="795"/>
      <c r="AI30" s="795"/>
      <c r="AJ30" s="795"/>
      <c r="AK30" s="795"/>
      <c r="AL30" s="795"/>
      <c r="AM30" s="795"/>
      <c r="AN30" s="795"/>
      <c r="AO30" s="795"/>
      <c r="AP30" s="795"/>
      <c r="AQ30" s="795"/>
      <c r="AR30" s="795"/>
      <c r="AS30" s="795"/>
      <c r="AT30" s="795"/>
      <c r="AU30" s="795"/>
      <c r="AV30" s="795"/>
      <c r="AW30" s="795"/>
      <c r="AX30" s="795"/>
      <c r="AY30" s="795"/>
      <c r="AZ30" s="795"/>
      <c r="BA30" s="795"/>
      <c r="BB30" s="795"/>
      <c r="BC30" s="795"/>
      <c r="BD30" s="795"/>
      <c r="BE30" s="795"/>
      <c r="BF30" s="795"/>
      <c r="BG30" s="795"/>
      <c r="BH30" s="795"/>
      <c r="BI30" s="795"/>
      <c r="BJ30" s="795"/>
      <c r="BK30" s="795"/>
      <c r="BL30" s="795"/>
      <c r="BM30" s="795"/>
      <c r="BN30" s="795"/>
      <c r="BO30" s="795"/>
      <c r="BP30" s="795"/>
      <c r="BQ30" s="795"/>
      <c r="BR30" s="795"/>
      <c r="BS30" s="795"/>
      <c r="BT30" s="795"/>
      <c r="BU30" s="795"/>
      <c r="BV30" s="795"/>
      <c r="BW30" s="795"/>
      <c r="BX30" s="795"/>
      <c r="BY30" s="795"/>
      <c r="BZ30" s="795"/>
      <c r="CA30" s="795"/>
      <c r="CB30" s="795"/>
      <c r="CC30" s="795"/>
      <c r="CD30" s="795"/>
      <c r="CE30" s="795"/>
      <c r="CF30" s="795"/>
      <c r="CG30" s="795"/>
      <c r="CH30" s="795"/>
      <c r="CI30" s="795"/>
      <c r="CJ30" s="795"/>
      <c r="CK30" s="795"/>
      <c r="CL30" s="796"/>
    </row>
    <row r="31" spans="2:106" ht="22.5" customHeight="1" thickBot="1" x14ac:dyDescent="0.2">
      <c r="D31" s="788" t="s">
        <v>358</v>
      </c>
      <c r="E31" s="789"/>
      <c r="F31" s="789"/>
      <c r="G31" s="789"/>
      <c r="H31" s="789"/>
      <c r="I31" s="789"/>
      <c r="J31" s="789"/>
      <c r="K31" s="789"/>
      <c r="L31" s="789"/>
      <c r="M31" s="789"/>
      <c r="N31" s="789"/>
      <c r="O31" s="789"/>
      <c r="P31" s="789"/>
      <c r="Q31" s="789"/>
      <c r="R31" s="789"/>
      <c r="S31" s="789"/>
      <c r="T31" s="789"/>
      <c r="U31" s="789"/>
      <c r="V31" s="789"/>
      <c r="W31" s="789"/>
      <c r="X31" s="789"/>
      <c r="Y31" s="789"/>
      <c r="Z31" s="789"/>
      <c r="AA31" s="789"/>
      <c r="AB31" s="789"/>
      <c r="AC31" s="789"/>
      <c r="AD31" s="789"/>
      <c r="AE31" s="789"/>
      <c r="AF31" s="789"/>
      <c r="AG31" s="789"/>
      <c r="AH31" s="789"/>
      <c r="AI31" s="789"/>
      <c r="AJ31" s="789"/>
      <c r="AK31" s="789"/>
      <c r="AL31" s="789"/>
      <c r="AM31" s="789"/>
      <c r="AN31" s="789"/>
      <c r="AO31" s="789"/>
      <c r="AP31" s="789"/>
      <c r="AQ31" s="789"/>
      <c r="AR31" s="789"/>
      <c r="AS31" s="789"/>
      <c r="AT31" s="789"/>
      <c r="AU31" s="789"/>
      <c r="AV31" s="789"/>
      <c r="AW31" s="789"/>
      <c r="AX31" s="789"/>
      <c r="AY31" s="789"/>
      <c r="AZ31" s="789"/>
      <c r="BA31" s="789"/>
      <c r="BB31" s="789"/>
      <c r="BC31" s="789"/>
      <c r="BD31" s="789"/>
      <c r="BE31" s="789"/>
      <c r="BF31" s="789"/>
      <c r="BG31" s="789"/>
      <c r="BH31" s="789"/>
      <c r="BI31" s="789"/>
      <c r="BJ31" s="789"/>
      <c r="BK31" s="789"/>
      <c r="BL31" s="789"/>
      <c r="BM31" s="789"/>
      <c r="BN31" s="789"/>
      <c r="BO31" s="789"/>
      <c r="BP31" s="789"/>
      <c r="BQ31" s="789"/>
      <c r="BR31" s="789"/>
      <c r="BS31" s="789"/>
      <c r="BT31" s="789"/>
      <c r="BU31" s="789"/>
      <c r="BV31" s="789"/>
      <c r="BW31" s="789"/>
      <c r="BX31" s="789"/>
      <c r="BY31" s="789"/>
      <c r="BZ31" s="789"/>
      <c r="CA31" s="789"/>
      <c r="CB31" s="789"/>
      <c r="CC31" s="789"/>
      <c r="CD31" s="789"/>
      <c r="CE31" s="789"/>
      <c r="CF31" s="789"/>
      <c r="CG31" s="789"/>
      <c r="CH31" s="789"/>
      <c r="CI31" s="789"/>
      <c r="CJ31" s="789"/>
      <c r="CK31" s="789"/>
      <c r="CL31" s="790"/>
    </row>
    <row r="32" spans="2:106" ht="22.5" customHeight="1" x14ac:dyDescent="0.15">
      <c r="G32" s="92"/>
      <c r="H32" s="92"/>
      <c r="I32" s="41"/>
      <c r="J32" s="41"/>
      <c r="K32" s="41"/>
      <c r="L32" s="41"/>
      <c r="M32" s="41"/>
      <c r="N32" s="41"/>
      <c r="O32" s="41"/>
      <c r="P32" s="41"/>
      <c r="Q32" s="41"/>
      <c r="R32" s="41"/>
      <c r="S32" s="41"/>
      <c r="T32" s="41"/>
      <c r="U32" s="41"/>
      <c r="V32" s="41"/>
      <c r="W32" s="41"/>
      <c r="AC32" s="30"/>
      <c r="AD32" s="30"/>
      <c r="AE32" s="30"/>
      <c r="AF32" s="30"/>
      <c r="AH32" s="20"/>
      <c r="AI32" s="152"/>
      <c r="AJ32" s="152"/>
      <c r="AK32" s="152"/>
      <c r="AL32" s="152"/>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01"/>
      <c r="CA32" s="101"/>
      <c r="CB32" s="101"/>
      <c r="CC32" s="101"/>
      <c r="CD32" s="101"/>
      <c r="CE32" s="101"/>
      <c r="CF32" s="101"/>
      <c r="CG32" s="101"/>
      <c r="CH32" s="101"/>
      <c r="CI32" s="101"/>
      <c r="CJ32" s="101"/>
      <c r="CK32" s="101"/>
    </row>
    <row r="33" spans="1:103" ht="18.75" customHeight="1" x14ac:dyDescent="0.15">
      <c r="D33" s="92"/>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O33" s="30"/>
      <c r="AP33" s="30"/>
      <c r="AQ33" s="30"/>
      <c r="BY33" s="30"/>
      <c r="BZ33" s="30"/>
    </row>
    <row r="34" spans="1:103" ht="23.25" customHeight="1" x14ac:dyDescent="0.15">
      <c r="A34" s="829" t="s">
        <v>349</v>
      </c>
      <c r="B34" s="829"/>
      <c r="C34" s="829"/>
      <c r="D34" s="829"/>
      <c r="E34" s="829"/>
      <c r="F34" s="829"/>
      <c r="G34" s="829"/>
      <c r="H34" s="829"/>
      <c r="I34" s="829"/>
      <c r="J34" s="829"/>
      <c r="K34" s="829"/>
      <c r="L34" s="829"/>
      <c r="M34" s="829"/>
      <c r="N34" s="829"/>
      <c r="O34" s="829"/>
      <c r="P34" s="829"/>
      <c r="Q34" s="829"/>
      <c r="R34" s="829"/>
      <c r="S34" s="829"/>
      <c r="T34" s="829"/>
      <c r="U34" s="829"/>
      <c r="V34" s="829"/>
      <c r="W34" s="829"/>
      <c r="X34" s="829"/>
      <c r="Y34" s="829"/>
      <c r="Z34" s="829"/>
      <c r="AA34" s="829"/>
      <c r="AB34" s="829"/>
      <c r="AC34" s="829"/>
      <c r="AD34" s="829"/>
      <c r="AE34" s="829"/>
      <c r="AF34" s="829"/>
      <c r="AG34" s="829"/>
      <c r="AH34" s="829"/>
      <c r="AI34" s="829"/>
      <c r="AJ34" s="829"/>
      <c r="AK34" s="829"/>
      <c r="AL34" s="829"/>
      <c r="AM34" s="829"/>
      <c r="AN34" s="829"/>
      <c r="AO34" s="829"/>
      <c r="AP34" s="829"/>
      <c r="AQ34" s="829"/>
      <c r="AR34" s="829"/>
      <c r="AS34" s="829"/>
      <c r="AT34" s="829"/>
      <c r="AU34" s="829"/>
      <c r="AV34" s="829"/>
      <c r="AW34" s="829"/>
      <c r="AX34" s="829"/>
      <c r="AY34" s="829"/>
      <c r="AZ34" s="829"/>
      <c r="BA34" s="829"/>
      <c r="BB34" s="829"/>
      <c r="BC34" s="829"/>
      <c r="BD34" s="829"/>
      <c r="BE34" s="829"/>
      <c r="BF34" s="829"/>
      <c r="BG34" s="829"/>
      <c r="BH34" s="829"/>
      <c r="BI34" s="829"/>
      <c r="BJ34" s="829"/>
      <c r="BK34" s="829"/>
    </row>
    <row r="35" spans="1:103" ht="22.5" customHeight="1" x14ac:dyDescent="0.15">
      <c r="B35" s="99"/>
      <c r="C35" s="43"/>
      <c r="D35" s="43"/>
      <c r="E35" s="18"/>
      <c r="F35" s="22"/>
      <c r="AO35" s="44"/>
      <c r="AP35" s="45"/>
      <c r="AQ35" s="455" t="s">
        <v>40</v>
      </c>
      <c r="AR35" s="455"/>
      <c r="AS35" s="455"/>
      <c r="AT35" s="455"/>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row>
    <row r="36" spans="1:103" ht="21" customHeight="1" x14ac:dyDescent="0.15">
      <c r="B36" s="280" t="s">
        <v>90</v>
      </c>
      <c r="C36" s="454"/>
      <c r="D36" s="454"/>
      <c r="E36" s="454"/>
      <c r="F36" s="454"/>
      <c r="G36" s="454"/>
      <c r="H36" s="454"/>
      <c r="I36" s="454"/>
      <c r="J36" s="575" t="s">
        <v>444</v>
      </c>
      <c r="K36" s="575"/>
      <c r="L36" s="575"/>
      <c r="M36" s="575"/>
      <c r="N36" s="575"/>
      <c r="O36" s="575"/>
      <c r="P36" s="575"/>
      <c r="Q36" s="575"/>
      <c r="R36" s="575"/>
      <c r="S36" s="575"/>
      <c r="T36" s="575"/>
      <c r="U36" s="575"/>
      <c r="V36" s="575"/>
      <c r="W36" s="575"/>
      <c r="X36" s="575"/>
      <c r="Y36" s="575"/>
      <c r="Z36" s="575"/>
      <c r="AA36" s="575"/>
      <c r="AB36" s="575"/>
      <c r="AC36" s="575"/>
      <c r="AD36" s="575"/>
      <c r="AE36" s="575"/>
      <c r="AF36" s="575"/>
      <c r="AG36" s="575"/>
      <c r="AH36" s="575"/>
      <c r="AI36" s="575"/>
      <c r="AJ36" s="575"/>
      <c r="AK36" s="575"/>
      <c r="AL36" s="575"/>
      <c r="AM36" s="575"/>
      <c r="AN36" s="575"/>
      <c r="AO36" s="575"/>
      <c r="AP36" s="575"/>
      <c r="AQ36" s="635" t="s">
        <v>255</v>
      </c>
      <c r="AR36" s="635"/>
      <c r="AS36" s="635"/>
      <c r="AT36" s="635"/>
      <c r="AU36" s="635"/>
      <c r="AV36" s="635"/>
      <c r="AW36" s="635"/>
      <c r="AX36" s="635"/>
      <c r="AY36" s="635"/>
      <c r="AZ36" s="635"/>
      <c r="BA36" s="635"/>
      <c r="BB36" s="635"/>
      <c r="BC36" s="635"/>
      <c r="BD36" s="635"/>
      <c r="BE36" s="635"/>
      <c r="BF36" s="635"/>
      <c r="BG36" s="635"/>
      <c r="BH36" s="635"/>
      <c r="BI36" s="635"/>
      <c r="BJ36" s="635"/>
      <c r="BK36" s="635"/>
      <c r="BL36" s="635"/>
      <c r="BM36" s="635"/>
      <c r="BN36" s="635"/>
      <c r="BO36" s="635"/>
      <c r="BP36" s="635"/>
      <c r="BQ36" s="635"/>
      <c r="BR36" s="635"/>
      <c r="BS36" s="635"/>
      <c r="BT36" s="635"/>
      <c r="BU36" s="635"/>
      <c r="BV36" s="635"/>
      <c r="BW36" s="635"/>
      <c r="BX36" s="635"/>
      <c r="BY36" s="635"/>
      <c r="BZ36" s="635"/>
      <c r="CA36" s="635"/>
      <c r="CB36" s="635"/>
      <c r="CC36" s="635"/>
      <c r="CD36" s="635"/>
      <c r="CE36" s="635"/>
      <c r="CF36" s="635"/>
      <c r="CG36" s="635"/>
      <c r="CH36" s="635"/>
      <c r="CI36" s="635"/>
      <c r="CJ36" s="635"/>
      <c r="CK36" s="635"/>
      <c r="CL36" s="164"/>
    </row>
    <row r="37" spans="1:103" ht="15" customHeight="1" x14ac:dyDescent="0.15">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Q37" s="635"/>
      <c r="AR37" s="635"/>
      <c r="AS37" s="635"/>
      <c r="AT37" s="635"/>
      <c r="AU37" s="635"/>
      <c r="AV37" s="635"/>
      <c r="AW37" s="635"/>
      <c r="AX37" s="635"/>
      <c r="AY37" s="635"/>
      <c r="AZ37" s="635"/>
      <c r="BA37" s="635"/>
      <c r="BB37" s="635"/>
      <c r="BC37" s="635"/>
      <c r="BD37" s="635"/>
      <c r="BE37" s="635"/>
      <c r="BF37" s="635"/>
      <c r="BG37" s="635"/>
      <c r="BH37" s="635"/>
      <c r="BI37" s="635"/>
      <c r="BJ37" s="635"/>
      <c r="BK37" s="635"/>
      <c r="BL37" s="635"/>
      <c r="BM37" s="635"/>
      <c r="BN37" s="635"/>
      <c r="BO37" s="635"/>
      <c r="BP37" s="635"/>
      <c r="BQ37" s="635"/>
      <c r="BR37" s="635"/>
      <c r="BS37" s="635"/>
      <c r="BT37" s="635"/>
      <c r="BU37" s="635"/>
      <c r="BV37" s="635"/>
      <c r="BW37" s="635"/>
      <c r="BX37" s="635"/>
      <c r="BY37" s="635"/>
      <c r="BZ37" s="635"/>
      <c r="CA37" s="635"/>
      <c r="CB37" s="635"/>
      <c r="CC37" s="635"/>
      <c r="CD37" s="635"/>
      <c r="CE37" s="635"/>
      <c r="CF37" s="635"/>
      <c r="CG37" s="635"/>
      <c r="CH37" s="635"/>
      <c r="CI37" s="635"/>
      <c r="CJ37" s="635"/>
      <c r="CK37" s="635"/>
      <c r="CL37" s="164"/>
    </row>
    <row r="38" spans="1:103" ht="19.5" customHeight="1" thickBot="1" x14ac:dyDescent="0.2">
      <c r="E38" s="640">
        <v>1</v>
      </c>
      <c r="F38" s="685"/>
      <c r="G38" s="828" t="s">
        <v>84</v>
      </c>
      <c r="H38" s="721"/>
      <c r="I38" s="721"/>
      <c r="J38" s="721"/>
      <c r="K38" s="721"/>
      <c r="L38" s="721"/>
      <c r="M38" s="721"/>
      <c r="N38" s="721"/>
      <c r="O38" s="721"/>
      <c r="P38" s="721"/>
      <c r="Q38" s="721"/>
      <c r="R38" s="721"/>
      <c r="S38" s="721"/>
      <c r="T38" s="721"/>
      <c r="U38" s="721"/>
      <c r="V38" s="721"/>
      <c r="W38" s="721"/>
      <c r="X38" s="721"/>
      <c r="Y38" s="721"/>
      <c r="Z38" s="721"/>
      <c r="AA38" s="721"/>
      <c r="AB38" s="721"/>
      <c r="AC38" s="721"/>
      <c r="AD38" s="722"/>
      <c r="AH38" s="299" t="s">
        <v>89</v>
      </c>
      <c r="AI38" s="299"/>
      <c r="AJ38" s="299"/>
      <c r="AK38" s="299"/>
      <c r="AL38" s="299"/>
      <c r="AM38" s="299"/>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5"/>
      <c r="BQ38" s="635"/>
      <c r="BR38" s="635"/>
      <c r="BS38" s="635"/>
      <c r="BT38" s="635"/>
      <c r="BU38" s="635"/>
      <c r="BV38" s="635"/>
      <c r="BW38" s="635"/>
      <c r="BX38" s="635"/>
      <c r="BY38" s="635"/>
      <c r="BZ38" s="635"/>
      <c r="CA38" s="635"/>
      <c r="CB38" s="635"/>
      <c r="CC38" s="635"/>
      <c r="CD38" s="635"/>
      <c r="CE38" s="635"/>
      <c r="CF38" s="635"/>
      <c r="CG38" s="635"/>
      <c r="CH38" s="635"/>
      <c r="CI38" s="635"/>
      <c r="CJ38" s="635"/>
      <c r="CK38" s="635"/>
      <c r="CL38" s="164"/>
      <c r="CP38" s="638" t="s">
        <v>524</v>
      </c>
      <c r="CQ38" s="638"/>
      <c r="CR38" s="638"/>
      <c r="CS38" s="638"/>
      <c r="CT38" s="638"/>
    </row>
    <row r="39" spans="1:103" ht="19.5" customHeight="1" thickBot="1" x14ac:dyDescent="0.2">
      <c r="D39" s="193"/>
      <c r="E39" s="716"/>
      <c r="F39" s="717"/>
      <c r="G39" s="723"/>
      <c r="H39" s="724"/>
      <c r="I39" s="724"/>
      <c r="J39" s="724"/>
      <c r="K39" s="724"/>
      <c r="L39" s="724"/>
      <c r="M39" s="724"/>
      <c r="N39" s="724"/>
      <c r="O39" s="724"/>
      <c r="P39" s="724"/>
      <c r="Q39" s="724"/>
      <c r="R39" s="724"/>
      <c r="S39" s="724"/>
      <c r="T39" s="724"/>
      <c r="U39" s="724"/>
      <c r="V39" s="724"/>
      <c r="W39" s="724"/>
      <c r="X39" s="724"/>
      <c r="Y39" s="724"/>
      <c r="Z39" s="724"/>
      <c r="AA39" s="724"/>
      <c r="AB39" s="724"/>
      <c r="AC39" s="724"/>
      <c r="AD39" s="725"/>
      <c r="AE39" s="10"/>
      <c r="AF39" s="11"/>
      <c r="AG39" s="11"/>
      <c r="AH39" s="301" t="s">
        <v>10</v>
      </c>
      <c r="AI39" s="649"/>
      <c r="AJ39" s="650"/>
      <c r="AK39" s="650"/>
      <c r="AL39" s="651"/>
      <c r="AN39" s="69"/>
      <c r="AO39" s="69"/>
      <c r="AQ39" s="635"/>
      <c r="AR39" s="635"/>
      <c r="AS39" s="635"/>
      <c r="AT39" s="635"/>
      <c r="AU39" s="635"/>
      <c r="AV39" s="635"/>
      <c r="AW39" s="635"/>
      <c r="AX39" s="635"/>
      <c r="AY39" s="635"/>
      <c r="AZ39" s="635"/>
      <c r="BA39" s="635"/>
      <c r="BB39" s="635"/>
      <c r="BC39" s="635"/>
      <c r="BD39" s="635"/>
      <c r="BE39" s="635"/>
      <c r="BF39" s="635"/>
      <c r="BG39" s="635"/>
      <c r="BH39" s="635"/>
      <c r="BI39" s="635"/>
      <c r="BJ39" s="635"/>
      <c r="BK39" s="635"/>
      <c r="BL39" s="635"/>
      <c r="BM39" s="635"/>
      <c r="BN39" s="635"/>
      <c r="BO39" s="635"/>
      <c r="BP39" s="635"/>
      <c r="BQ39" s="635"/>
      <c r="BR39" s="635"/>
      <c r="BS39" s="635"/>
      <c r="BT39" s="635"/>
      <c r="BU39" s="635"/>
      <c r="BV39" s="635"/>
      <c r="BW39" s="635"/>
      <c r="BX39" s="635"/>
      <c r="BY39" s="635"/>
      <c r="BZ39" s="635"/>
      <c r="CA39" s="635"/>
      <c r="CB39" s="635"/>
      <c r="CC39" s="635"/>
      <c r="CD39" s="635"/>
      <c r="CE39" s="635"/>
      <c r="CF39" s="635"/>
      <c r="CG39" s="635"/>
      <c r="CH39" s="635"/>
      <c r="CI39" s="635"/>
      <c r="CJ39" s="635"/>
      <c r="CK39" s="635"/>
      <c r="CL39" s="164"/>
      <c r="CP39" s="638"/>
      <c r="CQ39" s="638"/>
      <c r="CR39" s="638"/>
      <c r="CS39" s="638"/>
      <c r="CT39" s="638"/>
    </row>
    <row r="40" spans="1:103" ht="19.5" customHeight="1" thickBot="1" x14ac:dyDescent="0.2">
      <c r="D40" s="46"/>
      <c r="E40" s="830">
        <v>2</v>
      </c>
      <c r="F40" s="831"/>
      <c r="G40" s="828" t="s">
        <v>105</v>
      </c>
      <c r="H40" s="721"/>
      <c r="I40" s="721"/>
      <c r="J40" s="721"/>
      <c r="K40" s="721"/>
      <c r="L40" s="721"/>
      <c r="M40" s="721"/>
      <c r="N40" s="721"/>
      <c r="O40" s="721"/>
      <c r="P40" s="721"/>
      <c r="Q40" s="721"/>
      <c r="R40" s="721"/>
      <c r="S40" s="721"/>
      <c r="T40" s="721"/>
      <c r="U40" s="721"/>
      <c r="V40" s="721"/>
      <c r="W40" s="721"/>
      <c r="X40" s="721"/>
      <c r="Y40" s="721"/>
      <c r="Z40" s="721"/>
      <c r="AA40" s="721"/>
      <c r="AB40" s="721"/>
      <c r="AC40" s="721"/>
      <c r="AD40" s="722"/>
      <c r="AG40" s="13"/>
      <c r="AH40" s="301"/>
      <c r="AI40" s="652"/>
      <c r="AJ40" s="653"/>
      <c r="AK40" s="653"/>
      <c r="AL40" s="654"/>
      <c r="AN40" s="69"/>
      <c r="AO40" s="69"/>
      <c r="AQ40" s="635"/>
      <c r="AR40" s="635"/>
      <c r="AS40" s="635"/>
      <c r="AT40" s="635"/>
      <c r="AU40" s="635"/>
      <c r="AV40" s="635"/>
      <c r="AW40" s="635"/>
      <c r="AX40" s="635"/>
      <c r="AY40" s="635"/>
      <c r="AZ40" s="635"/>
      <c r="BA40" s="635"/>
      <c r="BB40" s="635"/>
      <c r="BC40" s="635"/>
      <c r="BD40" s="635"/>
      <c r="BE40" s="635"/>
      <c r="BF40" s="635"/>
      <c r="BG40" s="635"/>
      <c r="BH40" s="635"/>
      <c r="BI40" s="635"/>
      <c r="BJ40" s="635"/>
      <c r="BK40" s="635"/>
      <c r="BL40" s="635"/>
      <c r="BM40" s="635"/>
      <c r="BN40" s="635"/>
      <c r="BO40" s="635"/>
      <c r="BP40" s="635"/>
      <c r="BQ40" s="635"/>
      <c r="BR40" s="635"/>
      <c r="BS40" s="635"/>
      <c r="BT40" s="635"/>
      <c r="BU40" s="635"/>
      <c r="BV40" s="635"/>
      <c r="BW40" s="635"/>
      <c r="BX40" s="635"/>
      <c r="BY40" s="635"/>
      <c r="BZ40" s="635"/>
      <c r="CA40" s="635"/>
      <c r="CB40" s="635"/>
      <c r="CC40" s="635"/>
      <c r="CD40" s="635"/>
      <c r="CE40" s="635"/>
      <c r="CF40" s="635"/>
      <c r="CG40" s="635"/>
      <c r="CH40" s="635"/>
      <c r="CI40" s="635"/>
      <c r="CJ40" s="635"/>
      <c r="CK40" s="635"/>
      <c r="CL40" s="164"/>
      <c r="CR40" s="258" t="b">
        <f>IF(OR(AI39=1,AI39=2), "OK")</f>
        <v>0</v>
      </c>
    </row>
    <row r="41" spans="1:103" ht="19.5" customHeight="1" thickBot="1" x14ac:dyDescent="0.2">
      <c r="D41" s="46"/>
      <c r="E41" s="832"/>
      <c r="F41" s="833"/>
      <c r="G41" s="723"/>
      <c r="H41" s="724"/>
      <c r="I41" s="724"/>
      <c r="J41" s="724"/>
      <c r="K41" s="724"/>
      <c r="L41" s="724"/>
      <c r="M41" s="724"/>
      <c r="N41" s="724"/>
      <c r="O41" s="724"/>
      <c r="P41" s="724"/>
      <c r="Q41" s="724"/>
      <c r="R41" s="724"/>
      <c r="S41" s="724"/>
      <c r="T41" s="724"/>
      <c r="U41" s="724"/>
      <c r="V41" s="724"/>
      <c r="W41" s="724"/>
      <c r="X41" s="724"/>
      <c r="Y41" s="724"/>
      <c r="Z41" s="724"/>
      <c r="AA41" s="724"/>
      <c r="AB41" s="724"/>
      <c r="AC41" s="724"/>
      <c r="AD41" s="725"/>
      <c r="AN41" s="69"/>
      <c r="AO41" s="69"/>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5"/>
      <c r="BW41" s="635"/>
      <c r="BX41" s="635"/>
      <c r="BY41" s="635"/>
      <c r="BZ41" s="635"/>
      <c r="CA41" s="635"/>
      <c r="CB41" s="635"/>
      <c r="CC41" s="635"/>
      <c r="CD41" s="635"/>
      <c r="CE41" s="635"/>
      <c r="CF41" s="635"/>
      <c r="CG41" s="635"/>
      <c r="CH41" s="635"/>
      <c r="CI41" s="635"/>
      <c r="CJ41" s="635"/>
      <c r="CK41" s="635"/>
      <c r="CL41" s="164"/>
      <c r="CR41" s="259"/>
    </row>
    <row r="42" spans="1:103" ht="19.5" customHeight="1" x14ac:dyDescent="0.15">
      <c r="D42" s="46"/>
      <c r="E42" s="92"/>
      <c r="F42" s="92"/>
      <c r="G42" s="844" t="s">
        <v>324</v>
      </c>
      <c r="H42" s="844"/>
      <c r="I42" s="844"/>
      <c r="J42" s="844"/>
      <c r="K42" s="844"/>
      <c r="L42" s="844"/>
      <c r="M42" s="844"/>
      <c r="N42" s="844"/>
      <c r="O42" s="844"/>
      <c r="P42" s="844"/>
      <c r="Q42" s="844"/>
      <c r="R42" s="844"/>
      <c r="S42" s="844"/>
      <c r="T42" s="844"/>
      <c r="U42" s="844"/>
      <c r="V42" s="844"/>
      <c r="W42" s="844"/>
      <c r="X42" s="844"/>
      <c r="Y42" s="844"/>
      <c r="Z42" s="844"/>
      <c r="AA42" s="844"/>
      <c r="AB42" s="844"/>
      <c r="AC42" s="844"/>
      <c r="AD42" s="844"/>
      <c r="AE42" s="844"/>
      <c r="AF42" s="844"/>
      <c r="AG42" s="844"/>
      <c r="AH42" s="844"/>
      <c r="AI42" s="844"/>
      <c r="AJ42" s="844"/>
      <c r="AK42" s="844"/>
      <c r="AL42" s="844"/>
      <c r="AM42" s="844"/>
      <c r="AN42" s="844"/>
      <c r="AO42" s="844"/>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5"/>
      <c r="BW42" s="635"/>
      <c r="BX42" s="635"/>
      <c r="BY42" s="635"/>
      <c r="BZ42" s="635"/>
      <c r="CA42" s="635"/>
      <c r="CB42" s="635"/>
      <c r="CC42" s="635"/>
      <c r="CD42" s="635"/>
      <c r="CE42" s="635"/>
      <c r="CF42" s="635"/>
      <c r="CG42" s="635"/>
      <c r="CH42" s="635"/>
      <c r="CI42" s="635"/>
      <c r="CJ42" s="635"/>
      <c r="CK42" s="635"/>
      <c r="CL42" s="164"/>
    </row>
    <row r="43" spans="1:103" ht="19.5" customHeight="1" x14ac:dyDescent="0.15">
      <c r="D43" s="46"/>
      <c r="E43" s="92"/>
      <c r="F43" s="92"/>
      <c r="G43" s="98"/>
      <c r="H43" s="98"/>
      <c r="I43" s="98"/>
      <c r="J43" s="98"/>
      <c r="K43" s="98"/>
      <c r="L43" s="98"/>
      <c r="M43" s="98"/>
      <c r="N43" s="98"/>
      <c r="O43" s="98"/>
      <c r="P43" s="98"/>
      <c r="Q43" s="98"/>
      <c r="R43" s="98"/>
      <c r="S43" s="98"/>
      <c r="T43" s="98"/>
      <c r="U43" s="98"/>
      <c r="V43" s="98"/>
      <c r="W43" s="98"/>
      <c r="X43" s="98"/>
      <c r="Y43" s="98"/>
      <c r="Z43" s="98"/>
      <c r="AA43" s="98"/>
      <c r="AB43" s="98"/>
      <c r="AC43" s="98"/>
      <c r="AD43" s="98"/>
      <c r="AN43" s="98"/>
      <c r="AO43" s="98"/>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5"/>
      <c r="BW43" s="635"/>
      <c r="BX43" s="635"/>
      <c r="BY43" s="635"/>
      <c r="BZ43" s="635"/>
      <c r="CA43" s="635"/>
      <c r="CB43" s="635"/>
      <c r="CC43" s="635"/>
      <c r="CD43" s="635"/>
      <c r="CE43" s="635"/>
      <c r="CF43" s="635"/>
      <c r="CG43" s="635"/>
      <c r="CH43" s="635"/>
      <c r="CI43" s="635"/>
      <c r="CJ43" s="635"/>
      <c r="CK43" s="635"/>
      <c r="CL43" s="164"/>
    </row>
    <row r="44" spans="1:103" ht="18.75" customHeight="1" x14ac:dyDescent="0.15">
      <c r="D44" s="112"/>
      <c r="E44" s="22"/>
      <c r="F44" s="22"/>
      <c r="G44" s="77"/>
      <c r="H44" s="77"/>
      <c r="I44" s="77"/>
      <c r="J44" s="77"/>
      <c r="K44" s="77"/>
      <c r="L44" s="77"/>
      <c r="M44" s="77"/>
      <c r="N44" s="77"/>
      <c r="O44" s="77"/>
      <c r="P44" s="77"/>
      <c r="Q44" s="77"/>
      <c r="R44" s="77"/>
      <c r="S44" s="77"/>
      <c r="T44" s="77"/>
      <c r="U44" s="77"/>
      <c r="V44" s="77"/>
      <c r="W44" s="77"/>
      <c r="X44" s="77"/>
      <c r="Y44" s="77"/>
      <c r="Z44" s="77"/>
      <c r="AA44" s="77"/>
      <c r="AB44" s="77"/>
      <c r="AC44" s="77"/>
      <c r="AD44" s="77"/>
      <c r="AN44" s="47"/>
      <c r="AO44" s="47"/>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5"/>
      <c r="CD44" s="635"/>
      <c r="CE44" s="635"/>
      <c r="CF44" s="635"/>
      <c r="CG44" s="635"/>
      <c r="CH44" s="635"/>
      <c r="CI44" s="635"/>
      <c r="CJ44" s="635"/>
      <c r="CK44" s="635"/>
      <c r="CL44" s="164"/>
    </row>
    <row r="45" spans="1:103" ht="20.25" customHeight="1" x14ac:dyDescent="0.15">
      <c r="D45" s="149"/>
      <c r="E45" s="194"/>
      <c r="F45" s="68"/>
      <c r="G45" s="68"/>
      <c r="H45" s="68"/>
      <c r="I45" s="68"/>
      <c r="J45" s="68"/>
      <c r="K45" s="77"/>
      <c r="L45" s="77"/>
      <c r="M45" s="77"/>
      <c r="N45" s="77"/>
      <c r="O45" s="77"/>
      <c r="P45" s="77"/>
      <c r="Q45" s="77"/>
      <c r="R45" s="77"/>
      <c r="S45" s="77"/>
      <c r="T45" s="77"/>
      <c r="U45" s="77"/>
      <c r="V45" s="77"/>
      <c r="W45" s="77"/>
      <c r="X45" s="77"/>
      <c r="Y45" s="77"/>
      <c r="Z45" s="77"/>
      <c r="AA45" s="77"/>
      <c r="AB45" s="77"/>
      <c r="AC45" s="77"/>
      <c r="AD45" s="77"/>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5"/>
      <c r="CD45" s="635"/>
      <c r="CE45" s="635"/>
      <c r="CF45" s="635"/>
      <c r="CG45" s="635"/>
      <c r="CH45" s="635"/>
      <c r="CI45" s="635"/>
      <c r="CJ45" s="635"/>
      <c r="CK45" s="635"/>
      <c r="CL45" s="164"/>
    </row>
    <row r="46" spans="1:103" ht="10.5" customHeight="1" x14ac:dyDescent="0.15">
      <c r="A46" s="19"/>
      <c r="B46" s="845" t="s">
        <v>98</v>
      </c>
      <c r="C46" s="845"/>
      <c r="D46" s="845"/>
      <c r="E46" s="845"/>
      <c r="F46" s="845"/>
      <c r="G46" s="845"/>
      <c r="H46" s="845"/>
      <c r="I46" s="845"/>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30"/>
      <c r="AQ46" s="30"/>
      <c r="AR46" s="30"/>
      <c r="AS46" s="30"/>
      <c r="AT46" s="30"/>
      <c r="AU46" s="30"/>
      <c r="AV46" s="30"/>
      <c r="AW46" s="30"/>
      <c r="AX46" s="30"/>
      <c r="AY46" s="19"/>
      <c r="AZ46" s="19"/>
      <c r="BA46" s="19"/>
      <c r="BB46" s="19"/>
      <c r="BC46" s="19"/>
      <c r="BD46" s="19"/>
      <c r="BE46" s="19"/>
      <c r="BF46" s="19"/>
      <c r="BG46" s="19"/>
      <c r="BH46" s="19"/>
      <c r="BI46" s="19"/>
      <c r="BJ46" s="19"/>
      <c r="BK46" s="48"/>
      <c r="BL46" s="48"/>
      <c r="BM46" s="48"/>
      <c r="BN46" s="48"/>
      <c r="BO46" s="48"/>
      <c r="BP46" s="48"/>
      <c r="BQ46" s="48"/>
      <c r="BR46" s="48"/>
      <c r="BS46" s="48"/>
      <c r="BT46" s="48"/>
      <c r="BU46" s="48"/>
      <c r="BV46" s="48"/>
      <c r="BW46" s="48"/>
      <c r="BX46" s="48"/>
      <c r="BY46" s="48"/>
      <c r="BZ46" s="48"/>
      <c r="CA46" s="48"/>
      <c r="CB46" s="48"/>
      <c r="CC46" s="48"/>
      <c r="CD46" s="48"/>
      <c r="CE46" s="48"/>
      <c r="CF46" s="48"/>
      <c r="CG46" s="48"/>
      <c r="CH46" s="48"/>
      <c r="CI46" s="48"/>
      <c r="CJ46" s="19"/>
      <c r="CK46" s="19"/>
    </row>
    <row r="47" spans="1:103" ht="21" customHeight="1" x14ac:dyDescent="0.15">
      <c r="B47" s="280" t="s">
        <v>75</v>
      </c>
      <c r="C47" s="454"/>
      <c r="D47" s="454"/>
      <c r="E47" s="454"/>
      <c r="F47" s="454"/>
      <c r="G47" s="454"/>
      <c r="H47" s="454"/>
      <c r="I47" s="454"/>
      <c r="J47" s="760" t="s">
        <v>291</v>
      </c>
      <c r="K47" s="760"/>
      <c r="L47" s="760"/>
      <c r="M47" s="760"/>
      <c r="N47" s="760"/>
      <c r="O47" s="760"/>
      <c r="P47" s="760"/>
      <c r="Q47" s="760"/>
      <c r="R47" s="760"/>
      <c r="S47" s="760"/>
      <c r="T47" s="760"/>
      <c r="U47" s="760"/>
      <c r="V47" s="760"/>
      <c r="W47" s="760"/>
      <c r="X47" s="760"/>
      <c r="Y47" s="760"/>
      <c r="Z47" s="760"/>
      <c r="AA47" s="760"/>
      <c r="AB47" s="760"/>
      <c r="AC47" s="760"/>
      <c r="AD47" s="760"/>
      <c r="AE47" s="760"/>
      <c r="AF47" s="760"/>
      <c r="AG47" s="760"/>
      <c r="AH47" s="760"/>
      <c r="AI47" s="760"/>
      <c r="AJ47" s="760"/>
      <c r="AK47" s="760"/>
      <c r="AL47" s="760"/>
      <c r="AM47" s="760"/>
      <c r="AN47" s="760"/>
      <c r="AO47" s="760"/>
      <c r="AP47" s="760"/>
      <c r="AQ47" s="760"/>
      <c r="AR47" s="760"/>
      <c r="AS47" s="760"/>
      <c r="AT47" s="760"/>
      <c r="AU47" s="760"/>
      <c r="AV47" s="760"/>
      <c r="AW47" s="760"/>
      <c r="AX47" s="760"/>
      <c r="AY47" s="760"/>
      <c r="AZ47" s="760"/>
      <c r="BA47" s="760"/>
      <c r="BB47" s="760"/>
      <c r="BC47" s="760"/>
      <c r="BD47" s="760"/>
      <c r="BE47" s="760"/>
      <c r="BF47" s="760"/>
      <c r="BG47" s="760"/>
      <c r="BH47" s="760"/>
      <c r="BI47" s="760"/>
      <c r="BJ47" s="760"/>
      <c r="BK47" s="760"/>
      <c r="BL47" s="760"/>
      <c r="BM47" s="760"/>
      <c r="BN47" s="760"/>
      <c r="BO47" s="760"/>
      <c r="BP47" s="760"/>
      <c r="BQ47" s="760"/>
      <c r="BR47" s="760"/>
      <c r="BS47" s="760"/>
      <c r="BT47" s="760"/>
      <c r="BU47" s="760"/>
      <c r="BV47" s="760"/>
      <c r="BW47" s="760"/>
      <c r="BX47" s="760"/>
      <c r="BY47" s="760"/>
      <c r="BZ47" s="760"/>
      <c r="CA47" s="760"/>
      <c r="CB47" s="760"/>
      <c r="CC47" s="760"/>
      <c r="CD47" s="760"/>
      <c r="CE47" s="760"/>
      <c r="CF47" s="760"/>
      <c r="CG47" s="760"/>
      <c r="CH47" s="760"/>
      <c r="CI47" s="760"/>
      <c r="CJ47" s="760"/>
      <c r="CK47" s="760"/>
      <c r="CO47" s="31"/>
      <c r="CP47" s="638" t="s">
        <v>525</v>
      </c>
      <c r="CQ47" s="638"/>
      <c r="CR47" s="638"/>
      <c r="CS47" s="638"/>
      <c r="CT47" s="638"/>
      <c r="CU47" s="31"/>
      <c r="CV47" s="31"/>
      <c r="CW47" s="31"/>
      <c r="CX47" s="31"/>
      <c r="CY47" s="31"/>
    </row>
    <row r="48" spans="1:103" ht="15" customHeight="1" x14ac:dyDescent="0.15">
      <c r="D48" s="7" t="s">
        <v>6</v>
      </c>
      <c r="CO48" s="31"/>
      <c r="CP48" s="638"/>
      <c r="CQ48" s="638"/>
      <c r="CR48" s="638"/>
      <c r="CS48" s="638"/>
      <c r="CT48" s="638"/>
      <c r="CU48" s="31"/>
      <c r="CV48" s="31"/>
      <c r="CW48" s="31"/>
      <c r="CX48" s="31"/>
      <c r="CY48" s="31"/>
    </row>
    <row r="49" spans="2:157" ht="19.5" customHeight="1" thickBot="1" x14ac:dyDescent="0.2">
      <c r="J49" s="297">
        <v>1</v>
      </c>
      <c r="K49" s="676"/>
      <c r="L49" s="828" t="s">
        <v>66</v>
      </c>
      <c r="M49" s="721"/>
      <c r="N49" s="721"/>
      <c r="O49" s="721"/>
      <c r="P49" s="721"/>
      <c r="Q49" s="721"/>
      <c r="R49" s="721"/>
      <c r="S49" s="721"/>
      <c r="T49" s="721"/>
      <c r="U49" s="721"/>
      <c r="V49" s="721"/>
      <c r="W49" s="840"/>
      <c r="X49" s="840"/>
      <c r="Y49" s="840"/>
      <c r="Z49" s="840"/>
      <c r="AA49" s="840"/>
      <c r="AB49" s="841"/>
      <c r="AG49" s="299" t="s">
        <v>89</v>
      </c>
      <c r="AH49" s="300"/>
      <c r="AI49" s="300"/>
      <c r="AJ49" s="300"/>
      <c r="AK49" s="300"/>
      <c r="AL49" s="300"/>
      <c r="CO49" s="31"/>
      <c r="CP49" s="638"/>
      <c r="CQ49" s="638"/>
      <c r="CR49" s="638"/>
      <c r="CS49" s="638"/>
      <c r="CT49" s="638"/>
      <c r="CU49" s="31"/>
      <c r="CV49" s="31"/>
      <c r="CW49" s="31"/>
      <c r="CX49" s="31"/>
      <c r="CY49" s="31"/>
    </row>
    <row r="50" spans="2:157" ht="19.5" customHeight="1" x14ac:dyDescent="0.15">
      <c r="J50" s="297"/>
      <c r="K50" s="676"/>
      <c r="L50" s="723"/>
      <c r="M50" s="724"/>
      <c r="N50" s="724"/>
      <c r="O50" s="724"/>
      <c r="P50" s="724"/>
      <c r="Q50" s="724"/>
      <c r="R50" s="724"/>
      <c r="S50" s="724"/>
      <c r="T50" s="724"/>
      <c r="U50" s="724"/>
      <c r="V50" s="724"/>
      <c r="W50" s="842"/>
      <c r="X50" s="842"/>
      <c r="Y50" s="842"/>
      <c r="Z50" s="842"/>
      <c r="AA50" s="842"/>
      <c r="AB50" s="843"/>
      <c r="AC50" s="10"/>
      <c r="AD50" s="11"/>
      <c r="AE50" s="11"/>
      <c r="AF50" s="11"/>
      <c r="AG50" s="329" t="s">
        <v>10</v>
      </c>
      <c r="AH50" s="649"/>
      <c r="AI50" s="650"/>
      <c r="AJ50" s="650"/>
      <c r="AK50" s="651"/>
      <c r="CR50" s="258" t="b">
        <f>IF(OR(AND(AI39=1,OR(AH50=1,AH50=2)),AND(AI39=2,AH50="")),"OK")</f>
        <v>0</v>
      </c>
      <c r="CU50" s="7" t="s">
        <v>530</v>
      </c>
      <c r="EV50" s="815" t="s">
        <v>5</v>
      </c>
      <c r="EW50" s="815"/>
      <c r="EX50" s="815"/>
      <c r="EY50" s="227" t="str">
        <f>IF(BJ57=0,"0",IF(BJ57=1,"100",IF(BJ57=2,"200",IF(BJ57=3,"300",IF(BJ57=4,"400",IF(BJ57=5,"500",IF(BJ57=6,"600",IF(BJ57=7,"700",IF(BJ57=8,"800",IF(BJ57=9,"900"))))))))))</f>
        <v>0</v>
      </c>
      <c r="EZ50" s="227" t="str">
        <f>IF(BN57=0,"0",IF(BN57=1,"10",IF(BN57=2,"20",IF(BN57=3,"30",IF(BN57=4,"40",IF(BN57=5,"50",IF(BN57=6,"60",IF(BN57=7,"70",IF(BN57=8,"80",IF(BN57=9,"90"))))))))))</f>
        <v>0</v>
      </c>
      <c r="FA50" s="227" t="str">
        <f>IF(BR57=0,"0",IF(BR57=1,"1",IF(BR57=2,"2",IF(BR57=3,"3",IF(BR57=4,"4",IF(BR57=5,"5",IF(BR57=6,"6",IF(BR57=7,"7",IF(BR57=8,"8",IF(BR57=9,"9"))))))))))</f>
        <v>0</v>
      </c>
    </row>
    <row r="51" spans="2:157" ht="19.5" customHeight="1" thickBot="1" x14ac:dyDescent="0.2">
      <c r="J51" s="830">
        <v>2</v>
      </c>
      <c r="K51" s="831"/>
      <c r="L51" s="828" t="s">
        <v>67</v>
      </c>
      <c r="M51" s="721"/>
      <c r="N51" s="721"/>
      <c r="O51" s="721"/>
      <c r="P51" s="721"/>
      <c r="Q51" s="721"/>
      <c r="R51" s="721"/>
      <c r="S51" s="721"/>
      <c r="T51" s="721"/>
      <c r="U51" s="721"/>
      <c r="V51" s="721"/>
      <c r="W51" s="840"/>
      <c r="X51" s="840"/>
      <c r="Y51" s="840"/>
      <c r="Z51" s="840"/>
      <c r="AA51" s="840"/>
      <c r="AB51" s="841"/>
      <c r="AC51" s="12"/>
      <c r="AD51" s="13"/>
      <c r="AE51" s="13"/>
      <c r="AF51" s="13"/>
      <c r="AG51" s="329"/>
      <c r="AH51" s="652"/>
      <c r="AI51" s="653"/>
      <c r="AJ51" s="653"/>
      <c r="AK51" s="654"/>
      <c r="CR51" s="259"/>
      <c r="CU51" s="7" t="s">
        <v>547</v>
      </c>
      <c r="EV51" s="815"/>
      <c r="EW51" s="815"/>
      <c r="EX51" s="815"/>
      <c r="EY51" s="728">
        <f>EY50+EZ50+FA50</f>
        <v>0</v>
      </c>
      <c r="EZ51" s="728"/>
      <c r="FA51" s="728"/>
    </row>
    <row r="52" spans="2:157" ht="19.5" customHeight="1" thickBot="1" x14ac:dyDescent="0.2">
      <c r="J52" s="832"/>
      <c r="K52" s="833"/>
      <c r="L52" s="723"/>
      <c r="M52" s="724"/>
      <c r="N52" s="724"/>
      <c r="O52" s="724"/>
      <c r="P52" s="724"/>
      <c r="Q52" s="724"/>
      <c r="R52" s="724"/>
      <c r="S52" s="724"/>
      <c r="T52" s="724"/>
      <c r="U52" s="724"/>
      <c r="V52" s="724"/>
      <c r="W52" s="842"/>
      <c r="X52" s="842"/>
      <c r="Y52" s="842"/>
      <c r="Z52" s="842"/>
      <c r="AA52" s="842"/>
      <c r="AB52" s="843"/>
      <c r="AH52" s="77"/>
      <c r="AI52" s="77"/>
      <c r="AJ52" s="77"/>
      <c r="AK52" s="77"/>
      <c r="AL52" s="77"/>
      <c r="AN52" s="77"/>
      <c r="AO52" s="77"/>
      <c r="AP52" s="77"/>
      <c r="AQ52" s="77"/>
      <c r="AR52" s="77"/>
      <c r="AS52" s="77"/>
      <c r="AT52" s="77"/>
      <c r="AU52" s="77"/>
      <c r="AV52" s="77"/>
      <c r="AW52" s="77"/>
      <c r="AX52" s="77"/>
      <c r="AY52" s="77"/>
      <c r="AZ52" s="77"/>
      <c r="BA52" s="77"/>
      <c r="BB52" s="77"/>
      <c r="BC52" s="77"/>
      <c r="BD52" s="77"/>
      <c r="BE52" s="77"/>
      <c r="BF52" s="77"/>
      <c r="EV52" s="815"/>
      <c r="EW52" s="815"/>
      <c r="EX52" s="815"/>
      <c r="EY52" s="812" t="str">
        <f>IF('p1'!CT53&gt;=EY51,"OK")</f>
        <v>OK</v>
      </c>
      <c r="EZ52" s="813"/>
      <c r="FA52" s="814"/>
    </row>
    <row r="53" spans="2:157" ht="18.75" customHeight="1" x14ac:dyDescent="0.15">
      <c r="J53" s="96"/>
      <c r="K53" s="96"/>
      <c r="L53" s="41"/>
      <c r="M53" s="41"/>
      <c r="N53" s="41"/>
      <c r="O53" s="41"/>
      <c r="P53" s="41"/>
      <c r="Q53" s="41"/>
      <c r="R53" s="41"/>
      <c r="S53" s="42"/>
      <c r="T53" s="42"/>
      <c r="U53" s="42"/>
      <c r="V53" s="42"/>
      <c r="AB53" s="30"/>
      <c r="AC53" s="30"/>
      <c r="AD53" s="30"/>
      <c r="AE53" s="30"/>
      <c r="AG53" s="20"/>
      <c r="AH53" s="20"/>
      <c r="AI53" s="20"/>
      <c r="AJ53" s="20"/>
      <c r="AK53" s="20"/>
      <c r="AL53" s="20"/>
      <c r="AM53" s="20"/>
      <c r="AU53" s="20"/>
      <c r="AV53" s="20"/>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S53" s="817" t="s">
        <v>528</v>
      </c>
      <c r="CT53" s="454"/>
      <c r="CU53" s="7" t="s">
        <v>529</v>
      </c>
      <c r="EY53" s="235"/>
      <c r="EZ53" s="232"/>
      <c r="FA53" s="232"/>
    </row>
    <row r="54" spans="2:157" ht="21" customHeight="1" x14ac:dyDescent="0.15">
      <c r="B54" s="679" t="s">
        <v>292</v>
      </c>
      <c r="C54" s="280"/>
      <c r="D54" s="280"/>
      <c r="E54" s="280"/>
      <c r="F54" s="280"/>
      <c r="G54" s="280"/>
      <c r="H54" s="280"/>
      <c r="I54" s="280"/>
      <c r="J54" s="760" t="s">
        <v>213</v>
      </c>
      <c r="K54" s="760"/>
      <c r="L54" s="760"/>
      <c r="M54" s="760"/>
      <c r="N54" s="760"/>
      <c r="O54" s="760"/>
      <c r="P54" s="760"/>
      <c r="Q54" s="760"/>
      <c r="R54" s="760"/>
      <c r="S54" s="760"/>
      <c r="T54" s="760"/>
      <c r="U54" s="760"/>
      <c r="V54" s="760"/>
      <c r="W54" s="760"/>
      <c r="X54" s="760"/>
      <c r="Y54" s="760"/>
      <c r="Z54" s="760"/>
      <c r="AA54" s="760"/>
      <c r="AB54" s="760"/>
      <c r="AC54" s="760"/>
      <c r="AD54" s="760"/>
      <c r="AE54" s="760"/>
      <c r="AF54" s="760"/>
      <c r="AG54" s="760"/>
      <c r="AH54" s="760"/>
      <c r="AI54" s="760"/>
      <c r="AJ54" s="760"/>
      <c r="AK54" s="760"/>
      <c r="AL54" s="760"/>
      <c r="AM54" s="760"/>
      <c r="AN54" s="760"/>
      <c r="AO54" s="760"/>
      <c r="AP54" s="760"/>
      <c r="AQ54" s="760"/>
      <c r="AR54" s="66"/>
      <c r="AS54" s="679" t="s">
        <v>293</v>
      </c>
      <c r="AT54" s="280"/>
      <c r="AU54" s="280"/>
      <c r="AV54" s="280"/>
      <c r="AW54" s="280"/>
      <c r="AX54" s="280"/>
      <c r="AY54" s="280"/>
      <c r="AZ54" s="280"/>
      <c r="BA54" s="419" t="s">
        <v>294</v>
      </c>
      <c r="BB54" s="419"/>
      <c r="BC54" s="419"/>
      <c r="BD54" s="419"/>
      <c r="BE54" s="419"/>
      <c r="BF54" s="419"/>
      <c r="BG54" s="419"/>
      <c r="BH54" s="419"/>
      <c r="BI54" s="419"/>
      <c r="BJ54" s="419"/>
      <c r="BK54" s="419"/>
      <c r="BL54" s="419"/>
      <c r="BM54" s="419"/>
      <c r="BN54" s="419"/>
      <c r="BO54" s="419"/>
      <c r="BP54" s="419"/>
      <c r="BQ54" s="419"/>
      <c r="BR54" s="419"/>
      <c r="BS54" s="419"/>
      <c r="BT54" s="419"/>
      <c r="BU54" s="419"/>
      <c r="BV54" s="419"/>
      <c r="BW54" s="419"/>
      <c r="BX54" s="419"/>
      <c r="BY54" s="419"/>
      <c r="BZ54" s="419"/>
      <c r="CA54" s="419"/>
      <c r="CB54" s="419"/>
      <c r="CC54" s="419"/>
      <c r="CD54" s="419"/>
      <c r="CE54" s="419"/>
      <c r="CF54" s="419"/>
      <c r="CG54" s="419"/>
      <c r="CH54" s="419"/>
      <c r="CI54" s="419"/>
      <c r="CJ54" s="419"/>
      <c r="CK54" s="419"/>
      <c r="CL54" s="419"/>
      <c r="CR54" s="233"/>
      <c r="CS54" s="454"/>
      <c r="CT54" s="454"/>
      <c r="CU54" s="7" t="s">
        <v>548</v>
      </c>
      <c r="EV54" s="815" t="s">
        <v>78</v>
      </c>
      <c r="EW54" s="815"/>
      <c r="EX54" s="815"/>
      <c r="EY54" s="227" t="str">
        <f>IF(BJ59=0,"0",IF(BJ59=1,"100",IF(BJ59=2,"200",IF(BJ59=3,"300",IF(BJ59=4,"400",IF(BJ59=5,"500",IF(BJ59=6,"600",IF(BJ59=7,"700",IF(BJ59=8,"800",IF(BJ59=9,"900"))))))))))</f>
        <v>0</v>
      </c>
      <c r="EZ54" s="227" t="str">
        <f>IF(BN59=0,"0",IF(BN59=1,"10",IF(BN59=2,"20",IF(BN59=3,"30",IF(BN59=4,"40",IF(BN59=5,"50",IF(BN59=6,"60",IF(BN59=7,"70",IF(BN59=8,"80",IF(BN59=9,"90"))))))))))</f>
        <v>0</v>
      </c>
      <c r="FA54" s="227" t="str">
        <f>IF(BR59=0,"0",IF(BR59=1,"1",IF(BR59=2,"2",IF(BR59=3,"3",IF(BR59=4,"4",IF(BR59=5,"5",IF(BR59=6,"6",IF(BR59=7,"7",IF(BR59=8,"8",IF(BR59=9,"9"))))))))))</f>
        <v>0</v>
      </c>
    </row>
    <row r="55" spans="2:157" ht="21" customHeight="1" thickBot="1" x14ac:dyDescent="0.2">
      <c r="B55" s="280"/>
      <c r="C55" s="280"/>
      <c r="D55" s="280"/>
      <c r="E55" s="280"/>
      <c r="F55" s="280"/>
      <c r="G55" s="280"/>
      <c r="H55" s="280"/>
      <c r="I55" s="280"/>
      <c r="J55" s="760" t="s">
        <v>212</v>
      </c>
      <c r="K55" s="760"/>
      <c r="L55" s="760"/>
      <c r="M55" s="760"/>
      <c r="N55" s="760"/>
      <c r="O55" s="760"/>
      <c r="P55" s="760"/>
      <c r="Q55" s="760"/>
      <c r="R55" s="760"/>
      <c r="S55" s="760"/>
      <c r="T55" s="760"/>
      <c r="U55" s="760"/>
      <c r="V55" s="760"/>
      <c r="W55" s="760"/>
      <c r="X55" s="760"/>
      <c r="Y55" s="760"/>
      <c r="Z55" s="760"/>
      <c r="AA55" s="760"/>
      <c r="AB55" s="760"/>
      <c r="AC55" s="760"/>
      <c r="AD55" s="760"/>
      <c r="AE55" s="760"/>
      <c r="AF55" s="760"/>
      <c r="AG55" s="760"/>
      <c r="AH55" s="760"/>
      <c r="AI55" s="760"/>
      <c r="AJ55" s="760"/>
      <c r="AK55" s="760"/>
      <c r="AL55" s="760"/>
      <c r="AM55" s="760"/>
      <c r="AN55" s="760"/>
      <c r="AO55" s="760"/>
      <c r="AP55" s="760"/>
      <c r="AQ55" s="760"/>
      <c r="AR55" s="760"/>
      <c r="AS55" s="280"/>
      <c r="AT55" s="280"/>
      <c r="AU55" s="280"/>
      <c r="AV55" s="280"/>
      <c r="AW55" s="280"/>
      <c r="AX55" s="280"/>
      <c r="AY55" s="280"/>
      <c r="AZ55" s="280"/>
      <c r="BA55" s="760" t="s">
        <v>214</v>
      </c>
      <c r="BB55" s="760"/>
      <c r="BC55" s="760"/>
      <c r="BD55" s="760"/>
      <c r="BE55" s="760"/>
      <c r="BF55" s="760"/>
      <c r="BG55" s="760"/>
      <c r="BH55" s="760"/>
      <c r="BI55" s="760"/>
      <c r="BJ55" s="760"/>
      <c r="BK55" s="760"/>
      <c r="BL55" s="760"/>
      <c r="BM55" s="760"/>
      <c r="BN55" s="760"/>
      <c r="BO55" s="760"/>
      <c r="BP55" s="760"/>
      <c r="BQ55" s="760"/>
      <c r="BR55" s="760"/>
      <c r="BS55" s="760"/>
      <c r="BT55" s="760"/>
      <c r="BU55" s="760"/>
      <c r="BV55" s="760"/>
      <c r="BW55" s="760"/>
      <c r="BX55" s="760"/>
      <c r="BY55" s="760"/>
      <c r="BZ55" s="760"/>
      <c r="CA55" s="760"/>
      <c r="CB55" s="760"/>
      <c r="CC55" s="760"/>
      <c r="CD55" s="760"/>
      <c r="CE55" s="760"/>
      <c r="CF55" s="760"/>
      <c r="CG55" s="760"/>
      <c r="CH55" s="760"/>
      <c r="CI55" s="760"/>
      <c r="CJ55" s="760"/>
      <c r="CK55" s="760"/>
      <c r="CL55" s="6"/>
      <c r="CP55" s="31"/>
      <c r="CQ55" s="31"/>
      <c r="CR55" s="234"/>
      <c r="CS55" s="31"/>
      <c r="CT55" s="31"/>
      <c r="DE55" s="223"/>
      <c r="ES55" s="816" t="s">
        <v>555</v>
      </c>
      <c r="ET55" s="816"/>
      <c r="EU55" s="247"/>
      <c r="EV55" s="815"/>
      <c r="EW55" s="815"/>
      <c r="EX55" s="815"/>
      <c r="EY55" s="728">
        <f>EY54+EZ54+FA54</f>
        <v>0</v>
      </c>
      <c r="EZ55" s="728"/>
      <c r="FA55" s="728"/>
    </row>
    <row r="56" spans="2:157" ht="15" customHeight="1" thickBot="1" x14ac:dyDescent="0.2">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V56" s="108"/>
      <c r="AW56" s="47"/>
      <c r="AX56" s="47"/>
      <c r="AY56" s="47"/>
      <c r="AZ56" s="47"/>
      <c r="BE56" s="22"/>
      <c r="CD56" s="93"/>
      <c r="CE56" s="93"/>
      <c r="CF56" s="93"/>
      <c r="CG56" s="93"/>
      <c r="CP56" s="260" t="s">
        <v>526</v>
      </c>
      <c r="CQ56" s="260"/>
      <c r="CR56" s="260"/>
      <c r="CS56" s="260"/>
      <c r="CT56" s="260"/>
      <c r="DE56" s="248"/>
      <c r="DF56" s="191"/>
      <c r="DG56" s="191"/>
      <c r="DH56" s="191"/>
      <c r="DI56" s="191"/>
      <c r="DJ56" s="191"/>
      <c r="DK56" s="191"/>
      <c r="DL56" s="191"/>
      <c r="DM56" s="191"/>
      <c r="DN56" s="191"/>
      <c r="DO56" s="191"/>
      <c r="DP56" s="191"/>
      <c r="DQ56" s="191"/>
      <c r="DR56" s="191"/>
      <c r="DS56" s="191"/>
      <c r="DT56" s="191"/>
      <c r="DU56" s="191"/>
      <c r="DV56" s="191"/>
      <c r="DW56" s="191"/>
      <c r="DX56" s="191"/>
      <c r="DY56" s="191"/>
      <c r="DZ56" s="191"/>
      <c r="EA56" s="191"/>
      <c r="EB56" s="191"/>
      <c r="EC56" s="191"/>
      <c r="ED56" s="191"/>
      <c r="EE56" s="191"/>
      <c r="EF56" s="191"/>
      <c r="EG56" s="191"/>
      <c r="EH56" s="191"/>
      <c r="EI56" s="191"/>
      <c r="EJ56" s="191"/>
      <c r="EK56" s="191"/>
      <c r="EL56" s="191"/>
      <c r="EM56" s="191"/>
      <c r="EN56" s="191"/>
      <c r="EO56" s="191"/>
      <c r="EP56" s="191"/>
      <c r="EQ56" s="191"/>
      <c r="ER56" s="191"/>
      <c r="ES56" s="816"/>
      <c r="ET56" s="816"/>
      <c r="EV56" s="815"/>
      <c r="EW56" s="815"/>
      <c r="EX56" s="815"/>
      <c r="EY56" s="812" t="str">
        <f>IF('p1'!CW53&gt;=EY55,"OK")</f>
        <v>OK</v>
      </c>
      <c r="EZ56" s="813"/>
      <c r="FA56" s="814"/>
    </row>
    <row r="57" spans="2:157" ht="19.5" customHeight="1" thickBot="1" x14ac:dyDescent="0.2">
      <c r="J57" s="640">
        <v>1</v>
      </c>
      <c r="K57" s="685"/>
      <c r="L57" s="828" t="s">
        <v>3</v>
      </c>
      <c r="M57" s="721"/>
      <c r="N57" s="721"/>
      <c r="O57" s="721"/>
      <c r="P57" s="721"/>
      <c r="Q57" s="721"/>
      <c r="R57" s="721"/>
      <c r="S57" s="840"/>
      <c r="T57" s="840"/>
      <c r="U57" s="840"/>
      <c r="V57" s="841"/>
      <c r="AA57" s="847" t="s">
        <v>89</v>
      </c>
      <c r="AB57" s="847"/>
      <c r="AC57" s="847"/>
      <c r="AD57" s="847"/>
      <c r="AE57" s="847"/>
      <c r="AF57" s="847"/>
      <c r="BA57" s="593" t="s">
        <v>77</v>
      </c>
      <c r="BB57" s="594"/>
      <c r="BC57" s="594"/>
      <c r="BD57" s="594"/>
      <c r="BE57" s="594"/>
      <c r="BF57" s="594"/>
      <c r="BG57" s="594"/>
      <c r="BH57" s="594"/>
      <c r="BI57" s="834"/>
      <c r="BJ57" s="649"/>
      <c r="BK57" s="650"/>
      <c r="BL57" s="650"/>
      <c r="BM57" s="836"/>
      <c r="BN57" s="838"/>
      <c r="BO57" s="650"/>
      <c r="BP57" s="650"/>
      <c r="BQ57" s="836"/>
      <c r="BR57" s="838"/>
      <c r="BS57" s="650"/>
      <c r="BT57" s="650"/>
      <c r="BU57" s="651"/>
      <c r="BV57" s="60"/>
      <c r="BW57" s="30"/>
      <c r="BX57" s="30"/>
      <c r="CA57" s="60"/>
      <c r="CD57" s="93"/>
      <c r="CE57" s="93"/>
      <c r="CF57" s="93"/>
      <c r="CG57" s="93"/>
      <c r="CP57" s="260"/>
      <c r="CQ57" s="260"/>
      <c r="CR57" s="260"/>
      <c r="CS57" s="260"/>
      <c r="CT57" s="260"/>
      <c r="CY57" s="810" t="s">
        <v>77</v>
      </c>
      <c r="CZ57" s="810"/>
      <c r="DA57" s="811"/>
      <c r="DB57" s="736" t="b">
        <f>IF(OR(AND(AI39=1,OR(AH50=1,AH50=2),AB58=1,BR57&lt;&gt;""),AND(AI39=1,OR(AH50=1,AH50=2),AB58=2,BR57=""),AND(AI39=2,BJ57="",BN57="",OR(BR57=0,BR57=""))),"OK")</f>
        <v>0</v>
      </c>
      <c r="DC57" s="737"/>
      <c r="DD57" s="737"/>
      <c r="DE57" s="737"/>
      <c r="DF57" s="737"/>
      <c r="DG57" s="738"/>
    </row>
    <row r="58" spans="2:157" ht="19.5" customHeight="1" thickBot="1" x14ac:dyDescent="0.2">
      <c r="J58" s="716"/>
      <c r="K58" s="717"/>
      <c r="L58" s="723"/>
      <c r="M58" s="724"/>
      <c r="N58" s="724"/>
      <c r="O58" s="724"/>
      <c r="P58" s="724"/>
      <c r="Q58" s="724"/>
      <c r="R58" s="724"/>
      <c r="S58" s="842"/>
      <c r="T58" s="842"/>
      <c r="U58" s="842"/>
      <c r="V58" s="843"/>
      <c r="W58" s="10"/>
      <c r="X58" s="11"/>
      <c r="Y58" s="11"/>
      <c r="Z58" s="11"/>
      <c r="AA58" s="301" t="s">
        <v>10</v>
      </c>
      <c r="AB58" s="649"/>
      <c r="AC58" s="650"/>
      <c r="AD58" s="650"/>
      <c r="AE58" s="651"/>
      <c r="AF58" s="77"/>
      <c r="AG58" s="77"/>
      <c r="AH58" s="77"/>
      <c r="AI58" s="77"/>
      <c r="AJ58" s="77"/>
      <c r="AK58" s="77"/>
      <c r="AL58" s="77"/>
      <c r="AM58" s="77"/>
      <c r="AN58" s="77"/>
      <c r="AO58" s="77"/>
      <c r="AP58" s="77"/>
      <c r="BA58" s="596"/>
      <c r="BB58" s="597"/>
      <c r="BC58" s="597"/>
      <c r="BD58" s="597"/>
      <c r="BE58" s="597"/>
      <c r="BF58" s="597"/>
      <c r="BG58" s="597"/>
      <c r="BH58" s="597"/>
      <c r="BI58" s="835"/>
      <c r="BJ58" s="652"/>
      <c r="BK58" s="653"/>
      <c r="BL58" s="653"/>
      <c r="BM58" s="837"/>
      <c r="BN58" s="839"/>
      <c r="BO58" s="653"/>
      <c r="BP58" s="653"/>
      <c r="BQ58" s="837"/>
      <c r="BR58" s="839"/>
      <c r="BS58" s="653"/>
      <c r="BT58" s="653"/>
      <c r="BU58" s="654"/>
      <c r="BV58" s="30"/>
      <c r="BW58" s="30"/>
      <c r="BX58" s="30"/>
      <c r="CA58" s="30"/>
      <c r="CB58" s="30"/>
      <c r="CC58" s="30"/>
      <c r="CD58" s="93"/>
      <c r="CE58" s="93"/>
      <c r="CF58" s="93"/>
      <c r="CG58" s="93"/>
      <c r="CR58" s="258" t="b">
        <f>IF(OR(AND(AI39=1,OR(AH50=1,AH50=2),OR(AB58=1,AB58=2)),AND(AI39=2,AH50="",AB58="")),"OK")</f>
        <v>0</v>
      </c>
      <c r="CY58" s="810"/>
      <c r="CZ58" s="810"/>
      <c r="DA58" s="811"/>
      <c r="DB58" s="736"/>
      <c r="DC58" s="737"/>
      <c r="DD58" s="737"/>
      <c r="DE58" s="737"/>
      <c r="DF58" s="737"/>
      <c r="DG58" s="738"/>
      <c r="DI58" s="7" t="s">
        <v>549</v>
      </c>
      <c r="DS58" s="223"/>
      <c r="DT58" s="223"/>
      <c r="DU58" s="223"/>
      <c r="DX58" s="226"/>
      <c r="DY58" s="226"/>
      <c r="DZ58" s="226"/>
    </row>
    <row r="59" spans="2:157" ht="19.5" customHeight="1" thickBot="1" x14ac:dyDescent="0.2">
      <c r="J59" s="830">
        <v>2</v>
      </c>
      <c r="K59" s="831"/>
      <c r="L59" s="828" t="s">
        <v>31</v>
      </c>
      <c r="M59" s="721"/>
      <c r="N59" s="721"/>
      <c r="O59" s="721"/>
      <c r="P59" s="721"/>
      <c r="Q59" s="721"/>
      <c r="R59" s="721"/>
      <c r="S59" s="840"/>
      <c r="T59" s="840"/>
      <c r="U59" s="840"/>
      <c r="V59" s="841"/>
      <c r="W59" s="12"/>
      <c r="X59" s="13"/>
      <c r="Y59" s="13"/>
      <c r="Z59" s="13"/>
      <c r="AA59" s="301"/>
      <c r="AB59" s="652"/>
      <c r="AC59" s="653"/>
      <c r="AD59" s="653"/>
      <c r="AE59" s="654"/>
      <c r="AF59" s="77"/>
      <c r="AG59" s="77"/>
      <c r="AH59" s="77"/>
      <c r="AI59" s="77"/>
      <c r="AJ59" s="77"/>
      <c r="AK59" s="77"/>
      <c r="AL59" s="77"/>
      <c r="AM59" s="77"/>
      <c r="AN59" s="77"/>
      <c r="AO59" s="77"/>
      <c r="AP59" s="77"/>
      <c r="BA59" s="593" t="s">
        <v>78</v>
      </c>
      <c r="BB59" s="594"/>
      <c r="BC59" s="594"/>
      <c r="BD59" s="594"/>
      <c r="BE59" s="594"/>
      <c r="BF59" s="594"/>
      <c r="BG59" s="594"/>
      <c r="BH59" s="594"/>
      <c r="BI59" s="834"/>
      <c r="BJ59" s="649"/>
      <c r="BK59" s="650"/>
      <c r="BL59" s="650"/>
      <c r="BM59" s="836"/>
      <c r="BN59" s="838"/>
      <c r="BO59" s="650"/>
      <c r="BP59" s="650"/>
      <c r="BQ59" s="836"/>
      <c r="BR59" s="838"/>
      <c r="BS59" s="650"/>
      <c r="BT59" s="650"/>
      <c r="BU59" s="651"/>
      <c r="BV59" s="60"/>
      <c r="BW59" s="30"/>
      <c r="BX59" s="30"/>
      <c r="CA59" s="60"/>
      <c r="CB59" s="30"/>
      <c r="CC59" s="30"/>
      <c r="CD59" s="93"/>
      <c r="CE59" s="93"/>
      <c r="CF59" s="93"/>
      <c r="CG59" s="93"/>
      <c r="CR59" s="259"/>
      <c r="CY59" s="810" t="s">
        <v>78</v>
      </c>
      <c r="CZ59" s="810"/>
      <c r="DA59" s="811"/>
      <c r="DB59" s="736" t="b">
        <f>IF(OR(AND(AI39=1,OR(AH50=1,AH50=2),AB58=1,BR59&lt;&gt;""),AND(AI39=1,OR(AH50=1,AH50=2),AB58=2,BR59=""),AND(AI39=2,BJ59="",BN59="",OR(BR59=0,BR59=""))),"OK")</f>
        <v>0</v>
      </c>
      <c r="DC59" s="737"/>
      <c r="DD59" s="737"/>
      <c r="DE59" s="737"/>
      <c r="DF59" s="737"/>
      <c r="DG59" s="738"/>
      <c r="DI59" s="7" t="s">
        <v>550</v>
      </c>
      <c r="DS59" s="231"/>
      <c r="DT59" s="231"/>
      <c r="DU59" s="231"/>
      <c r="DX59" s="226"/>
      <c r="DY59" s="226"/>
      <c r="DZ59" s="226"/>
    </row>
    <row r="60" spans="2:157" ht="19.5" customHeight="1" thickBot="1" x14ac:dyDescent="0.2">
      <c r="J60" s="832"/>
      <c r="K60" s="833"/>
      <c r="L60" s="723"/>
      <c r="M60" s="724"/>
      <c r="N60" s="724"/>
      <c r="O60" s="724"/>
      <c r="P60" s="724"/>
      <c r="Q60" s="724"/>
      <c r="R60" s="724"/>
      <c r="S60" s="842"/>
      <c r="T60" s="842"/>
      <c r="U60" s="842"/>
      <c r="V60" s="843"/>
      <c r="AB60" s="30"/>
      <c r="AC60" s="30"/>
      <c r="AD60" s="30"/>
      <c r="AE60" s="14"/>
      <c r="AF60" s="77"/>
      <c r="AG60" s="77"/>
      <c r="AH60" s="77"/>
      <c r="AI60" s="77"/>
      <c r="AJ60" s="77"/>
      <c r="AK60" s="77"/>
      <c r="AL60" s="77"/>
      <c r="AM60" s="77"/>
      <c r="AN60" s="77"/>
      <c r="AO60" s="77"/>
      <c r="AP60" s="77"/>
      <c r="BA60" s="596"/>
      <c r="BB60" s="597"/>
      <c r="BC60" s="597"/>
      <c r="BD60" s="597"/>
      <c r="BE60" s="597"/>
      <c r="BF60" s="597"/>
      <c r="BG60" s="597"/>
      <c r="BH60" s="597"/>
      <c r="BI60" s="835"/>
      <c r="BJ60" s="652"/>
      <c r="BK60" s="653"/>
      <c r="BL60" s="653"/>
      <c r="BM60" s="837"/>
      <c r="BN60" s="839"/>
      <c r="BO60" s="653"/>
      <c r="BP60" s="653"/>
      <c r="BQ60" s="837"/>
      <c r="BR60" s="839"/>
      <c r="BS60" s="653"/>
      <c r="BT60" s="653"/>
      <c r="BU60" s="654"/>
      <c r="BV60" s="30"/>
      <c r="BW60" s="30"/>
      <c r="BX60" s="30"/>
      <c r="CA60" s="30"/>
      <c r="CB60" s="30"/>
      <c r="CC60" s="30"/>
      <c r="CD60" s="93"/>
      <c r="CE60" s="93"/>
      <c r="CF60" s="93"/>
      <c r="CG60" s="93"/>
      <c r="CY60" s="810"/>
      <c r="CZ60" s="810"/>
      <c r="DA60" s="811"/>
      <c r="DB60" s="736"/>
      <c r="DC60" s="737"/>
      <c r="DD60" s="737"/>
      <c r="DE60" s="737"/>
      <c r="DF60" s="737"/>
      <c r="DG60" s="738"/>
      <c r="DI60" s="7" t="s">
        <v>551</v>
      </c>
    </row>
    <row r="61" spans="2:157" ht="19.5" customHeight="1" x14ac:dyDescent="0.15">
      <c r="J61" s="92"/>
      <c r="K61" s="92"/>
      <c r="L61" s="846" t="s">
        <v>323</v>
      </c>
      <c r="M61" s="846"/>
      <c r="N61" s="846"/>
      <c r="O61" s="846"/>
      <c r="P61" s="846"/>
      <c r="Q61" s="846"/>
      <c r="R61" s="846"/>
      <c r="S61" s="846"/>
      <c r="T61" s="846"/>
      <c r="U61" s="846"/>
      <c r="V61" s="846"/>
      <c r="W61" s="846"/>
      <c r="X61" s="846"/>
      <c r="Y61" s="846"/>
      <c r="Z61" s="846"/>
      <c r="AA61" s="846"/>
      <c r="AB61" s="846"/>
      <c r="AC61" s="846"/>
      <c r="AD61" s="846"/>
      <c r="AE61" s="846"/>
      <c r="AF61" s="846"/>
      <c r="AG61" s="846"/>
      <c r="AH61" s="846"/>
      <c r="AI61" s="846"/>
      <c r="AJ61" s="846"/>
      <c r="AK61" s="846"/>
      <c r="AL61" s="846"/>
      <c r="AM61" s="846"/>
      <c r="AN61" s="846"/>
      <c r="AO61" s="846"/>
      <c r="AP61" s="846"/>
      <c r="AQ61" s="846"/>
      <c r="AR61" s="846"/>
      <c r="AS61" s="846"/>
      <c r="AT61" s="846"/>
      <c r="AU61" s="846"/>
      <c r="AV61" s="846"/>
      <c r="AW61" s="846"/>
      <c r="BL61" s="77"/>
      <c r="BM61" s="77"/>
      <c r="BN61" s="77"/>
      <c r="BO61" s="77"/>
      <c r="BP61" s="77"/>
      <c r="BQ61" s="77"/>
      <c r="BR61" s="77"/>
      <c r="BS61" s="77"/>
      <c r="BT61" s="77"/>
      <c r="BU61" s="77"/>
      <c r="BV61" s="77"/>
      <c r="BW61" s="77"/>
      <c r="BX61" s="77"/>
      <c r="BY61" s="77"/>
      <c r="BZ61" s="77"/>
      <c r="CA61" s="77"/>
      <c r="CB61" s="77"/>
      <c r="CC61" s="77"/>
      <c r="CD61" s="77"/>
      <c r="CE61" s="77"/>
      <c r="CF61" s="77"/>
      <c r="CG61" s="77"/>
      <c r="CH61" s="77"/>
      <c r="CI61" s="77"/>
    </row>
    <row r="62" spans="2:157" ht="19.5" customHeight="1" x14ac:dyDescent="0.15">
      <c r="J62" s="92"/>
      <c r="K62" s="92"/>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BL62" s="77"/>
      <c r="BM62" s="77"/>
      <c r="BN62" s="77"/>
      <c r="BO62" s="77"/>
      <c r="BP62" s="77"/>
      <c r="BQ62" s="77"/>
      <c r="BR62" s="77"/>
      <c r="BS62" s="77"/>
      <c r="BT62" s="77"/>
      <c r="BU62" s="77"/>
      <c r="BV62" s="77"/>
      <c r="BW62" s="77"/>
      <c r="BX62" s="77"/>
      <c r="BY62" s="77"/>
      <c r="BZ62" s="77"/>
      <c r="CA62" s="77"/>
      <c r="CB62" s="77"/>
      <c r="CC62" s="77"/>
      <c r="CD62" s="77"/>
      <c r="CE62" s="77"/>
      <c r="CF62" s="77"/>
      <c r="CG62" s="77"/>
      <c r="CH62" s="77"/>
      <c r="CI62" s="77"/>
    </row>
    <row r="63" spans="2:157" ht="21" customHeight="1" x14ac:dyDescent="0.15">
      <c r="B63" s="280" t="s">
        <v>295</v>
      </c>
      <c r="C63" s="454"/>
      <c r="D63" s="454"/>
      <c r="E63" s="454"/>
      <c r="F63" s="454"/>
      <c r="G63" s="454"/>
      <c r="H63" s="454"/>
      <c r="I63" s="454"/>
      <c r="J63" s="534" t="s">
        <v>443</v>
      </c>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CA63" s="49"/>
      <c r="CB63" s="49"/>
      <c r="CC63" s="49"/>
      <c r="CD63" s="49"/>
      <c r="CE63" s="49"/>
      <c r="CF63" s="49"/>
      <c r="CG63" s="49"/>
      <c r="CH63" s="49"/>
      <c r="CI63" s="49"/>
      <c r="CJ63" s="49"/>
      <c r="CK63" s="49"/>
      <c r="CP63" s="31"/>
      <c r="CQ63" s="31"/>
      <c r="CR63" s="31"/>
      <c r="CS63" s="31"/>
      <c r="CT63" s="31"/>
      <c r="DY63" s="20"/>
    </row>
    <row r="64" spans="2:157" ht="15" customHeight="1" x14ac:dyDescent="0.15">
      <c r="B64" s="93"/>
      <c r="D64" s="9"/>
      <c r="F64" s="9"/>
      <c r="G64" s="9"/>
      <c r="H64" s="9"/>
      <c r="I64" s="9"/>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P64" s="260" t="s">
        <v>527</v>
      </c>
      <c r="CQ64" s="260"/>
      <c r="CR64" s="260"/>
      <c r="CS64" s="260"/>
      <c r="CT64" s="260"/>
      <c r="DY64" s="20"/>
    </row>
    <row r="65" spans="10:129" ht="19.5" customHeight="1" thickBot="1" x14ac:dyDescent="0.2">
      <c r="J65" s="297">
        <v>1</v>
      </c>
      <c r="K65" s="297"/>
      <c r="L65" s="828" t="s">
        <v>165</v>
      </c>
      <c r="M65" s="721"/>
      <c r="N65" s="721"/>
      <c r="O65" s="721"/>
      <c r="P65" s="721"/>
      <c r="Q65" s="721"/>
      <c r="R65" s="721"/>
      <c r="S65" s="721"/>
      <c r="T65" s="721"/>
      <c r="U65" s="840"/>
      <c r="V65" s="840"/>
      <c r="W65" s="840"/>
      <c r="X65" s="841"/>
      <c r="AC65" s="299" t="s">
        <v>11</v>
      </c>
      <c r="AD65" s="300"/>
      <c r="AE65" s="300"/>
      <c r="AF65" s="300"/>
      <c r="AG65" s="300"/>
      <c r="AH65" s="300"/>
      <c r="AI65" s="20"/>
      <c r="AJ65" s="613" t="s">
        <v>211</v>
      </c>
      <c r="AK65" s="613"/>
      <c r="AL65" s="613"/>
      <c r="AM65" s="613"/>
      <c r="AN65" s="296" t="s">
        <v>256</v>
      </c>
      <c r="AO65" s="296"/>
      <c r="AP65" s="296"/>
      <c r="AQ65" s="296"/>
      <c r="AR65" s="296"/>
      <c r="AS65" s="296"/>
      <c r="AT65" s="296"/>
      <c r="AU65" s="296"/>
      <c r="AV65" s="296"/>
      <c r="AW65" s="296"/>
      <c r="AX65" s="296"/>
      <c r="AY65" s="296"/>
      <c r="AZ65" s="296"/>
      <c r="BA65" s="296"/>
      <c r="BB65" s="296"/>
      <c r="BC65" s="296"/>
      <c r="BD65" s="296"/>
      <c r="BE65" s="296"/>
      <c r="BF65" s="296"/>
      <c r="BG65" s="296"/>
      <c r="BH65" s="296"/>
      <c r="BI65" s="296"/>
      <c r="BJ65" s="296"/>
      <c r="BK65" s="296"/>
      <c r="BL65" s="296"/>
      <c r="BM65" s="296"/>
      <c r="BN65" s="296"/>
      <c r="BO65" s="296"/>
      <c r="BP65" s="296"/>
      <c r="BQ65" s="296"/>
      <c r="BR65" s="296"/>
      <c r="BS65" s="296"/>
      <c r="BT65" s="296"/>
      <c r="BU65" s="296"/>
      <c r="BV65" s="296"/>
      <c r="BW65" s="296"/>
      <c r="BX65" s="296"/>
      <c r="BY65" s="296"/>
      <c r="BZ65" s="296"/>
      <c r="CA65" s="296"/>
      <c r="CB65" s="296"/>
      <c r="CC65" s="296"/>
      <c r="CD65" s="296"/>
      <c r="CE65" s="296"/>
      <c r="CF65" s="296"/>
      <c r="CG65" s="296"/>
      <c r="CH65" s="296"/>
      <c r="CI65" s="296"/>
      <c r="CJ65" s="296"/>
      <c r="CK65" s="296"/>
      <c r="CL65" s="165"/>
      <c r="CP65" s="260"/>
      <c r="CQ65" s="260"/>
      <c r="CR65" s="260"/>
      <c r="CS65" s="260"/>
      <c r="CT65" s="260"/>
      <c r="DY65" s="20"/>
    </row>
    <row r="66" spans="10:129" ht="19.5" customHeight="1" x14ac:dyDescent="0.15">
      <c r="J66" s="297"/>
      <c r="K66" s="297"/>
      <c r="L66" s="723"/>
      <c r="M66" s="724"/>
      <c r="N66" s="724"/>
      <c r="O66" s="724"/>
      <c r="P66" s="724"/>
      <c r="Q66" s="724"/>
      <c r="R66" s="724"/>
      <c r="S66" s="724"/>
      <c r="T66" s="724"/>
      <c r="U66" s="842"/>
      <c r="V66" s="842"/>
      <c r="W66" s="842"/>
      <c r="X66" s="843"/>
      <c r="Y66" s="10"/>
      <c r="Z66" s="11"/>
      <c r="AA66" s="11"/>
      <c r="AB66" s="11"/>
      <c r="AC66" s="329" t="s">
        <v>10</v>
      </c>
      <c r="AD66" s="649"/>
      <c r="AE66" s="650"/>
      <c r="AF66" s="650"/>
      <c r="AG66" s="651"/>
      <c r="AH66" s="9" t="s">
        <v>15</v>
      </c>
      <c r="AI66" s="20"/>
      <c r="AJ66" s="613"/>
      <c r="AK66" s="613"/>
      <c r="AL66" s="613"/>
      <c r="AM66" s="613"/>
      <c r="AN66" s="296"/>
      <c r="AO66" s="296"/>
      <c r="AP66" s="296"/>
      <c r="AQ66" s="296"/>
      <c r="AR66" s="296"/>
      <c r="AS66" s="296"/>
      <c r="AT66" s="296"/>
      <c r="AU66" s="296"/>
      <c r="AV66" s="296"/>
      <c r="AW66" s="296"/>
      <c r="AX66" s="296"/>
      <c r="AY66" s="296"/>
      <c r="AZ66" s="296"/>
      <c r="BA66" s="296"/>
      <c r="BB66" s="296"/>
      <c r="BC66" s="296"/>
      <c r="BD66" s="296"/>
      <c r="BE66" s="296"/>
      <c r="BF66" s="296"/>
      <c r="BG66" s="296"/>
      <c r="BH66" s="296"/>
      <c r="BI66" s="296"/>
      <c r="BJ66" s="296"/>
      <c r="BK66" s="296"/>
      <c r="BL66" s="296"/>
      <c r="BM66" s="296"/>
      <c r="BN66" s="296"/>
      <c r="BO66" s="296"/>
      <c r="BP66" s="296"/>
      <c r="BQ66" s="296"/>
      <c r="BR66" s="296"/>
      <c r="BS66" s="296"/>
      <c r="BT66" s="296"/>
      <c r="BU66" s="296"/>
      <c r="BV66" s="296"/>
      <c r="BW66" s="296"/>
      <c r="BX66" s="296"/>
      <c r="BY66" s="296"/>
      <c r="BZ66" s="296"/>
      <c r="CA66" s="296"/>
      <c r="CB66" s="296"/>
      <c r="CC66" s="296"/>
      <c r="CD66" s="296"/>
      <c r="CE66" s="296"/>
      <c r="CF66" s="296"/>
      <c r="CG66" s="296"/>
      <c r="CH66" s="296"/>
      <c r="CI66" s="296"/>
      <c r="CJ66" s="296"/>
      <c r="CK66" s="296"/>
      <c r="CL66" s="165"/>
      <c r="CR66" s="258" t="b">
        <f>IF(OR(AD66=1,AD66=2), "OK")</f>
        <v>0</v>
      </c>
      <c r="DY66" s="20"/>
    </row>
    <row r="67" spans="10:129" ht="19.5" customHeight="1" thickBot="1" x14ac:dyDescent="0.2">
      <c r="J67" s="830">
        <v>2</v>
      </c>
      <c r="K67" s="831"/>
      <c r="L67" s="828" t="s">
        <v>166</v>
      </c>
      <c r="M67" s="721"/>
      <c r="N67" s="721"/>
      <c r="O67" s="721"/>
      <c r="P67" s="721"/>
      <c r="Q67" s="721"/>
      <c r="R67" s="721"/>
      <c r="S67" s="721"/>
      <c r="T67" s="721"/>
      <c r="U67" s="840"/>
      <c r="V67" s="840"/>
      <c r="W67" s="840"/>
      <c r="X67" s="841"/>
      <c r="Y67" s="12"/>
      <c r="Z67" s="13"/>
      <c r="AA67" s="13"/>
      <c r="AB67" s="13"/>
      <c r="AC67" s="329"/>
      <c r="AD67" s="652"/>
      <c r="AE67" s="653"/>
      <c r="AF67" s="653"/>
      <c r="AG67" s="654"/>
      <c r="AH67" s="9"/>
      <c r="AI67" s="20"/>
      <c r="AJ67" s="613"/>
      <c r="AK67" s="613"/>
      <c r="AL67" s="613"/>
      <c r="AM67" s="613"/>
      <c r="AN67" s="296"/>
      <c r="AO67" s="296"/>
      <c r="AP67" s="296"/>
      <c r="AQ67" s="296"/>
      <c r="AR67" s="296"/>
      <c r="AS67" s="296"/>
      <c r="AT67" s="296"/>
      <c r="AU67" s="296"/>
      <c r="AV67" s="296"/>
      <c r="AW67" s="296"/>
      <c r="AX67" s="296"/>
      <c r="AY67" s="296"/>
      <c r="AZ67" s="296"/>
      <c r="BA67" s="296"/>
      <c r="BB67" s="296"/>
      <c r="BC67" s="296"/>
      <c r="BD67" s="296"/>
      <c r="BE67" s="296"/>
      <c r="BF67" s="296"/>
      <c r="BG67" s="296"/>
      <c r="BH67" s="296"/>
      <c r="BI67" s="296"/>
      <c r="BJ67" s="296"/>
      <c r="BK67" s="296"/>
      <c r="BL67" s="296"/>
      <c r="BM67" s="296"/>
      <c r="BN67" s="296"/>
      <c r="BO67" s="296"/>
      <c r="BP67" s="296"/>
      <c r="BQ67" s="296"/>
      <c r="BR67" s="296"/>
      <c r="BS67" s="296"/>
      <c r="BT67" s="296"/>
      <c r="BU67" s="296"/>
      <c r="BV67" s="296"/>
      <c r="BW67" s="296"/>
      <c r="BX67" s="296"/>
      <c r="BY67" s="296"/>
      <c r="BZ67" s="296"/>
      <c r="CA67" s="296"/>
      <c r="CB67" s="296"/>
      <c r="CC67" s="296"/>
      <c r="CD67" s="296"/>
      <c r="CE67" s="296"/>
      <c r="CF67" s="296"/>
      <c r="CG67" s="296"/>
      <c r="CH67" s="296"/>
      <c r="CI67" s="296"/>
      <c r="CJ67" s="296"/>
      <c r="CK67" s="296"/>
      <c r="CL67" s="165"/>
      <c r="CR67" s="259"/>
    </row>
    <row r="68" spans="10:129" ht="19.5" customHeight="1" x14ac:dyDescent="0.15">
      <c r="J68" s="832"/>
      <c r="K68" s="833"/>
      <c r="L68" s="723"/>
      <c r="M68" s="724"/>
      <c r="N68" s="724"/>
      <c r="O68" s="724"/>
      <c r="P68" s="724"/>
      <c r="Q68" s="724"/>
      <c r="R68" s="724"/>
      <c r="S68" s="724"/>
      <c r="T68" s="724"/>
      <c r="U68" s="842"/>
      <c r="V68" s="842"/>
      <c r="W68" s="842"/>
      <c r="X68" s="843"/>
      <c r="AD68" s="14"/>
      <c r="AE68" s="14"/>
      <c r="AF68" s="14"/>
      <c r="AG68" s="14"/>
      <c r="AI68" s="20"/>
      <c r="AJ68" s="613"/>
      <c r="AK68" s="613"/>
      <c r="AL68" s="613"/>
      <c r="AM68" s="613"/>
      <c r="AN68" s="296"/>
      <c r="AO68" s="296"/>
      <c r="AP68" s="296"/>
      <c r="AQ68" s="296"/>
      <c r="AR68" s="296"/>
      <c r="AS68" s="296"/>
      <c r="AT68" s="296"/>
      <c r="AU68" s="296"/>
      <c r="AV68" s="296"/>
      <c r="AW68" s="296"/>
      <c r="AX68" s="296"/>
      <c r="AY68" s="296"/>
      <c r="AZ68" s="296"/>
      <c r="BA68" s="296"/>
      <c r="BB68" s="296"/>
      <c r="BC68" s="296"/>
      <c r="BD68" s="296"/>
      <c r="BE68" s="296"/>
      <c r="BF68" s="296"/>
      <c r="BG68" s="296"/>
      <c r="BH68" s="296"/>
      <c r="BI68" s="296"/>
      <c r="BJ68" s="296"/>
      <c r="BK68" s="296"/>
      <c r="BL68" s="296"/>
      <c r="BM68" s="296"/>
      <c r="BN68" s="296"/>
      <c r="BO68" s="296"/>
      <c r="BP68" s="296"/>
      <c r="BQ68" s="296"/>
      <c r="BR68" s="296"/>
      <c r="BS68" s="296"/>
      <c r="BT68" s="296"/>
      <c r="BU68" s="296"/>
      <c r="BV68" s="296"/>
      <c r="BW68" s="296"/>
      <c r="BX68" s="296"/>
      <c r="BY68" s="296"/>
      <c r="BZ68" s="296"/>
      <c r="CA68" s="296"/>
      <c r="CB68" s="296"/>
      <c r="CC68" s="296"/>
      <c r="CD68" s="296"/>
      <c r="CE68" s="296"/>
      <c r="CF68" s="296"/>
      <c r="CG68" s="296"/>
      <c r="CH68" s="296"/>
      <c r="CI68" s="296"/>
      <c r="CJ68" s="296"/>
      <c r="CK68" s="296"/>
      <c r="CL68" s="165"/>
    </row>
    <row r="69" spans="10:129" ht="18" customHeight="1" x14ac:dyDescent="0.15">
      <c r="J69" s="96"/>
      <c r="K69" s="96"/>
      <c r="L69" s="41"/>
      <c r="M69" s="41"/>
      <c r="N69" s="41"/>
      <c r="O69" s="41"/>
      <c r="P69" s="41"/>
      <c r="Q69" s="41"/>
      <c r="R69" s="41"/>
      <c r="S69" s="42"/>
      <c r="T69" s="42"/>
      <c r="U69" s="42"/>
      <c r="V69" s="42"/>
      <c r="AB69" s="30"/>
      <c r="AC69" s="30"/>
      <c r="AD69" s="30"/>
      <c r="AE69" s="30"/>
      <c r="AG69" s="20"/>
      <c r="AH69" s="20"/>
      <c r="AI69" s="20"/>
      <c r="AJ69" s="613"/>
      <c r="AK69" s="613"/>
      <c r="AL69" s="613"/>
      <c r="AM69" s="613"/>
      <c r="AN69" s="296"/>
      <c r="AO69" s="296"/>
      <c r="AP69" s="296"/>
      <c r="AQ69" s="296"/>
      <c r="AR69" s="296"/>
      <c r="AS69" s="296"/>
      <c r="AT69" s="296"/>
      <c r="AU69" s="296"/>
      <c r="AV69" s="296"/>
      <c r="AW69" s="296"/>
      <c r="AX69" s="296"/>
      <c r="AY69" s="296"/>
      <c r="AZ69" s="296"/>
      <c r="BA69" s="296"/>
      <c r="BB69" s="296"/>
      <c r="BC69" s="296"/>
      <c r="BD69" s="296"/>
      <c r="BE69" s="296"/>
      <c r="BF69" s="296"/>
      <c r="BG69" s="296"/>
      <c r="BH69" s="296"/>
      <c r="BI69" s="296"/>
      <c r="BJ69" s="296"/>
      <c r="BK69" s="296"/>
      <c r="BL69" s="296"/>
      <c r="BM69" s="296"/>
      <c r="BN69" s="296"/>
      <c r="BO69" s="296"/>
      <c r="BP69" s="296"/>
      <c r="BQ69" s="296"/>
      <c r="BR69" s="296"/>
      <c r="BS69" s="296"/>
      <c r="BT69" s="296"/>
      <c r="BU69" s="296"/>
      <c r="BV69" s="296"/>
      <c r="BW69" s="296"/>
      <c r="BX69" s="296"/>
      <c r="BY69" s="296"/>
      <c r="BZ69" s="296"/>
      <c r="CA69" s="296"/>
      <c r="CB69" s="296"/>
      <c r="CC69" s="296"/>
      <c r="CD69" s="296"/>
      <c r="CE69" s="296"/>
      <c r="CF69" s="296"/>
      <c r="CG69" s="296"/>
      <c r="CH69" s="296"/>
      <c r="CI69" s="296"/>
      <c r="CJ69" s="296"/>
      <c r="CK69" s="296"/>
      <c r="CL69" s="165"/>
    </row>
    <row r="86" spans="1:85" ht="15" customHeight="1" x14ac:dyDescent="0.15">
      <c r="B86" s="113"/>
      <c r="C86" s="113"/>
      <c r="D86" s="113"/>
      <c r="F86" s="9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c r="AH86" s="114"/>
      <c r="AI86" s="114"/>
      <c r="AJ86" s="114"/>
      <c r="AK86" s="114"/>
      <c r="AL86" s="114"/>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c r="BK86" s="114"/>
      <c r="BL86" s="114"/>
      <c r="BM86" s="114"/>
      <c r="BN86" s="114"/>
      <c r="BO86" s="114"/>
      <c r="BP86" s="114"/>
      <c r="BQ86" s="114"/>
      <c r="BR86" s="114"/>
      <c r="BS86" s="114"/>
      <c r="BT86" s="114"/>
      <c r="BU86" s="114"/>
      <c r="BV86" s="114"/>
      <c r="BW86" s="114"/>
      <c r="BX86" s="114"/>
      <c r="BY86" s="114"/>
      <c r="BZ86" s="114"/>
      <c r="CA86" s="114"/>
      <c r="CB86" s="114"/>
      <c r="CC86" s="114"/>
      <c r="CD86" s="114"/>
      <c r="CE86" s="114"/>
      <c r="CF86" s="114"/>
      <c r="CG86" s="114"/>
    </row>
    <row r="87" spans="1:85" s="28" customFormat="1" ht="15" customHeight="1" x14ac:dyDescent="0.15">
      <c r="A87" s="7"/>
      <c r="B87" s="73"/>
      <c r="C87" s="92"/>
      <c r="D87" s="92"/>
      <c r="E87" s="92"/>
      <c r="F87" s="92"/>
      <c r="G87" s="92"/>
      <c r="H87" s="92"/>
      <c r="I87" s="92"/>
      <c r="J87" s="68"/>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29"/>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row>
    <row r="103" ht="19.5" customHeight="1" x14ac:dyDescent="0.15"/>
  </sheetData>
  <sheetProtection sheet="1" objects="1" scenarios="1"/>
  <mergeCells count="126">
    <mergeCell ref="BJ57:BM58"/>
    <mergeCell ref="L59:V60"/>
    <mergeCell ref="J57:K58"/>
    <mergeCell ref="B63:I63"/>
    <mergeCell ref="L67:X68"/>
    <mergeCell ref="J65:K66"/>
    <mergeCell ref="J67:K68"/>
    <mergeCell ref="L57:V58"/>
    <mergeCell ref="L61:AW61"/>
    <mergeCell ref="L65:X66"/>
    <mergeCell ref="AC65:AH65"/>
    <mergeCell ref="AC66:AC67"/>
    <mergeCell ref="AD66:AG67"/>
    <mergeCell ref="AN65:CK69"/>
    <mergeCell ref="AJ65:AM69"/>
    <mergeCell ref="J63:AP63"/>
    <mergeCell ref="AA57:AF57"/>
    <mergeCell ref="BA57:BI58"/>
    <mergeCell ref="J59:K60"/>
    <mergeCell ref="BN57:BQ58"/>
    <mergeCell ref="AA58:AA59"/>
    <mergeCell ref="AB58:AE59"/>
    <mergeCell ref="BN59:BQ60"/>
    <mergeCell ref="BR57:BU58"/>
    <mergeCell ref="BA59:BI60"/>
    <mergeCell ref="BJ59:BM60"/>
    <mergeCell ref="BR59:BU60"/>
    <mergeCell ref="J55:AR55"/>
    <mergeCell ref="BA55:CK55"/>
    <mergeCell ref="G27:H28"/>
    <mergeCell ref="I27:W28"/>
    <mergeCell ref="B47:I47"/>
    <mergeCell ref="J47:CK47"/>
    <mergeCell ref="J49:K50"/>
    <mergeCell ref="L49:AB50"/>
    <mergeCell ref="G42:AO42"/>
    <mergeCell ref="AG49:AL49"/>
    <mergeCell ref="B46:I46"/>
    <mergeCell ref="AG50:AG51"/>
    <mergeCell ref="AH50:AK51"/>
    <mergeCell ref="J51:K52"/>
    <mergeCell ref="L51:AB52"/>
    <mergeCell ref="AQ36:CK45"/>
    <mergeCell ref="B54:I55"/>
    <mergeCell ref="AS54:AZ55"/>
    <mergeCell ref="BA54:CL54"/>
    <mergeCell ref="J54:AQ54"/>
    <mergeCell ref="AH38:AM38"/>
    <mergeCell ref="G38:AD39"/>
    <mergeCell ref="A34:BK34"/>
    <mergeCell ref="AQ35:AT35"/>
    <mergeCell ref="B23:I23"/>
    <mergeCell ref="G25:H26"/>
    <mergeCell ref="I25:W26"/>
    <mergeCell ref="J23:CK23"/>
    <mergeCell ref="AI25:AL28"/>
    <mergeCell ref="AC26:AF27"/>
    <mergeCell ref="AB25:AG25"/>
    <mergeCell ref="AB26:AB27"/>
    <mergeCell ref="AI39:AL40"/>
    <mergeCell ref="J36:AP36"/>
    <mergeCell ref="B36:I36"/>
    <mergeCell ref="E38:F39"/>
    <mergeCell ref="E40:F41"/>
    <mergeCell ref="AH39:AH40"/>
    <mergeCell ref="G40:AD41"/>
    <mergeCell ref="D30:CL30"/>
    <mergeCell ref="D31:CL31"/>
    <mergeCell ref="B2:I2"/>
    <mergeCell ref="BM6:BP7"/>
    <mergeCell ref="BL10:BL11"/>
    <mergeCell ref="BM10:BP11"/>
    <mergeCell ref="BM12:BP13"/>
    <mergeCell ref="J2:CL2"/>
    <mergeCell ref="BM8:BP9"/>
    <mergeCell ref="G4:I5"/>
    <mergeCell ref="G6:I7"/>
    <mergeCell ref="G8:I9"/>
    <mergeCell ref="BR9:CM12"/>
    <mergeCell ref="J4:BH5"/>
    <mergeCell ref="J6:BH7"/>
    <mergeCell ref="J8:BH9"/>
    <mergeCell ref="J10:BH11"/>
    <mergeCell ref="J12:BH13"/>
    <mergeCell ref="BL5:BQ5"/>
    <mergeCell ref="G12:I13"/>
    <mergeCell ref="G16:I17"/>
    <mergeCell ref="G10:I11"/>
    <mergeCell ref="BM14:BP15"/>
    <mergeCell ref="H19:H20"/>
    <mergeCell ref="I19:CB20"/>
    <mergeCell ref="AM25:CK29"/>
    <mergeCell ref="J16:BH17"/>
    <mergeCell ref="G14:I15"/>
    <mergeCell ref="J14:BH15"/>
    <mergeCell ref="CP24:CT25"/>
    <mergeCell ref="CQ4:CS5"/>
    <mergeCell ref="CQ2:FC3"/>
    <mergeCell ref="CR12:CR13"/>
    <mergeCell ref="CR14:CR15"/>
    <mergeCell ref="CR19:CU20"/>
    <mergeCell ref="CW19:DA20"/>
    <mergeCell ref="CR6:CR7"/>
    <mergeCell ref="CR10:CR11"/>
    <mergeCell ref="CR8:CR9"/>
    <mergeCell ref="CR66:CR67"/>
    <mergeCell ref="CP64:CT65"/>
    <mergeCell ref="CP56:CT57"/>
    <mergeCell ref="CR58:CR59"/>
    <mergeCell ref="CP47:CT49"/>
    <mergeCell ref="CR40:CR41"/>
    <mergeCell ref="CP38:CT39"/>
    <mergeCell ref="CR50:CR51"/>
    <mergeCell ref="CR26:CR27"/>
    <mergeCell ref="CS53:CT54"/>
    <mergeCell ref="CY57:DA58"/>
    <mergeCell ref="CY59:DA60"/>
    <mergeCell ref="EY56:FA56"/>
    <mergeCell ref="EY52:FA52"/>
    <mergeCell ref="EV50:EX52"/>
    <mergeCell ref="EV54:EX56"/>
    <mergeCell ref="DB57:DG58"/>
    <mergeCell ref="DB59:DG60"/>
    <mergeCell ref="EY55:FA55"/>
    <mergeCell ref="EY51:FA51"/>
    <mergeCell ref="ES55:ET56"/>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FD145"/>
  <sheetViews>
    <sheetView view="pageBreakPreview" zoomScale="80" zoomScaleNormal="80" zoomScaleSheetLayoutView="80" workbookViewId="0">
      <selection activeCell="A10" sqref="A10"/>
    </sheetView>
  </sheetViews>
  <sheetFormatPr defaultColWidth="9" defaultRowHeight="15.95" customHeight="1" x14ac:dyDescent="0.15"/>
  <cols>
    <col min="1" max="1" width="4.625" style="7" customWidth="1"/>
    <col min="2" max="57" width="1.625" style="7" customWidth="1"/>
    <col min="58" max="58" width="1.875" style="7" customWidth="1"/>
    <col min="59" max="92" width="1.625" style="7" customWidth="1"/>
    <col min="93" max="93" width="1.5" style="7" customWidth="1"/>
    <col min="94" max="95" width="1.625" style="7" customWidth="1"/>
    <col min="96" max="96" width="8.25" style="7" customWidth="1"/>
    <col min="97" max="174" width="1.625" style="7" customWidth="1"/>
    <col min="175" max="16384" width="9" style="7"/>
  </cols>
  <sheetData>
    <row r="1" spans="1:160" s="28" customFormat="1" ht="15" customHeight="1" x14ac:dyDescent="0.15">
      <c r="A1" s="7"/>
      <c r="B1" s="73"/>
      <c r="C1" s="92"/>
      <c r="D1" s="92"/>
      <c r="E1" s="92"/>
      <c r="F1" s="92"/>
      <c r="G1" s="92"/>
      <c r="H1" s="92"/>
      <c r="I1" s="92"/>
      <c r="J1" s="68"/>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29"/>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row>
    <row r="2" spans="1:160" ht="27" customHeight="1" x14ac:dyDescent="0.15">
      <c r="A2" s="84" t="s">
        <v>38</v>
      </c>
      <c r="B2" s="25"/>
      <c r="C2" s="450" t="s">
        <v>248</v>
      </c>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c r="AX2" s="450"/>
      <c r="AY2" s="450"/>
      <c r="AZ2" s="450"/>
      <c r="BA2" s="450"/>
      <c r="BB2" s="450"/>
      <c r="BC2" s="450"/>
      <c r="BD2" s="450"/>
      <c r="BE2" s="450"/>
      <c r="BF2" s="450"/>
      <c r="BG2" s="450"/>
      <c r="BH2" s="450"/>
      <c r="BI2" s="450"/>
      <c r="BJ2" s="450"/>
      <c r="BK2" s="450"/>
      <c r="BL2" s="450"/>
      <c r="BM2" s="450"/>
      <c r="BN2" s="450"/>
      <c r="BO2" s="450"/>
      <c r="BP2" s="450"/>
      <c r="BQ2" s="450"/>
      <c r="BR2" s="450"/>
      <c r="BS2" s="450"/>
      <c r="BT2" s="450"/>
      <c r="BU2" s="450"/>
      <c r="BV2" s="450"/>
      <c r="BW2" s="450"/>
      <c r="BX2" s="450"/>
      <c r="BY2" s="450"/>
      <c r="BZ2" s="450"/>
      <c r="CA2" s="450"/>
      <c r="CB2" s="450"/>
      <c r="CC2" s="450"/>
      <c r="CD2" s="450"/>
      <c r="CE2" s="450"/>
      <c r="CF2" s="450"/>
      <c r="CG2" s="450"/>
      <c r="CH2" s="450"/>
      <c r="CI2" s="450"/>
      <c r="CJ2" s="450"/>
    </row>
    <row r="3" spans="1:160" ht="14.25" customHeight="1" x14ac:dyDescent="0.15">
      <c r="B3" s="113"/>
      <c r="C3" s="113"/>
      <c r="D3" s="113"/>
      <c r="F3" s="9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row>
    <row r="4" spans="1:160" s="28" customFormat="1" ht="21.75" customHeight="1" x14ac:dyDescent="0.15">
      <c r="A4" s="291" t="s">
        <v>283</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7"/>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row>
    <row r="5" spans="1:160" s="28" customFormat="1" ht="15" customHeight="1" x14ac:dyDescent="0.15">
      <c r="A5" s="85"/>
      <c r="B5" s="51"/>
      <c r="C5" s="27"/>
      <c r="D5" s="18"/>
      <c r="E5" s="18"/>
      <c r="F5" s="18"/>
      <c r="G5" s="18"/>
      <c r="H5" s="18"/>
      <c r="I5" s="18"/>
      <c r="J5" s="18"/>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row>
    <row r="6" spans="1:160" ht="20.25" customHeight="1" x14ac:dyDescent="0.15">
      <c r="A6" s="18"/>
      <c r="B6" s="280" t="s">
        <v>296</v>
      </c>
      <c r="C6" s="280"/>
      <c r="D6" s="280"/>
      <c r="E6" s="280"/>
      <c r="F6" s="280"/>
      <c r="G6" s="280"/>
      <c r="H6" s="280"/>
      <c r="I6" s="280"/>
      <c r="J6" s="282" t="s">
        <v>178</v>
      </c>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row>
    <row r="7" spans="1:160" ht="15" customHeight="1" x14ac:dyDescent="0.15">
      <c r="A7" s="18"/>
      <c r="B7" s="73"/>
      <c r="C7" s="74"/>
      <c r="D7" s="74"/>
      <c r="E7" s="74"/>
      <c r="F7" s="74"/>
      <c r="G7" s="74"/>
      <c r="H7" s="74"/>
      <c r="I7" s="74"/>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row>
    <row r="8" spans="1:160" ht="18" customHeight="1" x14ac:dyDescent="0.15">
      <c r="A8" s="18"/>
      <c r="C8" s="74"/>
      <c r="D8" s="74"/>
      <c r="E8" s="108" t="s">
        <v>142</v>
      </c>
      <c r="F8" s="115"/>
      <c r="G8" s="115"/>
      <c r="H8" s="115"/>
      <c r="I8" s="115"/>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28"/>
      <c r="CR8" s="222"/>
      <c r="CS8" s="31"/>
      <c r="CT8" s="31"/>
      <c r="CU8" s="31"/>
      <c r="CV8" s="31"/>
      <c r="CW8" s="28"/>
      <c r="DG8" s="31"/>
      <c r="DH8" s="31"/>
      <c r="DI8" s="31"/>
      <c r="DJ8" s="31"/>
      <c r="DK8" s="28"/>
      <c r="DL8" s="222"/>
      <c r="DM8" s="222"/>
      <c r="DN8" s="222"/>
      <c r="DO8" s="222"/>
    </row>
    <row r="9" spans="1:160" ht="18" customHeight="1" x14ac:dyDescent="0.15">
      <c r="B9" s="6"/>
      <c r="F9" s="296" t="s">
        <v>215</v>
      </c>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R9" s="222"/>
    </row>
    <row r="10" spans="1:160" ht="18" customHeight="1" x14ac:dyDescent="0.15">
      <c r="B10" s="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R10" s="222"/>
    </row>
    <row r="11" spans="1:160" ht="18" customHeight="1" x14ac:dyDescent="0.15">
      <c r="B11" s="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R11" s="222"/>
      <c r="CS11" s="31"/>
      <c r="CT11" s="31"/>
      <c r="CU11" s="31"/>
      <c r="CV11" s="31"/>
      <c r="CW11" s="28"/>
    </row>
    <row r="12" spans="1:160" ht="18" customHeight="1" x14ac:dyDescent="0.15">
      <c r="B12" s="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R12" s="222"/>
      <c r="CS12" s="31"/>
      <c r="CT12" s="31"/>
      <c r="CU12" s="31"/>
      <c r="CV12" s="31"/>
      <c r="CW12" s="28"/>
    </row>
    <row r="13" spans="1:160" ht="18" customHeight="1" x14ac:dyDescent="0.15">
      <c r="B13" s="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O13" s="279" t="s">
        <v>484</v>
      </c>
      <c r="CP13" s="279"/>
      <c r="CQ13" s="279"/>
      <c r="CR13" s="279"/>
      <c r="CS13" s="279"/>
      <c r="CT13" s="279"/>
      <c r="CU13" s="279"/>
      <c r="CV13" s="279"/>
      <c r="CW13" s="279"/>
      <c r="CX13" s="279"/>
      <c r="CY13" s="279"/>
      <c r="CZ13" s="279"/>
      <c r="DA13" s="279"/>
      <c r="DB13" s="279"/>
      <c r="DC13" s="279"/>
      <c r="DD13" s="279"/>
      <c r="DE13" s="279"/>
      <c r="DF13" s="279"/>
      <c r="DG13" s="279"/>
      <c r="DH13" s="279"/>
      <c r="DI13" s="279"/>
      <c r="DJ13" s="279"/>
      <c r="DK13" s="279"/>
      <c r="DL13" s="279"/>
      <c r="DM13" s="279"/>
      <c r="DN13" s="279"/>
      <c r="DO13" s="279"/>
      <c r="DP13" s="279"/>
      <c r="DQ13" s="279"/>
      <c r="DR13" s="279"/>
      <c r="DS13" s="279"/>
      <c r="DT13" s="279"/>
      <c r="DU13" s="279"/>
      <c r="DV13" s="279"/>
      <c r="DW13" s="279"/>
      <c r="DX13" s="279"/>
      <c r="DY13" s="279"/>
      <c r="DZ13" s="279"/>
      <c r="EA13" s="279"/>
      <c r="EB13" s="279"/>
      <c r="EC13" s="279"/>
      <c r="ED13" s="279"/>
      <c r="EE13" s="279"/>
      <c r="EF13" s="279"/>
      <c r="EG13" s="279"/>
      <c r="EH13" s="279"/>
      <c r="EI13" s="279"/>
      <c r="EJ13" s="279"/>
      <c r="EK13" s="279"/>
      <c r="EL13" s="279"/>
      <c r="EM13" s="279"/>
      <c r="EN13" s="279"/>
      <c r="EO13" s="279"/>
      <c r="EP13" s="279"/>
      <c r="EQ13" s="279"/>
      <c r="ER13" s="279"/>
      <c r="ES13" s="279"/>
      <c r="ET13" s="279"/>
      <c r="EU13" s="279"/>
      <c r="EV13" s="279"/>
      <c r="EW13" s="279"/>
      <c r="EX13" s="279"/>
      <c r="EY13" s="279"/>
      <c r="EZ13" s="279"/>
      <c r="FA13" s="279"/>
      <c r="FB13" s="279"/>
      <c r="FC13" s="74"/>
      <c r="FD13" s="74"/>
    </row>
    <row r="14" spans="1:160" ht="21" customHeight="1" x14ac:dyDescent="0.15">
      <c r="F14" s="20"/>
      <c r="G14" s="20"/>
      <c r="H14" s="20"/>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O14" s="279"/>
      <c r="CP14" s="279"/>
      <c r="CQ14" s="279"/>
      <c r="CR14" s="279"/>
      <c r="CS14" s="279"/>
      <c r="CT14" s="279"/>
      <c r="CU14" s="279"/>
      <c r="CV14" s="279"/>
      <c r="CW14" s="279"/>
      <c r="CX14" s="279"/>
      <c r="CY14" s="279"/>
      <c r="CZ14" s="279"/>
      <c r="DA14" s="279"/>
      <c r="DB14" s="279"/>
      <c r="DC14" s="279"/>
      <c r="DD14" s="279"/>
      <c r="DE14" s="279"/>
      <c r="DF14" s="279"/>
      <c r="DG14" s="279"/>
      <c r="DH14" s="279"/>
      <c r="DI14" s="279"/>
      <c r="DJ14" s="279"/>
      <c r="DK14" s="279"/>
      <c r="DL14" s="279"/>
      <c r="DM14" s="279"/>
      <c r="DN14" s="279"/>
      <c r="DO14" s="279"/>
      <c r="DP14" s="279"/>
      <c r="DQ14" s="279"/>
      <c r="DR14" s="279"/>
      <c r="DS14" s="279"/>
      <c r="DT14" s="279"/>
      <c r="DU14" s="279"/>
      <c r="DV14" s="279"/>
      <c r="DW14" s="279"/>
      <c r="DX14" s="279"/>
      <c r="DY14" s="279"/>
      <c r="DZ14" s="279"/>
      <c r="EA14" s="279"/>
      <c r="EB14" s="279"/>
      <c r="EC14" s="279"/>
      <c r="ED14" s="279"/>
      <c r="EE14" s="279"/>
      <c r="EF14" s="279"/>
      <c r="EG14" s="279"/>
      <c r="EH14" s="279"/>
      <c r="EI14" s="279"/>
      <c r="EJ14" s="279"/>
      <c r="EK14" s="279"/>
      <c r="EL14" s="279"/>
      <c r="EM14" s="279"/>
      <c r="EN14" s="279"/>
      <c r="EO14" s="279"/>
      <c r="EP14" s="279"/>
      <c r="EQ14" s="279"/>
      <c r="ER14" s="279"/>
      <c r="ES14" s="279"/>
      <c r="ET14" s="279"/>
      <c r="EU14" s="279"/>
      <c r="EV14" s="279"/>
      <c r="EW14" s="279"/>
      <c r="EX14" s="279"/>
      <c r="EY14" s="279"/>
      <c r="EZ14" s="279"/>
      <c r="FA14" s="279"/>
      <c r="FB14" s="279"/>
      <c r="FC14" s="74"/>
      <c r="FD14" s="74"/>
    </row>
    <row r="15" spans="1:160" ht="20.25" customHeight="1" x14ac:dyDescent="0.15">
      <c r="A15" s="93"/>
      <c r="B15" s="93"/>
      <c r="C15" s="93"/>
      <c r="I15" s="113"/>
      <c r="J15" s="640">
        <v>1</v>
      </c>
      <c r="K15" s="720"/>
      <c r="L15" s="828" t="s">
        <v>139</v>
      </c>
      <c r="M15" s="721"/>
      <c r="N15" s="721"/>
      <c r="O15" s="721"/>
      <c r="P15" s="721"/>
      <c r="Q15" s="721"/>
      <c r="R15" s="721"/>
      <c r="S15" s="721"/>
      <c r="T15" s="721"/>
      <c r="U15" s="721"/>
      <c r="V15" s="721"/>
      <c r="W15" s="721"/>
      <c r="X15" s="721"/>
      <c r="Y15" s="721"/>
      <c r="Z15" s="721"/>
      <c r="AA15" s="721"/>
      <c r="AB15" s="721"/>
      <c r="AC15" s="721"/>
      <c r="AD15" s="721"/>
      <c r="AE15" s="721"/>
      <c r="AF15" s="721"/>
      <c r="AG15" s="721"/>
      <c r="AH15" s="721"/>
      <c r="AI15" s="721"/>
      <c r="AJ15" s="721"/>
      <c r="AK15" s="721"/>
      <c r="AL15" s="721"/>
      <c r="AM15" s="721"/>
      <c r="AN15" s="721"/>
      <c r="AO15" s="721"/>
      <c r="AP15" s="721"/>
      <c r="AQ15" s="721"/>
      <c r="AR15" s="721"/>
      <c r="AS15" s="721"/>
      <c r="AT15" s="721"/>
      <c r="AU15" s="721"/>
      <c r="AV15" s="721"/>
      <c r="AW15" s="721"/>
      <c r="AX15" s="721"/>
      <c r="AY15" s="721"/>
      <c r="AZ15" s="721"/>
      <c r="BA15" s="721"/>
      <c r="BB15" s="721"/>
      <c r="BC15" s="722"/>
      <c r="BD15" s="116"/>
      <c r="BE15" s="116"/>
      <c r="BF15" s="116"/>
      <c r="BG15" s="116"/>
      <c r="BH15" s="116"/>
      <c r="BI15" s="116"/>
      <c r="BJ15" s="117"/>
      <c r="BK15" s="118"/>
      <c r="BL15" s="119"/>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22"/>
      <c r="CP15" s="848" t="s">
        <v>531</v>
      </c>
      <c r="CQ15" s="848"/>
      <c r="CR15" s="848"/>
      <c r="CS15" s="848"/>
      <c r="CT15" s="848"/>
      <c r="CU15" s="66"/>
      <c r="CV15" s="66"/>
      <c r="CW15" s="66"/>
      <c r="CX15" s="66"/>
      <c r="CY15" s="66"/>
      <c r="CZ15" s="66"/>
      <c r="DA15" s="66"/>
      <c r="DB15" s="66"/>
      <c r="DC15" s="66"/>
      <c r="DD15" s="66"/>
      <c r="DE15" s="66"/>
      <c r="DF15" s="66"/>
      <c r="DG15" s="66"/>
      <c r="DH15" s="66"/>
      <c r="DI15" s="66"/>
    </row>
    <row r="16" spans="1:160" ht="20.25" customHeight="1" thickBot="1" x14ac:dyDescent="0.2">
      <c r="A16" s="93"/>
      <c r="B16" s="93"/>
      <c r="C16" s="93"/>
      <c r="I16" s="113"/>
      <c r="J16" s="716"/>
      <c r="K16" s="850"/>
      <c r="L16" s="723"/>
      <c r="M16" s="724"/>
      <c r="N16" s="724"/>
      <c r="O16" s="724"/>
      <c r="P16" s="724"/>
      <c r="Q16" s="724"/>
      <c r="R16" s="724"/>
      <c r="S16" s="724"/>
      <c r="T16" s="724"/>
      <c r="U16" s="724"/>
      <c r="V16" s="724"/>
      <c r="W16" s="724"/>
      <c r="X16" s="724"/>
      <c r="Y16" s="724"/>
      <c r="Z16" s="724"/>
      <c r="AA16" s="724"/>
      <c r="AB16" s="724"/>
      <c r="AC16" s="724"/>
      <c r="AD16" s="724"/>
      <c r="AE16" s="724"/>
      <c r="AF16" s="724"/>
      <c r="AG16" s="724"/>
      <c r="AH16" s="724"/>
      <c r="AI16" s="724"/>
      <c r="AJ16" s="724"/>
      <c r="AK16" s="724"/>
      <c r="AL16" s="724"/>
      <c r="AM16" s="724"/>
      <c r="AN16" s="724"/>
      <c r="AO16" s="724"/>
      <c r="AP16" s="724"/>
      <c r="AQ16" s="724"/>
      <c r="AR16" s="724"/>
      <c r="AS16" s="724"/>
      <c r="AT16" s="724"/>
      <c r="AU16" s="724"/>
      <c r="AV16" s="724"/>
      <c r="AW16" s="724"/>
      <c r="AX16" s="724"/>
      <c r="AY16" s="724"/>
      <c r="AZ16" s="724"/>
      <c r="BA16" s="724"/>
      <c r="BB16" s="724"/>
      <c r="BC16" s="725"/>
      <c r="BD16" s="116"/>
      <c r="BG16" s="299" t="s">
        <v>11</v>
      </c>
      <c r="BH16" s="299"/>
      <c r="BI16" s="299"/>
      <c r="BJ16" s="299"/>
      <c r="BK16" s="299"/>
      <c r="BL16" s="299"/>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22"/>
      <c r="CP16" s="848"/>
      <c r="CQ16" s="848"/>
      <c r="CR16" s="848"/>
      <c r="CS16" s="848"/>
      <c r="CT16" s="848"/>
      <c r="CU16" s="66"/>
      <c r="CV16" s="66"/>
      <c r="CW16" s="66"/>
      <c r="CX16" s="66"/>
      <c r="CY16" s="66"/>
      <c r="CZ16" s="66"/>
      <c r="DA16" s="66"/>
      <c r="DB16" s="66"/>
      <c r="DC16" s="66"/>
      <c r="DD16" s="66"/>
      <c r="DE16" s="66"/>
      <c r="DF16" s="66"/>
      <c r="DG16" s="66"/>
      <c r="DH16" s="66"/>
      <c r="DI16" s="66"/>
    </row>
    <row r="17" spans="1:159" s="19" customFormat="1" ht="20.25" customHeight="1" x14ac:dyDescent="0.15">
      <c r="A17" s="7"/>
      <c r="B17" s="7"/>
      <c r="C17" s="7"/>
      <c r="I17" s="113"/>
      <c r="J17" s="830">
        <v>2</v>
      </c>
      <c r="K17" s="851"/>
      <c r="L17" s="314" t="s">
        <v>140</v>
      </c>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6"/>
      <c r="BD17" s="116"/>
      <c r="BE17" s="7"/>
      <c r="BF17" s="7"/>
      <c r="BG17" s="301" t="s">
        <v>10</v>
      </c>
      <c r="BH17" s="649"/>
      <c r="BI17" s="650"/>
      <c r="BJ17" s="650"/>
      <c r="BK17" s="651"/>
      <c r="BL17" s="7"/>
      <c r="CQ17" s="7"/>
      <c r="CR17" s="258" t="b">
        <f>IF(OR(BH17=1, BH17=2, BH17=3), "OK")</f>
        <v>0</v>
      </c>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row>
    <row r="18" spans="1:159" s="19" customFormat="1" ht="20.25" customHeight="1" thickBot="1" x14ac:dyDescent="0.2">
      <c r="A18" s="7"/>
      <c r="B18" s="7"/>
      <c r="C18" s="7"/>
      <c r="I18" s="113"/>
      <c r="J18" s="832"/>
      <c r="K18" s="852"/>
      <c r="L18" s="320"/>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2"/>
      <c r="BD18" s="120"/>
      <c r="BE18" s="54"/>
      <c r="BF18" s="54"/>
      <c r="BG18" s="301"/>
      <c r="BH18" s="652"/>
      <c r="BI18" s="653"/>
      <c r="BJ18" s="653"/>
      <c r="BK18" s="654"/>
      <c r="BL18" s="7"/>
      <c r="CQ18" s="7"/>
      <c r="CR18" s="259"/>
      <c r="CS18" s="31"/>
      <c r="CT18" s="7"/>
      <c r="CU18" s="31"/>
      <c r="CV18" s="31"/>
      <c r="CW18" s="28"/>
      <c r="CX18" s="7"/>
      <c r="CY18" s="7"/>
      <c r="CZ18" s="7"/>
      <c r="DA18" s="7"/>
      <c r="DB18" s="7"/>
      <c r="DC18" s="7"/>
      <c r="DD18" s="7"/>
      <c r="DE18" s="7"/>
      <c r="DF18" s="7"/>
      <c r="DG18" s="31"/>
      <c r="DH18" s="31"/>
      <c r="DI18" s="31"/>
      <c r="DJ18" s="31"/>
      <c r="DK18" s="28"/>
      <c r="DL18" s="222"/>
      <c r="DM18" s="222"/>
      <c r="DN18" s="222"/>
      <c r="DO18" s="222"/>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row>
    <row r="19" spans="1:159" s="19" customFormat="1" ht="20.25" customHeight="1" x14ac:dyDescent="0.15">
      <c r="A19" s="7"/>
      <c r="B19" s="7"/>
      <c r="C19" s="7"/>
      <c r="I19" s="113"/>
      <c r="J19" s="830">
        <v>3</v>
      </c>
      <c r="K19" s="851"/>
      <c r="L19" s="314" t="s">
        <v>141</v>
      </c>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6"/>
      <c r="BD19" s="116"/>
      <c r="BE19" s="7"/>
      <c r="BF19" s="7"/>
      <c r="BG19" s="50"/>
      <c r="BH19" s="60"/>
      <c r="BI19" s="60"/>
      <c r="BJ19" s="60"/>
      <c r="BK19" s="60"/>
      <c r="BL19" s="7"/>
      <c r="BM19" s="7"/>
      <c r="BN19" s="7"/>
      <c r="BO19" s="7"/>
      <c r="BP19" s="7"/>
      <c r="BQ19" s="7"/>
      <c r="BR19" s="7"/>
      <c r="BS19" s="7"/>
      <c r="BT19" s="7"/>
      <c r="BU19" s="7"/>
      <c r="BV19" s="7"/>
      <c r="BW19" s="7"/>
      <c r="BX19" s="7"/>
      <c r="BY19" s="7"/>
      <c r="BZ19" s="7"/>
      <c r="CA19" s="7"/>
      <c r="CB19" s="7"/>
      <c r="CC19" s="7"/>
      <c r="CD19" s="7"/>
      <c r="CE19" s="7"/>
      <c r="CF19" s="98"/>
      <c r="CG19" s="98"/>
      <c r="CH19" s="98"/>
      <c r="CI19" s="98"/>
      <c r="CJ19" s="98"/>
      <c r="CK19" s="98"/>
    </row>
    <row r="20" spans="1:159" s="19" customFormat="1" ht="20.25" customHeight="1" x14ac:dyDescent="0.15">
      <c r="A20" s="7"/>
      <c r="B20" s="7"/>
      <c r="C20" s="7"/>
      <c r="I20" s="113"/>
      <c r="J20" s="832"/>
      <c r="K20" s="852"/>
      <c r="L20" s="320"/>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2"/>
      <c r="BD20" s="116"/>
      <c r="BE20" s="7"/>
      <c r="BF20" s="7"/>
      <c r="BG20" s="50"/>
      <c r="BH20" s="60"/>
      <c r="BI20" s="60"/>
      <c r="BJ20" s="60"/>
      <c r="BK20" s="60"/>
      <c r="BL20" s="7"/>
      <c r="BM20" s="7"/>
      <c r="BN20" s="7"/>
      <c r="BO20" s="7"/>
      <c r="BP20" s="7"/>
      <c r="BQ20" s="7"/>
      <c r="BR20" s="7"/>
      <c r="BS20" s="7"/>
      <c r="BT20" s="7"/>
      <c r="BU20" s="7"/>
      <c r="BV20" s="7"/>
      <c r="BW20" s="7"/>
      <c r="BX20" s="7"/>
      <c r="BY20" s="7"/>
      <c r="BZ20" s="7"/>
      <c r="CA20" s="7"/>
      <c r="CB20" s="7"/>
      <c r="CC20" s="7"/>
      <c r="CD20" s="7"/>
      <c r="CE20" s="7"/>
      <c r="CF20" s="98"/>
      <c r="CG20" s="98"/>
      <c r="CH20" s="98"/>
      <c r="CI20" s="98"/>
      <c r="CJ20" s="98"/>
      <c r="CK20" s="98"/>
    </row>
    <row r="21" spans="1:159" s="19" customFormat="1" ht="18.75" customHeight="1" x14ac:dyDescent="0.15">
      <c r="A21" s="7"/>
      <c r="B21" s="113"/>
      <c r="C21" s="113"/>
      <c r="D21" s="113"/>
      <c r="E21" s="113"/>
      <c r="F21" s="113"/>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7"/>
      <c r="BI21" s="7"/>
      <c r="BJ21" s="7"/>
      <c r="BK21" s="7"/>
      <c r="BL21" s="7"/>
      <c r="BM21" s="7"/>
      <c r="BN21" s="7"/>
      <c r="BO21" s="7"/>
      <c r="BP21" s="7"/>
      <c r="BQ21" s="7"/>
      <c r="BR21" s="7"/>
      <c r="BS21" s="7"/>
      <c r="BT21" s="7"/>
      <c r="BU21" s="7"/>
      <c r="BV21" s="7"/>
      <c r="BW21" s="7"/>
      <c r="BX21" s="7"/>
      <c r="BY21" s="7"/>
      <c r="BZ21" s="7"/>
      <c r="CA21" s="29"/>
      <c r="CB21" s="29"/>
      <c r="CC21" s="29"/>
      <c r="CD21" s="29"/>
      <c r="CE21" s="29"/>
      <c r="CF21" s="98"/>
      <c r="CG21" s="98"/>
      <c r="CH21" s="98"/>
      <c r="CI21" s="67"/>
    </row>
    <row r="22" spans="1:159" s="19" customFormat="1" ht="18.75" customHeight="1" x14ac:dyDescent="0.15">
      <c r="A22" s="7"/>
      <c r="B22" s="113"/>
      <c r="C22" s="113"/>
      <c r="D22" s="113"/>
      <c r="E22" s="113"/>
      <c r="F22" s="113"/>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7"/>
      <c r="BI22" s="7"/>
      <c r="BJ22" s="7"/>
      <c r="BK22" s="7"/>
      <c r="BL22" s="7"/>
      <c r="BM22" s="7"/>
      <c r="BN22" s="7"/>
      <c r="BO22" s="7"/>
      <c r="BP22" s="7"/>
      <c r="BQ22" s="7"/>
      <c r="BR22" s="7"/>
      <c r="BS22" s="7"/>
      <c r="BT22" s="7"/>
      <c r="BU22" s="7"/>
      <c r="BV22" s="7"/>
      <c r="BW22" s="7"/>
      <c r="BX22" s="7"/>
      <c r="BY22" s="7"/>
      <c r="BZ22" s="7"/>
      <c r="CA22" s="29"/>
      <c r="CB22" s="29"/>
      <c r="CC22" s="29"/>
      <c r="CD22" s="29"/>
      <c r="CE22" s="29"/>
      <c r="CF22" s="98"/>
      <c r="CG22" s="98"/>
      <c r="CH22" s="98"/>
      <c r="CI22" s="67"/>
    </row>
    <row r="23" spans="1:159" ht="19.5" customHeight="1" x14ac:dyDescent="0.15">
      <c r="B23" s="280" t="s">
        <v>297</v>
      </c>
      <c r="C23" s="454"/>
      <c r="D23" s="454"/>
      <c r="E23" s="454"/>
      <c r="F23" s="454"/>
      <c r="G23" s="454"/>
      <c r="H23" s="454"/>
      <c r="I23" s="454"/>
      <c r="J23" s="282" t="s">
        <v>179</v>
      </c>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row>
    <row r="24" spans="1:159" ht="15" customHeight="1" x14ac:dyDescent="0.15">
      <c r="B24" s="113"/>
      <c r="C24" s="113"/>
      <c r="D24" s="113"/>
      <c r="E24" s="113"/>
      <c r="F24" s="113"/>
      <c r="G24" s="113"/>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CA24" s="29"/>
      <c r="CB24" s="29"/>
      <c r="CC24" s="29"/>
      <c r="CD24" s="29"/>
      <c r="CE24" s="29"/>
      <c r="CF24" s="29"/>
      <c r="CG24" s="98"/>
      <c r="CH24" s="98"/>
      <c r="CI24" s="67"/>
    </row>
    <row r="25" spans="1:159" ht="20.25" customHeight="1" x14ac:dyDescent="0.15">
      <c r="G25" s="113"/>
      <c r="I25" s="113"/>
      <c r="J25" s="640">
        <v>1</v>
      </c>
      <c r="K25" s="720"/>
      <c r="L25" s="314" t="s">
        <v>143</v>
      </c>
      <c r="M25" s="315"/>
      <c r="N25" s="315"/>
      <c r="O25" s="315"/>
      <c r="P25" s="315"/>
      <c r="Q25" s="315"/>
      <c r="R25" s="315"/>
      <c r="S25" s="315"/>
      <c r="T25" s="315"/>
      <c r="U25" s="315"/>
      <c r="V25" s="315"/>
      <c r="W25" s="315"/>
      <c r="X25" s="315"/>
      <c r="Y25" s="315"/>
      <c r="Z25" s="315"/>
      <c r="AA25" s="315"/>
      <c r="AB25" s="315"/>
      <c r="AC25" s="315"/>
      <c r="AD25" s="315"/>
      <c r="AE25" s="315"/>
      <c r="AF25" s="315"/>
      <c r="AG25" s="315"/>
      <c r="AH25" s="315"/>
      <c r="AI25" s="315"/>
      <c r="AJ25" s="315"/>
      <c r="AK25" s="315"/>
      <c r="AL25" s="315"/>
      <c r="AM25" s="315"/>
      <c r="AN25" s="315"/>
      <c r="AO25" s="315"/>
      <c r="AP25" s="315"/>
      <c r="AQ25" s="315"/>
      <c r="AR25" s="315"/>
      <c r="AS25" s="315"/>
      <c r="AT25" s="315"/>
      <c r="AU25" s="315"/>
      <c r="AV25" s="315"/>
      <c r="AW25" s="315"/>
      <c r="AX25" s="315"/>
      <c r="AY25" s="315"/>
      <c r="AZ25" s="315"/>
      <c r="BA25" s="315"/>
      <c r="BB25" s="315"/>
      <c r="BC25" s="315"/>
      <c r="BD25" s="315"/>
      <c r="BE25" s="315"/>
      <c r="BF25" s="315"/>
      <c r="BG25" s="315"/>
      <c r="BH25" s="315"/>
      <c r="BI25" s="315"/>
      <c r="BJ25" s="315"/>
      <c r="BK25" s="315"/>
      <c r="BL25" s="315"/>
      <c r="BM25" s="315"/>
      <c r="BN25" s="315"/>
      <c r="BO25" s="315"/>
      <c r="BP25" s="315"/>
      <c r="BQ25" s="316"/>
      <c r="CA25" s="22"/>
      <c r="CB25" s="22"/>
      <c r="CC25" s="22"/>
      <c r="CD25" s="22"/>
      <c r="CE25" s="22"/>
      <c r="CF25" s="22"/>
      <c r="CG25" s="22"/>
      <c r="CH25" s="22"/>
      <c r="CI25" s="22"/>
      <c r="CJ25" s="22"/>
      <c r="CK25" s="22"/>
      <c r="CL25" s="22"/>
      <c r="CM25" s="119"/>
      <c r="CN25" s="29"/>
    </row>
    <row r="26" spans="1:159" ht="20.25" customHeight="1" x14ac:dyDescent="0.15">
      <c r="G26" s="113"/>
      <c r="I26" s="113"/>
      <c r="J26" s="716"/>
      <c r="K26" s="850"/>
      <c r="L26" s="320"/>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21"/>
      <c r="BE26" s="321"/>
      <c r="BF26" s="321"/>
      <c r="BG26" s="321"/>
      <c r="BH26" s="321"/>
      <c r="BI26" s="321"/>
      <c r="BJ26" s="321"/>
      <c r="BK26" s="321"/>
      <c r="BL26" s="321"/>
      <c r="BM26" s="321"/>
      <c r="BN26" s="321"/>
      <c r="BO26" s="321"/>
      <c r="BP26" s="321"/>
      <c r="BQ26" s="322"/>
      <c r="CA26" s="22"/>
      <c r="CB26" s="22"/>
      <c r="CC26" s="22"/>
      <c r="CD26" s="22"/>
      <c r="CE26" s="22"/>
      <c r="CF26" s="22"/>
      <c r="CG26" s="22"/>
      <c r="CH26" s="22"/>
      <c r="CI26" s="22"/>
      <c r="CJ26" s="22"/>
      <c r="CK26" s="22"/>
      <c r="CL26" s="22"/>
      <c r="CN26" s="29"/>
    </row>
    <row r="27" spans="1:159" ht="20.25" customHeight="1" x14ac:dyDescent="0.15">
      <c r="G27" s="113"/>
      <c r="I27" s="113"/>
      <c r="J27" s="640">
        <v>2</v>
      </c>
      <c r="K27" s="720"/>
      <c r="L27" s="314" t="s">
        <v>144</v>
      </c>
      <c r="M27" s="315"/>
      <c r="N27" s="315"/>
      <c r="O27" s="315"/>
      <c r="P27" s="315"/>
      <c r="Q27" s="315"/>
      <c r="R27" s="315"/>
      <c r="S27" s="315"/>
      <c r="T27" s="315"/>
      <c r="U27" s="315"/>
      <c r="V27" s="315"/>
      <c r="W27" s="315"/>
      <c r="X27" s="315"/>
      <c r="Y27" s="315"/>
      <c r="Z27" s="315"/>
      <c r="AA27" s="315"/>
      <c r="AB27" s="315"/>
      <c r="AC27" s="315"/>
      <c r="AD27" s="315"/>
      <c r="AE27" s="315"/>
      <c r="AF27" s="315"/>
      <c r="AG27" s="315"/>
      <c r="AH27" s="315"/>
      <c r="AI27" s="315"/>
      <c r="AJ27" s="315"/>
      <c r="AK27" s="315"/>
      <c r="AL27" s="315"/>
      <c r="AM27" s="315"/>
      <c r="AN27" s="315"/>
      <c r="AO27" s="315"/>
      <c r="AP27" s="315"/>
      <c r="AQ27" s="315"/>
      <c r="AR27" s="315"/>
      <c r="AS27" s="315"/>
      <c r="AT27" s="315"/>
      <c r="AU27" s="315"/>
      <c r="AV27" s="315"/>
      <c r="AW27" s="315"/>
      <c r="AX27" s="315"/>
      <c r="AY27" s="315"/>
      <c r="AZ27" s="315"/>
      <c r="BA27" s="315"/>
      <c r="BB27" s="315"/>
      <c r="BC27" s="315"/>
      <c r="BD27" s="315"/>
      <c r="BE27" s="315"/>
      <c r="BF27" s="315"/>
      <c r="BG27" s="315"/>
      <c r="BH27" s="315"/>
      <c r="BI27" s="315"/>
      <c r="BJ27" s="315"/>
      <c r="BK27" s="315"/>
      <c r="BL27" s="315"/>
      <c r="BM27" s="315"/>
      <c r="BN27" s="315"/>
      <c r="BO27" s="315"/>
      <c r="BP27" s="315"/>
      <c r="BQ27" s="316"/>
      <c r="CB27" s="22"/>
      <c r="CC27" s="22"/>
      <c r="CD27" s="22"/>
      <c r="CE27" s="22"/>
      <c r="CF27" s="22"/>
      <c r="CG27" s="22"/>
      <c r="CH27" s="22"/>
      <c r="CI27" s="22"/>
      <c r="CJ27" s="22"/>
      <c r="CK27" s="22"/>
      <c r="CL27" s="22"/>
      <c r="CM27" s="154"/>
      <c r="CN27" s="29"/>
      <c r="CP27" s="848" t="s">
        <v>532</v>
      </c>
      <c r="CQ27" s="848"/>
      <c r="CR27" s="848"/>
      <c r="CS27" s="848"/>
      <c r="CT27" s="848"/>
      <c r="CU27" s="66"/>
      <c r="CV27" s="66"/>
      <c r="CW27" s="66"/>
      <c r="CX27" s="66"/>
      <c r="CY27" s="66"/>
      <c r="CZ27" s="66"/>
      <c r="DA27" s="66"/>
      <c r="DB27" s="66"/>
      <c r="DC27" s="66"/>
      <c r="DD27" s="66"/>
      <c r="DE27" s="66"/>
      <c r="DF27" s="66"/>
      <c r="DG27" s="66"/>
      <c r="DH27" s="66"/>
    </row>
    <row r="28" spans="1:159" ht="20.25" customHeight="1" thickBot="1" x14ac:dyDescent="0.2">
      <c r="G28" s="113"/>
      <c r="I28" s="113"/>
      <c r="J28" s="716"/>
      <c r="K28" s="850"/>
      <c r="L28" s="320"/>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1"/>
      <c r="BL28" s="321"/>
      <c r="BM28" s="321"/>
      <c r="BN28" s="321"/>
      <c r="BO28" s="321"/>
      <c r="BP28" s="321"/>
      <c r="BQ28" s="322"/>
      <c r="BR28" s="116"/>
      <c r="BS28" s="116"/>
      <c r="BT28" s="116"/>
      <c r="BU28" s="299" t="s">
        <v>11</v>
      </c>
      <c r="BV28" s="299"/>
      <c r="BW28" s="299"/>
      <c r="BX28" s="299"/>
      <c r="BY28" s="299"/>
      <c r="BZ28" s="299"/>
      <c r="CA28" s="22"/>
      <c r="CB28" s="22"/>
      <c r="CC28" s="22"/>
      <c r="CD28" s="22"/>
      <c r="CE28" s="22"/>
      <c r="CF28" s="22"/>
      <c r="CG28" s="22"/>
      <c r="CH28" s="22"/>
      <c r="CI28" s="22"/>
      <c r="CJ28" s="22"/>
      <c r="CK28" s="22"/>
      <c r="CL28" s="22"/>
      <c r="CN28" s="113"/>
      <c r="CP28" s="848"/>
      <c r="CQ28" s="848"/>
      <c r="CR28" s="848"/>
      <c r="CS28" s="848"/>
      <c r="CT28" s="848"/>
      <c r="CU28" s="66"/>
      <c r="CV28" s="66"/>
      <c r="CW28" s="66"/>
      <c r="CX28" s="66"/>
      <c r="CY28" s="66"/>
      <c r="CZ28" s="66"/>
      <c r="DA28" s="66"/>
      <c r="DB28" s="66"/>
      <c r="DC28" s="66"/>
      <c r="DD28" s="66"/>
      <c r="DE28" s="66"/>
      <c r="DF28" s="66"/>
      <c r="DG28" s="66"/>
      <c r="DH28" s="66"/>
    </row>
    <row r="29" spans="1:159" ht="20.25" customHeight="1" x14ac:dyDescent="0.15">
      <c r="G29" s="113"/>
      <c r="I29" s="113"/>
      <c r="J29" s="640">
        <v>3</v>
      </c>
      <c r="K29" s="720"/>
      <c r="L29" s="314" t="s">
        <v>145</v>
      </c>
      <c r="M29" s="315"/>
      <c r="N29" s="315"/>
      <c r="O29" s="315"/>
      <c r="P29" s="315"/>
      <c r="Q29" s="315"/>
      <c r="R29" s="315"/>
      <c r="S29" s="315"/>
      <c r="T29" s="315"/>
      <c r="U29" s="315"/>
      <c r="V29" s="315"/>
      <c r="W29" s="315"/>
      <c r="X29" s="315"/>
      <c r="Y29" s="315"/>
      <c r="Z29" s="315"/>
      <c r="AA29" s="315"/>
      <c r="AB29" s="315"/>
      <c r="AC29" s="315"/>
      <c r="AD29" s="315"/>
      <c r="AE29" s="315"/>
      <c r="AF29" s="315"/>
      <c r="AG29" s="315"/>
      <c r="AH29" s="315"/>
      <c r="AI29" s="315"/>
      <c r="AJ29" s="315"/>
      <c r="AK29" s="315"/>
      <c r="AL29" s="315"/>
      <c r="AM29" s="315"/>
      <c r="AN29" s="315"/>
      <c r="AO29" s="315"/>
      <c r="AP29" s="315"/>
      <c r="AQ29" s="315"/>
      <c r="AR29" s="315"/>
      <c r="AS29" s="315"/>
      <c r="AT29" s="315"/>
      <c r="AU29" s="315"/>
      <c r="AV29" s="315"/>
      <c r="AW29" s="315"/>
      <c r="AX29" s="315"/>
      <c r="AY29" s="315"/>
      <c r="AZ29" s="315"/>
      <c r="BA29" s="315"/>
      <c r="BB29" s="315"/>
      <c r="BC29" s="315"/>
      <c r="BD29" s="315"/>
      <c r="BE29" s="315"/>
      <c r="BF29" s="315"/>
      <c r="BG29" s="315"/>
      <c r="BH29" s="315"/>
      <c r="BI29" s="315"/>
      <c r="BJ29" s="315"/>
      <c r="BK29" s="315"/>
      <c r="BL29" s="315"/>
      <c r="BM29" s="315"/>
      <c r="BN29" s="315"/>
      <c r="BO29" s="315"/>
      <c r="BP29" s="315"/>
      <c r="BQ29" s="316"/>
      <c r="BU29" s="301"/>
      <c r="BV29" s="649"/>
      <c r="BW29" s="650"/>
      <c r="BX29" s="650"/>
      <c r="BY29" s="651"/>
      <c r="CA29" s="22"/>
      <c r="CB29" s="22"/>
      <c r="CC29" s="22"/>
      <c r="CD29" s="22"/>
      <c r="CE29" s="22"/>
      <c r="CF29" s="22"/>
      <c r="CG29" s="22"/>
      <c r="CH29" s="22"/>
      <c r="CI29" s="22"/>
      <c r="CJ29" s="22"/>
      <c r="CK29" s="22"/>
      <c r="CL29" s="22"/>
      <c r="CN29" s="113"/>
      <c r="CQ29" s="265" t="b">
        <f>IF(OR(BL29=1, BL29=2, BL29=3, BL29=4, BL29=5, BL29=6, BL29=7), "OK")</f>
        <v>0</v>
      </c>
      <c r="CR29" s="258" t="b">
        <f>IF(OR(BV29=1, BV29=2, BV29=3, BV29=4, BV29=5, BV29=6), "OK")</f>
        <v>0</v>
      </c>
    </row>
    <row r="30" spans="1:159" ht="20.25" customHeight="1" thickBot="1" x14ac:dyDescent="0.2">
      <c r="G30" s="113"/>
      <c r="I30" s="113"/>
      <c r="J30" s="716"/>
      <c r="K30" s="850"/>
      <c r="L30" s="320"/>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321"/>
      <c r="BF30" s="321"/>
      <c r="BG30" s="321"/>
      <c r="BH30" s="321"/>
      <c r="BI30" s="321"/>
      <c r="BJ30" s="321"/>
      <c r="BK30" s="321"/>
      <c r="BL30" s="321"/>
      <c r="BM30" s="321"/>
      <c r="BN30" s="321"/>
      <c r="BO30" s="321"/>
      <c r="BP30" s="321"/>
      <c r="BQ30" s="322"/>
      <c r="BR30" s="116"/>
      <c r="BU30" s="301"/>
      <c r="BV30" s="652"/>
      <c r="BW30" s="653"/>
      <c r="BX30" s="653"/>
      <c r="BY30" s="654"/>
      <c r="CA30" s="22"/>
      <c r="CB30" s="22"/>
      <c r="CC30" s="22"/>
      <c r="CD30" s="22"/>
      <c r="CE30" s="22"/>
      <c r="CF30" s="22"/>
      <c r="CG30" s="22"/>
      <c r="CH30" s="22"/>
      <c r="CI30" s="22"/>
      <c r="CJ30" s="22"/>
      <c r="CK30" s="22"/>
      <c r="CL30" s="22"/>
      <c r="CN30" s="113"/>
      <c r="CQ30" s="265"/>
      <c r="CR30" s="259"/>
      <c r="CS30" s="31"/>
      <c r="CT30" s="31"/>
      <c r="CU30" s="31"/>
      <c r="CV30" s="28"/>
      <c r="DF30" s="31"/>
      <c r="DG30" s="31"/>
      <c r="DH30" s="31"/>
      <c r="DI30" s="31"/>
      <c r="DJ30" s="28"/>
      <c r="DK30" s="222"/>
      <c r="DL30" s="222"/>
      <c r="DM30" s="222"/>
      <c r="DN30" s="222"/>
    </row>
    <row r="31" spans="1:159" ht="20.25" customHeight="1" x14ac:dyDescent="0.15">
      <c r="G31" s="113"/>
      <c r="I31" s="113"/>
      <c r="J31" s="640">
        <v>4</v>
      </c>
      <c r="K31" s="720"/>
      <c r="L31" s="314" t="s">
        <v>147</v>
      </c>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6"/>
      <c r="BR31" s="116"/>
      <c r="BU31" s="301" t="s">
        <v>10</v>
      </c>
      <c r="BV31" s="649"/>
      <c r="BW31" s="650"/>
      <c r="BX31" s="650"/>
      <c r="BY31" s="651"/>
      <c r="CA31" s="22"/>
      <c r="CB31" s="22"/>
      <c r="CC31" s="22"/>
      <c r="CD31" s="22"/>
      <c r="CE31" s="22"/>
      <c r="CF31" s="22"/>
      <c r="CG31" s="22"/>
      <c r="CH31" s="22"/>
      <c r="CI31" s="22"/>
      <c r="CJ31" s="22"/>
      <c r="CK31" s="22"/>
      <c r="CL31" s="22"/>
      <c r="CN31" s="113"/>
      <c r="CQ31" s="265" t="b">
        <f>IF(OR(BL31=1, BL31=2, BL31=3, BL31=4, BL31=5, BL31=6, BL31=7), "OK")</f>
        <v>0</v>
      </c>
      <c r="CR31" s="258" t="b">
        <f>IF(OR(BV31=1, BV31=2, BV31=3, BV31=4, BV31=5, BV31=6), "OK")</f>
        <v>0</v>
      </c>
      <c r="CS31" s="31"/>
      <c r="CT31" s="31"/>
      <c r="CU31" s="31"/>
      <c r="CV31" s="28"/>
      <c r="DF31" s="31"/>
      <c r="DG31" s="31"/>
      <c r="DH31" s="31"/>
      <c r="DI31" s="31"/>
      <c r="DJ31" s="28"/>
      <c r="DK31" s="222"/>
      <c r="DL31" s="222"/>
      <c r="DM31" s="222"/>
      <c r="DN31" s="222"/>
    </row>
    <row r="32" spans="1:159" ht="20.25" customHeight="1" thickBot="1" x14ac:dyDescent="0.2">
      <c r="G32" s="113"/>
      <c r="I32" s="113"/>
      <c r="J32" s="716"/>
      <c r="K32" s="850"/>
      <c r="L32" s="320"/>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321"/>
      <c r="BF32" s="321"/>
      <c r="BG32" s="321"/>
      <c r="BH32" s="321"/>
      <c r="BI32" s="321"/>
      <c r="BJ32" s="321"/>
      <c r="BK32" s="321"/>
      <c r="BL32" s="321"/>
      <c r="BM32" s="321"/>
      <c r="BN32" s="321"/>
      <c r="BO32" s="321"/>
      <c r="BP32" s="321"/>
      <c r="BQ32" s="322"/>
      <c r="BR32" s="120"/>
      <c r="BS32" s="54"/>
      <c r="BT32" s="54"/>
      <c r="BU32" s="301"/>
      <c r="BV32" s="652"/>
      <c r="BW32" s="653"/>
      <c r="BX32" s="653"/>
      <c r="BY32" s="654"/>
      <c r="CA32" s="22"/>
      <c r="CB32" s="22"/>
      <c r="CC32" s="22"/>
      <c r="CD32" s="22"/>
      <c r="CE32" s="22"/>
      <c r="CF32" s="22"/>
      <c r="CG32" s="22"/>
      <c r="CH32" s="22"/>
      <c r="CI32" s="22"/>
      <c r="CJ32" s="22"/>
      <c r="CK32" s="22"/>
      <c r="CL32" s="22"/>
      <c r="CN32" s="113"/>
      <c r="CQ32" s="265"/>
      <c r="CR32" s="259"/>
    </row>
    <row r="33" spans="1:126" ht="20.25" customHeight="1" x14ac:dyDescent="0.15">
      <c r="J33" s="640">
        <v>5</v>
      </c>
      <c r="K33" s="720"/>
      <c r="L33" s="314" t="s">
        <v>146</v>
      </c>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5"/>
      <c r="BG33" s="315"/>
      <c r="BH33" s="315"/>
      <c r="BI33" s="315"/>
      <c r="BJ33" s="315"/>
      <c r="BK33" s="315"/>
      <c r="BL33" s="315"/>
      <c r="BM33" s="315"/>
      <c r="BN33" s="315"/>
      <c r="BO33" s="315"/>
      <c r="BP33" s="315"/>
      <c r="BQ33" s="316"/>
      <c r="BR33" s="116"/>
      <c r="BV33" s="649"/>
      <c r="BW33" s="650"/>
      <c r="BX33" s="650"/>
      <c r="BY33" s="651"/>
      <c r="CA33" s="22"/>
      <c r="CB33" s="113"/>
      <c r="CC33" s="113"/>
      <c r="CD33" s="113"/>
      <c r="CE33" s="113"/>
      <c r="CF33" s="113"/>
      <c r="CG33" s="113"/>
      <c r="CH33" s="113"/>
      <c r="CI33" s="113"/>
      <c r="CJ33" s="113"/>
      <c r="CK33" s="113"/>
      <c r="CL33" s="113"/>
      <c r="CM33" s="113"/>
      <c r="CN33" s="113"/>
      <c r="CQ33" s="265" t="b">
        <f>IF(OR(BL33=1, BL33=2, BL33=3, BL33=4, BL33=5, BL33=6, BL33=7), "OK")</f>
        <v>0</v>
      </c>
      <c r="CR33" s="258" t="b">
        <f>IF(OR(BV33=1, BV33=2, BV33=3, BV33=4, BV33=5, BV33=6), "OK")</f>
        <v>0</v>
      </c>
    </row>
    <row r="34" spans="1:126" ht="20.25" customHeight="1" thickBot="1" x14ac:dyDescent="0.2">
      <c r="J34" s="716"/>
      <c r="K34" s="850"/>
      <c r="L34" s="320"/>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321"/>
      <c r="BF34" s="321"/>
      <c r="BG34" s="321"/>
      <c r="BH34" s="321"/>
      <c r="BI34" s="321"/>
      <c r="BJ34" s="321"/>
      <c r="BK34" s="321"/>
      <c r="BL34" s="321"/>
      <c r="BM34" s="321"/>
      <c r="BN34" s="321"/>
      <c r="BO34" s="321"/>
      <c r="BP34" s="321"/>
      <c r="BQ34" s="322"/>
      <c r="BR34" s="116"/>
      <c r="BV34" s="652"/>
      <c r="BW34" s="653"/>
      <c r="BX34" s="653"/>
      <c r="BY34" s="654"/>
      <c r="CA34" s="113"/>
      <c r="CB34" s="113"/>
      <c r="CC34" s="113"/>
      <c r="CD34" s="113"/>
      <c r="CE34" s="113"/>
      <c r="CF34" s="113"/>
      <c r="CG34" s="113"/>
      <c r="CH34" s="113"/>
      <c r="CI34" s="113"/>
      <c r="CJ34" s="113"/>
      <c r="CK34" s="113"/>
      <c r="CL34" s="113"/>
      <c r="CM34" s="113"/>
      <c r="CN34" s="113"/>
      <c r="CQ34" s="265"/>
      <c r="CR34" s="259"/>
      <c r="CS34" s="31"/>
      <c r="CT34" s="7" t="s">
        <v>534</v>
      </c>
      <c r="CU34" s="31"/>
      <c r="CV34" s="28"/>
    </row>
    <row r="35" spans="1:126" ht="20.25" customHeight="1" x14ac:dyDescent="0.15">
      <c r="G35" s="113"/>
      <c r="I35" s="113"/>
      <c r="J35" s="640">
        <v>6</v>
      </c>
      <c r="K35" s="685"/>
      <c r="L35" s="314" t="s">
        <v>317</v>
      </c>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5"/>
      <c r="AT35" s="315"/>
      <c r="AU35" s="315"/>
      <c r="AV35" s="315"/>
      <c r="AW35" s="315"/>
      <c r="AX35" s="315"/>
      <c r="AY35" s="315"/>
      <c r="AZ35" s="315"/>
      <c r="BA35" s="315"/>
      <c r="BB35" s="315"/>
      <c r="BC35" s="315"/>
      <c r="BD35" s="315"/>
      <c r="BE35" s="315"/>
      <c r="BF35" s="315"/>
      <c r="BG35" s="315"/>
      <c r="BH35" s="315"/>
      <c r="BI35" s="315"/>
      <c r="BJ35" s="315"/>
      <c r="BK35" s="315"/>
      <c r="BL35" s="315"/>
      <c r="BM35" s="315"/>
      <c r="BN35" s="315"/>
      <c r="BO35" s="315"/>
      <c r="BP35" s="315"/>
      <c r="BQ35" s="316"/>
      <c r="CA35" s="113"/>
      <c r="CB35" s="113"/>
      <c r="CC35" s="113"/>
      <c r="CD35" s="113"/>
      <c r="CE35" s="113"/>
      <c r="CF35" s="113"/>
      <c r="CG35" s="113"/>
      <c r="CH35" s="113"/>
      <c r="CI35" s="113"/>
      <c r="CJ35" s="113"/>
      <c r="CK35" s="113"/>
      <c r="CL35" s="113"/>
      <c r="CM35" s="113"/>
      <c r="CN35" s="113"/>
      <c r="CQ35" s="265" t="b">
        <f>IF(OR(BL35=1, BL35=2, BL35=3, BL35=4, BL35=5, BL35=6, BL35=7), "OK")</f>
        <v>0</v>
      </c>
      <c r="CR35" s="31"/>
      <c r="CS35" s="31"/>
      <c r="CT35" s="31"/>
      <c r="CU35" s="31"/>
      <c r="CV35" s="28"/>
    </row>
    <row r="36" spans="1:126" ht="20.25" customHeight="1" x14ac:dyDescent="0.15">
      <c r="G36" s="113"/>
      <c r="J36" s="716"/>
      <c r="K36" s="717"/>
      <c r="L36" s="320"/>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2"/>
      <c r="BR36" s="113"/>
      <c r="BS36" s="113"/>
      <c r="BT36" s="113"/>
      <c r="BU36" s="113"/>
      <c r="BV36" s="113"/>
      <c r="BW36" s="113"/>
      <c r="BX36" s="113"/>
      <c r="BY36" s="113"/>
      <c r="BZ36" s="113"/>
      <c r="CA36" s="113"/>
      <c r="CB36" s="113"/>
      <c r="CC36" s="113"/>
      <c r="CD36" s="113"/>
      <c r="CE36" s="113"/>
      <c r="CF36" s="113"/>
      <c r="CG36" s="113"/>
      <c r="CH36" s="113"/>
      <c r="CI36" s="113"/>
      <c r="CJ36" s="113"/>
      <c r="CK36" s="113"/>
      <c r="CL36" s="113"/>
      <c r="CM36" s="113"/>
      <c r="CN36" s="113"/>
      <c r="CQ36" s="265"/>
    </row>
    <row r="37" spans="1:126" s="19" customFormat="1" ht="18.75" customHeight="1" x14ac:dyDescent="0.15">
      <c r="A37" s="7"/>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7"/>
      <c r="BI37" s="7"/>
      <c r="BJ37" s="7"/>
      <c r="BK37" s="7"/>
      <c r="BL37" s="7"/>
      <c r="BM37" s="7"/>
      <c r="BN37" s="7"/>
      <c r="BO37" s="7"/>
      <c r="BP37" s="7"/>
      <c r="BQ37" s="7"/>
      <c r="BR37" s="7"/>
      <c r="BS37" s="7"/>
      <c r="BT37" s="7"/>
      <c r="BU37" s="7"/>
      <c r="BV37" s="7"/>
      <c r="BW37" s="7"/>
      <c r="BX37" s="7"/>
      <c r="BY37" s="7"/>
      <c r="BZ37" s="7"/>
      <c r="CA37" s="29"/>
      <c r="CB37" s="29"/>
      <c r="CC37" s="29"/>
      <c r="CD37" s="29"/>
      <c r="CE37" s="29"/>
      <c r="CF37" s="98"/>
      <c r="CG37" s="98"/>
      <c r="CH37" s="98"/>
      <c r="CI37" s="67"/>
      <c r="CP37" s="7"/>
      <c r="CQ37" s="265" t="b">
        <f>IF(OR(BL37=1, BL37=2, BL37=3, BL37=4, BL37=5, BL37=6, BL37=7), "OK")</f>
        <v>0</v>
      </c>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row>
    <row r="38" spans="1:126" s="19" customFormat="1" ht="18.75" customHeight="1" x14ac:dyDescent="0.15">
      <c r="A38" s="7"/>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7"/>
      <c r="BI38" s="7"/>
      <c r="BJ38" s="7"/>
      <c r="BK38" s="7"/>
      <c r="BL38" s="7"/>
      <c r="BM38" s="7"/>
      <c r="BN38" s="7"/>
      <c r="BO38" s="7"/>
      <c r="BP38" s="7"/>
      <c r="BQ38" s="7"/>
      <c r="BR38" s="7"/>
      <c r="BS38" s="7"/>
      <c r="BT38" s="7"/>
      <c r="BU38" s="7"/>
      <c r="BV38" s="7"/>
      <c r="BW38" s="7"/>
      <c r="BX38" s="7"/>
      <c r="BY38" s="7"/>
      <c r="BZ38" s="7"/>
      <c r="CA38" s="29"/>
      <c r="CB38" s="29"/>
      <c r="CC38" s="29"/>
      <c r="CD38" s="29"/>
      <c r="CE38" s="29"/>
      <c r="CF38" s="98"/>
      <c r="CG38" s="98"/>
      <c r="CH38" s="98"/>
      <c r="CI38" s="67"/>
      <c r="CP38" s="7"/>
      <c r="CQ38" s="265"/>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row>
    <row r="39" spans="1:126" s="19" customFormat="1" ht="18.75" customHeight="1" x14ac:dyDescent="0.15">
      <c r="A39" s="7"/>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7"/>
      <c r="BI39" s="7"/>
      <c r="BJ39" s="7"/>
      <c r="BK39" s="7"/>
      <c r="BL39" s="7"/>
      <c r="BM39" s="7"/>
      <c r="BN39" s="7"/>
      <c r="BO39" s="7"/>
      <c r="BP39" s="7"/>
      <c r="BQ39" s="7"/>
      <c r="BR39" s="7"/>
      <c r="BS39" s="7"/>
      <c r="BT39" s="7"/>
      <c r="BU39" s="7"/>
      <c r="BV39" s="7"/>
      <c r="BW39" s="7"/>
      <c r="BX39" s="7"/>
      <c r="BY39" s="7"/>
      <c r="BZ39" s="7"/>
      <c r="CA39" s="29"/>
      <c r="CB39" s="29"/>
      <c r="CC39" s="29"/>
      <c r="CD39" s="29"/>
      <c r="CE39" s="29"/>
      <c r="CF39" s="98"/>
      <c r="CG39" s="98"/>
      <c r="CH39" s="98"/>
      <c r="CI39" s="67"/>
    </row>
    <row r="40" spans="1:126" s="19" customFormat="1" ht="18.75" customHeight="1" x14ac:dyDescent="0.15">
      <c r="A40" s="7"/>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7"/>
      <c r="BI40" s="7"/>
      <c r="BJ40" s="7"/>
      <c r="BK40" s="7"/>
      <c r="BL40" s="7"/>
      <c r="BM40" s="7"/>
      <c r="BN40" s="7"/>
      <c r="BO40" s="7"/>
      <c r="BP40" s="7"/>
      <c r="BQ40" s="7"/>
      <c r="BR40" s="7"/>
      <c r="BS40" s="7"/>
      <c r="BT40" s="7"/>
      <c r="BU40" s="7"/>
      <c r="BV40" s="7"/>
      <c r="BW40" s="7"/>
      <c r="BX40" s="7"/>
      <c r="BY40" s="7"/>
      <c r="BZ40" s="7"/>
      <c r="CA40" s="29"/>
      <c r="CB40" s="29"/>
      <c r="CC40" s="29"/>
      <c r="CD40" s="29"/>
      <c r="CE40" s="29"/>
      <c r="CF40" s="98"/>
      <c r="CG40" s="98"/>
      <c r="CH40" s="98"/>
      <c r="CI40" s="67"/>
    </row>
    <row r="41" spans="1:126" ht="19.5" customHeight="1" x14ac:dyDescent="0.15">
      <c r="B41" s="280" t="s">
        <v>298</v>
      </c>
      <c r="C41" s="454"/>
      <c r="D41" s="454"/>
      <c r="E41" s="454"/>
      <c r="F41" s="454"/>
      <c r="G41" s="454"/>
      <c r="H41" s="454"/>
      <c r="I41" s="454"/>
      <c r="J41" s="281" t="s">
        <v>445</v>
      </c>
      <c r="K41" s="282"/>
      <c r="L41" s="282"/>
      <c r="M41" s="282"/>
      <c r="N41" s="282"/>
      <c r="O41" s="282"/>
      <c r="P41" s="282"/>
      <c r="Q41" s="282"/>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2"/>
      <c r="BU41" s="282"/>
      <c r="BV41" s="282"/>
      <c r="BW41" s="282"/>
      <c r="BX41" s="282"/>
      <c r="BY41" s="282"/>
      <c r="BZ41" s="282"/>
      <c r="CA41" s="282"/>
      <c r="CB41" s="282"/>
      <c r="CC41" s="282"/>
      <c r="CD41" s="282"/>
      <c r="CE41" s="282"/>
      <c r="CF41" s="282"/>
      <c r="CG41" s="282"/>
      <c r="CH41" s="282"/>
      <c r="CI41" s="282"/>
      <c r="CJ41" s="282"/>
    </row>
    <row r="42" spans="1:126" s="28" customFormat="1" ht="12.75" customHeight="1" x14ac:dyDescent="0.15">
      <c r="A42" s="85"/>
      <c r="B42" s="51"/>
      <c r="C42" s="27"/>
      <c r="D42" s="18"/>
      <c r="E42" s="18"/>
      <c r="F42" s="18"/>
      <c r="G42" s="18"/>
      <c r="H42" s="18"/>
      <c r="I42" s="18"/>
      <c r="J42" s="18"/>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219"/>
      <c r="CQ42" s="219"/>
      <c r="CR42" s="848" t="s">
        <v>533</v>
      </c>
      <c r="CS42" s="219"/>
      <c r="CT42" s="219"/>
    </row>
    <row r="43" spans="1:126" ht="20.25" customHeight="1" thickBot="1" x14ac:dyDescent="0.2">
      <c r="A43" s="84"/>
      <c r="B43" s="200"/>
      <c r="C43" s="200"/>
      <c r="D43" s="200"/>
      <c r="E43" s="200"/>
      <c r="F43" s="200"/>
      <c r="G43" s="200"/>
      <c r="H43" s="200"/>
      <c r="I43" s="200"/>
      <c r="J43" s="297">
        <v>1</v>
      </c>
      <c r="K43" s="676"/>
      <c r="L43" s="290" t="s">
        <v>381</v>
      </c>
      <c r="M43" s="290"/>
      <c r="N43" s="290"/>
      <c r="O43" s="290"/>
      <c r="P43" s="290"/>
      <c r="Q43" s="290"/>
      <c r="R43" s="290"/>
      <c r="S43" s="290"/>
      <c r="T43" s="290"/>
      <c r="U43" s="290"/>
      <c r="V43" s="290"/>
      <c r="W43" s="290"/>
      <c r="X43" s="290"/>
      <c r="Y43" s="290"/>
      <c r="Z43" s="290"/>
      <c r="AA43" s="290"/>
      <c r="AB43" s="290"/>
      <c r="AC43" s="290"/>
      <c r="AD43" s="290"/>
      <c r="AE43" s="640">
        <v>4</v>
      </c>
      <c r="AF43" s="720"/>
      <c r="AG43" s="290" t="s">
        <v>379</v>
      </c>
      <c r="AH43" s="290"/>
      <c r="AI43" s="290"/>
      <c r="AJ43" s="290"/>
      <c r="AK43" s="290"/>
      <c r="AL43" s="290"/>
      <c r="AM43" s="290"/>
      <c r="AN43" s="290"/>
      <c r="AO43" s="290"/>
      <c r="AP43" s="290"/>
      <c r="AQ43" s="290"/>
      <c r="AR43" s="290"/>
      <c r="AS43" s="290"/>
      <c r="AT43" s="290"/>
      <c r="AU43" s="290"/>
      <c r="AV43" s="290"/>
      <c r="AW43" s="290"/>
      <c r="AX43" s="290"/>
      <c r="AY43" s="290"/>
      <c r="BC43" s="299" t="s">
        <v>11</v>
      </c>
      <c r="BD43" s="299"/>
      <c r="BE43" s="299"/>
      <c r="BF43" s="299"/>
      <c r="BG43" s="299"/>
      <c r="BH43" s="299"/>
      <c r="BI43" s="6"/>
      <c r="BJ43" s="6"/>
      <c r="BK43" s="6"/>
      <c r="BL43" s="6"/>
      <c r="BM43" s="6"/>
      <c r="BN43" s="6"/>
      <c r="BO43" s="6"/>
      <c r="BP43" s="6"/>
      <c r="BQ43" s="6"/>
      <c r="CP43" s="219"/>
      <c r="CQ43" s="219"/>
      <c r="CR43" s="849"/>
      <c r="CS43" s="219"/>
      <c r="CT43" s="219"/>
    </row>
    <row r="44" spans="1:126" ht="20.25" customHeight="1" x14ac:dyDescent="0.15">
      <c r="B44" s="57"/>
      <c r="C44" s="57"/>
      <c r="D44" s="57"/>
      <c r="E44" s="44"/>
      <c r="F44" s="44"/>
      <c r="G44" s="44"/>
      <c r="H44" s="44"/>
      <c r="I44" s="44"/>
      <c r="J44" s="297"/>
      <c r="K44" s="676"/>
      <c r="L44" s="290"/>
      <c r="M44" s="290"/>
      <c r="N44" s="290"/>
      <c r="O44" s="290"/>
      <c r="P44" s="290"/>
      <c r="Q44" s="290"/>
      <c r="R44" s="290"/>
      <c r="S44" s="290"/>
      <c r="T44" s="290"/>
      <c r="U44" s="290"/>
      <c r="V44" s="290"/>
      <c r="W44" s="290"/>
      <c r="X44" s="290"/>
      <c r="Y44" s="290"/>
      <c r="Z44" s="290"/>
      <c r="AA44" s="290"/>
      <c r="AB44" s="290"/>
      <c r="AC44" s="290"/>
      <c r="AD44" s="290"/>
      <c r="AE44" s="716"/>
      <c r="AF44" s="850"/>
      <c r="AG44" s="290"/>
      <c r="AH44" s="290"/>
      <c r="AI44" s="290"/>
      <c r="AJ44" s="290"/>
      <c r="AK44" s="290"/>
      <c r="AL44" s="290"/>
      <c r="AM44" s="290"/>
      <c r="AN44" s="290"/>
      <c r="AO44" s="290"/>
      <c r="AP44" s="290"/>
      <c r="AQ44" s="290"/>
      <c r="AR44" s="290"/>
      <c r="AS44" s="290"/>
      <c r="AT44" s="290"/>
      <c r="AU44" s="290"/>
      <c r="AV44" s="290"/>
      <c r="AW44" s="290"/>
      <c r="AX44" s="290"/>
      <c r="AY44" s="290"/>
      <c r="AZ44" s="116"/>
      <c r="BC44" s="301" t="s">
        <v>10</v>
      </c>
      <c r="BD44" s="649"/>
      <c r="BE44" s="650"/>
      <c r="BF44" s="650"/>
      <c r="BG44" s="651"/>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165"/>
      <c r="CQ44" s="265" t="b">
        <f>IF(OR(BL44=1, BL44=2, BL44=3, BL44=4, BL44=5, BL44=6, BL44=7), "OK")</f>
        <v>0</v>
      </c>
      <c r="CR44" s="258" t="b">
        <f>IF(OR(BD44=1, BD44=2, BD44=3, BD44=4, BD44=5), "OK")</f>
        <v>0</v>
      </c>
    </row>
    <row r="45" spans="1:126" ht="19.5" customHeight="1" thickBot="1" x14ac:dyDescent="0.2">
      <c r="B45" s="57"/>
      <c r="C45" s="57"/>
      <c r="D45" s="57"/>
      <c r="E45" s="44"/>
      <c r="J45" s="297">
        <v>2</v>
      </c>
      <c r="K45" s="676"/>
      <c r="L45" s="290" t="s">
        <v>377</v>
      </c>
      <c r="M45" s="290"/>
      <c r="N45" s="290"/>
      <c r="O45" s="290"/>
      <c r="P45" s="290"/>
      <c r="Q45" s="290"/>
      <c r="R45" s="290"/>
      <c r="S45" s="290"/>
      <c r="T45" s="290"/>
      <c r="U45" s="290"/>
      <c r="V45" s="290"/>
      <c r="W45" s="290"/>
      <c r="X45" s="290"/>
      <c r="Y45" s="290"/>
      <c r="Z45" s="290"/>
      <c r="AA45" s="290"/>
      <c r="AB45" s="290"/>
      <c r="AC45" s="290"/>
      <c r="AD45" s="290"/>
      <c r="AE45" s="640">
        <v>5</v>
      </c>
      <c r="AF45" s="720"/>
      <c r="AG45" s="290" t="s">
        <v>380</v>
      </c>
      <c r="AH45" s="290"/>
      <c r="AI45" s="290"/>
      <c r="AJ45" s="290"/>
      <c r="AK45" s="290"/>
      <c r="AL45" s="290"/>
      <c r="AM45" s="290"/>
      <c r="AN45" s="290"/>
      <c r="AO45" s="290"/>
      <c r="AP45" s="290"/>
      <c r="AQ45" s="290"/>
      <c r="AR45" s="290"/>
      <c r="AS45" s="290"/>
      <c r="AT45" s="290"/>
      <c r="AU45" s="290"/>
      <c r="AV45" s="290"/>
      <c r="AW45" s="290"/>
      <c r="AX45" s="290"/>
      <c r="AY45" s="290"/>
      <c r="AZ45" s="202"/>
      <c r="BA45" s="54"/>
      <c r="BB45" s="54"/>
      <c r="BC45" s="301"/>
      <c r="BD45" s="652"/>
      <c r="BE45" s="653"/>
      <c r="BF45" s="653"/>
      <c r="BG45" s="654"/>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165"/>
      <c r="CQ45" s="265"/>
      <c r="CR45" s="259"/>
      <c r="CS45" s="31"/>
      <c r="CT45" s="31"/>
    </row>
    <row r="46" spans="1:126" ht="20.25" customHeight="1" x14ac:dyDescent="0.15">
      <c r="B46" s="57"/>
      <c r="C46" s="57"/>
      <c r="D46" s="57"/>
      <c r="E46" s="44"/>
      <c r="J46" s="297"/>
      <c r="K46" s="676"/>
      <c r="L46" s="290"/>
      <c r="M46" s="290"/>
      <c r="N46" s="290"/>
      <c r="O46" s="290"/>
      <c r="P46" s="290"/>
      <c r="Q46" s="290"/>
      <c r="R46" s="290"/>
      <c r="S46" s="290"/>
      <c r="T46" s="290"/>
      <c r="U46" s="290"/>
      <c r="V46" s="290"/>
      <c r="W46" s="290"/>
      <c r="X46" s="290"/>
      <c r="Y46" s="290"/>
      <c r="Z46" s="290"/>
      <c r="AA46" s="290"/>
      <c r="AB46" s="290"/>
      <c r="AC46" s="290"/>
      <c r="AD46" s="290"/>
      <c r="AE46" s="716"/>
      <c r="AF46" s="850"/>
      <c r="AG46" s="290"/>
      <c r="AH46" s="290"/>
      <c r="AI46" s="290"/>
      <c r="AJ46" s="290"/>
      <c r="AK46" s="290"/>
      <c r="AL46" s="290"/>
      <c r="AM46" s="290"/>
      <c r="AN46" s="290"/>
      <c r="AO46" s="290"/>
      <c r="AP46" s="290"/>
      <c r="AQ46" s="290"/>
      <c r="AR46" s="290"/>
      <c r="AS46" s="290"/>
      <c r="AT46" s="290"/>
      <c r="AU46" s="290"/>
      <c r="AV46" s="290"/>
      <c r="AW46" s="290"/>
      <c r="AX46" s="290"/>
      <c r="AY46" s="290"/>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165"/>
    </row>
    <row r="47" spans="1:126" ht="20.25" customHeight="1" x14ac:dyDescent="0.15">
      <c r="B47" s="52"/>
      <c r="C47" s="52"/>
      <c r="D47" s="52"/>
      <c r="J47" s="297">
        <v>3</v>
      </c>
      <c r="K47" s="676"/>
      <c r="L47" s="290" t="s">
        <v>378</v>
      </c>
      <c r="M47" s="290"/>
      <c r="N47" s="290"/>
      <c r="O47" s="290"/>
      <c r="P47" s="290"/>
      <c r="Q47" s="290"/>
      <c r="R47" s="290"/>
      <c r="S47" s="290"/>
      <c r="T47" s="290"/>
      <c r="U47" s="290"/>
      <c r="V47" s="290"/>
      <c r="W47" s="290"/>
      <c r="X47" s="290"/>
      <c r="Y47" s="290"/>
      <c r="Z47" s="290"/>
      <c r="AA47" s="290"/>
      <c r="AB47" s="290"/>
      <c r="AC47" s="290"/>
      <c r="AD47" s="290"/>
      <c r="AE47" s="50"/>
      <c r="AF47" s="69"/>
      <c r="AG47" s="201"/>
      <c r="AH47" s="201"/>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165"/>
    </row>
    <row r="48" spans="1:126" ht="19.5" customHeight="1" x14ac:dyDescent="0.15">
      <c r="B48" s="52"/>
      <c r="C48" s="52"/>
      <c r="D48" s="52"/>
      <c r="E48" s="22"/>
      <c r="J48" s="297"/>
      <c r="K48" s="676"/>
      <c r="L48" s="290"/>
      <c r="M48" s="290"/>
      <c r="N48" s="290"/>
      <c r="O48" s="290"/>
      <c r="P48" s="290"/>
      <c r="Q48" s="290"/>
      <c r="R48" s="290"/>
      <c r="S48" s="290"/>
      <c r="T48" s="290"/>
      <c r="U48" s="290"/>
      <c r="V48" s="290"/>
      <c r="W48" s="290"/>
      <c r="X48" s="290"/>
      <c r="Y48" s="290"/>
      <c r="Z48" s="290"/>
      <c r="AA48" s="290"/>
      <c r="AB48" s="290"/>
      <c r="AC48" s="290"/>
      <c r="AD48" s="290"/>
      <c r="AE48" s="50"/>
      <c r="AF48" s="201"/>
      <c r="AG48" s="201"/>
      <c r="AH48" s="201"/>
      <c r="AI48" s="201"/>
      <c r="AJ48" s="9"/>
      <c r="AK48" s="22"/>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165"/>
    </row>
    <row r="49" spans="1:112" ht="42.75" customHeight="1" x14ac:dyDescent="0.15">
      <c r="E49" s="22"/>
      <c r="J49" s="22"/>
      <c r="K49" s="22"/>
      <c r="L49" s="22"/>
      <c r="M49" s="22"/>
      <c r="N49" s="22"/>
      <c r="O49" s="22"/>
      <c r="P49" s="22"/>
      <c r="Q49" s="22"/>
      <c r="R49" s="22"/>
      <c r="S49" s="22"/>
      <c r="T49" s="22"/>
      <c r="U49" s="22"/>
      <c r="V49" s="22"/>
      <c r="W49" s="22"/>
      <c r="X49" s="22"/>
      <c r="Y49" s="22"/>
      <c r="Z49" s="22"/>
      <c r="AB49" s="30"/>
      <c r="AC49" s="30"/>
      <c r="AD49" s="30"/>
      <c r="AE49" s="30"/>
      <c r="AG49" s="22"/>
      <c r="AH49" s="22"/>
      <c r="AI49" s="22"/>
      <c r="AJ49" s="22"/>
      <c r="AK49" s="22"/>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165"/>
    </row>
    <row r="50" spans="1:112" ht="20.25" customHeight="1" x14ac:dyDescent="0.15">
      <c r="A50" s="18"/>
      <c r="B50" s="280" t="s">
        <v>299</v>
      </c>
      <c r="C50" s="280"/>
      <c r="D50" s="280"/>
      <c r="E50" s="280"/>
      <c r="F50" s="280"/>
      <c r="G50" s="280"/>
      <c r="H50" s="280"/>
      <c r="I50" s="280"/>
      <c r="J50" s="281" t="s">
        <v>446</v>
      </c>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c r="CF50" s="282"/>
      <c r="CG50" s="282"/>
      <c r="CH50" s="282"/>
      <c r="CI50" s="282"/>
      <c r="CJ50" s="282"/>
    </row>
    <row r="51" spans="1:112" ht="15" customHeight="1" x14ac:dyDescent="0.15">
      <c r="A51" s="18"/>
      <c r="B51" s="73"/>
      <c r="C51" s="74"/>
      <c r="D51" s="74"/>
      <c r="E51" s="74"/>
      <c r="F51" s="74"/>
      <c r="G51" s="74"/>
      <c r="H51" s="74"/>
      <c r="I51" s="74"/>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c r="CC51" s="97"/>
      <c r="CD51" s="97"/>
      <c r="CE51" s="97"/>
      <c r="CF51" s="97"/>
      <c r="CG51" s="97"/>
      <c r="CH51" s="97"/>
      <c r="CI51" s="97"/>
      <c r="CJ51" s="97"/>
    </row>
    <row r="52" spans="1:112" ht="18" customHeight="1" x14ac:dyDescent="0.15">
      <c r="A52" s="18"/>
      <c r="C52" s="74"/>
      <c r="D52" s="74"/>
      <c r="E52" s="108"/>
      <c r="J52" s="74"/>
      <c r="K52" s="74"/>
      <c r="L52" s="74"/>
      <c r="M52" s="74"/>
      <c r="N52" s="97"/>
      <c r="O52" s="97"/>
      <c r="P52" s="97"/>
      <c r="Q52" s="97"/>
      <c r="R52" s="97"/>
      <c r="S52" s="97"/>
      <c r="T52" s="97"/>
      <c r="U52" s="97"/>
      <c r="V52" s="97"/>
      <c r="W52" s="97"/>
      <c r="X52" s="97"/>
      <c r="Y52" s="97"/>
      <c r="Z52" s="97"/>
      <c r="AA52" s="97"/>
      <c r="AB52" s="97"/>
      <c r="AC52" s="97"/>
      <c r="AD52" s="97"/>
      <c r="AE52" s="97"/>
      <c r="AF52" s="97"/>
      <c r="AG52" s="97"/>
      <c r="AH52" s="106"/>
      <c r="AI52" s="278" t="s">
        <v>8</v>
      </c>
      <c r="AJ52" s="278"/>
      <c r="AK52" s="278"/>
      <c r="AL52" s="278"/>
      <c r="AM52" s="278" t="s">
        <v>9</v>
      </c>
      <c r="AN52" s="278"/>
      <c r="AO52" s="278"/>
      <c r="AP52" s="278"/>
      <c r="AQ52" s="97"/>
      <c r="AR52" s="97"/>
      <c r="AS52" s="97"/>
      <c r="AT52" s="97"/>
      <c r="AU52" s="97"/>
      <c r="AV52" s="97"/>
      <c r="AW52" s="74"/>
      <c r="AX52" s="74"/>
      <c r="CR52" s="848" t="s">
        <v>535</v>
      </c>
    </row>
    <row r="53" spans="1:112" ht="20.25" customHeight="1" thickBot="1" x14ac:dyDescent="0.2">
      <c r="B53" s="6"/>
      <c r="J53" s="6"/>
      <c r="K53" s="6"/>
      <c r="L53" s="6"/>
      <c r="M53" s="6"/>
      <c r="N53" s="6"/>
      <c r="O53" s="6"/>
      <c r="P53" s="6"/>
      <c r="Q53" s="6"/>
      <c r="R53" s="6"/>
      <c r="S53" s="6"/>
      <c r="T53" s="6"/>
      <c r="U53" s="6"/>
      <c r="V53" s="6"/>
      <c r="W53" s="6"/>
      <c r="X53" s="6"/>
      <c r="Y53" s="6"/>
      <c r="Z53" s="6"/>
      <c r="AA53" s="6"/>
      <c r="AB53" s="6"/>
      <c r="AC53" s="6"/>
      <c r="AD53" s="6"/>
      <c r="AE53" s="6"/>
      <c r="AF53" s="6"/>
      <c r="AG53" s="6"/>
      <c r="AH53" s="106"/>
      <c r="AI53" s="278"/>
      <c r="AJ53" s="278"/>
      <c r="AK53" s="278"/>
      <c r="AL53" s="278"/>
      <c r="AM53" s="278"/>
      <c r="AN53" s="278"/>
      <c r="AO53" s="278"/>
      <c r="AP53" s="278"/>
      <c r="AQ53" s="284" t="s">
        <v>416</v>
      </c>
      <c r="AR53" s="285"/>
      <c r="AS53" s="285"/>
      <c r="AT53" s="285"/>
      <c r="AU53" s="285"/>
      <c r="AV53" s="285"/>
      <c r="AW53" s="6"/>
      <c r="AX53" s="6"/>
      <c r="CK53" s="6"/>
      <c r="CR53" s="849"/>
      <c r="CU53" s="679"/>
      <c r="CV53" s="679"/>
      <c r="CW53" s="679"/>
      <c r="CX53" s="679"/>
      <c r="CY53" s="679"/>
      <c r="CZ53" s="679"/>
      <c r="DA53" s="679"/>
      <c r="DB53" s="679"/>
      <c r="DC53" s="97"/>
      <c r="DD53" s="97"/>
      <c r="DE53" s="97"/>
      <c r="DF53" s="97"/>
      <c r="DG53" s="97"/>
      <c r="DH53" s="97"/>
    </row>
    <row r="54" spans="1:112" ht="23.25" customHeight="1" x14ac:dyDescent="0.15">
      <c r="B54" s="6"/>
      <c r="J54" s="283" t="s">
        <v>399</v>
      </c>
      <c r="K54" s="283"/>
      <c r="L54" s="290" t="s">
        <v>432</v>
      </c>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77">
        <v>1</v>
      </c>
      <c r="AJ54" s="277"/>
      <c r="AK54" s="277"/>
      <c r="AL54" s="277"/>
      <c r="AM54" s="277">
        <v>2</v>
      </c>
      <c r="AN54" s="277"/>
      <c r="AO54" s="277"/>
      <c r="AP54" s="289"/>
      <c r="AQ54" s="853"/>
      <c r="AR54" s="854"/>
      <c r="AS54" s="854"/>
      <c r="AT54" s="854"/>
      <c r="AU54" s="855"/>
      <c r="AV54" s="6"/>
      <c r="AW54" s="98"/>
      <c r="AX54" s="6"/>
      <c r="CK54" s="6"/>
      <c r="CR54" s="258" t="b">
        <f>IF(OR(AQ54=1, AQ54=2), "OK")</f>
        <v>0</v>
      </c>
      <c r="CU54" s="679"/>
      <c r="CV54" s="679"/>
      <c r="CW54" s="679"/>
      <c r="CX54" s="679"/>
      <c r="CY54" s="679"/>
      <c r="CZ54" s="679"/>
      <c r="DA54" s="679"/>
      <c r="DB54" s="679"/>
      <c r="DC54" s="285"/>
      <c r="DD54" s="285"/>
      <c r="DE54" s="285"/>
      <c r="DF54" s="285"/>
      <c r="DG54" s="285"/>
      <c r="DH54" s="285"/>
    </row>
    <row r="55" spans="1:112" ht="23.25" customHeight="1" thickBot="1" x14ac:dyDescent="0.2">
      <c r="B55" s="6"/>
      <c r="J55" s="283"/>
      <c r="K55" s="283"/>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77"/>
      <c r="AJ55" s="277"/>
      <c r="AK55" s="277"/>
      <c r="AL55" s="277"/>
      <c r="AM55" s="277"/>
      <c r="AN55" s="277"/>
      <c r="AO55" s="277"/>
      <c r="AP55" s="289"/>
      <c r="AQ55" s="856"/>
      <c r="AR55" s="857"/>
      <c r="AS55" s="857"/>
      <c r="AT55" s="857"/>
      <c r="AU55" s="858"/>
      <c r="AV55" s="6"/>
      <c r="AW55" s="98"/>
      <c r="AX55" s="6"/>
      <c r="CK55" s="6"/>
      <c r="CR55" s="259"/>
      <c r="CU55" s="613"/>
      <c r="CV55" s="613"/>
      <c r="CW55" s="613"/>
      <c r="CX55" s="613"/>
      <c r="CY55" s="613"/>
      <c r="CZ55" s="613"/>
      <c r="DA55" s="613"/>
      <c r="DB55" s="613"/>
      <c r="DC55" s="613"/>
      <c r="DD55" s="613"/>
      <c r="DE55" s="613"/>
      <c r="DF55" s="613"/>
      <c r="DG55" s="613"/>
      <c r="DH55" s="6"/>
    </row>
    <row r="56" spans="1:112" ht="23.25" customHeight="1" thickBot="1" x14ac:dyDescent="0.2">
      <c r="B56" s="6"/>
      <c r="J56" s="283" t="s">
        <v>400</v>
      </c>
      <c r="K56" s="283"/>
      <c r="L56" s="290" t="s">
        <v>433</v>
      </c>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77">
        <v>1</v>
      </c>
      <c r="AJ56" s="277"/>
      <c r="AK56" s="277"/>
      <c r="AL56" s="277"/>
      <c r="AM56" s="277">
        <v>2</v>
      </c>
      <c r="AN56" s="277"/>
      <c r="AO56" s="277"/>
      <c r="AP56" s="289"/>
      <c r="AQ56" s="859"/>
      <c r="AR56" s="860"/>
      <c r="AS56" s="860"/>
      <c r="AT56" s="860"/>
      <c r="AU56" s="861"/>
      <c r="AV56" s="6"/>
      <c r="AW56" s="98"/>
      <c r="AX56" s="6"/>
      <c r="CK56" s="6"/>
      <c r="CR56" s="258" t="b">
        <f>IF(OR(AQ56=1, AQ56=2), "OK")</f>
        <v>0</v>
      </c>
      <c r="CU56" s="613"/>
      <c r="CV56" s="613"/>
      <c r="CW56" s="613"/>
      <c r="CX56" s="613"/>
      <c r="CY56" s="613"/>
      <c r="CZ56" s="613"/>
      <c r="DA56" s="613"/>
      <c r="DB56" s="613"/>
      <c r="DC56" s="613"/>
      <c r="DD56" s="613"/>
      <c r="DE56" s="613"/>
      <c r="DF56" s="613"/>
      <c r="DG56" s="613"/>
      <c r="DH56" s="6"/>
    </row>
    <row r="57" spans="1:112" ht="23.25" customHeight="1" thickBot="1" x14ac:dyDescent="0.2">
      <c r="B57" s="6"/>
      <c r="J57" s="283"/>
      <c r="K57" s="283"/>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77"/>
      <c r="AJ57" s="277"/>
      <c r="AK57" s="277"/>
      <c r="AL57" s="277"/>
      <c r="AM57" s="277"/>
      <c r="AN57" s="277"/>
      <c r="AO57" s="277"/>
      <c r="AP57" s="289"/>
      <c r="AQ57" s="859"/>
      <c r="AR57" s="860"/>
      <c r="AS57" s="860"/>
      <c r="AT57" s="860"/>
      <c r="AU57" s="861"/>
      <c r="AV57" s="6"/>
      <c r="AW57" s="98"/>
      <c r="AX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R57" s="259"/>
      <c r="CU57" s="613"/>
      <c r="CV57" s="613"/>
      <c r="CW57" s="613"/>
      <c r="CX57" s="613"/>
      <c r="CY57" s="613"/>
      <c r="CZ57" s="613"/>
      <c r="DA57" s="613"/>
      <c r="DB57" s="613"/>
      <c r="DC57" s="613"/>
      <c r="DD57" s="613"/>
      <c r="DE57" s="613"/>
      <c r="DF57" s="613"/>
      <c r="DG57" s="613"/>
      <c r="DH57" s="6"/>
    </row>
    <row r="58" spans="1:112" ht="23.25" customHeight="1" thickBot="1" x14ac:dyDescent="0.2">
      <c r="J58" s="283" t="s">
        <v>401</v>
      </c>
      <c r="K58" s="283"/>
      <c r="L58" s="290" t="s">
        <v>434</v>
      </c>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77">
        <v>1</v>
      </c>
      <c r="AJ58" s="277"/>
      <c r="AK58" s="277"/>
      <c r="AL58" s="277"/>
      <c r="AM58" s="277">
        <v>2</v>
      </c>
      <c r="AN58" s="277"/>
      <c r="AO58" s="277"/>
      <c r="AP58" s="289"/>
      <c r="AQ58" s="859"/>
      <c r="AR58" s="860"/>
      <c r="AS58" s="860"/>
      <c r="AT58" s="860"/>
      <c r="AU58" s="861"/>
      <c r="AV58" s="67"/>
      <c r="AW58" s="98"/>
      <c r="AX58" s="6"/>
      <c r="CR58" s="258" t="b">
        <f>IF(OR(AQ58=1, AQ58=2), "OK")</f>
        <v>0</v>
      </c>
      <c r="CU58" s="613"/>
      <c r="CV58" s="613"/>
      <c r="CW58" s="613"/>
      <c r="CX58" s="613"/>
      <c r="CY58" s="613"/>
      <c r="CZ58" s="613"/>
      <c r="DA58" s="613"/>
      <c r="DB58" s="613"/>
      <c r="DC58" s="613"/>
      <c r="DD58" s="613"/>
      <c r="DE58" s="613"/>
      <c r="DF58" s="613"/>
      <c r="DG58" s="613"/>
      <c r="DH58" s="6"/>
    </row>
    <row r="59" spans="1:112" ht="23.25" customHeight="1" thickBot="1" x14ac:dyDescent="0.2">
      <c r="A59" s="93"/>
      <c r="B59" s="93"/>
      <c r="C59" s="93"/>
      <c r="J59" s="283"/>
      <c r="K59" s="283"/>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77"/>
      <c r="AJ59" s="277"/>
      <c r="AK59" s="277"/>
      <c r="AL59" s="277"/>
      <c r="AM59" s="277"/>
      <c r="AN59" s="277"/>
      <c r="AO59" s="277"/>
      <c r="AP59" s="289"/>
      <c r="AQ59" s="859"/>
      <c r="AR59" s="860"/>
      <c r="AS59" s="860"/>
      <c r="AT59" s="860"/>
      <c r="AU59" s="861"/>
      <c r="AV59" s="22"/>
      <c r="AW59" s="98"/>
      <c r="AX59" s="6"/>
      <c r="CR59" s="259"/>
      <c r="CU59" s="613"/>
      <c r="CV59" s="613"/>
      <c r="CW59" s="613"/>
      <c r="CX59" s="613"/>
      <c r="CY59" s="613"/>
      <c r="CZ59" s="613"/>
      <c r="DA59" s="613"/>
      <c r="DB59" s="613"/>
      <c r="DC59" s="613"/>
      <c r="DD59" s="613"/>
      <c r="DE59" s="613"/>
      <c r="DF59" s="613"/>
      <c r="DG59" s="613"/>
      <c r="DH59" s="67"/>
    </row>
    <row r="60" spans="1:112" ht="23.25" customHeight="1" thickBot="1" x14ac:dyDescent="0.2">
      <c r="A60" s="93"/>
      <c r="B60" s="93"/>
      <c r="C60" s="93"/>
      <c r="J60" s="283" t="s">
        <v>402</v>
      </c>
      <c r="K60" s="283"/>
      <c r="L60" s="290" t="s">
        <v>435</v>
      </c>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77">
        <v>1</v>
      </c>
      <c r="AJ60" s="277"/>
      <c r="AK60" s="277"/>
      <c r="AL60" s="277"/>
      <c r="AM60" s="277">
        <v>2</v>
      </c>
      <c r="AN60" s="277"/>
      <c r="AO60" s="277"/>
      <c r="AP60" s="289"/>
      <c r="AQ60" s="859"/>
      <c r="AR60" s="860"/>
      <c r="AS60" s="860"/>
      <c r="AT60" s="860"/>
      <c r="AU60" s="861"/>
      <c r="AV60" s="22"/>
      <c r="AW60" s="98"/>
      <c r="AX60" s="6"/>
      <c r="AY60" s="868" t="s">
        <v>458</v>
      </c>
      <c r="AZ60" s="795"/>
      <c r="BA60" s="795"/>
      <c r="BB60" s="795"/>
      <c r="BC60" s="795"/>
      <c r="BD60" s="795"/>
      <c r="BE60" s="795"/>
      <c r="BF60" s="795"/>
      <c r="BG60" s="795"/>
      <c r="BH60" s="795"/>
      <c r="BI60" s="795"/>
      <c r="BJ60" s="795"/>
      <c r="BK60" s="795"/>
      <c r="BL60" s="795"/>
      <c r="BM60" s="795"/>
      <c r="BN60" s="795"/>
      <c r="BO60" s="795"/>
      <c r="BP60" s="795"/>
      <c r="BQ60" s="795"/>
      <c r="BR60" s="795"/>
      <c r="BS60" s="795"/>
      <c r="BT60" s="795"/>
      <c r="BU60" s="795"/>
      <c r="BV60" s="795"/>
      <c r="BW60" s="795"/>
      <c r="BX60" s="795"/>
      <c r="BY60" s="795"/>
      <c r="BZ60" s="795"/>
      <c r="CA60" s="795"/>
      <c r="CB60" s="795"/>
      <c r="CC60" s="795"/>
      <c r="CD60" s="795"/>
      <c r="CE60" s="795"/>
      <c r="CF60" s="795"/>
      <c r="CG60" s="795"/>
      <c r="CH60" s="795"/>
      <c r="CI60" s="795"/>
      <c r="CJ60" s="795"/>
      <c r="CK60" s="796"/>
      <c r="CR60" s="258" t="b">
        <f>IF(OR(AQ60=1, AQ60=2), "OK")</f>
        <v>0</v>
      </c>
      <c r="CU60" s="613"/>
      <c r="CV60" s="613"/>
      <c r="CW60" s="613"/>
      <c r="CX60" s="613"/>
      <c r="CY60" s="613"/>
      <c r="CZ60" s="613"/>
      <c r="DA60" s="613"/>
      <c r="DB60" s="613"/>
      <c r="DC60" s="613"/>
      <c r="DD60" s="613"/>
      <c r="DE60" s="613"/>
      <c r="DF60" s="613"/>
      <c r="DG60" s="613"/>
      <c r="DH60" s="22"/>
    </row>
    <row r="61" spans="1:112" s="19" customFormat="1" ht="23.25" customHeight="1" thickBot="1" x14ac:dyDescent="0.2">
      <c r="A61" s="7"/>
      <c r="B61" s="7"/>
      <c r="C61" s="7"/>
      <c r="J61" s="283"/>
      <c r="K61" s="283"/>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77"/>
      <c r="AJ61" s="277"/>
      <c r="AK61" s="277"/>
      <c r="AL61" s="277"/>
      <c r="AM61" s="277"/>
      <c r="AN61" s="277"/>
      <c r="AO61" s="277"/>
      <c r="AP61" s="289"/>
      <c r="AQ61" s="859"/>
      <c r="AR61" s="860"/>
      <c r="AS61" s="860"/>
      <c r="AT61" s="860"/>
      <c r="AU61" s="861"/>
      <c r="AV61" s="6"/>
      <c r="AW61" s="98"/>
      <c r="AX61" s="6"/>
      <c r="AY61" s="869"/>
      <c r="AZ61" s="870"/>
      <c r="BA61" s="870"/>
      <c r="BB61" s="870"/>
      <c r="BC61" s="870"/>
      <c r="BD61" s="870"/>
      <c r="BE61" s="870"/>
      <c r="BF61" s="870"/>
      <c r="BG61" s="870"/>
      <c r="BH61" s="870"/>
      <c r="BI61" s="870"/>
      <c r="BJ61" s="870"/>
      <c r="BK61" s="870"/>
      <c r="BL61" s="870"/>
      <c r="BM61" s="870"/>
      <c r="BN61" s="870"/>
      <c r="BO61" s="870"/>
      <c r="BP61" s="870"/>
      <c r="BQ61" s="870"/>
      <c r="BR61" s="870"/>
      <c r="BS61" s="870"/>
      <c r="BT61" s="870"/>
      <c r="BU61" s="870"/>
      <c r="BV61" s="870"/>
      <c r="BW61" s="870"/>
      <c r="BX61" s="870"/>
      <c r="BY61" s="870"/>
      <c r="BZ61" s="870"/>
      <c r="CA61" s="870"/>
      <c r="CB61" s="870"/>
      <c r="CC61" s="870"/>
      <c r="CD61" s="870"/>
      <c r="CE61" s="870"/>
      <c r="CF61" s="870"/>
      <c r="CG61" s="870"/>
      <c r="CH61" s="870"/>
      <c r="CI61" s="870"/>
      <c r="CJ61" s="870"/>
      <c r="CK61" s="871"/>
      <c r="CR61" s="259"/>
      <c r="CU61" s="613"/>
      <c r="CV61" s="613"/>
      <c r="CW61" s="613"/>
      <c r="CX61" s="613"/>
      <c r="CY61" s="613"/>
      <c r="CZ61" s="613"/>
      <c r="DA61" s="613"/>
      <c r="DB61" s="613"/>
      <c r="DC61" s="613"/>
      <c r="DD61" s="613"/>
      <c r="DE61" s="613"/>
      <c r="DF61" s="613"/>
      <c r="DG61" s="613"/>
      <c r="DH61" s="22"/>
    </row>
    <row r="62" spans="1:112" s="19" customFormat="1" ht="23.25" customHeight="1" x14ac:dyDescent="0.15">
      <c r="A62" s="7"/>
      <c r="B62" s="7"/>
      <c r="C62" s="7"/>
      <c r="J62" s="283" t="s">
        <v>403</v>
      </c>
      <c r="K62" s="283"/>
      <c r="L62" s="290" t="s">
        <v>436</v>
      </c>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77">
        <v>1</v>
      </c>
      <c r="AJ62" s="277"/>
      <c r="AK62" s="277"/>
      <c r="AL62" s="277"/>
      <c r="AM62" s="277">
        <v>2</v>
      </c>
      <c r="AN62" s="277"/>
      <c r="AO62" s="277"/>
      <c r="AP62" s="289"/>
      <c r="AQ62" s="862"/>
      <c r="AR62" s="863"/>
      <c r="AS62" s="863"/>
      <c r="AT62" s="863"/>
      <c r="AU62" s="864"/>
      <c r="AV62" s="6"/>
      <c r="AW62" s="98"/>
      <c r="AX62" s="6"/>
      <c r="AY62" s="869"/>
      <c r="AZ62" s="870"/>
      <c r="BA62" s="870"/>
      <c r="BB62" s="870"/>
      <c r="BC62" s="870"/>
      <c r="BD62" s="870"/>
      <c r="BE62" s="870"/>
      <c r="BF62" s="870"/>
      <c r="BG62" s="870"/>
      <c r="BH62" s="870"/>
      <c r="BI62" s="870"/>
      <c r="BJ62" s="870"/>
      <c r="BK62" s="870"/>
      <c r="BL62" s="870"/>
      <c r="BM62" s="870"/>
      <c r="BN62" s="870"/>
      <c r="BO62" s="870"/>
      <c r="BP62" s="870"/>
      <c r="BQ62" s="870"/>
      <c r="BR62" s="870"/>
      <c r="BS62" s="870"/>
      <c r="BT62" s="870"/>
      <c r="BU62" s="870"/>
      <c r="BV62" s="870"/>
      <c r="BW62" s="870"/>
      <c r="BX62" s="870"/>
      <c r="BY62" s="870"/>
      <c r="BZ62" s="870"/>
      <c r="CA62" s="870"/>
      <c r="CB62" s="870"/>
      <c r="CC62" s="870"/>
      <c r="CD62" s="870"/>
      <c r="CE62" s="870"/>
      <c r="CF62" s="870"/>
      <c r="CG62" s="870"/>
      <c r="CH62" s="870"/>
      <c r="CI62" s="870"/>
      <c r="CJ62" s="870"/>
      <c r="CK62" s="871"/>
      <c r="CR62" s="258" t="b">
        <f>IF(OR(AQ62=1, AQ62=2), "OK")</f>
        <v>0</v>
      </c>
      <c r="CU62" s="613"/>
      <c r="CV62" s="613"/>
      <c r="CW62" s="613"/>
      <c r="CX62" s="613"/>
      <c r="CY62" s="613"/>
      <c r="CZ62" s="613"/>
      <c r="DA62" s="613"/>
      <c r="DB62" s="613"/>
      <c r="DC62" s="613"/>
      <c r="DD62" s="613"/>
      <c r="DE62" s="613"/>
      <c r="DF62" s="613"/>
      <c r="DG62" s="613"/>
      <c r="DH62" s="6"/>
    </row>
    <row r="63" spans="1:112" s="19" customFormat="1" ht="23.25" customHeight="1" thickBot="1" x14ac:dyDescent="0.2">
      <c r="A63" s="7"/>
      <c r="B63" s="7"/>
      <c r="C63" s="7"/>
      <c r="J63" s="283"/>
      <c r="K63" s="283"/>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77"/>
      <c r="AJ63" s="277"/>
      <c r="AK63" s="277"/>
      <c r="AL63" s="277"/>
      <c r="AM63" s="277"/>
      <c r="AN63" s="277"/>
      <c r="AO63" s="277"/>
      <c r="AP63" s="289"/>
      <c r="AQ63" s="865"/>
      <c r="AR63" s="866"/>
      <c r="AS63" s="866"/>
      <c r="AT63" s="866"/>
      <c r="AU63" s="867"/>
      <c r="AV63" s="6"/>
      <c r="AW63" s="98"/>
      <c r="AX63" s="6"/>
      <c r="AY63" s="788"/>
      <c r="AZ63" s="789"/>
      <c r="BA63" s="789"/>
      <c r="BB63" s="789"/>
      <c r="BC63" s="789"/>
      <c r="BD63" s="789"/>
      <c r="BE63" s="789"/>
      <c r="BF63" s="789"/>
      <c r="BG63" s="789"/>
      <c r="BH63" s="789"/>
      <c r="BI63" s="789"/>
      <c r="BJ63" s="789"/>
      <c r="BK63" s="789"/>
      <c r="BL63" s="789"/>
      <c r="BM63" s="789"/>
      <c r="BN63" s="789"/>
      <c r="BO63" s="789"/>
      <c r="BP63" s="789"/>
      <c r="BQ63" s="789"/>
      <c r="BR63" s="789"/>
      <c r="BS63" s="789"/>
      <c r="BT63" s="789"/>
      <c r="BU63" s="789"/>
      <c r="BV63" s="789"/>
      <c r="BW63" s="789"/>
      <c r="BX63" s="789"/>
      <c r="BY63" s="789"/>
      <c r="BZ63" s="789"/>
      <c r="CA63" s="789"/>
      <c r="CB63" s="789"/>
      <c r="CC63" s="789"/>
      <c r="CD63" s="789"/>
      <c r="CE63" s="789"/>
      <c r="CF63" s="789"/>
      <c r="CG63" s="789"/>
      <c r="CH63" s="789"/>
      <c r="CI63" s="789"/>
      <c r="CJ63" s="789"/>
      <c r="CK63" s="790"/>
      <c r="CL63" s="6"/>
      <c r="CR63" s="259"/>
      <c r="CU63" s="613"/>
      <c r="CV63" s="613"/>
      <c r="CW63" s="613"/>
      <c r="CX63" s="613"/>
      <c r="CY63" s="613"/>
      <c r="CZ63" s="613"/>
      <c r="DA63" s="613"/>
      <c r="DB63" s="613"/>
      <c r="DC63" s="613"/>
      <c r="DD63" s="613"/>
      <c r="DE63" s="613"/>
      <c r="DF63" s="613"/>
      <c r="DG63" s="613"/>
      <c r="DH63" s="6"/>
    </row>
    <row r="64" spans="1:112" s="84" customFormat="1" ht="19.5" customHeight="1" x14ac:dyDescent="0.15">
      <c r="CU64" s="613"/>
      <c r="CV64" s="613"/>
      <c r="CW64" s="613"/>
      <c r="CX64" s="613"/>
      <c r="CY64" s="613"/>
      <c r="CZ64" s="613"/>
      <c r="DA64" s="613"/>
      <c r="DB64" s="613"/>
      <c r="DC64" s="613"/>
      <c r="DD64" s="613"/>
      <c r="DE64" s="613"/>
      <c r="DF64" s="613"/>
      <c r="DG64" s="613"/>
      <c r="DH64" s="6"/>
    </row>
    <row r="65" spans="34:93" s="84" customFormat="1" ht="19.5" customHeight="1" x14ac:dyDescent="0.15"/>
    <row r="66" spans="34:93" s="84" customFormat="1" ht="19.5" customHeight="1" x14ac:dyDescent="0.15"/>
    <row r="67" spans="34:93" s="84" customFormat="1" ht="19.5" customHeight="1" x14ac:dyDescent="0.15">
      <c r="BC67" s="165"/>
      <c r="BD67" s="165"/>
      <c r="BE67" s="165"/>
      <c r="BF67" s="165"/>
      <c r="BG67" s="165"/>
      <c r="BH67" s="165"/>
      <c r="BI67" s="165"/>
      <c r="BJ67" s="165"/>
      <c r="BK67" s="165"/>
      <c r="BL67" s="165"/>
      <c r="BM67" s="165"/>
      <c r="BN67" s="165"/>
      <c r="BO67" s="165"/>
      <c r="BP67" s="165"/>
      <c r="BQ67" s="165"/>
      <c r="BR67" s="165"/>
      <c r="BS67" s="165"/>
      <c r="BT67" s="165"/>
      <c r="BU67" s="165"/>
      <c r="BV67" s="165"/>
      <c r="BW67" s="165"/>
      <c r="BX67" s="165"/>
      <c r="BY67" s="165"/>
      <c r="BZ67" s="165"/>
      <c r="CA67" s="165"/>
      <c r="CB67" s="165"/>
      <c r="CC67" s="165"/>
      <c r="CD67" s="165"/>
      <c r="CE67" s="165"/>
      <c r="CF67" s="165"/>
      <c r="CG67" s="165"/>
      <c r="CH67" s="165"/>
      <c r="CI67" s="165"/>
      <c r="CJ67" s="165"/>
      <c r="CK67" s="165"/>
      <c r="CL67" s="165"/>
      <c r="CM67" s="165"/>
      <c r="CN67" s="165"/>
      <c r="CO67" s="165"/>
    </row>
    <row r="68" spans="34:93" s="84" customFormat="1" ht="19.5" customHeight="1" x14ac:dyDescent="0.15">
      <c r="BC68" s="165"/>
      <c r="BD68" s="165"/>
      <c r="BE68" s="165"/>
      <c r="BF68" s="165"/>
      <c r="BG68" s="165"/>
      <c r="BH68" s="165"/>
      <c r="BI68" s="165"/>
      <c r="BJ68" s="165"/>
      <c r="BK68" s="165"/>
      <c r="BL68" s="165"/>
      <c r="BM68" s="165"/>
      <c r="BN68" s="165"/>
      <c r="BO68" s="165"/>
      <c r="BP68" s="165"/>
      <c r="BQ68" s="165"/>
      <c r="BR68" s="165"/>
      <c r="BS68" s="165"/>
      <c r="BT68" s="165"/>
      <c r="BU68" s="165"/>
      <c r="BV68" s="165"/>
      <c r="BW68" s="165"/>
      <c r="BX68" s="165"/>
      <c r="BY68" s="165"/>
      <c r="BZ68" s="165"/>
      <c r="CA68" s="165"/>
      <c r="CB68" s="165"/>
      <c r="CC68" s="165"/>
      <c r="CD68" s="165"/>
      <c r="CE68" s="165"/>
      <c r="CF68" s="165"/>
      <c r="CG68" s="165"/>
      <c r="CH68" s="165"/>
      <c r="CI68" s="165"/>
      <c r="CJ68" s="165"/>
      <c r="CK68" s="165"/>
      <c r="CL68" s="165"/>
      <c r="CM68" s="165"/>
      <c r="CN68" s="165"/>
      <c r="CO68" s="165"/>
    </row>
    <row r="69" spans="34:93" s="84" customFormat="1" ht="19.5" customHeight="1" x14ac:dyDescent="0.15">
      <c r="BC69" s="165"/>
      <c r="BD69" s="165"/>
      <c r="BE69" s="165"/>
      <c r="BF69" s="165"/>
      <c r="BG69" s="165"/>
      <c r="BH69" s="165"/>
      <c r="BI69" s="165"/>
      <c r="BJ69" s="165"/>
      <c r="BK69" s="165"/>
      <c r="BL69" s="165"/>
      <c r="BM69" s="165"/>
      <c r="BN69" s="165"/>
      <c r="BO69" s="165"/>
      <c r="BP69" s="165"/>
      <c r="BQ69" s="165"/>
      <c r="BR69" s="165"/>
      <c r="BS69" s="165"/>
      <c r="BT69" s="165"/>
      <c r="BU69" s="165"/>
      <c r="BV69" s="165"/>
      <c r="BW69" s="165"/>
      <c r="BX69" s="165"/>
      <c r="BY69" s="165"/>
      <c r="BZ69" s="165"/>
      <c r="CA69" s="165"/>
      <c r="CB69" s="165"/>
      <c r="CC69" s="165"/>
      <c r="CD69" s="165"/>
      <c r="CE69" s="165"/>
      <c r="CF69" s="165"/>
      <c r="CG69" s="165"/>
      <c r="CH69" s="165"/>
      <c r="CI69" s="165"/>
      <c r="CJ69" s="165"/>
      <c r="CK69" s="165"/>
      <c r="CL69" s="165"/>
      <c r="CM69" s="165"/>
      <c r="CN69" s="165"/>
      <c r="CO69" s="165"/>
    </row>
    <row r="70" spans="34:93" s="84" customFormat="1" ht="19.5" customHeight="1" x14ac:dyDescent="0.15">
      <c r="BC70" s="165"/>
      <c r="BD70" s="165"/>
      <c r="BE70" s="165"/>
      <c r="BF70" s="165"/>
      <c r="BG70" s="165"/>
      <c r="BH70" s="165"/>
      <c r="BI70" s="165"/>
      <c r="BJ70" s="165"/>
      <c r="BK70" s="165"/>
      <c r="BL70" s="165"/>
      <c r="BM70" s="165"/>
      <c r="BN70" s="165"/>
      <c r="BO70" s="165"/>
      <c r="BP70" s="165"/>
      <c r="BQ70" s="165"/>
      <c r="BR70" s="165"/>
      <c r="BS70" s="165"/>
      <c r="BT70" s="165"/>
      <c r="BU70" s="165"/>
      <c r="BV70" s="165"/>
      <c r="BW70" s="165"/>
      <c r="BX70" s="165"/>
      <c r="BY70" s="165"/>
      <c r="BZ70" s="165"/>
      <c r="CA70" s="165"/>
      <c r="CB70" s="165"/>
      <c r="CC70" s="165"/>
      <c r="CD70" s="165"/>
      <c r="CE70" s="165"/>
      <c r="CF70" s="165"/>
      <c r="CG70" s="165"/>
      <c r="CH70" s="165"/>
      <c r="CI70" s="165"/>
      <c r="CJ70" s="165"/>
      <c r="CK70" s="165"/>
      <c r="CL70" s="165"/>
      <c r="CM70" s="165"/>
      <c r="CN70" s="165"/>
      <c r="CO70" s="165"/>
    </row>
    <row r="71" spans="34:93" s="84" customFormat="1" ht="19.5" customHeight="1" x14ac:dyDescent="0.15">
      <c r="BC71" s="165"/>
      <c r="BD71" s="165"/>
      <c r="BE71" s="165"/>
      <c r="BF71" s="165"/>
      <c r="BG71" s="165"/>
      <c r="BH71" s="165"/>
      <c r="BI71" s="165"/>
      <c r="BJ71" s="165"/>
      <c r="BK71" s="165"/>
      <c r="BL71" s="165"/>
      <c r="BM71" s="165"/>
      <c r="BN71" s="165"/>
      <c r="BO71" s="165"/>
      <c r="BP71" s="165"/>
      <c r="BQ71" s="165"/>
      <c r="BR71" s="165"/>
      <c r="BS71" s="165"/>
      <c r="BT71" s="165"/>
      <c r="BU71" s="165"/>
      <c r="BV71" s="165"/>
      <c r="BW71" s="165"/>
      <c r="BX71" s="165"/>
      <c r="BY71" s="165"/>
      <c r="BZ71" s="165"/>
      <c r="CA71" s="165"/>
      <c r="CB71" s="165"/>
      <c r="CC71" s="165"/>
      <c r="CD71" s="165"/>
      <c r="CE71" s="165"/>
      <c r="CF71" s="165"/>
      <c r="CG71" s="165"/>
      <c r="CH71" s="165"/>
      <c r="CI71" s="165"/>
      <c r="CJ71" s="165"/>
      <c r="CK71" s="165"/>
      <c r="CL71" s="165"/>
      <c r="CM71" s="165"/>
      <c r="CN71" s="165"/>
      <c r="CO71" s="165"/>
    </row>
    <row r="72" spans="34:93" s="84" customFormat="1" ht="19.5" customHeight="1" x14ac:dyDescent="0.15">
      <c r="BQ72" s="6"/>
    </row>
    <row r="73" spans="34:93" s="84" customFormat="1" ht="11.25" customHeight="1" x14ac:dyDescent="0.15">
      <c r="BQ73" s="6"/>
    </row>
    <row r="74" spans="34:93" s="84" customFormat="1" ht="19.5" customHeight="1" x14ac:dyDescent="0.15">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row>
    <row r="75" spans="34:93" s="84" customFormat="1" ht="19.5" customHeight="1" x14ac:dyDescent="0.15">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row>
    <row r="76" spans="34:93" s="84" customFormat="1" ht="19.5" customHeight="1" x14ac:dyDescent="0.15"/>
    <row r="77" spans="34:93" s="84" customFormat="1" ht="26.25" customHeight="1" x14ac:dyDescent="0.15"/>
    <row r="78" spans="34:93" s="84" customFormat="1" ht="15" customHeight="1" x14ac:dyDescent="0.15"/>
    <row r="79" spans="34:93" s="84" customFormat="1" ht="21.75" customHeight="1" x14ac:dyDescent="0.15"/>
    <row r="80" spans="34:93" s="84" customFormat="1" ht="10.5" customHeight="1" x14ac:dyDescent="0.15"/>
    <row r="81" s="84" customFormat="1" ht="19.5" customHeight="1" x14ac:dyDescent="0.15"/>
    <row r="82" s="84" customFormat="1" ht="19.5" customHeight="1" x14ac:dyDescent="0.15"/>
    <row r="83" s="84" customFormat="1" ht="19.5" customHeight="1" x14ac:dyDescent="0.15"/>
    <row r="84" s="84" customFormat="1" ht="11.25" customHeight="1" x14ac:dyDescent="0.15"/>
    <row r="85" s="84" customFormat="1" ht="19.5" customHeight="1" x14ac:dyDescent="0.15"/>
    <row r="86" s="84" customFormat="1" ht="19.5" customHeight="1" x14ac:dyDescent="0.15"/>
    <row r="87" s="84" customFormat="1" ht="19.5" customHeight="1" x14ac:dyDescent="0.15"/>
    <row r="88" s="84" customFormat="1" ht="19.5" customHeight="1" x14ac:dyDescent="0.15"/>
    <row r="89" s="84" customFormat="1" ht="19.5" customHeight="1" x14ac:dyDescent="0.15"/>
    <row r="90" s="84" customFormat="1" ht="19.5" customHeight="1" x14ac:dyDescent="0.15"/>
    <row r="91" s="84" customFormat="1" ht="19.5" customHeight="1" x14ac:dyDescent="0.15"/>
    <row r="92" s="84" customFormat="1" ht="19.5" customHeight="1" x14ac:dyDescent="0.15"/>
    <row r="93" s="84" customFormat="1" ht="24.75" customHeight="1" x14ac:dyDescent="0.15"/>
    <row r="94" s="84" customFormat="1" ht="21.75" customHeight="1" x14ac:dyDescent="0.15"/>
    <row r="95" s="84" customFormat="1" ht="10.5" customHeight="1" x14ac:dyDescent="0.15"/>
    <row r="96" s="84" customFormat="1" ht="22.5" customHeight="1" x14ac:dyDescent="0.15"/>
    <row r="97" s="84" customFormat="1" ht="11.25" customHeight="1" x14ac:dyDescent="0.15"/>
    <row r="98" s="84" customFormat="1" ht="15.95" customHeight="1" x14ac:dyDescent="0.15"/>
    <row r="99" s="84" customFormat="1" ht="15.95" customHeight="1" x14ac:dyDescent="0.15"/>
    <row r="100" s="84" customFormat="1" ht="15.95" customHeight="1" x14ac:dyDescent="0.15"/>
    <row r="101" s="84" customFormat="1" ht="15.95" customHeight="1" x14ac:dyDescent="0.15"/>
    <row r="102" s="84" customFormat="1" ht="13.5" customHeight="1" x14ac:dyDescent="0.15"/>
    <row r="103" s="84" customFormat="1" ht="13.5" customHeight="1" x14ac:dyDescent="0.15"/>
    <row r="104" s="84" customFormat="1" ht="13.5" customHeight="1" x14ac:dyDescent="0.15"/>
    <row r="105" s="84" customFormat="1" ht="13.5" customHeight="1" x14ac:dyDescent="0.15"/>
    <row r="106" s="84" customFormat="1" ht="13.5" customHeight="1" x14ac:dyDescent="0.15"/>
    <row r="107" s="84" customFormat="1" ht="13.5" customHeight="1" x14ac:dyDescent="0.15"/>
    <row r="108" s="84" customFormat="1" ht="13.5" customHeight="1" x14ac:dyDescent="0.15"/>
    <row r="109" s="84" customFormat="1" ht="13.5" customHeight="1" x14ac:dyDescent="0.15"/>
    <row r="110" s="84" customFormat="1" ht="13.5" customHeight="1" x14ac:dyDescent="0.15"/>
    <row r="111" s="84" customFormat="1" ht="13.5" customHeight="1" x14ac:dyDescent="0.15"/>
    <row r="112" s="84" customFormat="1" ht="13.5" customHeight="1" x14ac:dyDescent="0.15"/>
    <row r="113" s="84" customFormat="1" ht="13.5" customHeight="1" x14ac:dyDescent="0.15"/>
    <row r="114" s="84" customFormat="1" ht="24.75" customHeight="1" x14ac:dyDescent="0.15"/>
    <row r="115" s="84" customFormat="1" ht="22.5" customHeight="1" x14ac:dyDescent="0.15"/>
    <row r="116" s="84" customFormat="1" ht="11.25" customHeight="1" x14ac:dyDescent="0.15"/>
    <row r="117" s="84" customFormat="1" ht="12.75" customHeight="1" x14ac:dyDescent="0.15"/>
    <row r="118" s="84" customFormat="1" ht="12.75" customHeight="1" x14ac:dyDescent="0.15"/>
    <row r="119" s="84" customFormat="1" ht="19.5" customHeight="1" x14ac:dyDescent="0.15"/>
    <row r="120" s="84" customFormat="1" ht="19.5" customHeight="1" x14ac:dyDescent="0.15"/>
    <row r="121" s="84" customFormat="1" ht="19.5" customHeight="1" x14ac:dyDescent="0.15"/>
    <row r="122" s="84" customFormat="1" ht="19.5" customHeight="1" x14ac:dyDescent="0.15"/>
    <row r="123" s="84" customFormat="1" ht="19.5" customHeight="1" x14ac:dyDescent="0.15"/>
    <row r="124" s="84" customFormat="1" ht="19.5" customHeight="1" x14ac:dyDescent="0.15"/>
    <row r="125" s="84" customFormat="1" ht="19.5" customHeight="1" x14ac:dyDescent="0.15"/>
    <row r="126" s="84" customFormat="1" ht="19.5" customHeight="1" x14ac:dyDescent="0.15"/>
    <row r="127" s="84" customFormat="1" ht="19.5" customHeight="1" x14ac:dyDescent="0.15"/>
    <row r="128" s="84" customFormat="1" ht="19.5" customHeight="1" x14ac:dyDescent="0.15"/>
    <row r="129" spans="1:82" s="84" customFormat="1" ht="19.5" customHeight="1" x14ac:dyDescent="0.15"/>
    <row r="130" spans="1:82" s="84" customFormat="1" ht="19.5" customHeight="1" x14ac:dyDescent="0.15"/>
    <row r="131" spans="1:82" ht="11.25" customHeight="1" x14ac:dyDescent="0.15">
      <c r="C131" s="156"/>
      <c r="D131" s="156"/>
      <c r="E131" s="156"/>
      <c r="F131" s="156"/>
      <c r="G131" s="156"/>
      <c r="H131" s="156"/>
      <c r="I131" s="156"/>
      <c r="J131" s="156"/>
      <c r="K131" s="156"/>
      <c r="L131" s="156"/>
      <c r="M131" s="156"/>
      <c r="N131" s="156"/>
      <c r="O131" s="156"/>
      <c r="P131" s="156"/>
      <c r="Q131" s="156"/>
      <c r="R131" s="156"/>
      <c r="S131" s="156"/>
      <c r="T131" s="156"/>
      <c r="U131" s="156"/>
      <c r="V131" s="156"/>
      <c r="W131" s="156"/>
      <c r="X131" s="156"/>
      <c r="Y131" s="156"/>
      <c r="Z131" s="156"/>
      <c r="AA131" s="156"/>
      <c r="AB131" s="156"/>
      <c r="AC131" s="156"/>
      <c r="AD131" s="156"/>
      <c r="AE131" s="156"/>
      <c r="AF131" s="156"/>
      <c r="AG131" s="156"/>
      <c r="AH131" s="156"/>
      <c r="AI131" s="156"/>
      <c r="AJ131" s="156"/>
      <c r="AK131" s="156"/>
      <c r="AL131" s="156"/>
      <c r="AM131" s="156"/>
      <c r="AN131" s="156"/>
      <c r="AO131" s="156"/>
      <c r="AP131" s="156"/>
      <c r="AQ131" s="156"/>
      <c r="AR131" s="156"/>
      <c r="AS131" s="156"/>
      <c r="AT131" s="156"/>
      <c r="AU131" s="156"/>
      <c r="AV131" s="156"/>
      <c r="AW131" s="91"/>
      <c r="AX131" s="91"/>
      <c r="AY131" s="91"/>
      <c r="AZ131" s="91"/>
      <c r="BA131" s="91"/>
      <c r="BB131" s="91"/>
      <c r="BC131" s="91"/>
      <c r="BD131" s="91"/>
      <c r="BE131" s="91"/>
      <c r="BF131" s="91"/>
      <c r="BG131" s="91"/>
      <c r="BH131" s="91"/>
      <c r="BI131" s="91"/>
      <c r="BJ131" s="92"/>
      <c r="BK131" s="92"/>
      <c r="BL131" s="92"/>
      <c r="BM131" s="92"/>
      <c r="BN131" s="92"/>
      <c r="BO131" s="92"/>
      <c r="BP131" s="92"/>
      <c r="BQ131" s="92"/>
      <c r="BR131" s="92"/>
      <c r="BS131" s="92"/>
      <c r="BT131" s="92"/>
      <c r="BU131" s="92"/>
      <c r="BV131" s="92"/>
      <c r="BZ131" s="94"/>
      <c r="CA131" s="155"/>
      <c r="CB131" s="155"/>
      <c r="CC131" s="155"/>
      <c r="CD131" s="155"/>
    </row>
    <row r="132" spans="1:82" ht="24.75" customHeight="1" x14ac:dyDescent="0.15"/>
    <row r="133" spans="1:82" ht="22.5" customHeight="1" x14ac:dyDescent="0.15">
      <c r="A133" s="84"/>
      <c r="CC133" s="6"/>
      <c r="CD133" s="6"/>
    </row>
    <row r="134" spans="1:82" ht="15" customHeight="1" x14ac:dyDescent="0.15"/>
    <row r="135" spans="1:82" ht="19.5" customHeight="1" x14ac:dyDescent="0.15"/>
    <row r="136" spans="1:82" ht="19.5" customHeight="1" x14ac:dyDescent="0.15"/>
    <row r="137" spans="1:82" ht="19.5" customHeight="1" x14ac:dyDescent="0.15"/>
    <row r="138" spans="1:82" ht="19.5" customHeight="1" x14ac:dyDescent="0.15"/>
    <row r="139" spans="1:82" ht="19.5" customHeight="1" x14ac:dyDescent="0.15"/>
    <row r="140" spans="1:82" ht="19.5" customHeight="1" x14ac:dyDescent="0.15"/>
    <row r="141" spans="1:82" ht="19.5" customHeight="1" x14ac:dyDescent="0.15"/>
    <row r="142" spans="1:82" ht="19.5" customHeight="1" x14ac:dyDescent="0.15"/>
    <row r="143" spans="1:82" ht="19.5" customHeight="1" x14ac:dyDescent="0.15"/>
    <row r="144" spans="1:82" ht="19.5" customHeight="1" x14ac:dyDescent="0.15"/>
    <row r="145" ht="23.25" customHeight="1" x14ac:dyDescent="0.15"/>
  </sheetData>
  <sheetProtection sheet="1" objects="1" scenarios="1"/>
  <mergeCells count="119">
    <mergeCell ref="DC61:DG62"/>
    <mergeCell ref="CO13:FB14"/>
    <mergeCell ref="BV33:BY34"/>
    <mergeCell ref="BC43:BH43"/>
    <mergeCell ref="BC44:BC45"/>
    <mergeCell ref="BD44:BG45"/>
    <mergeCell ref="AE43:AF44"/>
    <mergeCell ref="AE45:AF46"/>
    <mergeCell ref="L43:AD44"/>
    <mergeCell ref="L45:AD46"/>
    <mergeCell ref="L47:AD48"/>
    <mergeCell ref="AG43:AY44"/>
    <mergeCell ref="AG45:AY46"/>
    <mergeCell ref="CP15:CT16"/>
    <mergeCell ref="CR17:CR18"/>
    <mergeCell ref="L35:BQ36"/>
    <mergeCell ref="BU31:BU32"/>
    <mergeCell ref="L25:BQ26"/>
    <mergeCell ref="CQ37:CQ38"/>
    <mergeCell ref="CP27:CT28"/>
    <mergeCell ref="CR29:CR30"/>
    <mergeCell ref="CR31:CR32"/>
    <mergeCell ref="CR33:CR34"/>
    <mergeCell ref="CQ44:CQ45"/>
    <mergeCell ref="CU63:CX64"/>
    <mergeCell ref="CY63:DB64"/>
    <mergeCell ref="DC63:DG64"/>
    <mergeCell ref="AY60:CK63"/>
    <mergeCell ref="CU53:CX54"/>
    <mergeCell ref="CY53:DB54"/>
    <mergeCell ref="CU59:CX60"/>
    <mergeCell ref="CY59:DB60"/>
    <mergeCell ref="DC54:DH54"/>
    <mergeCell ref="CU55:CX56"/>
    <mergeCell ref="CY55:DB56"/>
    <mergeCell ref="DC55:DG56"/>
    <mergeCell ref="DC57:DG58"/>
    <mergeCell ref="CU57:CX58"/>
    <mergeCell ref="CY57:DB58"/>
    <mergeCell ref="CR52:CR53"/>
    <mergeCell ref="CR54:CR55"/>
    <mergeCell ref="CR56:CR57"/>
    <mergeCell ref="CR58:CR59"/>
    <mergeCell ref="CR60:CR61"/>
    <mergeCell ref="CR62:CR63"/>
    <mergeCell ref="CU61:CX62"/>
    <mergeCell ref="CY61:DB62"/>
    <mergeCell ref="DC59:DG60"/>
    <mergeCell ref="J62:K63"/>
    <mergeCell ref="J60:K61"/>
    <mergeCell ref="J58:K59"/>
    <mergeCell ref="J56:K57"/>
    <mergeCell ref="AQ56:AU57"/>
    <mergeCell ref="L56:AH57"/>
    <mergeCell ref="AI56:AL57"/>
    <mergeCell ref="AM56:AP57"/>
    <mergeCell ref="AI62:AL63"/>
    <mergeCell ref="AM62:AP63"/>
    <mergeCell ref="AQ62:AU63"/>
    <mergeCell ref="L62:AH63"/>
    <mergeCell ref="L58:AH59"/>
    <mergeCell ref="AI58:AL59"/>
    <mergeCell ref="AM58:AP59"/>
    <mergeCell ref="AQ58:AU59"/>
    <mergeCell ref="L60:AH61"/>
    <mergeCell ref="AI60:AL61"/>
    <mergeCell ref="AM60:AP61"/>
    <mergeCell ref="AQ60:AU61"/>
    <mergeCell ref="J27:K28"/>
    <mergeCell ref="L27:BQ28"/>
    <mergeCell ref="BU28:BZ28"/>
    <mergeCell ref="BU29:BU30"/>
    <mergeCell ref="BV29:BY30"/>
    <mergeCell ref="J29:K30"/>
    <mergeCell ref="L29:BQ30"/>
    <mergeCell ref="J54:K55"/>
    <mergeCell ref="AI52:AL53"/>
    <mergeCell ref="AM52:AP53"/>
    <mergeCell ref="AQ53:AV53"/>
    <mergeCell ref="AQ54:AU55"/>
    <mergeCell ref="L54:AH55"/>
    <mergeCell ref="AI54:AL55"/>
    <mergeCell ref="AM54:AP55"/>
    <mergeCell ref="J33:K34"/>
    <mergeCell ref="L33:BQ34"/>
    <mergeCell ref="J35:K36"/>
    <mergeCell ref="B50:I50"/>
    <mergeCell ref="J50:CJ50"/>
    <mergeCell ref="C2:CJ2"/>
    <mergeCell ref="B6:I6"/>
    <mergeCell ref="J19:K20"/>
    <mergeCell ref="L19:BC20"/>
    <mergeCell ref="J17:K18"/>
    <mergeCell ref="L17:BC18"/>
    <mergeCell ref="BG17:BG18"/>
    <mergeCell ref="BH17:BK18"/>
    <mergeCell ref="L15:BC16"/>
    <mergeCell ref="BG16:BL16"/>
    <mergeCell ref="J15:K16"/>
    <mergeCell ref="J6:CJ6"/>
    <mergeCell ref="A4:BG4"/>
    <mergeCell ref="F9:CK13"/>
    <mergeCell ref="B41:I41"/>
    <mergeCell ref="J41:CJ41"/>
    <mergeCell ref="J43:K44"/>
    <mergeCell ref="J45:K46"/>
    <mergeCell ref="J47:K48"/>
    <mergeCell ref="B23:I23"/>
    <mergeCell ref="J23:CJ23"/>
    <mergeCell ref="J25:K26"/>
    <mergeCell ref="CR44:CR45"/>
    <mergeCell ref="CR42:CR43"/>
    <mergeCell ref="CQ29:CQ30"/>
    <mergeCell ref="CQ31:CQ32"/>
    <mergeCell ref="CQ33:CQ34"/>
    <mergeCell ref="CQ35:CQ36"/>
    <mergeCell ref="BV31:BY32"/>
    <mergeCell ref="J31:K32"/>
    <mergeCell ref="L31:BQ32"/>
  </mergeCells>
  <phoneticPr fontId="1"/>
  <printOptions horizont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7140-E1CF-4BEE-9DB1-FDEAD260CC70}">
  <dimension ref="A1:FB138"/>
  <sheetViews>
    <sheetView view="pageBreakPreview" topLeftCell="B1" zoomScale="80" zoomScaleNormal="80" zoomScaleSheetLayoutView="80" workbookViewId="0">
      <selection activeCell="B4" sqref="B4"/>
    </sheetView>
  </sheetViews>
  <sheetFormatPr defaultColWidth="9" defaultRowHeight="15.95" customHeight="1" x14ac:dyDescent="0.15"/>
  <cols>
    <col min="1" max="1" width="4.625" style="7" customWidth="1"/>
    <col min="2" max="57" width="1.625" style="7" customWidth="1"/>
    <col min="58" max="58" width="1.875" style="7" customWidth="1"/>
    <col min="59" max="91" width="1.625" style="7" customWidth="1"/>
    <col min="92" max="92" width="2.5" style="7" customWidth="1"/>
    <col min="93" max="93" width="4" style="7" customWidth="1"/>
    <col min="94" max="94" width="7.75" style="7" customWidth="1"/>
    <col min="95" max="97" width="1.625" style="7" customWidth="1"/>
    <col min="98" max="98" width="4" style="7" customWidth="1"/>
    <col min="99" max="99" width="7.875" style="7" customWidth="1"/>
    <col min="100" max="174" width="1.625" style="7" customWidth="1"/>
    <col min="175" max="16384" width="9" style="7"/>
  </cols>
  <sheetData>
    <row r="1" spans="1:158" s="28" customFormat="1" ht="15" customHeight="1" x14ac:dyDescent="0.15">
      <c r="A1" s="7"/>
      <c r="B1" s="73"/>
      <c r="C1" s="92"/>
      <c r="D1" s="92"/>
      <c r="E1" s="92"/>
      <c r="F1" s="92"/>
      <c r="G1" s="92"/>
      <c r="H1" s="92"/>
      <c r="I1" s="92"/>
      <c r="J1" s="68"/>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29"/>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row>
    <row r="2" spans="1:158" ht="20.25" customHeight="1" x14ac:dyDescent="0.15">
      <c r="A2" s="18"/>
      <c r="B2" s="280" t="s">
        <v>300</v>
      </c>
      <c r="C2" s="280"/>
      <c r="D2" s="280"/>
      <c r="E2" s="280"/>
      <c r="F2" s="280"/>
      <c r="G2" s="280"/>
      <c r="H2" s="280"/>
      <c r="I2" s="280"/>
      <c r="J2" s="281" t="s">
        <v>447</v>
      </c>
      <c r="K2" s="282"/>
      <c r="L2" s="282"/>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O2" s="279" t="s">
        <v>484</v>
      </c>
      <c r="CP2" s="279"/>
      <c r="CQ2" s="279"/>
      <c r="CR2" s="279"/>
      <c r="CS2" s="279"/>
      <c r="CT2" s="279"/>
      <c r="CU2" s="279"/>
      <c r="CV2" s="279"/>
      <c r="CW2" s="279"/>
      <c r="CX2" s="279"/>
      <c r="CY2" s="279"/>
      <c r="CZ2" s="279"/>
      <c r="DA2" s="279"/>
      <c r="DB2" s="279"/>
      <c r="DC2" s="279"/>
      <c r="DD2" s="279"/>
      <c r="DE2" s="279"/>
      <c r="DF2" s="279"/>
      <c r="DG2" s="279"/>
      <c r="DH2" s="279"/>
      <c r="DI2" s="279"/>
      <c r="DJ2" s="279"/>
      <c r="DK2" s="279"/>
      <c r="DL2" s="279"/>
      <c r="DM2" s="279"/>
      <c r="DN2" s="279"/>
      <c r="DO2" s="279"/>
      <c r="DP2" s="279"/>
      <c r="DQ2" s="279"/>
      <c r="DR2" s="279"/>
      <c r="DS2" s="279"/>
      <c r="DT2" s="279"/>
      <c r="DU2" s="279"/>
      <c r="DV2" s="279"/>
      <c r="DW2" s="279"/>
      <c r="DX2" s="279"/>
      <c r="DY2" s="279"/>
      <c r="DZ2" s="279"/>
      <c r="EA2" s="279"/>
      <c r="EB2" s="279"/>
      <c r="EC2" s="279"/>
      <c r="ED2" s="279"/>
      <c r="EE2" s="279"/>
      <c r="EF2" s="279"/>
      <c r="EG2" s="279"/>
      <c r="EH2" s="279"/>
      <c r="EI2" s="279"/>
      <c r="EJ2" s="279"/>
      <c r="EK2" s="279"/>
      <c r="EL2" s="279"/>
      <c r="EM2" s="279"/>
      <c r="EN2" s="279"/>
      <c r="EO2" s="279"/>
      <c r="EP2" s="279"/>
      <c r="EQ2" s="279"/>
      <c r="ER2" s="279"/>
      <c r="ES2" s="279"/>
      <c r="ET2" s="279"/>
      <c r="EU2" s="279"/>
      <c r="EV2" s="279"/>
      <c r="EW2" s="279"/>
      <c r="EX2" s="279"/>
      <c r="EY2" s="279"/>
      <c r="EZ2" s="279"/>
      <c r="FA2" s="279"/>
      <c r="FB2" s="279"/>
    </row>
    <row r="3" spans="1:158" ht="15" customHeight="1" x14ac:dyDescent="0.15">
      <c r="A3" s="18"/>
      <c r="B3" s="73"/>
      <c r="C3" s="74"/>
      <c r="D3" s="74"/>
      <c r="E3" s="74"/>
      <c r="F3" s="74"/>
      <c r="G3" s="74"/>
      <c r="H3" s="74"/>
      <c r="I3" s="74"/>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O3" s="279"/>
      <c r="CP3" s="279"/>
      <c r="CQ3" s="279"/>
      <c r="CR3" s="279"/>
      <c r="CS3" s="279"/>
      <c r="CT3" s="279"/>
      <c r="CU3" s="279"/>
      <c r="CV3" s="279"/>
      <c r="CW3" s="279"/>
      <c r="CX3" s="279"/>
      <c r="CY3" s="279"/>
      <c r="CZ3" s="279"/>
      <c r="DA3" s="279"/>
      <c r="DB3" s="279"/>
      <c r="DC3" s="279"/>
      <c r="DD3" s="279"/>
      <c r="DE3" s="279"/>
      <c r="DF3" s="279"/>
      <c r="DG3" s="279"/>
      <c r="DH3" s="279"/>
      <c r="DI3" s="279"/>
      <c r="DJ3" s="279"/>
      <c r="DK3" s="279"/>
      <c r="DL3" s="279"/>
      <c r="DM3" s="279"/>
      <c r="DN3" s="279"/>
      <c r="DO3" s="279"/>
      <c r="DP3" s="279"/>
      <c r="DQ3" s="279"/>
      <c r="DR3" s="279"/>
      <c r="DS3" s="279"/>
      <c r="DT3" s="279"/>
      <c r="DU3" s="279"/>
      <c r="DV3" s="279"/>
      <c r="DW3" s="279"/>
      <c r="DX3" s="279"/>
      <c r="DY3" s="279"/>
      <c r="DZ3" s="279"/>
      <c r="EA3" s="279"/>
      <c r="EB3" s="279"/>
      <c r="EC3" s="279"/>
      <c r="ED3" s="279"/>
      <c r="EE3" s="279"/>
      <c r="EF3" s="279"/>
      <c r="EG3" s="279"/>
      <c r="EH3" s="279"/>
      <c r="EI3" s="279"/>
      <c r="EJ3" s="279"/>
      <c r="EK3" s="279"/>
      <c r="EL3" s="279"/>
      <c r="EM3" s="279"/>
      <c r="EN3" s="279"/>
      <c r="EO3" s="279"/>
      <c r="EP3" s="279"/>
      <c r="EQ3" s="279"/>
      <c r="ER3" s="279"/>
      <c r="ES3" s="279"/>
      <c r="ET3" s="279"/>
      <c r="EU3" s="279"/>
      <c r="EV3" s="279"/>
      <c r="EW3" s="279"/>
      <c r="EX3" s="279"/>
      <c r="EY3" s="279"/>
      <c r="EZ3" s="279"/>
      <c r="FA3" s="279"/>
      <c r="FB3" s="279"/>
    </row>
    <row r="4" spans="1:158" ht="18" customHeight="1" x14ac:dyDescent="0.15">
      <c r="A4" s="18"/>
      <c r="C4" s="74"/>
      <c r="D4" s="74"/>
      <c r="E4" s="108"/>
      <c r="F4" s="74"/>
      <c r="G4" s="74"/>
      <c r="H4" s="74"/>
      <c r="I4" s="74"/>
      <c r="J4" s="97"/>
      <c r="K4" s="97"/>
      <c r="L4" s="97"/>
      <c r="M4" s="97"/>
      <c r="N4" s="97"/>
      <c r="O4" s="97"/>
      <c r="P4" s="97"/>
      <c r="Q4" s="97"/>
      <c r="R4" s="97"/>
      <c r="S4" s="97"/>
      <c r="T4" s="97"/>
      <c r="U4" s="97"/>
      <c r="V4" s="97"/>
      <c r="W4" s="97"/>
      <c r="X4" s="97"/>
      <c r="Y4" s="97"/>
      <c r="Z4" s="97"/>
      <c r="AA4" s="97"/>
      <c r="AB4" s="97"/>
      <c r="AC4" s="97"/>
      <c r="AD4" s="106"/>
      <c r="AE4" s="278" t="s">
        <v>8</v>
      </c>
      <c r="AF4" s="278"/>
      <c r="AG4" s="278"/>
      <c r="AH4" s="278"/>
      <c r="AI4" s="278" t="s">
        <v>9</v>
      </c>
      <c r="AJ4" s="278"/>
      <c r="AK4" s="278"/>
      <c r="AL4" s="278"/>
      <c r="AM4" s="97"/>
      <c r="AN4" s="97"/>
      <c r="AO4" s="97"/>
      <c r="AP4" s="97"/>
      <c r="AQ4" s="97"/>
      <c r="AR4" s="97"/>
      <c r="AS4" s="97"/>
      <c r="AT4" s="97"/>
      <c r="AU4" s="97"/>
      <c r="AV4" s="74"/>
      <c r="AW4" s="74"/>
      <c r="AX4" s="74"/>
      <c r="AY4" s="74"/>
      <c r="AZ4" s="97"/>
      <c r="BA4" s="97"/>
      <c r="BB4" s="97"/>
      <c r="BC4" s="97"/>
      <c r="BD4" s="97"/>
      <c r="BE4" s="97"/>
      <c r="BF4" s="97"/>
      <c r="BG4" s="97"/>
      <c r="BH4" s="97"/>
      <c r="BI4" s="97"/>
      <c r="BJ4" s="97"/>
      <c r="BK4" s="97"/>
      <c r="BL4" s="97"/>
      <c r="BM4" s="97"/>
      <c r="BN4" s="97"/>
      <c r="BO4" s="97"/>
      <c r="BP4" s="97"/>
      <c r="BQ4" s="97"/>
      <c r="BR4" s="97"/>
      <c r="BS4" s="97"/>
      <c r="BT4" s="278" t="s">
        <v>8</v>
      </c>
      <c r="BU4" s="278"/>
      <c r="BV4" s="278"/>
      <c r="BW4" s="278"/>
      <c r="BX4" s="278" t="s">
        <v>9</v>
      </c>
      <c r="BY4" s="278"/>
      <c r="BZ4" s="278"/>
      <c r="CA4" s="278"/>
      <c r="CB4" s="97"/>
      <c r="CC4" s="97"/>
      <c r="CD4" s="97"/>
      <c r="CE4" s="97"/>
      <c r="CF4" s="97"/>
      <c r="CG4" s="97"/>
      <c r="CH4" s="97"/>
      <c r="CI4" s="97"/>
      <c r="CJ4" s="97"/>
      <c r="CO4" s="256" t="s">
        <v>536</v>
      </c>
      <c r="CP4" s="256"/>
      <c r="CQ4" s="256"/>
      <c r="CR4" s="256"/>
      <c r="CS4" s="219"/>
      <c r="CT4" s="219"/>
      <c r="CU4" s="219"/>
    </row>
    <row r="5" spans="1:158" ht="20.25" customHeight="1" thickBot="1" x14ac:dyDescent="0.2">
      <c r="B5" s="6"/>
      <c r="F5" s="6"/>
      <c r="G5" s="6"/>
      <c r="H5" s="6"/>
      <c r="I5" s="6"/>
      <c r="J5" s="6"/>
      <c r="K5" s="6"/>
      <c r="L5" s="6"/>
      <c r="M5" s="6"/>
      <c r="N5" s="6"/>
      <c r="O5" s="6"/>
      <c r="P5" s="6"/>
      <c r="Q5" s="6"/>
      <c r="R5" s="6"/>
      <c r="S5" s="6"/>
      <c r="T5" s="6"/>
      <c r="U5" s="6"/>
      <c r="V5" s="6"/>
      <c r="W5" s="6"/>
      <c r="X5" s="6"/>
      <c r="Y5" s="6"/>
      <c r="Z5" s="6"/>
      <c r="AA5" s="6"/>
      <c r="AB5" s="6"/>
      <c r="AC5" s="6"/>
      <c r="AD5" s="106"/>
      <c r="AE5" s="278"/>
      <c r="AF5" s="278"/>
      <c r="AG5" s="278"/>
      <c r="AH5" s="278"/>
      <c r="AI5" s="278"/>
      <c r="AJ5" s="278"/>
      <c r="AK5" s="278"/>
      <c r="AL5" s="278"/>
      <c r="AM5" s="284" t="s">
        <v>416</v>
      </c>
      <c r="AN5" s="285"/>
      <c r="AO5" s="285"/>
      <c r="AP5" s="285"/>
      <c r="AQ5" s="285"/>
      <c r="AR5" s="285"/>
      <c r="AS5" s="6"/>
      <c r="AT5" s="6"/>
      <c r="AU5" s="6"/>
      <c r="AV5" s="6"/>
      <c r="AW5" s="6"/>
      <c r="AX5" s="6"/>
      <c r="AY5" s="6"/>
      <c r="AZ5" s="6"/>
      <c r="BA5" s="6"/>
      <c r="BB5" s="6"/>
      <c r="BC5" s="6"/>
      <c r="BD5" s="6"/>
      <c r="BE5" s="6"/>
      <c r="BF5" s="6"/>
      <c r="BG5" s="6"/>
      <c r="BH5" s="6"/>
      <c r="BI5" s="6"/>
      <c r="BJ5" s="6"/>
      <c r="BK5" s="6"/>
      <c r="BL5" s="6"/>
      <c r="BM5" s="6"/>
      <c r="BN5" s="6"/>
      <c r="BO5" s="6"/>
      <c r="BP5" s="6"/>
      <c r="BQ5" s="6"/>
      <c r="BR5" s="6"/>
      <c r="BS5" s="6"/>
      <c r="BT5" s="278"/>
      <c r="BU5" s="278"/>
      <c r="BV5" s="278"/>
      <c r="BW5" s="278"/>
      <c r="BX5" s="278"/>
      <c r="BY5" s="278"/>
      <c r="BZ5" s="278"/>
      <c r="CA5" s="278"/>
      <c r="CB5" s="284" t="s">
        <v>416</v>
      </c>
      <c r="CC5" s="285"/>
      <c r="CD5" s="285"/>
      <c r="CE5" s="285"/>
      <c r="CF5" s="285"/>
      <c r="CG5" s="285"/>
      <c r="CH5" s="6"/>
      <c r="CI5" s="6"/>
      <c r="CJ5" s="6"/>
      <c r="CK5" s="6"/>
      <c r="CO5" s="256"/>
      <c r="CP5" s="256"/>
      <c r="CQ5" s="256"/>
      <c r="CR5" s="256"/>
      <c r="CS5" s="219"/>
      <c r="CT5" s="219"/>
      <c r="CU5" s="219"/>
    </row>
    <row r="6" spans="1:158" ht="20.25" customHeight="1" thickBot="1" x14ac:dyDescent="0.2">
      <c r="B6" s="6"/>
      <c r="F6" s="283" t="s">
        <v>399</v>
      </c>
      <c r="G6" s="283"/>
      <c r="H6" s="290" t="s">
        <v>382</v>
      </c>
      <c r="I6" s="290"/>
      <c r="J6" s="290"/>
      <c r="K6" s="290"/>
      <c r="L6" s="290"/>
      <c r="M6" s="290"/>
      <c r="N6" s="290"/>
      <c r="O6" s="290"/>
      <c r="P6" s="290"/>
      <c r="Q6" s="290"/>
      <c r="R6" s="290"/>
      <c r="S6" s="290"/>
      <c r="T6" s="290"/>
      <c r="U6" s="290"/>
      <c r="V6" s="290"/>
      <c r="W6" s="290"/>
      <c r="X6" s="290"/>
      <c r="Y6" s="290"/>
      <c r="Z6" s="290"/>
      <c r="AA6" s="290"/>
      <c r="AB6" s="290"/>
      <c r="AC6" s="290"/>
      <c r="AD6" s="290"/>
      <c r="AE6" s="277">
        <v>1</v>
      </c>
      <c r="AF6" s="277"/>
      <c r="AG6" s="277"/>
      <c r="AH6" s="277"/>
      <c r="AI6" s="277">
        <v>2</v>
      </c>
      <c r="AJ6" s="277"/>
      <c r="AK6" s="277"/>
      <c r="AL6" s="289"/>
      <c r="AM6" s="271"/>
      <c r="AN6" s="272"/>
      <c r="AO6" s="272"/>
      <c r="AP6" s="272"/>
      <c r="AQ6" s="273"/>
      <c r="AR6" s="6"/>
      <c r="AS6" s="6"/>
      <c r="AT6" s="6"/>
      <c r="AU6" s="6"/>
      <c r="AV6" s="283" t="s">
        <v>408</v>
      </c>
      <c r="AW6" s="283"/>
      <c r="AX6" s="290" t="s">
        <v>391</v>
      </c>
      <c r="AY6" s="290"/>
      <c r="AZ6" s="290"/>
      <c r="BA6" s="290"/>
      <c r="BB6" s="290"/>
      <c r="BC6" s="290"/>
      <c r="BD6" s="290"/>
      <c r="BE6" s="290"/>
      <c r="BF6" s="290"/>
      <c r="BG6" s="290"/>
      <c r="BH6" s="290"/>
      <c r="BI6" s="290"/>
      <c r="BJ6" s="290"/>
      <c r="BK6" s="290"/>
      <c r="BL6" s="290"/>
      <c r="BM6" s="290"/>
      <c r="BN6" s="290"/>
      <c r="BO6" s="290"/>
      <c r="BP6" s="290"/>
      <c r="BQ6" s="290"/>
      <c r="BR6" s="290"/>
      <c r="BS6" s="290"/>
      <c r="BT6" s="277">
        <v>1</v>
      </c>
      <c r="BU6" s="277"/>
      <c r="BV6" s="277"/>
      <c r="BW6" s="277"/>
      <c r="BX6" s="277">
        <v>2</v>
      </c>
      <c r="BY6" s="277"/>
      <c r="BZ6" s="277"/>
      <c r="CA6" s="289"/>
      <c r="CB6" s="286"/>
      <c r="CC6" s="287"/>
      <c r="CD6" s="287"/>
      <c r="CE6" s="287"/>
      <c r="CF6" s="288"/>
      <c r="CG6" s="6"/>
      <c r="CH6" s="6"/>
      <c r="CI6" s="6"/>
      <c r="CJ6" s="6"/>
      <c r="CK6" s="6"/>
      <c r="CO6" s="257" t="s">
        <v>399</v>
      </c>
      <c r="CP6" s="258" t="b">
        <f>IF(OR(AM6=1, AM6=2), "OK")</f>
        <v>0</v>
      </c>
      <c r="CT6" s="257" t="s">
        <v>408</v>
      </c>
      <c r="CU6" s="258" t="b">
        <f>IF(OR(CB6=1, CB6=2), "OK")</f>
        <v>0</v>
      </c>
    </row>
    <row r="7" spans="1:158" ht="20.25" customHeight="1" thickBot="1" x14ac:dyDescent="0.2">
      <c r="B7" s="6"/>
      <c r="F7" s="283"/>
      <c r="G7" s="283"/>
      <c r="H7" s="290"/>
      <c r="I7" s="290"/>
      <c r="J7" s="290"/>
      <c r="K7" s="290"/>
      <c r="L7" s="290"/>
      <c r="M7" s="290"/>
      <c r="N7" s="290"/>
      <c r="O7" s="290"/>
      <c r="P7" s="290"/>
      <c r="Q7" s="290"/>
      <c r="R7" s="290"/>
      <c r="S7" s="290"/>
      <c r="T7" s="290"/>
      <c r="U7" s="290"/>
      <c r="V7" s="290"/>
      <c r="W7" s="290"/>
      <c r="X7" s="290"/>
      <c r="Y7" s="290"/>
      <c r="Z7" s="290"/>
      <c r="AA7" s="290"/>
      <c r="AB7" s="290"/>
      <c r="AC7" s="290"/>
      <c r="AD7" s="290"/>
      <c r="AE7" s="277"/>
      <c r="AF7" s="277"/>
      <c r="AG7" s="277"/>
      <c r="AH7" s="277"/>
      <c r="AI7" s="277"/>
      <c r="AJ7" s="277"/>
      <c r="AK7" s="277"/>
      <c r="AL7" s="289"/>
      <c r="AM7" s="274"/>
      <c r="AN7" s="275"/>
      <c r="AO7" s="275"/>
      <c r="AP7" s="275"/>
      <c r="AQ7" s="276"/>
      <c r="AR7" s="6"/>
      <c r="AS7" s="6"/>
      <c r="AT7" s="6"/>
      <c r="AU7" s="6"/>
      <c r="AV7" s="283"/>
      <c r="AW7" s="283"/>
      <c r="AX7" s="290"/>
      <c r="AY7" s="290"/>
      <c r="AZ7" s="290"/>
      <c r="BA7" s="290"/>
      <c r="BB7" s="290"/>
      <c r="BC7" s="290"/>
      <c r="BD7" s="290"/>
      <c r="BE7" s="290"/>
      <c r="BF7" s="290"/>
      <c r="BG7" s="290"/>
      <c r="BH7" s="290"/>
      <c r="BI7" s="290"/>
      <c r="BJ7" s="290"/>
      <c r="BK7" s="290"/>
      <c r="BL7" s="290"/>
      <c r="BM7" s="290"/>
      <c r="BN7" s="290"/>
      <c r="BO7" s="290"/>
      <c r="BP7" s="290"/>
      <c r="BQ7" s="290"/>
      <c r="BR7" s="290"/>
      <c r="BS7" s="290"/>
      <c r="BT7" s="277"/>
      <c r="BU7" s="277"/>
      <c r="BV7" s="277"/>
      <c r="BW7" s="277"/>
      <c r="BX7" s="277"/>
      <c r="BY7" s="277"/>
      <c r="BZ7" s="277"/>
      <c r="CA7" s="289"/>
      <c r="CB7" s="286"/>
      <c r="CC7" s="287"/>
      <c r="CD7" s="287"/>
      <c r="CE7" s="287"/>
      <c r="CF7" s="288"/>
      <c r="CG7" s="6"/>
      <c r="CH7" s="6"/>
      <c r="CI7" s="6"/>
      <c r="CJ7" s="6"/>
      <c r="CK7" s="6"/>
      <c r="CO7" s="257"/>
      <c r="CP7" s="259"/>
      <c r="CT7" s="257"/>
      <c r="CU7" s="259"/>
    </row>
    <row r="8" spans="1:158" ht="20.25" customHeight="1" thickBot="1" x14ac:dyDescent="0.2">
      <c r="B8" s="6"/>
      <c r="F8" s="283" t="s">
        <v>400</v>
      </c>
      <c r="G8" s="283"/>
      <c r="H8" s="290" t="s">
        <v>383</v>
      </c>
      <c r="I8" s="290"/>
      <c r="J8" s="290"/>
      <c r="K8" s="290"/>
      <c r="L8" s="290"/>
      <c r="M8" s="290"/>
      <c r="N8" s="290"/>
      <c r="O8" s="290"/>
      <c r="P8" s="290"/>
      <c r="Q8" s="290"/>
      <c r="R8" s="290"/>
      <c r="S8" s="290"/>
      <c r="T8" s="290"/>
      <c r="U8" s="290"/>
      <c r="V8" s="290"/>
      <c r="W8" s="290"/>
      <c r="X8" s="290"/>
      <c r="Y8" s="290"/>
      <c r="Z8" s="290"/>
      <c r="AA8" s="290"/>
      <c r="AB8" s="290"/>
      <c r="AC8" s="290"/>
      <c r="AD8" s="290"/>
      <c r="AE8" s="277">
        <v>1</v>
      </c>
      <c r="AF8" s="277"/>
      <c r="AG8" s="277"/>
      <c r="AH8" s="277"/>
      <c r="AI8" s="277">
        <v>2</v>
      </c>
      <c r="AJ8" s="277"/>
      <c r="AK8" s="277"/>
      <c r="AL8" s="289"/>
      <c r="AM8" s="286"/>
      <c r="AN8" s="287"/>
      <c r="AO8" s="287"/>
      <c r="AP8" s="287"/>
      <c r="AQ8" s="288"/>
      <c r="AR8" s="6"/>
      <c r="AS8" s="6"/>
      <c r="AT8" s="6"/>
      <c r="AU8" s="6"/>
      <c r="AV8" s="283" t="s">
        <v>409</v>
      </c>
      <c r="AW8" s="283"/>
      <c r="AX8" s="290" t="s">
        <v>392</v>
      </c>
      <c r="AY8" s="290"/>
      <c r="AZ8" s="290"/>
      <c r="BA8" s="290"/>
      <c r="BB8" s="290"/>
      <c r="BC8" s="290"/>
      <c r="BD8" s="290"/>
      <c r="BE8" s="290"/>
      <c r="BF8" s="290"/>
      <c r="BG8" s="290"/>
      <c r="BH8" s="290"/>
      <c r="BI8" s="290"/>
      <c r="BJ8" s="290"/>
      <c r="BK8" s="290"/>
      <c r="BL8" s="290"/>
      <c r="BM8" s="290"/>
      <c r="BN8" s="290"/>
      <c r="BO8" s="290"/>
      <c r="BP8" s="290"/>
      <c r="BQ8" s="290"/>
      <c r="BR8" s="290"/>
      <c r="BS8" s="290"/>
      <c r="BT8" s="277">
        <v>1</v>
      </c>
      <c r="BU8" s="277"/>
      <c r="BV8" s="277"/>
      <c r="BW8" s="277"/>
      <c r="BX8" s="277">
        <v>2</v>
      </c>
      <c r="BY8" s="277"/>
      <c r="BZ8" s="277"/>
      <c r="CA8" s="289"/>
      <c r="CB8" s="286"/>
      <c r="CC8" s="287"/>
      <c r="CD8" s="287"/>
      <c r="CE8" s="287"/>
      <c r="CF8" s="288"/>
      <c r="CG8" s="6"/>
      <c r="CH8" s="6"/>
      <c r="CI8" s="6"/>
      <c r="CJ8" s="6"/>
      <c r="CK8" s="6"/>
      <c r="CO8" s="257" t="s">
        <v>400</v>
      </c>
      <c r="CP8" s="258" t="b">
        <f>IF(OR(AM8=1, AM8=2), "OK")</f>
        <v>0</v>
      </c>
      <c r="CT8" s="257" t="s">
        <v>409</v>
      </c>
      <c r="CU8" s="258" t="b">
        <f>IF(OR(CB8=1, CB8=2), "OK")</f>
        <v>0</v>
      </c>
    </row>
    <row r="9" spans="1:158" ht="20.25" customHeight="1" thickBot="1" x14ac:dyDescent="0.2">
      <c r="B9" s="6"/>
      <c r="F9" s="283"/>
      <c r="G9" s="283"/>
      <c r="H9" s="290"/>
      <c r="I9" s="290"/>
      <c r="J9" s="290"/>
      <c r="K9" s="290"/>
      <c r="L9" s="290"/>
      <c r="M9" s="290"/>
      <c r="N9" s="290"/>
      <c r="O9" s="290"/>
      <c r="P9" s="290"/>
      <c r="Q9" s="290"/>
      <c r="R9" s="290"/>
      <c r="S9" s="290"/>
      <c r="T9" s="290"/>
      <c r="U9" s="290"/>
      <c r="V9" s="290"/>
      <c r="W9" s="290"/>
      <c r="X9" s="290"/>
      <c r="Y9" s="290"/>
      <c r="Z9" s="290"/>
      <c r="AA9" s="290"/>
      <c r="AB9" s="290"/>
      <c r="AC9" s="290"/>
      <c r="AD9" s="290"/>
      <c r="AE9" s="277"/>
      <c r="AF9" s="277"/>
      <c r="AG9" s="277"/>
      <c r="AH9" s="277"/>
      <c r="AI9" s="277"/>
      <c r="AJ9" s="277"/>
      <c r="AK9" s="277"/>
      <c r="AL9" s="289"/>
      <c r="AM9" s="286"/>
      <c r="AN9" s="287"/>
      <c r="AO9" s="287"/>
      <c r="AP9" s="287"/>
      <c r="AQ9" s="288"/>
      <c r="AR9" s="6"/>
      <c r="AS9" s="6"/>
      <c r="AT9" s="6"/>
      <c r="AU9" s="6"/>
      <c r="AV9" s="283"/>
      <c r="AW9" s="283"/>
      <c r="AX9" s="290"/>
      <c r="AY9" s="290"/>
      <c r="AZ9" s="290"/>
      <c r="BA9" s="290"/>
      <c r="BB9" s="290"/>
      <c r="BC9" s="290"/>
      <c r="BD9" s="290"/>
      <c r="BE9" s="290"/>
      <c r="BF9" s="290"/>
      <c r="BG9" s="290"/>
      <c r="BH9" s="290"/>
      <c r="BI9" s="290"/>
      <c r="BJ9" s="290"/>
      <c r="BK9" s="290"/>
      <c r="BL9" s="290"/>
      <c r="BM9" s="290"/>
      <c r="BN9" s="290"/>
      <c r="BO9" s="290"/>
      <c r="BP9" s="290"/>
      <c r="BQ9" s="290"/>
      <c r="BR9" s="290"/>
      <c r="BS9" s="290"/>
      <c r="BT9" s="277"/>
      <c r="BU9" s="277"/>
      <c r="BV9" s="277"/>
      <c r="BW9" s="277"/>
      <c r="BX9" s="277"/>
      <c r="BY9" s="277"/>
      <c r="BZ9" s="277"/>
      <c r="CA9" s="289"/>
      <c r="CB9" s="286"/>
      <c r="CC9" s="287"/>
      <c r="CD9" s="287"/>
      <c r="CE9" s="287"/>
      <c r="CF9" s="288"/>
      <c r="CG9" s="6"/>
      <c r="CH9" s="6"/>
      <c r="CI9" s="6"/>
      <c r="CJ9" s="6"/>
      <c r="CK9" s="6"/>
      <c r="CO9" s="257"/>
      <c r="CP9" s="259"/>
      <c r="CT9" s="257"/>
      <c r="CU9" s="259"/>
    </row>
    <row r="10" spans="1:158" ht="20.25" customHeight="1" thickBot="1" x14ac:dyDescent="0.2">
      <c r="F10" s="283" t="s">
        <v>401</v>
      </c>
      <c r="G10" s="283"/>
      <c r="H10" s="290" t="s">
        <v>384</v>
      </c>
      <c r="I10" s="290"/>
      <c r="J10" s="290"/>
      <c r="K10" s="290"/>
      <c r="L10" s="290"/>
      <c r="M10" s="290"/>
      <c r="N10" s="290"/>
      <c r="O10" s="290"/>
      <c r="P10" s="290"/>
      <c r="Q10" s="290"/>
      <c r="R10" s="290"/>
      <c r="S10" s="290"/>
      <c r="T10" s="290"/>
      <c r="U10" s="290"/>
      <c r="V10" s="290"/>
      <c r="W10" s="290"/>
      <c r="X10" s="290"/>
      <c r="Y10" s="290"/>
      <c r="Z10" s="290"/>
      <c r="AA10" s="290"/>
      <c r="AB10" s="290"/>
      <c r="AC10" s="290"/>
      <c r="AD10" s="290"/>
      <c r="AE10" s="277">
        <v>1</v>
      </c>
      <c r="AF10" s="277"/>
      <c r="AG10" s="277"/>
      <c r="AH10" s="277"/>
      <c r="AI10" s="277">
        <v>2</v>
      </c>
      <c r="AJ10" s="277"/>
      <c r="AK10" s="277"/>
      <c r="AL10" s="289"/>
      <c r="AM10" s="286"/>
      <c r="AN10" s="287"/>
      <c r="AO10" s="287"/>
      <c r="AP10" s="287"/>
      <c r="AQ10" s="288"/>
      <c r="AR10" s="67"/>
      <c r="AS10" s="67"/>
      <c r="AT10" s="67"/>
      <c r="AU10" s="67"/>
      <c r="AV10" s="283" t="s">
        <v>410</v>
      </c>
      <c r="AW10" s="283"/>
      <c r="AX10" s="290" t="s">
        <v>393</v>
      </c>
      <c r="AY10" s="290"/>
      <c r="AZ10" s="290"/>
      <c r="BA10" s="290"/>
      <c r="BB10" s="290"/>
      <c r="BC10" s="290"/>
      <c r="BD10" s="290"/>
      <c r="BE10" s="290"/>
      <c r="BF10" s="290"/>
      <c r="BG10" s="290"/>
      <c r="BH10" s="290"/>
      <c r="BI10" s="290"/>
      <c r="BJ10" s="290"/>
      <c r="BK10" s="290"/>
      <c r="BL10" s="290"/>
      <c r="BM10" s="290"/>
      <c r="BN10" s="290"/>
      <c r="BO10" s="290"/>
      <c r="BP10" s="290"/>
      <c r="BQ10" s="290"/>
      <c r="BR10" s="290"/>
      <c r="BS10" s="290"/>
      <c r="BT10" s="277">
        <v>1</v>
      </c>
      <c r="BU10" s="277"/>
      <c r="BV10" s="277"/>
      <c r="BW10" s="277"/>
      <c r="BX10" s="277">
        <v>2</v>
      </c>
      <c r="BY10" s="277"/>
      <c r="BZ10" s="277"/>
      <c r="CA10" s="289"/>
      <c r="CB10" s="286"/>
      <c r="CC10" s="287"/>
      <c r="CD10" s="287"/>
      <c r="CE10" s="287"/>
      <c r="CF10" s="288"/>
      <c r="CG10" s="67"/>
      <c r="CH10" s="67"/>
      <c r="CO10" s="257" t="s">
        <v>401</v>
      </c>
      <c r="CP10" s="258" t="b">
        <f>IF(OR(AM10=1, AM10=2), "OK")</f>
        <v>0</v>
      </c>
      <c r="CT10" s="257" t="s">
        <v>410</v>
      </c>
      <c r="CU10" s="258" t="b">
        <f>IF(OR(CB10=1, CB10=2), "OK")</f>
        <v>0</v>
      </c>
    </row>
    <row r="11" spans="1:158" ht="20.25" customHeight="1" thickBot="1" x14ac:dyDescent="0.2">
      <c r="A11" s="93"/>
      <c r="B11" s="93"/>
      <c r="C11" s="93"/>
      <c r="F11" s="283"/>
      <c r="G11" s="283"/>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77"/>
      <c r="AF11" s="277"/>
      <c r="AG11" s="277"/>
      <c r="AH11" s="277"/>
      <c r="AI11" s="277"/>
      <c r="AJ11" s="277"/>
      <c r="AK11" s="277"/>
      <c r="AL11" s="289"/>
      <c r="AM11" s="286"/>
      <c r="AN11" s="287"/>
      <c r="AO11" s="287"/>
      <c r="AP11" s="287"/>
      <c r="AQ11" s="288"/>
      <c r="AR11" s="22"/>
      <c r="AS11" s="22"/>
      <c r="AT11" s="22"/>
      <c r="AU11" s="22"/>
      <c r="AV11" s="283"/>
      <c r="AW11" s="283"/>
      <c r="AX11" s="290"/>
      <c r="AY11" s="290"/>
      <c r="AZ11" s="290"/>
      <c r="BA11" s="290"/>
      <c r="BB11" s="290"/>
      <c r="BC11" s="290"/>
      <c r="BD11" s="290"/>
      <c r="BE11" s="290"/>
      <c r="BF11" s="290"/>
      <c r="BG11" s="290"/>
      <c r="BH11" s="290"/>
      <c r="BI11" s="290"/>
      <c r="BJ11" s="290"/>
      <c r="BK11" s="290"/>
      <c r="BL11" s="290"/>
      <c r="BM11" s="290"/>
      <c r="BN11" s="290"/>
      <c r="BO11" s="290"/>
      <c r="BP11" s="290"/>
      <c r="BQ11" s="290"/>
      <c r="BR11" s="290"/>
      <c r="BS11" s="290"/>
      <c r="BT11" s="277"/>
      <c r="BU11" s="277"/>
      <c r="BV11" s="277"/>
      <c r="BW11" s="277"/>
      <c r="BX11" s="277"/>
      <c r="BY11" s="277"/>
      <c r="BZ11" s="277"/>
      <c r="CA11" s="289"/>
      <c r="CB11" s="286"/>
      <c r="CC11" s="287"/>
      <c r="CD11" s="287"/>
      <c r="CE11" s="287"/>
      <c r="CF11" s="288"/>
      <c r="CG11" s="67"/>
      <c r="CH11" s="67"/>
      <c r="CI11" s="67"/>
      <c r="CJ11" s="67"/>
      <c r="CK11" s="22"/>
      <c r="CO11" s="257"/>
      <c r="CP11" s="259"/>
      <c r="CT11" s="257"/>
      <c r="CU11" s="259"/>
    </row>
    <row r="12" spans="1:158" ht="20.25" customHeight="1" thickBot="1" x14ac:dyDescent="0.2">
      <c r="A12" s="93"/>
      <c r="B12" s="93"/>
      <c r="C12" s="93"/>
      <c r="F12" s="283" t="s">
        <v>402</v>
      </c>
      <c r="G12" s="283"/>
      <c r="H12" s="290" t="s">
        <v>385</v>
      </c>
      <c r="I12" s="290"/>
      <c r="J12" s="290"/>
      <c r="K12" s="290"/>
      <c r="L12" s="290"/>
      <c r="M12" s="290"/>
      <c r="N12" s="290"/>
      <c r="O12" s="290"/>
      <c r="P12" s="290"/>
      <c r="Q12" s="290"/>
      <c r="R12" s="290"/>
      <c r="S12" s="290"/>
      <c r="T12" s="290"/>
      <c r="U12" s="290"/>
      <c r="V12" s="290"/>
      <c r="W12" s="290"/>
      <c r="X12" s="290"/>
      <c r="Y12" s="290"/>
      <c r="Z12" s="290"/>
      <c r="AA12" s="290"/>
      <c r="AB12" s="290"/>
      <c r="AC12" s="290"/>
      <c r="AD12" s="290"/>
      <c r="AE12" s="277">
        <v>1</v>
      </c>
      <c r="AF12" s="277"/>
      <c r="AG12" s="277"/>
      <c r="AH12" s="277"/>
      <c r="AI12" s="277">
        <v>2</v>
      </c>
      <c r="AJ12" s="277"/>
      <c r="AK12" s="277"/>
      <c r="AL12" s="289"/>
      <c r="AM12" s="286"/>
      <c r="AN12" s="287"/>
      <c r="AO12" s="287"/>
      <c r="AP12" s="287"/>
      <c r="AQ12" s="288"/>
      <c r="AR12" s="22"/>
      <c r="AS12" s="22"/>
      <c r="AT12" s="22"/>
      <c r="AU12" s="22"/>
      <c r="AV12" s="283" t="s">
        <v>411</v>
      </c>
      <c r="AW12" s="283"/>
      <c r="AX12" s="290" t="s">
        <v>394</v>
      </c>
      <c r="AY12" s="290"/>
      <c r="AZ12" s="290"/>
      <c r="BA12" s="290"/>
      <c r="BB12" s="290"/>
      <c r="BC12" s="290"/>
      <c r="BD12" s="290"/>
      <c r="BE12" s="290"/>
      <c r="BF12" s="290"/>
      <c r="BG12" s="290"/>
      <c r="BH12" s="290"/>
      <c r="BI12" s="290"/>
      <c r="BJ12" s="290"/>
      <c r="BK12" s="290"/>
      <c r="BL12" s="290"/>
      <c r="BM12" s="290"/>
      <c r="BN12" s="290"/>
      <c r="BO12" s="290"/>
      <c r="BP12" s="290"/>
      <c r="BQ12" s="290"/>
      <c r="BR12" s="290"/>
      <c r="BS12" s="290"/>
      <c r="BT12" s="277">
        <v>1</v>
      </c>
      <c r="BU12" s="277"/>
      <c r="BV12" s="277"/>
      <c r="BW12" s="277"/>
      <c r="BX12" s="277">
        <v>2</v>
      </c>
      <c r="BY12" s="277"/>
      <c r="BZ12" s="277"/>
      <c r="CA12" s="289"/>
      <c r="CB12" s="286"/>
      <c r="CC12" s="287"/>
      <c r="CD12" s="287"/>
      <c r="CE12" s="287"/>
      <c r="CF12" s="288"/>
      <c r="CG12" s="67"/>
      <c r="CH12" s="67"/>
      <c r="CI12" s="67"/>
      <c r="CJ12" s="67"/>
      <c r="CK12" s="22"/>
      <c r="CO12" s="257" t="s">
        <v>402</v>
      </c>
      <c r="CP12" s="258" t="b">
        <f>IF(OR(AM12=1, AM12=2), "OK")</f>
        <v>0</v>
      </c>
      <c r="CT12" s="257" t="s">
        <v>411</v>
      </c>
      <c r="CU12" s="258" t="b">
        <f>IF(OR(CB12=1, CB12=2), "OK")</f>
        <v>0</v>
      </c>
    </row>
    <row r="13" spans="1:158" s="19" customFormat="1" ht="20.25" customHeight="1" thickBot="1" x14ac:dyDescent="0.2">
      <c r="A13" s="7"/>
      <c r="B13" s="7"/>
      <c r="C13" s="7"/>
      <c r="F13" s="283"/>
      <c r="G13" s="283"/>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77"/>
      <c r="AF13" s="277"/>
      <c r="AG13" s="277"/>
      <c r="AH13" s="277"/>
      <c r="AI13" s="277"/>
      <c r="AJ13" s="277"/>
      <c r="AK13" s="277"/>
      <c r="AL13" s="289"/>
      <c r="AM13" s="286"/>
      <c r="AN13" s="287"/>
      <c r="AO13" s="287"/>
      <c r="AP13" s="287"/>
      <c r="AQ13" s="288"/>
      <c r="AR13" s="6"/>
      <c r="AS13" s="6"/>
      <c r="AT13" s="6"/>
      <c r="AU13" s="6"/>
      <c r="AV13" s="283"/>
      <c r="AW13" s="283"/>
      <c r="AX13" s="290"/>
      <c r="AY13" s="290"/>
      <c r="AZ13" s="290"/>
      <c r="BA13" s="290"/>
      <c r="BB13" s="290"/>
      <c r="BC13" s="290"/>
      <c r="BD13" s="290"/>
      <c r="BE13" s="290"/>
      <c r="BF13" s="290"/>
      <c r="BG13" s="290"/>
      <c r="BH13" s="290"/>
      <c r="BI13" s="290"/>
      <c r="BJ13" s="290"/>
      <c r="BK13" s="290"/>
      <c r="BL13" s="290"/>
      <c r="BM13" s="290"/>
      <c r="BN13" s="290"/>
      <c r="BO13" s="290"/>
      <c r="BP13" s="290"/>
      <c r="BQ13" s="290"/>
      <c r="BR13" s="290"/>
      <c r="BS13" s="290"/>
      <c r="BT13" s="277"/>
      <c r="BU13" s="277"/>
      <c r="BV13" s="277"/>
      <c r="BW13" s="277"/>
      <c r="BX13" s="277"/>
      <c r="BY13" s="277"/>
      <c r="BZ13" s="277"/>
      <c r="CA13" s="289"/>
      <c r="CB13" s="286"/>
      <c r="CC13" s="287"/>
      <c r="CD13" s="287"/>
      <c r="CE13" s="287"/>
      <c r="CF13" s="288"/>
      <c r="CO13" s="257"/>
      <c r="CP13" s="259"/>
      <c r="CT13" s="257"/>
      <c r="CU13" s="259"/>
    </row>
    <row r="14" spans="1:158" s="19" customFormat="1" ht="20.25" customHeight="1" thickBot="1" x14ac:dyDescent="0.2">
      <c r="A14" s="7"/>
      <c r="B14" s="7"/>
      <c r="C14" s="7"/>
      <c r="F14" s="283" t="s">
        <v>403</v>
      </c>
      <c r="G14" s="283"/>
      <c r="H14" s="290" t="s">
        <v>386</v>
      </c>
      <c r="I14" s="290"/>
      <c r="J14" s="290"/>
      <c r="K14" s="290"/>
      <c r="L14" s="290"/>
      <c r="M14" s="290"/>
      <c r="N14" s="290"/>
      <c r="O14" s="290"/>
      <c r="P14" s="290"/>
      <c r="Q14" s="290"/>
      <c r="R14" s="290"/>
      <c r="S14" s="290"/>
      <c r="T14" s="290"/>
      <c r="U14" s="290"/>
      <c r="V14" s="290"/>
      <c r="W14" s="290"/>
      <c r="X14" s="290"/>
      <c r="Y14" s="290"/>
      <c r="Z14" s="290"/>
      <c r="AA14" s="290"/>
      <c r="AB14" s="290"/>
      <c r="AC14" s="290"/>
      <c r="AD14" s="290"/>
      <c r="AE14" s="277">
        <v>1</v>
      </c>
      <c r="AF14" s="277"/>
      <c r="AG14" s="277"/>
      <c r="AH14" s="277"/>
      <c r="AI14" s="277">
        <v>2</v>
      </c>
      <c r="AJ14" s="277"/>
      <c r="AK14" s="277"/>
      <c r="AL14" s="289"/>
      <c r="AM14" s="286"/>
      <c r="AN14" s="287"/>
      <c r="AO14" s="287"/>
      <c r="AP14" s="287"/>
      <c r="AQ14" s="288"/>
      <c r="AR14" s="6"/>
      <c r="AS14" s="6"/>
      <c r="AT14" s="6"/>
      <c r="AU14" s="6"/>
      <c r="AV14" s="283" t="s">
        <v>412</v>
      </c>
      <c r="AW14" s="283"/>
      <c r="AX14" s="290" t="s">
        <v>395</v>
      </c>
      <c r="AY14" s="290"/>
      <c r="AZ14" s="290"/>
      <c r="BA14" s="290"/>
      <c r="BB14" s="290"/>
      <c r="BC14" s="290"/>
      <c r="BD14" s="290"/>
      <c r="BE14" s="290"/>
      <c r="BF14" s="290"/>
      <c r="BG14" s="290"/>
      <c r="BH14" s="290"/>
      <c r="BI14" s="290"/>
      <c r="BJ14" s="290"/>
      <c r="BK14" s="290"/>
      <c r="BL14" s="290"/>
      <c r="BM14" s="290"/>
      <c r="BN14" s="290"/>
      <c r="BO14" s="290"/>
      <c r="BP14" s="290"/>
      <c r="BQ14" s="290"/>
      <c r="BR14" s="290"/>
      <c r="BS14" s="290"/>
      <c r="BT14" s="277">
        <v>1</v>
      </c>
      <c r="BU14" s="277"/>
      <c r="BV14" s="277"/>
      <c r="BW14" s="277"/>
      <c r="BX14" s="277">
        <v>2</v>
      </c>
      <c r="BY14" s="277"/>
      <c r="BZ14" s="277"/>
      <c r="CA14" s="289"/>
      <c r="CB14" s="286"/>
      <c r="CC14" s="287"/>
      <c r="CD14" s="287"/>
      <c r="CE14" s="287"/>
      <c r="CF14" s="288"/>
      <c r="CO14" s="257" t="s">
        <v>403</v>
      </c>
      <c r="CP14" s="258" t="b">
        <f>IF(OR(AM14=1, AM14=2), "OK")</f>
        <v>0</v>
      </c>
      <c r="CT14" s="257" t="s">
        <v>412</v>
      </c>
      <c r="CU14" s="258" t="b">
        <f>IF(OR(CB14=1, CB14=2), "OK")</f>
        <v>0</v>
      </c>
    </row>
    <row r="15" spans="1:158" s="19" customFormat="1" ht="20.25" customHeight="1" thickBot="1" x14ac:dyDescent="0.2">
      <c r="A15" s="7"/>
      <c r="B15" s="7"/>
      <c r="C15" s="7"/>
      <c r="F15" s="283"/>
      <c r="G15" s="283"/>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77"/>
      <c r="AF15" s="277"/>
      <c r="AG15" s="277"/>
      <c r="AH15" s="277"/>
      <c r="AI15" s="277"/>
      <c r="AJ15" s="277"/>
      <c r="AK15" s="277"/>
      <c r="AL15" s="289"/>
      <c r="AM15" s="286"/>
      <c r="AN15" s="287"/>
      <c r="AO15" s="287"/>
      <c r="AP15" s="287"/>
      <c r="AQ15" s="288"/>
      <c r="AR15" s="6"/>
      <c r="AS15" s="6"/>
      <c r="AT15" s="6"/>
      <c r="AU15" s="6"/>
      <c r="AV15" s="283"/>
      <c r="AW15" s="283"/>
      <c r="AX15" s="290"/>
      <c r="AY15" s="290"/>
      <c r="AZ15" s="290"/>
      <c r="BA15" s="290"/>
      <c r="BB15" s="290"/>
      <c r="BC15" s="290"/>
      <c r="BD15" s="290"/>
      <c r="BE15" s="290"/>
      <c r="BF15" s="290"/>
      <c r="BG15" s="290"/>
      <c r="BH15" s="290"/>
      <c r="BI15" s="290"/>
      <c r="BJ15" s="290"/>
      <c r="BK15" s="290"/>
      <c r="BL15" s="290"/>
      <c r="BM15" s="290"/>
      <c r="BN15" s="290"/>
      <c r="BO15" s="290"/>
      <c r="BP15" s="290"/>
      <c r="BQ15" s="290"/>
      <c r="BR15" s="290"/>
      <c r="BS15" s="290"/>
      <c r="BT15" s="277"/>
      <c r="BU15" s="277"/>
      <c r="BV15" s="277"/>
      <c r="BW15" s="277"/>
      <c r="BX15" s="277"/>
      <c r="BY15" s="277"/>
      <c r="BZ15" s="277"/>
      <c r="CA15" s="289"/>
      <c r="CB15" s="286"/>
      <c r="CC15" s="287"/>
      <c r="CD15" s="287"/>
      <c r="CE15" s="287"/>
      <c r="CF15" s="288"/>
      <c r="CG15" s="98"/>
      <c r="CH15" s="98"/>
      <c r="CI15" s="98"/>
      <c r="CJ15" s="98"/>
      <c r="CK15" s="98"/>
      <c r="CO15" s="257"/>
      <c r="CP15" s="259"/>
      <c r="CT15" s="257"/>
      <c r="CU15" s="259"/>
    </row>
    <row r="16" spans="1:158" s="19" customFormat="1" ht="20.25" customHeight="1" thickBot="1" x14ac:dyDescent="0.2">
      <c r="A16" s="7"/>
      <c r="B16" s="7"/>
      <c r="C16" s="7"/>
      <c r="F16" s="283" t="s">
        <v>404</v>
      </c>
      <c r="G16" s="283"/>
      <c r="H16" s="290" t="s">
        <v>387</v>
      </c>
      <c r="I16" s="290"/>
      <c r="J16" s="290"/>
      <c r="K16" s="290"/>
      <c r="L16" s="290"/>
      <c r="M16" s="290"/>
      <c r="N16" s="290"/>
      <c r="O16" s="290"/>
      <c r="P16" s="290"/>
      <c r="Q16" s="290"/>
      <c r="R16" s="290"/>
      <c r="S16" s="290"/>
      <c r="T16" s="290"/>
      <c r="U16" s="290"/>
      <c r="V16" s="290"/>
      <c r="W16" s="290"/>
      <c r="X16" s="290"/>
      <c r="Y16" s="290"/>
      <c r="Z16" s="290"/>
      <c r="AA16" s="290"/>
      <c r="AB16" s="290"/>
      <c r="AC16" s="290"/>
      <c r="AD16" s="290"/>
      <c r="AE16" s="277">
        <v>1</v>
      </c>
      <c r="AF16" s="277"/>
      <c r="AG16" s="277"/>
      <c r="AH16" s="277"/>
      <c r="AI16" s="277">
        <v>2</v>
      </c>
      <c r="AJ16" s="277"/>
      <c r="AK16" s="277"/>
      <c r="AL16" s="289"/>
      <c r="AM16" s="286"/>
      <c r="AN16" s="287"/>
      <c r="AO16" s="287"/>
      <c r="AP16" s="287"/>
      <c r="AQ16" s="288"/>
      <c r="AR16" s="6"/>
      <c r="AS16" s="6"/>
      <c r="AT16" s="6"/>
      <c r="AU16" s="6"/>
      <c r="AV16" s="283" t="s">
        <v>413</v>
      </c>
      <c r="AW16" s="283"/>
      <c r="AX16" s="290" t="s">
        <v>396</v>
      </c>
      <c r="AY16" s="290"/>
      <c r="AZ16" s="290"/>
      <c r="BA16" s="290"/>
      <c r="BB16" s="290"/>
      <c r="BC16" s="290"/>
      <c r="BD16" s="290"/>
      <c r="BE16" s="290"/>
      <c r="BF16" s="290"/>
      <c r="BG16" s="290"/>
      <c r="BH16" s="290"/>
      <c r="BI16" s="290"/>
      <c r="BJ16" s="290"/>
      <c r="BK16" s="290"/>
      <c r="BL16" s="290"/>
      <c r="BM16" s="290"/>
      <c r="BN16" s="290"/>
      <c r="BO16" s="290"/>
      <c r="BP16" s="290"/>
      <c r="BQ16" s="290"/>
      <c r="BR16" s="290"/>
      <c r="BS16" s="290"/>
      <c r="BT16" s="277">
        <v>1</v>
      </c>
      <c r="BU16" s="277"/>
      <c r="BV16" s="277"/>
      <c r="BW16" s="277"/>
      <c r="BX16" s="277">
        <v>2</v>
      </c>
      <c r="BY16" s="277"/>
      <c r="BZ16" s="277"/>
      <c r="CA16" s="289"/>
      <c r="CB16" s="286"/>
      <c r="CC16" s="287"/>
      <c r="CD16" s="287"/>
      <c r="CE16" s="287"/>
      <c r="CF16" s="288"/>
      <c r="CG16" s="98"/>
      <c r="CH16" s="98"/>
      <c r="CI16" s="98"/>
      <c r="CJ16" s="98"/>
      <c r="CK16" s="98"/>
      <c r="CO16" s="257" t="s">
        <v>404</v>
      </c>
      <c r="CP16" s="258" t="b">
        <f>IF(OR(AM16=1, AM16=2), "OK")</f>
        <v>0</v>
      </c>
      <c r="CT16" s="257" t="s">
        <v>413</v>
      </c>
      <c r="CU16" s="258" t="b">
        <f>IF(OR(CB16=1, CB16=2), "OK")</f>
        <v>0</v>
      </c>
    </row>
    <row r="17" spans="1:142" s="19" customFormat="1" ht="20.25" customHeight="1" thickBot="1" x14ac:dyDescent="0.2">
      <c r="A17" s="7"/>
      <c r="B17" s="113"/>
      <c r="C17" s="113"/>
      <c r="D17" s="113"/>
      <c r="E17" s="113"/>
      <c r="F17" s="283"/>
      <c r="G17" s="283"/>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77"/>
      <c r="AF17" s="277"/>
      <c r="AG17" s="277"/>
      <c r="AH17" s="277"/>
      <c r="AI17" s="277"/>
      <c r="AJ17" s="277"/>
      <c r="AK17" s="277"/>
      <c r="AL17" s="289"/>
      <c r="AM17" s="286"/>
      <c r="AN17" s="287"/>
      <c r="AO17" s="287"/>
      <c r="AP17" s="287"/>
      <c r="AQ17" s="288"/>
      <c r="AR17" s="113"/>
      <c r="AS17" s="113"/>
      <c r="AT17" s="113"/>
      <c r="AU17" s="113"/>
      <c r="AV17" s="283"/>
      <c r="AW17" s="283"/>
      <c r="AX17" s="290"/>
      <c r="AY17" s="290"/>
      <c r="AZ17" s="290"/>
      <c r="BA17" s="290"/>
      <c r="BB17" s="290"/>
      <c r="BC17" s="290"/>
      <c r="BD17" s="290"/>
      <c r="BE17" s="290"/>
      <c r="BF17" s="290"/>
      <c r="BG17" s="290"/>
      <c r="BH17" s="290"/>
      <c r="BI17" s="290"/>
      <c r="BJ17" s="290"/>
      <c r="BK17" s="290"/>
      <c r="BL17" s="290"/>
      <c r="BM17" s="290"/>
      <c r="BN17" s="290"/>
      <c r="BO17" s="290"/>
      <c r="BP17" s="290"/>
      <c r="BQ17" s="290"/>
      <c r="BR17" s="290"/>
      <c r="BS17" s="290"/>
      <c r="BT17" s="277"/>
      <c r="BU17" s="277"/>
      <c r="BV17" s="277"/>
      <c r="BW17" s="277"/>
      <c r="BX17" s="277"/>
      <c r="BY17" s="277"/>
      <c r="BZ17" s="277"/>
      <c r="CA17" s="289"/>
      <c r="CB17" s="286"/>
      <c r="CC17" s="287"/>
      <c r="CD17" s="287"/>
      <c r="CE17" s="287"/>
      <c r="CF17" s="288"/>
      <c r="CG17" s="98"/>
      <c r="CH17" s="98"/>
      <c r="CI17" s="67"/>
      <c r="CO17" s="257"/>
      <c r="CP17" s="259"/>
      <c r="CT17" s="257"/>
      <c r="CU17" s="259"/>
    </row>
    <row r="18" spans="1:142" s="19" customFormat="1" ht="20.25" customHeight="1" thickBot="1" x14ac:dyDescent="0.2">
      <c r="A18" s="7"/>
      <c r="B18" s="113"/>
      <c r="C18" s="113"/>
      <c r="D18" s="113"/>
      <c r="E18" s="113"/>
      <c r="F18" s="283" t="s">
        <v>405</v>
      </c>
      <c r="G18" s="283"/>
      <c r="H18" s="290" t="s">
        <v>388</v>
      </c>
      <c r="I18" s="290"/>
      <c r="J18" s="290"/>
      <c r="K18" s="290"/>
      <c r="L18" s="290"/>
      <c r="M18" s="290"/>
      <c r="N18" s="290"/>
      <c r="O18" s="290"/>
      <c r="P18" s="290"/>
      <c r="Q18" s="290"/>
      <c r="R18" s="290"/>
      <c r="S18" s="290"/>
      <c r="T18" s="290"/>
      <c r="U18" s="290"/>
      <c r="V18" s="290"/>
      <c r="W18" s="290"/>
      <c r="X18" s="290"/>
      <c r="Y18" s="290"/>
      <c r="Z18" s="290"/>
      <c r="AA18" s="290"/>
      <c r="AB18" s="290"/>
      <c r="AC18" s="290"/>
      <c r="AD18" s="290"/>
      <c r="AE18" s="277">
        <v>1</v>
      </c>
      <c r="AF18" s="277"/>
      <c r="AG18" s="277"/>
      <c r="AH18" s="277"/>
      <c r="AI18" s="277">
        <v>2</v>
      </c>
      <c r="AJ18" s="277"/>
      <c r="AK18" s="277"/>
      <c r="AL18" s="289"/>
      <c r="AM18" s="286"/>
      <c r="AN18" s="287"/>
      <c r="AO18" s="287"/>
      <c r="AP18" s="287"/>
      <c r="AQ18" s="288"/>
      <c r="AR18" s="113"/>
      <c r="AS18" s="113"/>
      <c r="AT18" s="113"/>
      <c r="AU18" s="113"/>
      <c r="AV18" s="283" t="s">
        <v>414</v>
      </c>
      <c r="AW18" s="283"/>
      <c r="AX18" s="290" t="s">
        <v>397</v>
      </c>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77">
        <v>1</v>
      </c>
      <c r="BU18" s="277"/>
      <c r="BV18" s="277"/>
      <c r="BW18" s="277"/>
      <c r="BX18" s="277">
        <v>2</v>
      </c>
      <c r="BY18" s="277"/>
      <c r="BZ18" s="277"/>
      <c r="CA18" s="289"/>
      <c r="CB18" s="286"/>
      <c r="CC18" s="287"/>
      <c r="CD18" s="287"/>
      <c r="CE18" s="287"/>
      <c r="CF18" s="288"/>
      <c r="CG18" s="98"/>
      <c r="CH18" s="98"/>
      <c r="CI18" s="67"/>
      <c r="CO18" s="257" t="s">
        <v>405</v>
      </c>
      <c r="CP18" s="258" t="b">
        <f>IF(OR(AM18=1, AM18=2), "OK")</f>
        <v>0</v>
      </c>
      <c r="CT18" s="257" t="s">
        <v>414</v>
      </c>
      <c r="CU18" s="258" t="b">
        <f>IF(OR(CB18=1, CB18=2), "OK")</f>
        <v>0</v>
      </c>
    </row>
    <row r="19" spans="1:142" s="19" customFormat="1" ht="20.25" customHeight="1" thickBot="1" x14ac:dyDescent="0.2">
      <c r="A19" s="7"/>
      <c r="B19" s="113"/>
      <c r="C19" s="113"/>
      <c r="D19" s="113"/>
      <c r="E19" s="113"/>
      <c r="F19" s="283"/>
      <c r="G19" s="283"/>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77"/>
      <c r="AF19" s="277"/>
      <c r="AG19" s="277"/>
      <c r="AH19" s="277"/>
      <c r="AI19" s="277"/>
      <c r="AJ19" s="277"/>
      <c r="AK19" s="277"/>
      <c r="AL19" s="289"/>
      <c r="AM19" s="286"/>
      <c r="AN19" s="287"/>
      <c r="AO19" s="287"/>
      <c r="AP19" s="287"/>
      <c r="AQ19" s="288"/>
      <c r="AR19" s="113"/>
      <c r="AS19" s="113"/>
      <c r="AT19" s="113"/>
      <c r="AU19" s="113"/>
      <c r="AV19" s="283"/>
      <c r="AW19" s="283"/>
      <c r="AX19" s="290"/>
      <c r="AY19" s="290"/>
      <c r="AZ19" s="290"/>
      <c r="BA19" s="290"/>
      <c r="BB19" s="290"/>
      <c r="BC19" s="290"/>
      <c r="BD19" s="290"/>
      <c r="BE19" s="290"/>
      <c r="BF19" s="290"/>
      <c r="BG19" s="290"/>
      <c r="BH19" s="290"/>
      <c r="BI19" s="290"/>
      <c r="BJ19" s="290"/>
      <c r="BK19" s="290"/>
      <c r="BL19" s="290"/>
      <c r="BM19" s="290"/>
      <c r="BN19" s="290"/>
      <c r="BO19" s="290"/>
      <c r="BP19" s="290"/>
      <c r="BQ19" s="290"/>
      <c r="BR19" s="290"/>
      <c r="BS19" s="290"/>
      <c r="BT19" s="277"/>
      <c r="BU19" s="277"/>
      <c r="BV19" s="277"/>
      <c r="BW19" s="277"/>
      <c r="BX19" s="277"/>
      <c r="BY19" s="277"/>
      <c r="BZ19" s="277"/>
      <c r="CA19" s="289"/>
      <c r="CB19" s="286"/>
      <c r="CC19" s="287"/>
      <c r="CD19" s="287"/>
      <c r="CE19" s="287"/>
      <c r="CF19" s="288"/>
      <c r="CG19" s="98"/>
      <c r="CH19" s="98"/>
      <c r="CI19" s="67"/>
      <c r="CO19" s="257"/>
      <c r="CP19" s="259"/>
      <c r="CT19" s="257"/>
      <c r="CU19" s="259"/>
    </row>
    <row r="20" spans="1:142" s="19" customFormat="1" ht="20.25" customHeight="1" thickBot="1" x14ac:dyDescent="0.2">
      <c r="A20" s="7"/>
      <c r="B20" s="113"/>
      <c r="C20" s="113"/>
      <c r="D20" s="113"/>
      <c r="E20" s="113"/>
      <c r="F20" s="283" t="s">
        <v>406</v>
      </c>
      <c r="G20" s="283"/>
      <c r="H20" s="290" t="s">
        <v>389</v>
      </c>
      <c r="I20" s="290"/>
      <c r="J20" s="290"/>
      <c r="K20" s="290"/>
      <c r="L20" s="290"/>
      <c r="M20" s="290"/>
      <c r="N20" s="290"/>
      <c r="O20" s="290"/>
      <c r="P20" s="290"/>
      <c r="Q20" s="290"/>
      <c r="R20" s="290"/>
      <c r="S20" s="290"/>
      <c r="T20" s="290"/>
      <c r="U20" s="290"/>
      <c r="V20" s="290"/>
      <c r="W20" s="290"/>
      <c r="X20" s="290"/>
      <c r="Y20" s="290"/>
      <c r="Z20" s="290"/>
      <c r="AA20" s="290"/>
      <c r="AB20" s="290"/>
      <c r="AC20" s="290"/>
      <c r="AD20" s="290"/>
      <c r="AE20" s="277">
        <v>1</v>
      </c>
      <c r="AF20" s="277"/>
      <c r="AG20" s="277"/>
      <c r="AH20" s="277"/>
      <c r="AI20" s="277">
        <v>2</v>
      </c>
      <c r="AJ20" s="277"/>
      <c r="AK20" s="277"/>
      <c r="AL20" s="289"/>
      <c r="AM20" s="286"/>
      <c r="AN20" s="287"/>
      <c r="AO20" s="287"/>
      <c r="AP20" s="287"/>
      <c r="AQ20" s="288"/>
      <c r="AR20" s="113"/>
      <c r="AS20" s="113"/>
      <c r="AT20" s="113"/>
      <c r="AU20" s="113"/>
      <c r="AV20" s="283" t="s">
        <v>415</v>
      </c>
      <c r="AW20" s="283"/>
      <c r="AX20" s="290" t="s">
        <v>398</v>
      </c>
      <c r="AY20" s="290"/>
      <c r="AZ20" s="290"/>
      <c r="BA20" s="290"/>
      <c r="BB20" s="290"/>
      <c r="BC20" s="290"/>
      <c r="BD20" s="290"/>
      <c r="BE20" s="290"/>
      <c r="BF20" s="290"/>
      <c r="BG20" s="290"/>
      <c r="BH20" s="290"/>
      <c r="BI20" s="290"/>
      <c r="BJ20" s="290"/>
      <c r="BK20" s="290"/>
      <c r="BL20" s="290"/>
      <c r="BM20" s="290"/>
      <c r="BN20" s="290"/>
      <c r="BO20" s="290"/>
      <c r="BP20" s="290"/>
      <c r="BQ20" s="290"/>
      <c r="BR20" s="290"/>
      <c r="BS20" s="290"/>
      <c r="BT20" s="277">
        <v>1</v>
      </c>
      <c r="BU20" s="277"/>
      <c r="BV20" s="277"/>
      <c r="BW20" s="277"/>
      <c r="BX20" s="277">
        <v>2</v>
      </c>
      <c r="BY20" s="277"/>
      <c r="BZ20" s="277"/>
      <c r="CA20" s="289"/>
      <c r="CB20" s="286"/>
      <c r="CC20" s="287"/>
      <c r="CD20" s="287"/>
      <c r="CE20" s="287"/>
      <c r="CF20" s="288"/>
      <c r="CG20" s="98"/>
      <c r="CH20" s="98"/>
      <c r="CI20" s="67"/>
      <c r="CO20" s="257" t="s">
        <v>406</v>
      </c>
      <c r="CP20" s="258" t="b">
        <f>IF(OR(AM20=1, AM20=2), "OK")</f>
        <v>0</v>
      </c>
      <c r="CT20" s="257" t="s">
        <v>415</v>
      </c>
      <c r="CU20" s="258" t="b">
        <f>IF(OR(CB20=1, CB20=2), "OK")</f>
        <v>0</v>
      </c>
    </row>
    <row r="21" spans="1:142" s="19" customFormat="1" ht="20.25" customHeight="1" thickBot="1" x14ac:dyDescent="0.2">
      <c r="A21" s="7"/>
      <c r="B21" s="113"/>
      <c r="C21" s="113"/>
      <c r="D21" s="113"/>
      <c r="E21" s="113"/>
      <c r="F21" s="283"/>
      <c r="G21" s="283"/>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77"/>
      <c r="AF21" s="277"/>
      <c r="AG21" s="277"/>
      <c r="AH21" s="277"/>
      <c r="AI21" s="277"/>
      <c r="AJ21" s="277"/>
      <c r="AK21" s="277"/>
      <c r="AL21" s="289"/>
      <c r="AM21" s="286"/>
      <c r="AN21" s="287"/>
      <c r="AO21" s="287"/>
      <c r="AP21" s="287"/>
      <c r="AQ21" s="288"/>
      <c r="AR21" s="113"/>
      <c r="AS21" s="113"/>
      <c r="AT21" s="113"/>
      <c r="AU21" s="113"/>
      <c r="AV21" s="283"/>
      <c r="AW21" s="283"/>
      <c r="AX21" s="290"/>
      <c r="AY21" s="290"/>
      <c r="AZ21" s="290"/>
      <c r="BA21" s="290"/>
      <c r="BB21" s="290"/>
      <c r="BC21" s="290"/>
      <c r="BD21" s="290"/>
      <c r="BE21" s="290"/>
      <c r="BF21" s="290"/>
      <c r="BG21" s="290"/>
      <c r="BH21" s="290"/>
      <c r="BI21" s="290"/>
      <c r="BJ21" s="290"/>
      <c r="BK21" s="290"/>
      <c r="BL21" s="290"/>
      <c r="BM21" s="290"/>
      <c r="BN21" s="290"/>
      <c r="BO21" s="290"/>
      <c r="BP21" s="290"/>
      <c r="BQ21" s="290"/>
      <c r="BR21" s="290"/>
      <c r="BS21" s="290"/>
      <c r="BT21" s="277"/>
      <c r="BU21" s="277"/>
      <c r="BV21" s="277"/>
      <c r="BW21" s="277"/>
      <c r="BX21" s="277"/>
      <c r="BY21" s="277"/>
      <c r="BZ21" s="277"/>
      <c r="CA21" s="289"/>
      <c r="CB21" s="286"/>
      <c r="CC21" s="287"/>
      <c r="CD21" s="287"/>
      <c r="CE21" s="287"/>
      <c r="CF21" s="288"/>
      <c r="CG21" s="98"/>
      <c r="CH21" s="98"/>
      <c r="CI21" s="67"/>
      <c r="CO21" s="257"/>
      <c r="CP21" s="259"/>
      <c r="CT21" s="257"/>
      <c r="CU21" s="259"/>
    </row>
    <row r="22" spans="1:142" ht="20.25" customHeight="1" x14ac:dyDescent="0.15">
      <c r="B22" s="93"/>
      <c r="F22" s="283" t="s">
        <v>407</v>
      </c>
      <c r="G22" s="283"/>
      <c r="H22" s="290" t="s">
        <v>390</v>
      </c>
      <c r="I22" s="290"/>
      <c r="J22" s="290"/>
      <c r="K22" s="290"/>
      <c r="L22" s="290"/>
      <c r="M22" s="290"/>
      <c r="N22" s="290"/>
      <c r="O22" s="290"/>
      <c r="P22" s="290"/>
      <c r="Q22" s="290"/>
      <c r="R22" s="290"/>
      <c r="S22" s="290"/>
      <c r="T22" s="290"/>
      <c r="U22" s="290"/>
      <c r="V22" s="290"/>
      <c r="W22" s="290"/>
      <c r="X22" s="290"/>
      <c r="Y22" s="290"/>
      <c r="Z22" s="290"/>
      <c r="AA22" s="290"/>
      <c r="AB22" s="290"/>
      <c r="AC22" s="290"/>
      <c r="AD22" s="290"/>
      <c r="AE22" s="277">
        <v>1</v>
      </c>
      <c r="AF22" s="277"/>
      <c r="AG22" s="277"/>
      <c r="AH22" s="277"/>
      <c r="AI22" s="277">
        <v>2</v>
      </c>
      <c r="AJ22" s="277"/>
      <c r="AK22" s="277"/>
      <c r="AL22" s="289"/>
      <c r="AM22" s="308"/>
      <c r="AN22" s="309"/>
      <c r="AO22" s="309"/>
      <c r="AP22" s="309"/>
      <c r="AQ22" s="310"/>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O22" s="257" t="s">
        <v>407</v>
      </c>
      <c r="CP22" s="258" t="b">
        <f>IF(OR(AM22=1, AM22=2), "OK")</f>
        <v>0</v>
      </c>
    </row>
    <row r="23" spans="1:142" ht="20.25" customHeight="1" thickBot="1" x14ac:dyDescent="0.2">
      <c r="B23" s="113"/>
      <c r="C23" s="113"/>
      <c r="D23" s="113"/>
      <c r="E23" s="113"/>
      <c r="F23" s="283"/>
      <c r="G23" s="283"/>
      <c r="H23" s="290"/>
      <c r="I23" s="290"/>
      <c r="J23" s="290"/>
      <c r="K23" s="290"/>
      <c r="L23" s="290"/>
      <c r="M23" s="290"/>
      <c r="N23" s="290"/>
      <c r="O23" s="290"/>
      <c r="P23" s="290"/>
      <c r="Q23" s="290"/>
      <c r="R23" s="290"/>
      <c r="S23" s="290"/>
      <c r="T23" s="290"/>
      <c r="U23" s="290"/>
      <c r="V23" s="290"/>
      <c r="W23" s="290"/>
      <c r="X23" s="290"/>
      <c r="Y23" s="290"/>
      <c r="Z23" s="290"/>
      <c r="AA23" s="290"/>
      <c r="AB23" s="290"/>
      <c r="AC23" s="290"/>
      <c r="AD23" s="290"/>
      <c r="AE23" s="277"/>
      <c r="AF23" s="277"/>
      <c r="AG23" s="277"/>
      <c r="AH23" s="277"/>
      <c r="AI23" s="277"/>
      <c r="AJ23" s="277"/>
      <c r="AK23" s="277"/>
      <c r="AL23" s="289"/>
      <c r="AM23" s="311"/>
      <c r="AN23" s="312"/>
      <c r="AO23" s="312"/>
      <c r="AP23" s="312"/>
      <c r="AQ23" s="313"/>
      <c r="AR23" s="113"/>
      <c r="AS23" s="113"/>
      <c r="AT23" s="113"/>
      <c r="AU23" s="113"/>
      <c r="AV23" s="113"/>
      <c r="AW23" s="113"/>
      <c r="AX23" s="113"/>
      <c r="AY23" s="113"/>
      <c r="AZ23" s="113"/>
      <c r="BA23" s="113"/>
      <c r="BB23" s="113"/>
      <c r="BC23" s="113"/>
      <c r="BD23" s="113"/>
      <c r="BE23" s="113"/>
      <c r="BF23" s="113"/>
      <c r="BG23" s="113"/>
      <c r="CA23" s="29"/>
      <c r="CB23" s="29"/>
      <c r="CC23" s="29"/>
      <c r="CD23" s="29"/>
      <c r="CE23" s="29"/>
      <c r="CF23" s="29"/>
      <c r="CG23" s="98"/>
      <c r="CH23" s="98"/>
      <c r="CI23" s="67"/>
      <c r="CO23" s="257"/>
      <c r="CP23" s="259"/>
    </row>
    <row r="24" spans="1:142" ht="19.5" customHeight="1" x14ac:dyDescent="0.15">
      <c r="G24" s="113"/>
      <c r="I24" s="113"/>
      <c r="J24" s="22"/>
      <c r="K24" s="22"/>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CA24" s="22"/>
      <c r="CB24" s="22"/>
      <c r="CC24" s="22"/>
      <c r="CD24" s="22"/>
      <c r="CE24" s="22"/>
      <c r="CF24" s="22"/>
      <c r="CG24" s="22"/>
      <c r="CH24" s="22"/>
      <c r="CI24" s="22"/>
      <c r="CJ24" s="22"/>
      <c r="CK24" s="22"/>
      <c r="CL24" s="22"/>
      <c r="CM24" s="119"/>
      <c r="CN24" s="29"/>
    </row>
    <row r="25" spans="1:142" ht="19.5" customHeight="1" x14ac:dyDescent="0.15">
      <c r="G25" s="113"/>
      <c r="I25" s="113"/>
      <c r="J25" s="22"/>
      <c r="K25" s="22"/>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CA25" s="22"/>
      <c r="CB25" s="22"/>
      <c r="CC25" s="22"/>
      <c r="CD25" s="22"/>
      <c r="CE25" s="22"/>
      <c r="CF25" s="22"/>
      <c r="CG25" s="22"/>
      <c r="CH25" s="22"/>
      <c r="CI25" s="22"/>
      <c r="CJ25" s="22"/>
      <c r="CK25" s="22"/>
      <c r="CL25" s="22"/>
      <c r="CN25" s="29"/>
    </row>
    <row r="26" spans="1:142" ht="20.25" customHeight="1" x14ac:dyDescent="0.15">
      <c r="A26" s="18"/>
      <c r="B26" s="280" t="s">
        <v>99</v>
      </c>
      <c r="C26" s="280"/>
      <c r="D26" s="280"/>
      <c r="E26" s="280"/>
      <c r="F26" s="280"/>
      <c r="G26" s="280"/>
      <c r="H26" s="280"/>
      <c r="I26" s="280"/>
      <c r="J26" s="282" t="s">
        <v>451</v>
      </c>
      <c r="K26" s="282"/>
      <c r="L26" s="282"/>
      <c r="M26" s="282"/>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row>
    <row r="27" spans="1:142" ht="21" customHeight="1" x14ac:dyDescent="0.15">
      <c r="G27" s="113"/>
      <c r="I27" s="113"/>
      <c r="J27" s="22"/>
      <c r="K27" s="22"/>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116"/>
      <c r="BS27" s="116"/>
      <c r="BT27" s="116"/>
      <c r="BU27" s="58"/>
      <c r="BV27" s="58"/>
      <c r="BW27" s="58"/>
      <c r="BX27" s="58"/>
      <c r="BY27" s="58"/>
      <c r="BZ27" s="58"/>
      <c r="CA27" s="22"/>
      <c r="CB27" s="22"/>
      <c r="CC27" s="22"/>
      <c r="CD27" s="22"/>
      <c r="CE27" s="22"/>
      <c r="CF27" s="22"/>
      <c r="CG27" s="22"/>
      <c r="CH27" s="22"/>
      <c r="CI27" s="22"/>
      <c r="CJ27" s="22"/>
      <c r="CK27" s="22"/>
      <c r="CL27" s="22"/>
      <c r="CN27" s="113"/>
      <c r="DJ27" s="98"/>
      <c r="DK27" s="98"/>
      <c r="DL27" s="98"/>
      <c r="DM27" s="98"/>
      <c r="DN27" s="98"/>
      <c r="DO27" s="98"/>
      <c r="DP27" s="98"/>
      <c r="DQ27" s="98"/>
      <c r="DR27" s="98"/>
      <c r="DS27" s="98"/>
      <c r="DT27" s="98"/>
      <c r="DU27" s="98"/>
      <c r="DV27" s="98"/>
      <c r="DW27" s="98"/>
      <c r="DX27" s="98"/>
      <c r="DY27" s="98"/>
      <c r="DZ27" s="98"/>
      <c r="EA27" s="98"/>
      <c r="EB27" s="6"/>
      <c r="EC27" s="6"/>
      <c r="ED27" s="6"/>
      <c r="EE27" s="6"/>
      <c r="EF27" s="6"/>
      <c r="EG27" s="6"/>
      <c r="EH27" s="6"/>
      <c r="EI27" s="6"/>
      <c r="EJ27" s="6"/>
      <c r="EK27" s="6"/>
      <c r="EL27" s="6"/>
    </row>
    <row r="28" spans="1:142" ht="16.5" customHeight="1" x14ac:dyDescent="0.15">
      <c r="G28" s="113"/>
      <c r="I28" s="113"/>
      <c r="J28" s="293" t="s">
        <v>449</v>
      </c>
      <c r="K28" s="294"/>
      <c r="L28" s="294"/>
      <c r="M28" s="294"/>
      <c r="N28" s="294"/>
      <c r="O28" s="294"/>
      <c r="P28" s="294"/>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2"/>
      <c r="CL28" s="22"/>
      <c r="CN28" s="113"/>
      <c r="DJ28" s="98"/>
      <c r="DK28" s="98"/>
      <c r="DL28" s="98"/>
      <c r="DM28" s="98"/>
      <c r="DN28" s="98"/>
      <c r="DO28" s="98"/>
      <c r="DP28" s="98"/>
      <c r="DQ28" s="98"/>
      <c r="DR28" s="98"/>
      <c r="DS28" s="98"/>
      <c r="DT28" s="98"/>
      <c r="DU28" s="98"/>
      <c r="DV28" s="98"/>
      <c r="DW28" s="98"/>
      <c r="DX28" s="98"/>
      <c r="DY28" s="98"/>
      <c r="DZ28" s="98"/>
      <c r="EA28" s="98"/>
      <c r="EF28" s="58"/>
      <c r="EG28" s="82"/>
      <c r="EH28" s="82"/>
      <c r="EI28" s="82"/>
      <c r="EJ28" s="82"/>
      <c r="EK28" s="82"/>
      <c r="EL28" s="6"/>
    </row>
    <row r="29" spans="1:142" ht="13.5" customHeight="1" x14ac:dyDescent="0.15">
      <c r="G29" s="113"/>
      <c r="I29" s="113"/>
      <c r="J29" s="22"/>
      <c r="K29" s="22"/>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116"/>
      <c r="BU29" s="50"/>
      <c r="BV29" s="69"/>
      <c r="BW29" s="69"/>
      <c r="BX29" s="69"/>
      <c r="BY29" s="69"/>
      <c r="CA29" s="22"/>
      <c r="CB29" s="22"/>
      <c r="CC29" s="22"/>
      <c r="CD29" s="22"/>
      <c r="CE29" s="22"/>
      <c r="CF29" s="22"/>
      <c r="CG29" s="22"/>
      <c r="CH29" s="22"/>
      <c r="CI29" s="22"/>
      <c r="CJ29" s="22"/>
      <c r="CK29" s="22"/>
      <c r="CL29" s="22"/>
      <c r="CN29" s="113"/>
      <c r="DJ29" s="6"/>
      <c r="DK29" s="6"/>
      <c r="DL29" s="6"/>
      <c r="DM29" s="6"/>
      <c r="DN29" s="6"/>
      <c r="DO29" s="6"/>
      <c r="DP29" s="6"/>
      <c r="DQ29" s="6"/>
      <c r="DR29" s="6"/>
      <c r="DS29" s="6"/>
      <c r="DT29" s="6"/>
      <c r="DU29" s="6"/>
      <c r="DV29" s="6"/>
      <c r="DW29" s="6"/>
      <c r="DX29" s="6"/>
      <c r="DY29" s="6"/>
      <c r="DZ29" s="6"/>
      <c r="EA29" s="6"/>
      <c r="EF29" s="50"/>
      <c r="EG29" s="9"/>
      <c r="EH29" s="9"/>
      <c r="EI29" s="9"/>
      <c r="EJ29" s="9"/>
      <c r="EK29" s="9"/>
      <c r="EL29" s="9"/>
    </row>
    <row r="30" spans="1:142" ht="18" customHeight="1" x14ac:dyDescent="0.15">
      <c r="F30" s="323"/>
      <c r="G30" s="324"/>
      <c r="H30" s="324"/>
      <c r="I30" s="324"/>
      <c r="J30" s="324"/>
      <c r="K30" s="324"/>
      <c r="L30" s="324"/>
      <c r="M30" s="324"/>
      <c r="N30" s="324"/>
      <c r="O30" s="324"/>
      <c r="P30" s="324"/>
      <c r="Q30" s="324"/>
      <c r="R30" s="324"/>
      <c r="S30" s="324"/>
      <c r="T30" s="324"/>
      <c r="U30" s="324"/>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5"/>
      <c r="AT30" s="283" t="s">
        <v>417</v>
      </c>
      <c r="AU30" s="283"/>
      <c r="AV30" s="283"/>
      <c r="AW30" s="283"/>
      <c r="AX30" s="283"/>
      <c r="AY30" s="283"/>
      <c r="AZ30" s="283" t="s">
        <v>418</v>
      </c>
      <c r="BA30" s="283"/>
      <c r="BB30" s="283"/>
      <c r="BC30" s="283"/>
      <c r="BD30" s="283"/>
      <c r="BE30" s="283"/>
      <c r="BF30" s="283" t="s">
        <v>419</v>
      </c>
      <c r="BG30" s="283"/>
      <c r="BH30" s="283"/>
      <c r="BI30" s="283"/>
      <c r="BJ30" s="283"/>
      <c r="BK30" s="283"/>
      <c r="BL30" s="6"/>
      <c r="BM30" s="6"/>
      <c r="BN30" s="6"/>
      <c r="BO30" s="6"/>
      <c r="BP30" s="6"/>
      <c r="BQ30" s="6"/>
      <c r="BR30" s="6"/>
      <c r="BS30" s="6"/>
      <c r="BT30" s="6"/>
      <c r="BU30" s="6"/>
      <c r="BV30" s="6"/>
      <c r="BX30" s="69"/>
      <c r="BY30" s="69"/>
      <c r="CA30" s="22"/>
      <c r="CB30" s="22"/>
      <c r="CC30" s="22"/>
      <c r="CD30" s="22"/>
      <c r="CE30" s="22"/>
      <c r="CF30" s="22"/>
      <c r="CG30" s="22"/>
      <c r="CH30" s="22"/>
      <c r="CI30" s="22"/>
      <c r="CJ30" s="22"/>
      <c r="CK30" s="22"/>
      <c r="CL30" s="22"/>
      <c r="CN30" s="113"/>
      <c r="CO30" s="75"/>
      <c r="CP30" s="260" t="s">
        <v>537</v>
      </c>
      <c r="CQ30" s="260"/>
      <c r="CR30" s="260"/>
      <c r="DJ30" s="6"/>
      <c r="DK30" s="6"/>
      <c r="DL30" s="6"/>
      <c r="DM30" s="6"/>
      <c r="DN30" s="6"/>
      <c r="DO30" s="6"/>
      <c r="DP30" s="6"/>
      <c r="DQ30" s="6"/>
      <c r="DR30" s="6"/>
      <c r="DS30" s="6"/>
      <c r="DT30" s="6"/>
      <c r="DU30" s="6"/>
      <c r="DV30" s="6"/>
      <c r="DW30" s="6"/>
      <c r="DX30" s="6"/>
      <c r="DY30" s="6"/>
      <c r="DZ30" s="6"/>
      <c r="EA30" s="6"/>
      <c r="EB30" s="13"/>
      <c r="EC30" s="13"/>
      <c r="ED30" s="13"/>
      <c r="EE30" s="13"/>
      <c r="EF30" s="50"/>
      <c r="EG30" s="9"/>
      <c r="EH30" s="9"/>
      <c r="EI30" s="9"/>
      <c r="EJ30" s="9"/>
      <c r="EK30" s="9"/>
      <c r="EL30" s="9"/>
    </row>
    <row r="31" spans="1:142" ht="18" customHeight="1" thickBot="1" x14ac:dyDescent="0.2">
      <c r="F31" s="326"/>
      <c r="G31" s="327"/>
      <c r="H31" s="327"/>
      <c r="I31" s="327"/>
      <c r="J31" s="327"/>
      <c r="K31" s="327"/>
      <c r="L31" s="327"/>
      <c r="M31" s="327"/>
      <c r="N31" s="327"/>
      <c r="O31" s="327"/>
      <c r="P31" s="327"/>
      <c r="Q31" s="327"/>
      <c r="R31" s="327"/>
      <c r="S31" s="327"/>
      <c r="T31" s="327"/>
      <c r="U31" s="327"/>
      <c r="V31" s="327"/>
      <c r="W31" s="327"/>
      <c r="X31" s="327"/>
      <c r="Y31" s="327"/>
      <c r="Z31" s="327"/>
      <c r="AA31" s="327"/>
      <c r="AB31" s="327"/>
      <c r="AC31" s="327"/>
      <c r="AD31" s="327"/>
      <c r="AE31" s="327"/>
      <c r="AF31" s="327"/>
      <c r="AG31" s="327"/>
      <c r="AH31" s="327"/>
      <c r="AI31" s="327"/>
      <c r="AJ31" s="327"/>
      <c r="AK31" s="327"/>
      <c r="AL31" s="327"/>
      <c r="AM31" s="327"/>
      <c r="AN31" s="327"/>
      <c r="AO31" s="327"/>
      <c r="AP31" s="327"/>
      <c r="AQ31" s="327"/>
      <c r="AR31" s="327"/>
      <c r="AS31" s="328"/>
      <c r="AT31" s="283"/>
      <c r="AU31" s="283"/>
      <c r="AV31" s="283"/>
      <c r="AW31" s="283"/>
      <c r="AX31" s="283"/>
      <c r="AY31" s="283"/>
      <c r="AZ31" s="283"/>
      <c r="BA31" s="283"/>
      <c r="BB31" s="283"/>
      <c r="BC31" s="283"/>
      <c r="BD31" s="283"/>
      <c r="BE31" s="283"/>
      <c r="BF31" s="283"/>
      <c r="BG31" s="283"/>
      <c r="BH31" s="283"/>
      <c r="BI31" s="283"/>
      <c r="BJ31" s="283"/>
      <c r="BK31" s="283"/>
      <c r="BP31" s="299" t="s">
        <v>11</v>
      </c>
      <c r="BQ31" s="300"/>
      <c r="BR31" s="300"/>
      <c r="BS31" s="300"/>
      <c r="BT31" s="300"/>
      <c r="BU31" s="300"/>
      <c r="BV31" s="6"/>
      <c r="BX31" s="69"/>
      <c r="BY31" s="69"/>
      <c r="CA31" s="22"/>
      <c r="CB31" s="22"/>
      <c r="CC31" s="22"/>
      <c r="CD31" s="22"/>
      <c r="CE31" s="22"/>
      <c r="CF31" s="22"/>
      <c r="CG31" s="22"/>
      <c r="CH31" s="22"/>
      <c r="CI31" s="22"/>
      <c r="CJ31" s="22"/>
      <c r="CK31" s="22"/>
      <c r="CL31" s="22"/>
      <c r="CN31" s="113"/>
      <c r="CO31" s="75"/>
      <c r="CP31" s="270"/>
      <c r="CQ31" s="270"/>
      <c r="CR31" s="270"/>
      <c r="CY31" s="6"/>
      <c r="CZ31" s="6"/>
      <c r="DA31" s="6"/>
      <c r="DB31" s="6"/>
      <c r="DJ31" s="6"/>
      <c r="DK31" s="6"/>
      <c r="DL31" s="6"/>
      <c r="DM31" s="6"/>
      <c r="DN31" s="6"/>
      <c r="DO31" s="6"/>
      <c r="DP31" s="6"/>
      <c r="DQ31" s="6"/>
      <c r="DR31" s="6"/>
      <c r="DS31" s="6"/>
      <c r="DT31" s="6"/>
      <c r="DU31" s="6"/>
      <c r="DV31" s="6"/>
      <c r="DW31" s="6"/>
      <c r="DX31" s="6"/>
      <c r="DY31" s="6"/>
      <c r="DZ31" s="6"/>
      <c r="EA31" s="6"/>
      <c r="EB31" s="6"/>
      <c r="EC31" s="6"/>
      <c r="ED31" s="6"/>
      <c r="EE31" s="6"/>
      <c r="EF31" s="6"/>
      <c r="EG31" s="9"/>
      <c r="EH31" s="9"/>
      <c r="EI31" s="9"/>
      <c r="EJ31" s="9"/>
      <c r="EK31" s="9"/>
      <c r="EL31" s="9"/>
    </row>
    <row r="32" spans="1:142" ht="21" customHeight="1" x14ac:dyDescent="0.15">
      <c r="F32" s="314" t="s">
        <v>448</v>
      </c>
      <c r="G32" s="315"/>
      <c r="H32" s="315"/>
      <c r="I32" s="315"/>
      <c r="J32" s="315"/>
      <c r="K32" s="315"/>
      <c r="L32" s="315"/>
      <c r="M32" s="315"/>
      <c r="N32" s="315"/>
      <c r="O32" s="315"/>
      <c r="P32" s="315"/>
      <c r="Q32" s="315"/>
      <c r="R32" s="315"/>
      <c r="S32" s="315"/>
      <c r="T32" s="315"/>
      <c r="U32" s="315"/>
      <c r="V32" s="315"/>
      <c r="W32" s="315"/>
      <c r="X32" s="315"/>
      <c r="Y32" s="315"/>
      <c r="Z32" s="315"/>
      <c r="AA32" s="315"/>
      <c r="AB32" s="315"/>
      <c r="AC32" s="315"/>
      <c r="AD32" s="315"/>
      <c r="AE32" s="315"/>
      <c r="AF32" s="315"/>
      <c r="AG32" s="315"/>
      <c r="AH32" s="315"/>
      <c r="AI32" s="315"/>
      <c r="AJ32" s="315"/>
      <c r="AK32" s="315"/>
      <c r="AL32" s="315"/>
      <c r="AM32" s="315"/>
      <c r="AN32" s="315"/>
      <c r="AO32" s="315"/>
      <c r="AP32" s="315"/>
      <c r="AQ32" s="315"/>
      <c r="AR32" s="315"/>
      <c r="AS32" s="316"/>
      <c r="AT32" s="277">
        <v>1</v>
      </c>
      <c r="AU32" s="277"/>
      <c r="AV32" s="277"/>
      <c r="AW32" s="277"/>
      <c r="AX32" s="277"/>
      <c r="AY32" s="277"/>
      <c r="AZ32" s="277">
        <v>2</v>
      </c>
      <c r="BA32" s="277"/>
      <c r="BB32" s="277"/>
      <c r="BC32" s="277"/>
      <c r="BD32" s="277"/>
      <c r="BE32" s="277"/>
      <c r="BF32" s="277">
        <v>3</v>
      </c>
      <c r="BG32" s="277"/>
      <c r="BH32" s="277"/>
      <c r="BI32" s="277"/>
      <c r="BJ32" s="277"/>
      <c r="BK32" s="277"/>
      <c r="BL32" s="11"/>
      <c r="BM32" s="11"/>
      <c r="BN32" s="11"/>
      <c r="BO32" s="11"/>
      <c r="BP32" s="329" t="s">
        <v>10</v>
      </c>
      <c r="BQ32" s="330"/>
      <c r="BR32" s="331"/>
      <c r="BS32" s="331"/>
      <c r="BT32" s="331"/>
      <c r="BU32" s="331"/>
      <c r="BV32" s="332"/>
      <c r="BX32" s="69"/>
      <c r="BY32" s="69"/>
      <c r="CA32" s="22"/>
      <c r="CB32" s="113"/>
      <c r="CC32" s="113"/>
      <c r="CD32" s="113"/>
      <c r="CE32" s="113"/>
      <c r="CF32" s="113"/>
      <c r="CG32" s="113"/>
      <c r="CH32" s="113"/>
      <c r="CI32" s="113"/>
      <c r="CJ32" s="113"/>
      <c r="CK32" s="113"/>
      <c r="CL32" s="113"/>
      <c r="CM32" s="113"/>
      <c r="CN32" s="113"/>
      <c r="CP32" s="261" t="b">
        <f>IF(OR(BQ32=1, BQ32=2, BQ32=3), "OK")</f>
        <v>0</v>
      </c>
      <c r="CQ32" s="262"/>
      <c r="CR32" s="263"/>
      <c r="CY32" s="6"/>
      <c r="CZ32" s="6"/>
      <c r="DA32" s="6"/>
      <c r="DB32" s="6"/>
      <c r="DJ32" s="6"/>
      <c r="DK32" s="6"/>
      <c r="DL32" s="6"/>
      <c r="DM32" s="6"/>
      <c r="DN32" s="6"/>
      <c r="DO32" s="6"/>
      <c r="DP32" s="6"/>
      <c r="DQ32" s="6"/>
      <c r="DR32" s="6"/>
      <c r="DS32" s="6"/>
      <c r="DT32" s="6"/>
      <c r="DU32" s="6"/>
      <c r="DV32" s="6"/>
      <c r="DW32" s="6"/>
      <c r="DX32" s="6"/>
      <c r="DY32" s="6"/>
      <c r="DZ32" s="6"/>
      <c r="EA32" s="6"/>
      <c r="EF32" s="58"/>
      <c r="EG32" s="82"/>
      <c r="EH32" s="82"/>
      <c r="EI32" s="82"/>
      <c r="EJ32" s="82"/>
      <c r="EK32" s="82"/>
      <c r="EL32" s="6"/>
    </row>
    <row r="33" spans="1:142" ht="21" customHeight="1" x14ac:dyDescent="0.15">
      <c r="F33" s="317"/>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8"/>
      <c r="AF33" s="318"/>
      <c r="AG33" s="318"/>
      <c r="AH33" s="318"/>
      <c r="AI33" s="318"/>
      <c r="AJ33" s="318"/>
      <c r="AK33" s="318"/>
      <c r="AL33" s="318"/>
      <c r="AM33" s="318"/>
      <c r="AN33" s="318"/>
      <c r="AO33" s="318"/>
      <c r="AP33" s="318"/>
      <c r="AQ33" s="318"/>
      <c r="AR33" s="318"/>
      <c r="AS33" s="319"/>
      <c r="AT33" s="277"/>
      <c r="AU33" s="277"/>
      <c r="AV33" s="277"/>
      <c r="AW33" s="277"/>
      <c r="AX33" s="277"/>
      <c r="AY33" s="277"/>
      <c r="AZ33" s="277"/>
      <c r="BA33" s="277"/>
      <c r="BB33" s="277"/>
      <c r="BC33" s="277"/>
      <c r="BD33" s="277"/>
      <c r="BE33" s="277"/>
      <c r="BF33" s="277"/>
      <c r="BG33" s="277"/>
      <c r="BH33" s="277"/>
      <c r="BI33" s="277"/>
      <c r="BJ33" s="277"/>
      <c r="BK33" s="277"/>
      <c r="BL33" s="13"/>
      <c r="BM33" s="13"/>
      <c r="BN33" s="13"/>
      <c r="BO33" s="13"/>
      <c r="BP33" s="329"/>
      <c r="BQ33" s="333"/>
      <c r="BR33" s="334"/>
      <c r="BS33" s="334"/>
      <c r="BT33" s="334"/>
      <c r="BU33" s="334"/>
      <c r="BV33" s="335"/>
      <c r="BX33" s="69"/>
      <c r="BY33" s="69"/>
      <c r="CA33" s="113"/>
      <c r="CB33" s="113"/>
      <c r="CC33" s="113"/>
      <c r="CD33" s="113"/>
      <c r="CE33" s="113"/>
      <c r="CF33" s="113"/>
      <c r="CG33" s="113"/>
      <c r="CH33" s="113"/>
      <c r="CI33" s="113"/>
      <c r="CJ33" s="113"/>
      <c r="CK33" s="113"/>
      <c r="CL33" s="113"/>
      <c r="CM33" s="113"/>
      <c r="CN33" s="113"/>
      <c r="CP33" s="264"/>
      <c r="CQ33" s="265"/>
      <c r="CR33" s="266"/>
      <c r="CY33" s="6"/>
      <c r="CZ33" s="6"/>
      <c r="DA33" s="6"/>
      <c r="DB33" s="6"/>
      <c r="DJ33" s="6"/>
      <c r="DK33" s="6"/>
      <c r="DL33" s="6"/>
      <c r="DM33" s="6"/>
      <c r="DN33" s="6"/>
      <c r="DO33" s="6"/>
      <c r="DP33" s="6"/>
      <c r="DQ33" s="6"/>
      <c r="DR33" s="6"/>
      <c r="DS33" s="6"/>
      <c r="DT33" s="6"/>
      <c r="DU33" s="6"/>
      <c r="DV33" s="6"/>
      <c r="DW33" s="6"/>
      <c r="DX33" s="6"/>
      <c r="DY33" s="6"/>
      <c r="DZ33" s="6"/>
      <c r="EA33" s="6"/>
      <c r="EB33" s="19"/>
      <c r="EC33" s="19"/>
      <c r="ED33" s="19"/>
      <c r="EE33" s="19"/>
      <c r="EF33" s="19"/>
      <c r="EG33" s="9"/>
      <c r="EH33" s="9"/>
      <c r="EI33" s="9"/>
      <c r="EJ33" s="9"/>
      <c r="EK33" s="9"/>
      <c r="EL33" s="9"/>
    </row>
    <row r="34" spans="1:142" ht="21" customHeight="1" thickBot="1" x14ac:dyDescent="0.2">
      <c r="F34" s="320"/>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2"/>
      <c r="AT34" s="277"/>
      <c r="AU34" s="277"/>
      <c r="AV34" s="277"/>
      <c r="AW34" s="277"/>
      <c r="AX34" s="277"/>
      <c r="AY34" s="277"/>
      <c r="AZ34" s="277"/>
      <c r="BA34" s="277"/>
      <c r="BB34" s="277"/>
      <c r="BC34" s="277"/>
      <c r="BD34" s="277"/>
      <c r="BE34" s="277"/>
      <c r="BF34" s="277"/>
      <c r="BG34" s="277"/>
      <c r="BH34" s="277"/>
      <c r="BI34" s="277"/>
      <c r="BJ34" s="277"/>
      <c r="BK34" s="277"/>
      <c r="BL34" s="6"/>
      <c r="BM34" s="6"/>
      <c r="BN34" s="6"/>
      <c r="BO34" s="6"/>
      <c r="BP34" s="6"/>
      <c r="BQ34" s="336"/>
      <c r="BR34" s="337"/>
      <c r="BS34" s="337"/>
      <c r="BT34" s="337"/>
      <c r="BU34" s="337"/>
      <c r="BV34" s="338"/>
      <c r="BX34" s="113"/>
      <c r="BY34" s="113"/>
      <c r="BZ34" s="113"/>
      <c r="CA34" s="113"/>
      <c r="CB34" s="113"/>
      <c r="CC34" s="113"/>
      <c r="CD34" s="113"/>
      <c r="CE34" s="113"/>
      <c r="CF34" s="113"/>
      <c r="CG34" s="113"/>
      <c r="CH34" s="113"/>
      <c r="CI34" s="113"/>
      <c r="CJ34" s="113"/>
      <c r="CK34" s="113"/>
      <c r="CL34" s="113"/>
      <c r="CM34" s="113"/>
      <c r="CN34" s="113"/>
      <c r="CP34" s="267"/>
      <c r="CQ34" s="268"/>
      <c r="CR34" s="269"/>
      <c r="CY34" s="6"/>
      <c r="CZ34" s="6"/>
      <c r="DA34" s="6"/>
      <c r="DB34" s="6"/>
      <c r="DJ34" s="6"/>
      <c r="DK34" s="6"/>
      <c r="DL34" s="6"/>
      <c r="DM34" s="6"/>
      <c r="DN34" s="6"/>
      <c r="DO34" s="6"/>
      <c r="DP34" s="6"/>
      <c r="DQ34" s="6"/>
      <c r="DR34" s="6"/>
      <c r="DS34" s="6"/>
      <c r="DT34" s="6"/>
      <c r="DU34" s="6"/>
      <c r="DV34" s="6"/>
      <c r="DW34" s="6"/>
      <c r="DX34" s="6"/>
      <c r="DY34" s="6"/>
      <c r="DZ34" s="6"/>
      <c r="EA34" s="6"/>
      <c r="EF34" s="50"/>
      <c r="EG34" s="9"/>
      <c r="EH34" s="9"/>
      <c r="EI34" s="9"/>
      <c r="EJ34" s="9"/>
      <c r="EK34" s="9"/>
      <c r="EL34" s="9"/>
    </row>
    <row r="35" spans="1:142" s="19" customFormat="1" ht="21.75" customHeight="1" thickBot="1" x14ac:dyDescent="0.2">
      <c r="A35" s="7"/>
      <c r="B35" s="113"/>
      <c r="C35" s="113"/>
      <c r="F35" s="314" t="s">
        <v>450</v>
      </c>
      <c r="G35" s="315"/>
      <c r="H35" s="315"/>
      <c r="I35" s="315"/>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6"/>
      <c r="AT35" s="277">
        <v>1</v>
      </c>
      <c r="AU35" s="277"/>
      <c r="AV35" s="277"/>
      <c r="AW35" s="277"/>
      <c r="AX35" s="277"/>
      <c r="AY35" s="277"/>
      <c r="AZ35" s="277">
        <v>2</v>
      </c>
      <c r="BA35" s="277"/>
      <c r="BB35" s="277"/>
      <c r="BC35" s="277"/>
      <c r="BD35" s="277"/>
      <c r="BE35" s="277"/>
      <c r="BF35" s="277">
        <v>3</v>
      </c>
      <c r="BG35" s="277"/>
      <c r="BH35" s="277"/>
      <c r="BI35" s="277"/>
      <c r="BJ35" s="277"/>
      <c r="BK35" s="277"/>
      <c r="BL35" s="7"/>
      <c r="BM35" s="7"/>
      <c r="BN35" s="7"/>
      <c r="BO35" s="7"/>
      <c r="BP35" s="58"/>
      <c r="BQ35" s="82"/>
      <c r="BR35" s="82"/>
      <c r="BS35" s="82"/>
      <c r="BT35" s="82"/>
      <c r="BU35" s="82"/>
      <c r="BV35" s="6"/>
      <c r="BW35" s="7"/>
      <c r="BZ35" s="7"/>
      <c r="CA35" s="29"/>
      <c r="CB35" s="29"/>
      <c r="CC35" s="29"/>
      <c r="CD35" s="29"/>
      <c r="CE35" s="29"/>
      <c r="CF35" s="98"/>
      <c r="CG35" s="98"/>
      <c r="CH35" s="98"/>
      <c r="CI35" s="67"/>
      <c r="DJ35" s="6"/>
      <c r="DK35" s="6"/>
      <c r="DL35" s="6"/>
      <c r="DM35" s="6"/>
      <c r="DN35" s="6"/>
      <c r="DO35" s="6"/>
      <c r="DP35" s="6"/>
      <c r="DQ35" s="6"/>
      <c r="DR35" s="6"/>
      <c r="DS35" s="6"/>
      <c r="DT35" s="6"/>
      <c r="DU35" s="6"/>
      <c r="DV35" s="6"/>
      <c r="DW35" s="6"/>
      <c r="DX35" s="6"/>
      <c r="DY35" s="6"/>
      <c r="DZ35" s="6"/>
      <c r="EA35" s="6"/>
      <c r="EB35" s="13"/>
      <c r="EC35" s="13"/>
      <c r="ED35" s="13"/>
      <c r="EE35" s="13"/>
      <c r="EF35" s="50"/>
      <c r="EG35" s="9"/>
      <c r="EH35" s="9"/>
      <c r="EI35" s="9"/>
      <c r="EJ35" s="9"/>
      <c r="EK35" s="9"/>
      <c r="EL35" s="9"/>
    </row>
    <row r="36" spans="1:142" s="19" customFormat="1" ht="21.75" customHeight="1" x14ac:dyDescent="0.15">
      <c r="A36" s="7"/>
      <c r="B36" s="113"/>
      <c r="C36" s="113"/>
      <c r="F36" s="317"/>
      <c r="G36" s="318"/>
      <c r="H36" s="318"/>
      <c r="I36" s="318"/>
      <c r="J36" s="318"/>
      <c r="K36" s="318"/>
      <c r="L36" s="318"/>
      <c r="M36" s="318"/>
      <c r="N36" s="318"/>
      <c r="O36" s="318"/>
      <c r="P36" s="318"/>
      <c r="Q36" s="318"/>
      <c r="R36" s="318"/>
      <c r="S36" s="318"/>
      <c r="T36" s="318"/>
      <c r="U36" s="318"/>
      <c r="V36" s="318"/>
      <c r="W36" s="318"/>
      <c r="X36" s="318"/>
      <c r="Y36" s="318"/>
      <c r="Z36" s="318"/>
      <c r="AA36" s="318"/>
      <c r="AB36" s="318"/>
      <c r="AC36" s="318"/>
      <c r="AD36" s="318"/>
      <c r="AE36" s="318"/>
      <c r="AF36" s="318"/>
      <c r="AG36" s="318"/>
      <c r="AH36" s="318"/>
      <c r="AI36" s="318"/>
      <c r="AJ36" s="318"/>
      <c r="AK36" s="318"/>
      <c r="AL36" s="318"/>
      <c r="AM36" s="318"/>
      <c r="AN36" s="318"/>
      <c r="AO36" s="318"/>
      <c r="AP36" s="318"/>
      <c r="AQ36" s="318"/>
      <c r="AR36" s="318"/>
      <c r="AS36" s="319"/>
      <c r="AT36" s="277"/>
      <c r="AU36" s="277"/>
      <c r="AV36" s="277"/>
      <c r="AW36" s="277"/>
      <c r="AX36" s="277"/>
      <c r="AY36" s="277"/>
      <c r="AZ36" s="277"/>
      <c r="BA36" s="277"/>
      <c r="BB36" s="277"/>
      <c r="BC36" s="277"/>
      <c r="BD36" s="277"/>
      <c r="BE36" s="277"/>
      <c r="BF36" s="277"/>
      <c r="BG36" s="277"/>
      <c r="BH36" s="277"/>
      <c r="BI36" s="277"/>
      <c r="BJ36" s="277"/>
      <c r="BK36" s="277"/>
      <c r="BQ36" s="330"/>
      <c r="BR36" s="331"/>
      <c r="BS36" s="331"/>
      <c r="BT36" s="331"/>
      <c r="BU36" s="331"/>
      <c r="BV36" s="332"/>
      <c r="BW36" s="7"/>
      <c r="BZ36" s="7"/>
      <c r="CA36" s="29"/>
      <c r="CB36" s="29"/>
      <c r="CC36" s="29"/>
      <c r="CD36" s="29"/>
      <c r="CE36" s="29"/>
      <c r="CF36" s="98"/>
      <c r="CG36" s="98"/>
      <c r="CH36" s="98"/>
      <c r="CI36" s="67"/>
      <c r="CP36" s="261" t="b">
        <f>IF(OR(BQ36=1, BQ36=2, BQ36=3), "OK")</f>
        <v>0</v>
      </c>
      <c r="CQ36" s="262"/>
      <c r="CR36" s="263"/>
    </row>
    <row r="37" spans="1:142" s="19" customFormat="1" ht="21.75" customHeight="1" x14ac:dyDescent="0.15">
      <c r="A37" s="7"/>
      <c r="B37" s="113"/>
      <c r="C37" s="113"/>
      <c r="F37" s="317"/>
      <c r="G37" s="318"/>
      <c r="H37" s="318"/>
      <c r="I37" s="318"/>
      <c r="J37" s="318"/>
      <c r="K37" s="318"/>
      <c r="L37" s="318"/>
      <c r="M37" s="318"/>
      <c r="N37" s="318"/>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9"/>
      <c r="AT37" s="277"/>
      <c r="AU37" s="277"/>
      <c r="AV37" s="277"/>
      <c r="AW37" s="277"/>
      <c r="AX37" s="277"/>
      <c r="AY37" s="277"/>
      <c r="AZ37" s="277"/>
      <c r="BA37" s="277"/>
      <c r="BB37" s="277"/>
      <c r="BC37" s="277"/>
      <c r="BD37" s="277"/>
      <c r="BE37" s="277"/>
      <c r="BF37" s="277"/>
      <c r="BG37" s="277"/>
      <c r="BH37" s="277"/>
      <c r="BI37" s="277"/>
      <c r="BJ37" s="277"/>
      <c r="BK37" s="277"/>
      <c r="BL37" s="11"/>
      <c r="BM37" s="11"/>
      <c r="BN37" s="11"/>
      <c r="BO37" s="11"/>
      <c r="BP37" s="329" t="s">
        <v>10</v>
      </c>
      <c r="BQ37" s="333"/>
      <c r="BR37" s="334"/>
      <c r="BS37" s="334"/>
      <c r="BT37" s="334"/>
      <c r="BU37" s="334"/>
      <c r="BV37" s="335"/>
      <c r="BW37" s="7"/>
      <c r="BZ37" s="7"/>
      <c r="CA37" s="29"/>
      <c r="CB37" s="29"/>
      <c r="CC37" s="29"/>
      <c r="CD37" s="29"/>
      <c r="CE37" s="29"/>
      <c r="CF37" s="98"/>
      <c r="CG37" s="98"/>
      <c r="CH37" s="98"/>
      <c r="CI37" s="67"/>
      <c r="CP37" s="264"/>
      <c r="CQ37" s="265"/>
      <c r="CR37" s="266"/>
    </row>
    <row r="38" spans="1:142" s="19" customFormat="1" ht="21.75" customHeight="1" thickBot="1" x14ac:dyDescent="0.2">
      <c r="A38" s="7"/>
      <c r="B38" s="113"/>
      <c r="C38" s="113"/>
      <c r="F38" s="320"/>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2"/>
      <c r="AT38" s="277"/>
      <c r="AU38" s="277"/>
      <c r="AV38" s="277"/>
      <c r="AW38" s="277"/>
      <c r="AX38" s="277"/>
      <c r="AY38" s="277"/>
      <c r="AZ38" s="277"/>
      <c r="BA38" s="277"/>
      <c r="BB38" s="277"/>
      <c r="BC38" s="277"/>
      <c r="BD38" s="277"/>
      <c r="BE38" s="277"/>
      <c r="BF38" s="277"/>
      <c r="BG38" s="277"/>
      <c r="BH38" s="277"/>
      <c r="BI38" s="277"/>
      <c r="BJ38" s="277"/>
      <c r="BK38" s="277"/>
      <c r="BL38" s="13"/>
      <c r="BM38" s="13"/>
      <c r="BN38" s="13"/>
      <c r="BO38" s="13"/>
      <c r="BP38" s="329"/>
      <c r="BQ38" s="336"/>
      <c r="BR38" s="337"/>
      <c r="BS38" s="337"/>
      <c r="BT38" s="337"/>
      <c r="BU38" s="337"/>
      <c r="BV38" s="338"/>
      <c r="BX38" s="7"/>
      <c r="BY38" s="7"/>
      <c r="BZ38" s="7"/>
      <c r="CA38" s="29"/>
      <c r="CB38" s="29"/>
      <c r="CC38" s="29"/>
      <c r="CD38" s="29"/>
      <c r="CE38" s="29"/>
      <c r="CF38" s="98"/>
      <c r="CG38" s="98"/>
      <c r="CH38" s="98"/>
      <c r="CI38" s="67"/>
      <c r="CP38" s="267"/>
      <c r="CQ38" s="268"/>
      <c r="CR38" s="269"/>
    </row>
    <row r="39" spans="1:142" s="19" customFormat="1" ht="18.75" customHeight="1" x14ac:dyDescent="0.15">
      <c r="A39" s="7"/>
      <c r="B39" s="113"/>
      <c r="C39" s="113"/>
      <c r="D39" s="156"/>
      <c r="E39" s="156"/>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7"/>
      <c r="BI39" s="7"/>
      <c r="BJ39" s="7"/>
      <c r="BK39" s="7"/>
      <c r="BL39" s="7"/>
      <c r="BM39" s="7"/>
      <c r="BN39" s="7"/>
      <c r="BO39" s="7"/>
      <c r="BP39" s="7"/>
      <c r="BQ39" s="7"/>
      <c r="BR39" s="7"/>
      <c r="BS39" s="7"/>
      <c r="BT39" s="7"/>
      <c r="BU39" s="7"/>
      <c r="BV39" s="7"/>
      <c r="BW39" s="7"/>
      <c r="BX39" s="7"/>
      <c r="BY39" s="7"/>
      <c r="BZ39" s="7"/>
      <c r="CA39" s="29"/>
      <c r="CB39" s="29"/>
      <c r="CC39" s="29"/>
      <c r="CD39" s="29"/>
      <c r="CE39" s="29"/>
      <c r="CF39" s="98"/>
      <c r="CG39" s="98"/>
      <c r="CH39" s="98"/>
      <c r="CI39" s="67"/>
    </row>
    <row r="40" spans="1:142" s="19" customFormat="1" ht="18.75" customHeight="1" x14ac:dyDescent="0.15">
      <c r="A40" s="7"/>
      <c r="B40" s="113"/>
      <c r="C40" s="113"/>
      <c r="D40" s="156"/>
      <c r="E40" s="156"/>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7"/>
      <c r="BI40" s="7"/>
      <c r="BJ40" s="7"/>
      <c r="BK40" s="7"/>
      <c r="BL40" s="7"/>
      <c r="BM40" s="7"/>
      <c r="BN40" s="7"/>
      <c r="BO40" s="7"/>
      <c r="BP40" s="7"/>
      <c r="BQ40" s="7"/>
      <c r="BR40" s="7"/>
      <c r="BS40" s="7"/>
      <c r="BT40" s="7"/>
      <c r="BU40" s="7"/>
      <c r="BV40" s="7"/>
      <c r="BW40" s="7"/>
      <c r="BX40" s="7"/>
      <c r="BY40" s="7"/>
      <c r="BZ40" s="7"/>
      <c r="CA40" s="29"/>
      <c r="CB40" s="29"/>
      <c r="CC40" s="29"/>
      <c r="CD40" s="29"/>
      <c r="CE40" s="29"/>
      <c r="CF40" s="98"/>
      <c r="CG40" s="98"/>
      <c r="CH40" s="98"/>
      <c r="CI40" s="67"/>
    </row>
    <row r="41" spans="1:142" s="19" customFormat="1" ht="18.75" customHeight="1" x14ac:dyDescent="0.15">
      <c r="A41" s="7"/>
      <c r="B41" s="113"/>
      <c r="C41" s="113"/>
      <c r="D41" s="156"/>
      <c r="E41" s="156"/>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7"/>
      <c r="BI41" s="7"/>
      <c r="BJ41" s="7"/>
      <c r="BK41" s="7"/>
      <c r="BL41" s="7"/>
      <c r="BM41" s="7"/>
      <c r="BN41" s="7"/>
      <c r="BO41" s="7"/>
      <c r="BP41" s="7"/>
      <c r="BQ41" s="7"/>
      <c r="BR41" s="7"/>
      <c r="BS41" s="7"/>
      <c r="BT41" s="7"/>
      <c r="BU41" s="7"/>
      <c r="BV41" s="7"/>
      <c r="BW41" s="7"/>
      <c r="BX41" s="7"/>
      <c r="BY41" s="7"/>
      <c r="BZ41" s="7"/>
      <c r="CA41" s="29"/>
      <c r="CB41" s="29"/>
      <c r="CC41" s="29"/>
      <c r="CD41" s="29"/>
      <c r="CE41" s="29"/>
      <c r="CF41" s="98"/>
      <c r="CG41" s="98"/>
      <c r="CH41" s="98"/>
      <c r="CI41" s="67"/>
    </row>
    <row r="42" spans="1:142" s="19" customFormat="1" ht="18.75" customHeight="1" x14ac:dyDescent="0.15">
      <c r="A42" s="7"/>
      <c r="B42" s="113"/>
      <c r="C42" s="113"/>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c r="AB42" s="156"/>
      <c r="AC42" s="156"/>
      <c r="AD42" s="156"/>
      <c r="AE42" s="156"/>
      <c r="AF42" s="156"/>
      <c r="AG42" s="156"/>
      <c r="AH42" s="156"/>
      <c r="AI42" s="156"/>
      <c r="AJ42" s="156"/>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7"/>
      <c r="BI42" s="7"/>
      <c r="BJ42" s="7"/>
      <c r="BK42" s="7"/>
      <c r="BL42" s="7"/>
      <c r="BM42" s="7"/>
      <c r="BN42" s="7"/>
      <c r="BO42" s="7"/>
      <c r="BP42" s="7"/>
      <c r="BQ42" s="7"/>
      <c r="BR42" s="7"/>
      <c r="BS42" s="7"/>
      <c r="BT42" s="7"/>
      <c r="BU42" s="7"/>
      <c r="BV42" s="7"/>
      <c r="BW42" s="7"/>
      <c r="BX42" s="7"/>
      <c r="BY42" s="7"/>
      <c r="BZ42" s="7"/>
      <c r="CA42" s="29"/>
      <c r="CB42" s="29"/>
      <c r="CC42" s="29"/>
      <c r="CD42" s="29"/>
      <c r="CE42" s="29"/>
      <c r="CF42" s="98"/>
      <c r="CG42" s="98"/>
      <c r="CH42" s="98"/>
      <c r="CI42" s="67"/>
    </row>
    <row r="43" spans="1:142" s="19" customFormat="1" ht="18.75" customHeight="1" x14ac:dyDescent="0.15">
      <c r="A43" s="7"/>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7"/>
      <c r="BI43" s="7"/>
      <c r="BJ43" s="7"/>
      <c r="BK43" s="7"/>
      <c r="BL43" s="7"/>
      <c r="BM43" s="7"/>
      <c r="BN43" s="7"/>
      <c r="BO43" s="7"/>
      <c r="BP43" s="7"/>
      <c r="BQ43" s="7"/>
      <c r="BR43" s="7"/>
      <c r="BS43" s="7"/>
      <c r="BT43" s="7"/>
      <c r="BU43" s="7"/>
      <c r="BV43" s="7"/>
      <c r="BW43" s="7"/>
      <c r="BX43" s="7"/>
      <c r="BY43" s="7"/>
      <c r="BZ43" s="7"/>
      <c r="CA43" s="29"/>
      <c r="CB43" s="29"/>
      <c r="CC43" s="29"/>
      <c r="CD43" s="29"/>
      <c r="CE43" s="29"/>
      <c r="CF43" s="98"/>
      <c r="CG43" s="98"/>
      <c r="CH43" s="98"/>
      <c r="CI43" s="67"/>
    </row>
    <row r="44" spans="1:142" s="28" customFormat="1" ht="21.75" customHeight="1" x14ac:dyDescent="0.15">
      <c r="A44" s="291" t="s">
        <v>452</v>
      </c>
      <c r="B44" s="292"/>
      <c r="C44" s="292"/>
      <c r="D44" s="292"/>
      <c r="E44" s="292"/>
      <c r="F44" s="292"/>
      <c r="G44" s="292"/>
      <c r="H44" s="292"/>
      <c r="I44" s="292"/>
      <c r="J44" s="292"/>
      <c r="K44" s="292"/>
      <c r="L44" s="292"/>
      <c r="M44" s="292"/>
      <c r="N44" s="292"/>
      <c r="O44" s="292"/>
      <c r="P44" s="292"/>
      <c r="Q44" s="292"/>
      <c r="R44" s="292"/>
      <c r="S44" s="292"/>
      <c r="T44" s="292"/>
      <c r="U44" s="292"/>
      <c r="V44" s="292"/>
      <c r="W44" s="292"/>
      <c r="X44" s="292"/>
      <c r="Y44" s="292"/>
      <c r="Z44" s="292"/>
      <c r="AA44" s="292"/>
      <c r="AB44" s="292"/>
      <c r="AC44" s="292"/>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B44" s="292"/>
      <c r="BC44" s="292"/>
      <c r="BD44" s="292"/>
      <c r="BE44" s="292"/>
      <c r="BF44" s="292"/>
      <c r="BG44" s="292"/>
      <c r="BH44" s="7"/>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row>
    <row r="45" spans="1:142" s="28" customFormat="1" ht="12.75" customHeight="1" x14ac:dyDescent="0.15">
      <c r="A45" s="85"/>
      <c r="B45" s="51"/>
      <c r="C45" s="27"/>
      <c r="D45" s="18"/>
      <c r="E45" s="18"/>
      <c r="F45" s="18"/>
      <c r="G45" s="18"/>
      <c r="H45" s="18"/>
      <c r="I45" s="18"/>
      <c r="J45" s="18"/>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row>
    <row r="46" spans="1:142" ht="20.25" customHeight="1" x14ac:dyDescent="0.15">
      <c r="A46" s="84"/>
      <c r="B46" s="295" t="s">
        <v>262</v>
      </c>
      <c r="C46" s="295"/>
      <c r="D46" s="295"/>
      <c r="E46" s="295"/>
      <c r="F46" s="295"/>
      <c r="G46" s="295"/>
      <c r="H46" s="295"/>
      <c r="I46" s="295"/>
      <c r="J46" s="281" t="s">
        <v>285</v>
      </c>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81"/>
      <c r="AI46" s="281"/>
      <c r="AJ46" s="281"/>
      <c r="AK46" s="281"/>
      <c r="AL46" s="281"/>
      <c r="AM46" s="281"/>
      <c r="AN46" s="281"/>
      <c r="AO46" s="281"/>
      <c r="AQ46" s="100" t="s">
        <v>40</v>
      </c>
    </row>
    <row r="47" spans="1:142" ht="20.25" customHeight="1" x14ac:dyDescent="0.15">
      <c r="B47" s="57"/>
      <c r="C47" s="57"/>
      <c r="D47" s="57"/>
      <c r="E47" s="44"/>
      <c r="F47" s="44"/>
      <c r="G47" s="44"/>
      <c r="H47" s="44"/>
      <c r="I47" s="44"/>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281"/>
      <c r="AM47" s="281"/>
      <c r="AN47" s="281"/>
      <c r="AO47" s="281"/>
      <c r="AQ47" s="296" t="s">
        <v>114</v>
      </c>
      <c r="AR47" s="296"/>
      <c r="AS47" s="296"/>
      <c r="AT47" s="296"/>
      <c r="AU47" s="296"/>
      <c r="AV47" s="296"/>
      <c r="AW47" s="296"/>
      <c r="AX47" s="296"/>
      <c r="AY47" s="296"/>
      <c r="AZ47" s="296"/>
      <c r="BA47" s="296"/>
      <c r="BB47" s="296"/>
      <c r="BC47" s="296"/>
      <c r="BD47" s="296"/>
      <c r="BE47" s="296"/>
      <c r="BF47" s="296"/>
      <c r="BG47" s="296"/>
      <c r="BH47" s="296"/>
      <c r="BI47" s="296"/>
      <c r="BJ47" s="296"/>
      <c r="BK47" s="296"/>
      <c r="BL47" s="296"/>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L47" s="296"/>
      <c r="CM47" s="296"/>
      <c r="CN47" s="165"/>
    </row>
    <row r="48" spans="1:142" ht="19.5" customHeight="1" x14ac:dyDescent="0.15">
      <c r="B48" s="57"/>
      <c r="C48" s="57"/>
      <c r="D48" s="57"/>
      <c r="E48" s="44"/>
      <c r="AG48" s="67"/>
      <c r="AH48" s="67"/>
      <c r="AI48" s="67"/>
      <c r="AJ48" s="67"/>
      <c r="AK48" s="67"/>
      <c r="AL48" s="67"/>
      <c r="AM48" s="67"/>
      <c r="AN48" s="67"/>
      <c r="AO48" s="67"/>
      <c r="AP48" s="67"/>
      <c r="AQ48" s="296"/>
      <c r="AR48" s="296"/>
      <c r="AS48" s="296"/>
      <c r="AT48" s="296"/>
      <c r="AU48" s="296"/>
      <c r="AV48" s="296"/>
      <c r="AW48" s="296"/>
      <c r="AX48" s="296"/>
      <c r="AY48" s="296"/>
      <c r="AZ48" s="296"/>
      <c r="BA48" s="296"/>
      <c r="BB48" s="296"/>
      <c r="BC48" s="296"/>
      <c r="BD48" s="296"/>
      <c r="BE48" s="296"/>
      <c r="BF48" s="296"/>
      <c r="BG48" s="296"/>
      <c r="BH48" s="296"/>
      <c r="BI48" s="296"/>
      <c r="BJ48" s="296"/>
      <c r="BK48" s="296"/>
      <c r="BL48" s="296"/>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L48" s="296"/>
      <c r="CM48" s="296"/>
      <c r="CN48" s="165"/>
      <c r="CO48" s="260" t="s">
        <v>538</v>
      </c>
      <c r="CP48" s="260"/>
      <c r="CQ48" s="260"/>
      <c r="CR48" s="260"/>
    </row>
    <row r="49" spans="2:96" ht="20.25" customHeight="1" thickBot="1" x14ac:dyDescent="0.2">
      <c r="B49" s="57"/>
      <c r="C49" s="57"/>
      <c r="D49" s="57"/>
      <c r="E49" s="44"/>
      <c r="J49" s="297">
        <v>1</v>
      </c>
      <c r="K49" s="297"/>
      <c r="L49" s="298" t="s">
        <v>84</v>
      </c>
      <c r="M49" s="298"/>
      <c r="N49" s="298"/>
      <c r="O49" s="298"/>
      <c r="P49" s="298"/>
      <c r="Q49" s="298"/>
      <c r="R49" s="298"/>
      <c r="S49" s="298"/>
      <c r="T49" s="298"/>
      <c r="U49" s="298"/>
      <c r="V49" s="298"/>
      <c r="W49" s="298"/>
      <c r="X49" s="298"/>
      <c r="Y49" s="298"/>
      <c r="Z49" s="298"/>
      <c r="AE49" s="299" t="s">
        <v>11</v>
      </c>
      <c r="AF49" s="300"/>
      <c r="AG49" s="300"/>
      <c r="AH49" s="300"/>
      <c r="AI49" s="300"/>
      <c r="AJ49" s="300"/>
      <c r="AK49" s="67"/>
      <c r="AL49" s="67"/>
      <c r="AM49" s="67"/>
      <c r="AN49" s="67"/>
      <c r="AO49" s="67"/>
      <c r="AP49" s="67"/>
      <c r="AQ49" s="296"/>
      <c r="AR49" s="296"/>
      <c r="AS49" s="296"/>
      <c r="AT49" s="296"/>
      <c r="AU49" s="296"/>
      <c r="AV49" s="296"/>
      <c r="AW49" s="296"/>
      <c r="AX49" s="296"/>
      <c r="AY49" s="296"/>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L49" s="296"/>
      <c r="CM49" s="296"/>
      <c r="CN49" s="165"/>
      <c r="CO49" s="260"/>
      <c r="CP49" s="260"/>
      <c r="CQ49" s="260"/>
      <c r="CR49" s="260"/>
    </row>
    <row r="50" spans="2:96" ht="20.25" customHeight="1" x14ac:dyDescent="0.15">
      <c r="B50" s="52"/>
      <c r="C50" s="52"/>
      <c r="D50" s="52"/>
      <c r="J50" s="297"/>
      <c r="K50" s="297"/>
      <c r="L50" s="298"/>
      <c r="M50" s="298"/>
      <c r="N50" s="298"/>
      <c r="O50" s="298"/>
      <c r="P50" s="298"/>
      <c r="Q50" s="298"/>
      <c r="R50" s="298"/>
      <c r="S50" s="298"/>
      <c r="T50" s="298"/>
      <c r="U50" s="298"/>
      <c r="V50" s="298"/>
      <c r="W50" s="298"/>
      <c r="X50" s="298"/>
      <c r="Y50" s="298"/>
      <c r="Z50" s="298"/>
      <c r="AA50" s="11"/>
      <c r="AB50" s="11"/>
      <c r="AC50" s="11"/>
      <c r="AD50" s="11"/>
      <c r="AE50" s="301" t="s">
        <v>10</v>
      </c>
      <c r="AF50" s="302"/>
      <c r="AG50" s="303"/>
      <c r="AH50" s="303"/>
      <c r="AI50" s="304"/>
      <c r="AJ50" s="9" t="s">
        <v>15</v>
      </c>
      <c r="AQ50" s="296"/>
      <c r="AR50" s="296"/>
      <c r="AS50" s="296"/>
      <c r="AT50" s="296"/>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L50" s="296"/>
      <c r="CM50" s="296"/>
      <c r="CN50" s="165"/>
      <c r="CP50" s="258" t="b">
        <f>IF(OR(AF50=1, AF50=2), "OK")</f>
        <v>0</v>
      </c>
    </row>
    <row r="51" spans="2:96" ht="19.5" customHeight="1" thickBot="1" x14ac:dyDescent="0.2">
      <c r="B51" s="52"/>
      <c r="C51" s="52"/>
      <c r="D51" s="52"/>
      <c r="E51" s="22"/>
      <c r="J51" s="297">
        <v>2</v>
      </c>
      <c r="K51" s="297"/>
      <c r="L51" s="298" t="s">
        <v>105</v>
      </c>
      <c r="M51" s="298"/>
      <c r="N51" s="298"/>
      <c r="O51" s="298"/>
      <c r="P51" s="298"/>
      <c r="Q51" s="298"/>
      <c r="R51" s="298"/>
      <c r="S51" s="298"/>
      <c r="T51" s="298"/>
      <c r="U51" s="298"/>
      <c r="V51" s="298"/>
      <c r="W51" s="298"/>
      <c r="X51" s="298"/>
      <c r="Y51" s="298"/>
      <c r="Z51" s="298"/>
      <c r="AA51" s="13"/>
      <c r="AB51" s="13"/>
      <c r="AC51" s="13"/>
      <c r="AD51" s="13"/>
      <c r="AE51" s="301"/>
      <c r="AF51" s="305"/>
      <c r="AG51" s="306"/>
      <c r="AH51" s="306"/>
      <c r="AI51" s="307"/>
      <c r="AJ51" s="9"/>
      <c r="AK51" s="22"/>
      <c r="AQ51" s="296"/>
      <c r="AR51" s="296"/>
      <c r="AS51" s="296"/>
      <c r="AT51" s="296"/>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L51" s="296"/>
      <c r="CM51" s="296"/>
      <c r="CN51" s="165"/>
      <c r="CP51" s="259"/>
    </row>
    <row r="52" spans="2:96" ht="19.5" customHeight="1" x14ac:dyDescent="0.15">
      <c r="E52" s="22"/>
      <c r="J52" s="297"/>
      <c r="K52" s="297"/>
      <c r="L52" s="298"/>
      <c r="M52" s="298"/>
      <c r="N52" s="298"/>
      <c r="O52" s="298"/>
      <c r="P52" s="298"/>
      <c r="Q52" s="298"/>
      <c r="R52" s="298"/>
      <c r="S52" s="298"/>
      <c r="T52" s="298"/>
      <c r="U52" s="298"/>
      <c r="V52" s="298"/>
      <c r="W52" s="298"/>
      <c r="X52" s="298"/>
      <c r="Y52" s="298"/>
      <c r="Z52" s="298"/>
      <c r="AB52" s="30"/>
      <c r="AC52" s="30"/>
      <c r="AD52" s="30"/>
      <c r="AE52" s="30"/>
      <c r="AG52" s="22"/>
      <c r="AH52" s="22"/>
      <c r="AI52" s="22"/>
      <c r="AJ52" s="22"/>
      <c r="AK52" s="22"/>
      <c r="AQ52" s="296"/>
      <c r="AR52" s="296"/>
      <c r="AS52" s="296"/>
      <c r="AT52" s="296"/>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L52" s="296"/>
      <c r="CM52" s="296"/>
      <c r="CN52" s="165"/>
    </row>
    <row r="53" spans="2:96" ht="20.25" customHeight="1" x14ac:dyDescent="0.15">
      <c r="AQ53" s="296"/>
      <c r="AR53" s="296"/>
      <c r="AS53" s="296"/>
      <c r="AT53" s="296"/>
      <c r="AU53" s="296"/>
      <c r="AV53" s="296"/>
      <c r="AW53" s="296"/>
      <c r="AX53" s="296"/>
      <c r="AY53" s="296"/>
      <c r="AZ53" s="296"/>
      <c r="BA53" s="296"/>
      <c r="BB53" s="296"/>
      <c r="BC53" s="296"/>
      <c r="BD53" s="296"/>
      <c r="BE53" s="296"/>
      <c r="BF53" s="296"/>
      <c r="BG53" s="296"/>
      <c r="BH53" s="296"/>
      <c r="BI53" s="296"/>
      <c r="BJ53" s="296"/>
      <c r="BK53" s="296"/>
      <c r="BL53" s="296"/>
      <c r="BM53" s="296"/>
      <c r="BN53" s="296"/>
      <c r="BO53" s="296"/>
      <c r="BP53" s="296"/>
      <c r="BQ53" s="296"/>
      <c r="BR53" s="296"/>
      <c r="BS53" s="296"/>
      <c r="BT53" s="296"/>
      <c r="BU53" s="296"/>
      <c r="BV53" s="296"/>
      <c r="BW53" s="296"/>
      <c r="BX53" s="296"/>
      <c r="BY53" s="296"/>
      <c r="BZ53" s="296"/>
      <c r="CA53" s="296"/>
      <c r="CB53" s="296"/>
      <c r="CC53" s="296"/>
      <c r="CD53" s="296"/>
      <c r="CE53" s="296"/>
      <c r="CF53" s="296"/>
      <c r="CG53" s="296"/>
      <c r="CH53" s="296"/>
      <c r="CI53" s="296"/>
      <c r="CJ53" s="296"/>
      <c r="CK53" s="296"/>
      <c r="CL53" s="296"/>
      <c r="CM53" s="296"/>
      <c r="CN53" s="165"/>
    </row>
    <row r="54" spans="2:96" ht="20.25" customHeight="1" x14ac:dyDescent="0.15">
      <c r="AQ54" s="296"/>
      <c r="AR54" s="296"/>
      <c r="AS54" s="296"/>
      <c r="AT54" s="296"/>
      <c r="AU54" s="296"/>
      <c r="AV54" s="296"/>
      <c r="AW54" s="296"/>
      <c r="AX54" s="296"/>
      <c r="AY54" s="296"/>
      <c r="AZ54" s="296"/>
      <c r="BA54" s="296"/>
      <c r="BB54" s="296"/>
      <c r="BC54" s="296"/>
      <c r="BD54" s="296"/>
      <c r="BE54" s="296"/>
      <c r="BF54" s="296"/>
      <c r="BG54" s="296"/>
      <c r="BH54" s="296"/>
      <c r="BI54" s="296"/>
      <c r="BJ54" s="296"/>
      <c r="BK54" s="296"/>
      <c r="BL54" s="296"/>
      <c r="BM54" s="296"/>
      <c r="BN54" s="296"/>
      <c r="BO54" s="296"/>
      <c r="BP54" s="296"/>
      <c r="BQ54" s="296"/>
      <c r="BR54" s="296"/>
      <c r="BS54" s="296"/>
      <c r="BT54" s="296"/>
      <c r="BU54" s="296"/>
      <c r="BV54" s="296"/>
      <c r="BW54" s="296"/>
      <c r="BX54" s="296"/>
      <c r="BY54" s="296"/>
      <c r="BZ54" s="296"/>
      <c r="CA54" s="296"/>
      <c r="CB54" s="296"/>
      <c r="CC54" s="296"/>
      <c r="CD54" s="296"/>
      <c r="CE54" s="296"/>
      <c r="CF54" s="296"/>
      <c r="CG54" s="296"/>
      <c r="CH54" s="296"/>
      <c r="CI54" s="296"/>
      <c r="CJ54" s="296"/>
      <c r="CK54" s="296"/>
      <c r="CL54" s="296"/>
      <c r="CM54" s="296"/>
      <c r="CN54" s="165"/>
    </row>
    <row r="55" spans="2:96" ht="20.25" customHeight="1" x14ac:dyDescent="0.15">
      <c r="AQ55" s="296"/>
      <c r="AR55" s="296"/>
      <c r="AS55" s="296"/>
      <c r="AT55" s="296"/>
      <c r="AU55" s="296"/>
      <c r="AV55" s="296"/>
      <c r="AW55" s="296"/>
      <c r="AX55" s="296"/>
      <c r="AY55" s="296"/>
      <c r="AZ55" s="296"/>
      <c r="BA55" s="296"/>
      <c r="BB55" s="296"/>
      <c r="BC55" s="296"/>
      <c r="BD55" s="296"/>
      <c r="BE55" s="296"/>
      <c r="BF55" s="296"/>
      <c r="BG55" s="296"/>
      <c r="BH55" s="296"/>
      <c r="BI55" s="296"/>
      <c r="BJ55" s="296"/>
      <c r="BK55" s="296"/>
      <c r="BL55" s="296"/>
      <c r="BM55" s="296"/>
      <c r="BN55" s="296"/>
      <c r="BO55" s="296"/>
      <c r="BP55" s="296"/>
      <c r="BQ55" s="296"/>
      <c r="BR55" s="296"/>
      <c r="BS55" s="296"/>
      <c r="BT55" s="296"/>
      <c r="BU55" s="296"/>
      <c r="BV55" s="296"/>
      <c r="BW55" s="296"/>
      <c r="BX55" s="296"/>
      <c r="BY55" s="296"/>
      <c r="BZ55" s="296"/>
      <c r="CA55" s="296"/>
      <c r="CB55" s="296"/>
      <c r="CC55" s="296"/>
      <c r="CD55" s="296"/>
      <c r="CE55" s="296"/>
      <c r="CF55" s="296"/>
      <c r="CG55" s="296"/>
      <c r="CH55" s="296"/>
      <c r="CI55" s="296"/>
      <c r="CJ55" s="296"/>
      <c r="CK55" s="296"/>
      <c r="CL55" s="296"/>
      <c r="CM55" s="296"/>
      <c r="CN55" s="165"/>
    </row>
    <row r="56" spans="2:96" ht="20.25" customHeight="1" x14ac:dyDescent="0.15">
      <c r="AQ56" s="296"/>
      <c r="AR56" s="296"/>
      <c r="AS56" s="296"/>
      <c r="AT56" s="296"/>
      <c r="AU56" s="296"/>
      <c r="AV56" s="296"/>
      <c r="AW56" s="296"/>
      <c r="AX56" s="296"/>
      <c r="AY56" s="296"/>
      <c r="AZ56" s="296"/>
      <c r="BA56" s="296"/>
      <c r="BB56" s="296"/>
      <c r="BC56" s="296"/>
      <c r="BD56" s="296"/>
      <c r="BE56" s="296"/>
      <c r="BF56" s="296"/>
      <c r="BG56" s="296"/>
      <c r="BH56" s="296"/>
      <c r="BI56" s="296"/>
      <c r="BJ56" s="296"/>
      <c r="BK56" s="296"/>
      <c r="BL56" s="296"/>
      <c r="BM56" s="296"/>
      <c r="BN56" s="296"/>
      <c r="BO56" s="296"/>
      <c r="BP56" s="296"/>
      <c r="BQ56" s="296"/>
      <c r="BR56" s="296"/>
      <c r="BS56" s="296"/>
      <c r="BT56" s="296"/>
      <c r="BU56" s="296"/>
      <c r="BV56" s="296"/>
      <c r="BW56" s="296"/>
      <c r="BX56" s="296"/>
      <c r="BY56" s="296"/>
      <c r="BZ56" s="296"/>
      <c r="CA56" s="296"/>
      <c r="CB56" s="296"/>
      <c r="CC56" s="296"/>
      <c r="CD56" s="296"/>
      <c r="CE56" s="296"/>
      <c r="CF56" s="296"/>
      <c r="CG56" s="296"/>
      <c r="CH56" s="296"/>
      <c r="CI56" s="296"/>
      <c r="CJ56" s="296"/>
      <c r="CK56" s="296"/>
      <c r="CL56" s="296"/>
      <c r="CM56" s="296"/>
      <c r="CN56" s="165"/>
    </row>
    <row r="57" spans="2:96" s="84" customFormat="1" ht="19.5" customHeight="1" x14ac:dyDescent="0.15"/>
    <row r="58" spans="2:96" s="84" customFormat="1" ht="19.5" customHeight="1" x14ac:dyDescent="0.15"/>
    <row r="59" spans="2:96" s="84" customFormat="1" ht="19.5" customHeight="1" x14ac:dyDescent="0.15"/>
    <row r="60" spans="2:96" s="84" customFormat="1" ht="19.5" customHeight="1" x14ac:dyDescent="0.15"/>
    <row r="61" spans="2:96" s="84" customFormat="1" ht="19.5" customHeight="1" x14ac:dyDescent="0.15"/>
    <row r="62" spans="2:96" s="84" customFormat="1" ht="19.5" customHeight="1" x14ac:dyDescent="0.15"/>
    <row r="63" spans="2:96" s="84" customFormat="1" ht="19.5" customHeight="1" x14ac:dyDescent="0.15"/>
    <row r="64" spans="2:96" s="84" customFormat="1" ht="19.5" customHeight="1" x14ac:dyDescent="0.15"/>
    <row r="65" s="84" customFormat="1" ht="19.5" customHeight="1" x14ac:dyDescent="0.15"/>
    <row r="66" s="84" customFormat="1" ht="11.25" customHeight="1" x14ac:dyDescent="0.15"/>
    <row r="67" s="84" customFormat="1" ht="19.5" customHeight="1" x14ac:dyDescent="0.15"/>
    <row r="68" s="84" customFormat="1" ht="19.5" customHeight="1" x14ac:dyDescent="0.15"/>
    <row r="69" s="84" customFormat="1" ht="19.5" customHeight="1" x14ac:dyDescent="0.15"/>
    <row r="70" s="84" customFormat="1" ht="26.25" customHeight="1" x14ac:dyDescent="0.15"/>
    <row r="71" s="84" customFormat="1" ht="15" customHeight="1" x14ac:dyDescent="0.15"/>
    <row r="72" s="84" customFormat="1" ht="21.75" customHeight="1" x14ac:dyDescent="0.15"/>
    <row r="73" s="84" customFormat="1" ht="10.5" customHeight="1" x14ac:dyDescent="0.15"/>
    <row r="74" s="84" customFormat="1" ht="19.5" customHeight="1" x14ac:dyDescent="0.15"/>
    <row r="75" s="84" customFormat="1" ht="19.5" customHeight="1" x14ac:dyDescent="0.15"/>
    <row r="76" s="84" customFormat="1" ht="19.5" customHeight="1" x14ac:dyDescent="0.15"/>
    <row r="77" s="84" customFormat="1" ht="11.25" customHeight="1" x14ac:dyDescent="0.15"/>
    <row r="78" s="84" customFormat="1" ht="19.5" customHeight="1" x14ac:dyDescent="0.15"/>
    <row r="79" s="84" customFormat="1" ht="19.5" customHeight="1" x14ac:dyDescent="0.15"/>
    <row r="80" s="84" customFormat="1" ht="19.5" customHeight="1" x14ac:dyDescent="0.15"/>
    <row r="81" s="84" customFormat="1" ht="19.5" customHeight="1" x14ac:dyDescent="0.15"/>
    <row r="82" s="84" customFormat="1" ht="19.5" customHeight="1" x14ac:dyDescent="0.15"/>
    <row r="83" s="84" customFormat="1" ht="19.5" customHeight="1" x14ac:dyDescent="0.15"/>
    <row r="84" s="84" customFormat="1" ht="19.5" customHeight="1" x14ac:dyDescent="0.15"/>
    <row r="85" s="84" customFormat="1" ht="19.5" customHeight="1" x14ac:dyDescent="0.15"/>
    <row r="86" s="84" customFormat="1" ht="24.75" customHeight="1" x14ac:dyDescent="0.15"/>
    <row r="87" s="84" customFormat="1" ht="21.75" customHeight="1" x14ac:dyDescent="0.15"/>
    <row r="88" s="84" customFormat="1" ht="10.5" customHeight="1" x14ac:dyDescent="0.15"/>
    <row r="89" s="84" customFormat="1" ht="22.5" customHeight="1" x14ac:dyDescent="0.15"/>
    <row r="90" s="84" customFormat="1" ht="11.25" customHeight="1" x14ac:dyDescent="0.15"/>
    <row r="91" s="84" customFormat="1" ht="15.95" customHeight="1" x14ac:dyDescent="0.15"/>
    <row r="92" s="84" customFormat="1" ht="15.95" customHeight="1" x14ac:dyDescent="0.15"/>
    <row r="93" s="84" customFormat="1" ht="15.95" customHeight="1" x14ac:dyDescent="0.15"/>
    <row r="94" s="84" customFormat="1" ht="15.95" customHeight="1" x14ac:dyDescent="0.15"/>
    <row r="95" s="84" customFormat="1" ht="13.5" customHeight="1" x14ac:dyDescent="0.15"/>
    <row r="96" s="84" customFormat="1" ht="13.5" customHeight="1" x14ac:dyDescent="0.15"/>
    <row r="97" s="84" customFormat="1" ht="13.5" customHeight="1" x14ac:dyDescent="0.15"/>
    <row r="98" s="84" customFormat="1" ht="13.5" customHeight="1" x14ac:dyDescent="0.15"/>
    <row r="99" s="84" customFormat="1" ht="13.5" customHeight="1" x14ac:dyDescent="0.15"/>
    <row r="100" s="84" customFormat="1" ht="13.5" customHeight="1" x14ac:dyDescent="0.15"/>
    <row r="101" s="84" customFormat="1" ht="13.5" customHeight="1" x14ac:dyDescent="0.15"/>
    <row r="102" s="84" customFormat="1" ht="13.5" customHeight="1" x14ac:dyDescent="0.15"/>
    <row r="103" s="84" customFormat="1" ht="13.5" customHeight="1" x14ac:dyDescent="0.15"/>
    <row r="104" s="84" customFormat="1" ht="13.5" customHeight="1" x14ac:dyDescent="0.15"/>
    <row r="105" s="84" customFormat="1" ht="13.5" customHeight="1" x14ac:dyDescent="0.15"/>
    <row r="106" s="84" customFormat="1" ht="13.5" customHeight="1" x14ac:dyDescent="0.15"/>
    <row r="107" s="84" customFormat="1" ht="24.75" customHeight="1" x14ac:dyDescent="0.15"/>
    <row r="108" s="84" customFormat="1" ht="22.5" customHeight="1" x14ac:dyDescent="0.15"/>
    <row r="109" s="84" customFormat="1" ht="11.25" customHeight="1" x14ac:dyDescent="0.15"/>
    <row r="110" s="84" customFormat="1" ht="12.75" customHeight="1" x14ac:dyDescent="0.15"/>
    <row r="111" s="84" customFormat="1" ht="12.75" customHeight="1" x14ac:dyDescent="0.15"/>
    <row r="112" s="84" customFormat="1" ht="19.5" customHeight="1" x14ac:dyDescent="0.15"/>
    <row r="113" spans="1:82" s="84" customFormat="1" ht="19.5" customHeight="1" x14ac:dyDescent="0.15"/>
    <row r="114" spans="1:82" s="84" customFormat="1" ht="19.5" customHeight="1" x14ac:dyDescent="0.15"/>
    <row r="115" spans="1:82" s="84" customFormat="1" ht="19.5" customHeight="1" x14ac:dyDescent="0.15"/>
    <row r="116" spans="1:82" s="84" customFormat="1" ht="19.5" customHeight="1" x14ac:dyDescent="0.15"/>
    <row r="117" spans="1:82" s="84" customFormat="1" ht="19.5" customHeight="1" x14ac:dyDescent="0.15"/>
    <row r="118" spans="1:82" s="84" customFormat="1" ht="19.5" customHeight="1" x14ac:dyDescent="0.15"/>
    <row r="119" spans="1:82" s="84" customFormat="1" ht="19.5" customHeight="1" x14ac:dyDescent="0.15"/>
    <row r="120" spans="1:82" s="84" customFormat="1" ht="19.5" customHeight="1" x14ac:dyDescent="0.15"/>
    <row r="121" spans="1:82" s="84" customFormat="1" ht="19.5" customHeight="1" x14ac:dyDescent="0.15"/>
    <row r="122" spans="1:82" s="84" customFormat="1" ht="19.5" customHeight="1" x14ac:dyDescent="0.15"/>
    <row r="123" spans="1:82" s="84" customFormat="1" ht="19.5" customHeight="1" x14ac:dyDescent="0.15"/>
    <row r="124" spans="1:82" ht="11.25" customHeight="1" x14ac:dyDescent="0.15">
      <c r="C124" s="156"/>
      <c r="D124" s="156"/>
      <c r="E124" s="156"/>
      <c r="F124" s="156"/>
      <c r="G124" s="156"/>
      <c r="H124" s="156"/>
      <c r="I124" s="156"/>
      <c r="J124" s="156"/>
      <c r="K124" s="156"/>
      <c r="L124" s="156"/>
      <c r="M124" s="156"/>
      <c r="N124" s="156"/>
      <c r="O124" s="156"/>
      <c r="P124" s="156"/>
      <c r="Q124" s="156"/>
      <c r="R124" s="156"/>
      <c r="S124" s="156"/>
      <c r="T124" s="156"/>
      <c r="U124" s="156"/>
      <c r="V124" s="156"/>
      <c r="W124" s="156"/>
      <c r="X124" s="156"/>
      <c r="Y124" s="156"/>
      <c r="Z124" s="156"/>
      <c r="AA124" s="156"/>
      <c r="AB124" s="156"/>
      <c r="AC124" s="156"/>
      <c r="AD124" s="156"/>
      <c r="AE124" s="156"/>
      <c r="AF124" s="156"/>
      <c r="AG124" s="156"/>
      <c r="AH124" s="156"/>
      <c r="AI124" s="156"/>
      <c r="AJ124" s="156"/>
      <c r="AK124" s="156"/>
      <c r="AL124" s="156"/>
      <c r="AM124" s="156"/>
      <c r="AN124" s="156"/>
      <c r="AO124" s="156"/>
      <c r="AP124" s="156"/>
      <c r="AQ124" s="156"/>
      <c r="AR124" s="156"/>
      <c r="AS124" s="156"/>
      <c r="AT124" s="156"/>
      <c r="AU124" s="156"/>
      <c r="AV124" s="156"/>
      <c r="AW124" s="91"/>
      <c r="AX124" s="91"/>
      <c r="AY124" s="91"/>
      <c r="AZ124" s="91"/>
      <c r="BA124" s="91"/>
      <c r="BB124" s="91"/>
      <c r="BC124" s="91"/>
      <c r="BD124" s="91"/>
      <c r="BE124" s="91"/>
      <c r="BF124" s="91"/>
      <c r="BG124" s="91"/>
      <c r="BH124" s="91"/>
      <c r="BI124" s="91"/>
      <c r="BJ124" s="92"/>
      <c r="BK124" s="92"/>
      <c r="BL124" s="92"/>
      <c r="BM124" s="92"/>
      <c r="BN124" s="92"/>
      <c r="BO124" s="92"/>
      <c r="BP124" s="92"/>
      <c r="BQ124" s="92"/>
      <c r="BR124" s="92"/>
      <c r="BS124" s="92"/>
      <c r="BT124" s="92"/>
      <c r="BU124" s="92"/>
      <c r="BV124" s="92"/>
      <c r="BZ124" s="94"/>
      <c r="CA124" s="155"/>
      <c r="CB124" s="155"/>
      <c r="CC124" s="155"/>
      <c r="CD124" s="155"/>
    </row>
    <row r="125" spans="1:82" ht="24.75" customHeight="1" x14ac:dyDescent="0.15"/>
    <row r="126" spans="1:82" ht="22.5" customHeight="1" x14ac:dyDescent="0.15">
      <c r="A126" s="84"/>
      <c r="CC126" s="6"/>
      <c r="CD126" s="6"/>
    </row>
    <row r="127" spans="1:82" ht="15" customHeight="1" x14ac:dyDescent="0.15"/>
    <row r="128" spans="1:82"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9.5" customHeight="1" x14ac:dyDescent="0.15"/>
    <row r="138" ht="23.25" customHeight="1" x14ac:dyDescent="0.15"/>
  </sheetData>
  <sheetProtection sheet="1" objects="1" scenarios="1"/>
  <mergeCells count="165">
    <mergeCell ref="AM12:AQ13"/>
    <mergeCell ref="AE14:AH15"/>
    <mergeCell ref="F35:AS38"/>
    <mergeCell ref="F32:AS34"/>
    <mergeCell ref="F30:AS31"/>
    <mergeCell ref="AT30:AY31"/>
    <mergeCell ref="AZ30:BE31"/>
    <mergeCell ref="BF30:BK31"/>
    <mergeCell ref="BP31:BU31"/>
    <mergeCell ref="AT32:AY34"/>
    <mergeCell ref="AZ32:BE34"/>
    <mergeCell ref="BF32:BK34"/>
    <mergeCell ref="BP32:BP33"/>
    <mergeCell ref="BQ32:BV34"/>
    <mergeCell ref="AZ35:BE38"/>
    <mergeCell ref="BF35:BK38"/>
    <mergeCell ref="BQ36:BV38"/>
    <mergeCell ref="BP37:BP38"/>
    <mergeCell ref="F20:G21"/>
    <mergeCell ref="F16:G17"/>
    <mergeCell ref="F18:G19"/>
    <mergeCell ref="AI14:AL15"/>
    <mergeCell ref="AM14:AQ15"/>
    <mergeCell ref="AI8:AL9"/>
    <mergeCell ref="AM8:AQ9"/>
    <mergeCell ref="AM22:AQ23"/>
    <mergeCell ref="H6:AD7"/>
    <mergeCell ref="H8:AD9"/>
    <mergeCell ref="H10:AD11"/>
    <mergeCell ref="H12:AD13"/>
    <mergeCell ref="H14:AD15"/>
    <mergeCell ref="H16:AD17"/>
    <mergeCell ref="H18:AD19"/>
    <mergeCell ref="H20:AD21"/>
    <mergeCell ref="H22:AD23"/>
    <mergeCell ref="AE16:AH17"/>
    <mergeCell ref="AI16:AL17"/>
    <mergeCell ref="AM16:AQ17"/>
    <mergeCell ref="AE18:AH19"/>
    <mergeCell ref="AI18:AL19"/>
    <mergeCell ref="AM18:AQ19"/>
    <mergeCell ref="AE20:AH21"/>
    <mergeCell ref="AE10:AH11"/>
    <mergeCell ref="AI10:AL11"/>
    <mergeCell ref="AM10:AQ11"/>
    <mergeCell ref="AE12:AH13"/>
    <mergeCell ref="AI12:AL13"/>
    <mergeCell ref="CB16:CF17"/>
    <mergeCell ref="CB18:CF19"/>
    <mergeCell ref="CB20:CF21"/>
    <mergeCell ref="BT18:BW19"/>
    <mergeCell ref="BX18:CA19"/>
    <mergeCell ref="BT20:BW21"/>
    <mergeCell ref="AV18:AW19"/>
    <mergeCell ref="AX18:BS19"/>
    <mergeCell ref="AV14:AW15"/>
    <mergeCell ref="AX14:BS15"/>
    <mergeCell ref="BT14:BW15"/>
    <mergeCell ref="BX14:CA15"/>
    <mergeCell ref="AV16:AW17"/>
    <mergeCell ref="AX16:BS17"/>
    <mergeCell ref="BT16:BW17"/>
    <mergeCell ref="BX16:CA17"/>
    <mergeCell ref="B46:I46"/>
    <mergeCell ref="J46:AO47"/>
    <mergeCell ref="AQ47:CM56"/>
    <mergeCell ref="J49:K50"/>
    <mergeCell ref="L49:Z50"/>
    <mergeCell ref="AE49:AJ49"/>
    <mergeCell ref="AE50:AE51"/>
    <mergeCell ref="AF50:AI51"/>
    <mergeCell ref="J51:K52"/>
    <mergeCell ref="L51:Z52"/>
    <mergeCell ref="A44:BG44"/>
    <mergeCell ref="J28:CJ28"/>
    <mergeCell ref="F22:G23"/>
    <mergeCell ref="B26:I26"/>
    <mergeCell ref="J26:CJ26"/>
    <mergeCell ref="BX20:CA21"/>
    <mergeCell ref="AI20:AL21"/>
    <mergeCell ref="AM20:AQ21"/>
    <mergeCell ref="AT35:AY38"/>
    <mergeCell ref="AV20:AW21"/>
    <mergeCell ref="AX20:BS21"/>
    <mergeCell ref="AE22:AH23"/>
    <mergeCell ref="AI22:AL23"/>
    <mergeCell ref="BT4:BW5"/>
    <mergeCell ref="BX4:CA5"/>
    <mergeCell ref="AV6:AW7"/>
    <mergeCell ref="AX6:BS7"/>
    <mergeCell ref="BT6:BW7"/>
    <mergeCell ref="BX6:CA7"/>
    <mergeCell ref="BX10:CA11"/>
    <mergeCell ref="AV12:AW13"/>
    <mergeCell ref="AX12:BS13"/>
    <mergeCell ref="BT12:BW13"/>
    <mergeCell ref="AV8:AW9"/>
    <mergeCell ref="AX8:BS9"/>
    <mergeCell ref="BT8:BW9"/>
    <mergeCell ref="BX8:CA9"/>
    <mergeCell ref="AV10:AW11"/>
    <mergeCell ref="AX10:BS11"/>
    <mergeCell ref="BT10:BW11"/>
    <mergeCell ref="BX12:CA13"/>
    <mergeCell ref="AE4:AH5"/>
    <mergeCell ref="AI4:AL5"/>
    <mergeCell ref="CO2:FB3"/>
    <mergeCell ref="CP6:CP7"/>
    <mergeCell ref="CP8:CP9"/>
    <mergeCell ref="CP10:CP11"/>
    <mergeCell ref="CP12:CP13"/>
    <mergeCell ref="CP14:CP15"/>
    <mergeCell ref="B2:I2"/>
    <mergeCell ref="J2:CJ2"/>
    <mergeCell ref="F6:G7"/>
    <mergeCell ref="F8:G9"/>
    <mergeCell ref="F10:G11"/>
    <mergeCell ref="F12:G13"/>
    <mergeCell ref="F14:G15"/>
    <mergeCell ref="CB5:CG5"/>
    <mergeCell ref="CB6:CF7"/>
    <mergeCell ref="CB8:CF9"/>
    <mergeCell ref="CB10:CF11"/>
    <mergeCell ref="CB12:CF13"/>
    <mergeCell ref="CB14:CF15"/>
    <mergeCell ref="AM5:AR5"/>
    <mergeCell ref="AE6:AH7"/>
    <mergeCell ref="AI6:AL7"/>
    <mergeCell ref="AM6:AQ7"/>
    <mergeCell ref="AE8:AH9"/>
    <mergeCell ref="CU16:CU17"/>
    <mergeCell ref="CT18:CT19"/>
    <mergeCell ref="CU18:CU19"/>
    <mergeCell ref="CT20:CT21"/>
    <mergeCell ref="CU20:CU21"/>
    <mergeCell ref="CP16:CP17"/>
    <mergeCell ref="CP18:CP19"/>
    <mergeCell ref="CP20:CP21"/>
    <mergeCell ref="CO6:CO7"/>
    <mergeCell ref="CO8:CO9"/>
    <mergeCell ref="CO10:CO11"/>
    <mergeCell ref="CO12:CO13"/>
    <mergeCell ref="CO14:CO15"/>
    <mergeCell ref="CO16:CO17"/>
    <mergeCell ref="CO18:CO19"/>
    <mergeCell ref="CO20:CO21"/>
    <mergeCell ref="CU6:CU7"/>
    <mergeCell ref="CT8:CT9"/>
    <mergeCell ref="CU8:CU9"/>
    <mergeCell ref="CT10:CT11"/>
    <mergeCell ref="CU10:CU11"/>
    <mergeCell ref="CT12:CT13"/>
    <mergeCell ref="CO4:CR5"/>
    <mergeCell ref="CT6:CT7"/>
    <mergeCell ref="CT16:CT17"/>
    <mergeCell ref="CU12:CU13"/>
    <mergeCell ref="CT14:CT15"/>
    <mergeCell ref="CU14:CU15"/>
    <mergeCell ref="CP50:CP51"/>
    <mergeCell ref="CO48:CR49"/>
    <mergeCell ref="CO22:CO23"/>
    <mergeCell ref="CP22:CP23"/>
    <mergeCell ref="CP32:CR34"/>
    <mergeCell ref="CP30:CR31"/>
    <mergeCell ref="CP36:CR38"/>
  </mergeCells>
  <phoneticPr fontId="1"/>
  <printOptions horizont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DM158"/>
  <sheetViews>
    <sheetView view="pageBreakPreview" zoomScale="80" zoomScaleNormal="80" zoomScaleSheetLayoutView="80" workbookViewId="0">
      <selection activeCell="A3" sqref="A3"/>
    </sheetView>
  </sheetViews>
  <sheetFormatPr defaultColWidth="9" defaultRowHeight="15.95" customHeight="1" x14ac:dyDescent="0.15"/>
  <cols>
    <col min="1" max="1" width="4.625" style="7" customWidth="1"/>
    <col min="2" max="57" width="1.625" style="7" customWidth="1"/>
    <col min="58" max="58" width="1.875" style="7" customWidth="1"/>
    <col min="59" max="85" width="1.625" style="7" customWidth="1"/>
    <col min="86" max="92" width="1.75" style="7" customWidth="1"/>
    <col min="93" max="94" width="14.625" style="7" customWidth="1"/>
    <col min="95" max="98" width="1.5" style="7" customWidth="1"/>
    <col min="99" max="105" width="5.875" style="7" customWidth="1"/>
    <col min="106" max="107" width="1.5" style="7" customWidth="1"/>
    <col min="108" max="113" width="5.875" style="7" customWidth="1"/>
    <col min="114" max="126" width="1.5" style="7" customWidth="1"/>
    <col min="127" max="128" width="1.625" style="7" customWidth="1"/>
    <col min="129" max="135" width="1.5" style="7" customWidth="1"/>
    <col min="136" max="16384" width="9" style="7"/>
  </cols>
  <sheetData>
    <row r="1" spans="1:90" ht="15" customHeight="1" x14ac:dyDescent="0.15"/>
    <row r="2" spans="1:90" ht="26.25" customHeight="1" x14ac:dyDescent="0.15">
      <c r="A2" s="84" t="s">
        <v>72</v>
      </c>
      <c r="B2" s="25"/>
      <c r="C2" s="718" t="s">
        <v>247</v>
      </c>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row>
    <row r="3" spans="1:90" ht="15" customHeight="1" x14ac:dyDescent="0.15">
      <c r="B3" s="27"/>
      <c r="C3" s="18"/>
      <c r="D3" s="47"/>
      <c r="F3" s="47"/>
    </row>
    <row r="4" spans="1:90" ht="22.5" customHeight="1" x14ac:dyDescent="0.15">
      <c r="B4" s="280" t="s">
        <v>301</v>
      </c>
      <c r="C4" s="454"/>
      <c r="D4" s="454"/>
      <c r="E4" s="454"/>
      <c r="F4" s="454"/>
      <c r="G4" s="454"/>
      <c r="H4" s="454"/>
      <c r="I4" s="454"/>
      <c r="J4" s="534" t="s">
        <v>344</v>
      </c>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534"/>
      <c r="BT4" s="534"/>
      <c r="BU4" s="534"/>
      <c r="BV4" s="534"/>
      <c r="BW4" s="534"/>
      <c r="BX4" s="534"/>
      <c r="BY4" s="534"/>
      <c r="BZ4" s="534"/>
      <c r="CA4" s="534"/>
      <c r="CB4" s="534"/>
      <c r="CC4" s="534"/>
      <c r="CD4" s="534"/>
      <c r="CE4" s="534"/>
      <c r="CF4" s="534"/>
      <c r="CG4" s="534"/>
      <c r="CH4" s="534"/>
      <c r="CI4" s="534"/>
      <c r="CJ4" s="534"/>
      <c r="CK4" s="534"/>
    </row>
    <row r="5" spans="1:90" ht="11.25" customHeight="1" x14ac:dyDescent="0.15">
      <c r="B5" s="73"/>
      <c r="C5" s="74"/>
      <c r="D5" s="74"/>
      <c r="E5" s="74"/>
      <c r="F5" s="74"/>
      <c r="G5" s="74"/>
      <c r="H5" s="74"/>
      <c r="I5" s="74"/>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row>
    <row r="6" spans="1:90" ht="11.25" customHeight="1" x14ac:dyDescent="0.15">
      <c r="B6" s="296" t="s">
        <v>284</v>
      </c>
      <c r="C6" s="296"/>
      <c r="D6" s="296"/>
      <c r="E6" s="296"/>
      <c r="F6" s="296"/>
      <c r="G6" s="296"/>
      <c r="H6" s="296"/>
      <c r="I6" s="296"/>
      <c r="J6" s="296"/>
      <c r="K6" s="296"/>
      <c r="L6" s="296"/>
      <c r="M6" s="296"/>
      <c r="N6" s="296"/>
      <c r="O6" s="296"/>
      <c r="P6" s="296"/>
      <c r="Q6" s="296"/>
      <c r="R6" s="296"/>
      <c r="S6" s="296"/>
      <c r="T6" s="296"/>
      <c r="U6" s="296"/>
      <c r="V6" s="296"/>
      <c r="W6" s="296"/>
      <c r="X6" s="296"/>
      <c r="Y6" s="296"/>
      <c r="Z6" s="296"/>
      <c r="AA6" s="296"/>
      <c r="AB6" s="296"/>
      <c r="AC6" s="296"/>
      <c r="AD6" s="296"/>
      <c r="AE6" s="296"/>
      <c r="AF6" s="296"/>
      <c r="AG6" s="296"/>
      <c r="AH6" s="296"/>
      <c r="AI6" s="296"/>
      <c r="AJ6" s="296"/>
      <c r="AK6" s="296"/>
      <c r="AL6" s="296"/>
      <c r="AM6" s="296"/>
      <c r="AN6" s="296"/>
      <c r="AO6" s="296"/>
      <c r="AP6" s="296"/>
      <c r="AQ6" s="296"/>
      <c r="AR6" s="296"/>
      <c r="AS6" s="296"/>
      <c r="AT6" s="296"/>
      <c r="AU6" s="296"/>
      <c r="AV6" s="296"/>
      <c r="AW6" s="296"/>
      <c r="AX6" s="296"/>
      <c r="AY6" s="296"/>
      <c r="AZ6" s="296"/>
      <c r="BA6" s="296"/>
      <c r="BB6" s="296"/>
      <c r="BC6" s="296"/>
      <c r="BD6" s="296"/>
      <c r="BE6" s="296"/>
      <c r="BF6" s="296"/>
      <c r="BG6" s="296"/>
      <c r="BH6" s="296"/>
      <c r="BI6" s="296"/>
      <c r="BJ6" s="296"/>
      <c r="BK6" s="296"/>
      <c r="BL6" s="296"/>
      <c r="BM6" s="296"/>
      <c r="BN6" s="296"/>
      <c r="BO6" s="296"/>
      <c r="BP6" s="296"/>
      <c r="BQ6" s="296"/>
      <c r="BR6" s="296"/>
      <c r="BS6" s="296"/>
      <c r="BT6" s="296"/>
      <c r="BU6" s="296"/>
      <c r="BV6" s="296"/>
      <c r="BW6" s="296"/>
      <c r="BX6" s="296"/>
      <c r="BY6" s="296"/>
      <c r="BZ6" s="296"/>
      <c r="CA6" s="296"/>
      <c r="CB6" s="296"/>
      <c r="CC6" s="296"/>
      <c r="CD6" s="296"/>
      <c r="CE6" s="296"/>
      <c r="CF6" s="296"/>
      <c r="CG6" s="296"/>
      <c r="CH6" s="296"/>
      <c r="CI6" s="296"/>
      <c r="CJ6" s="296"/>
      <c r="CK6" s="296"/>
      <c r="CL6" s="296"/>
    </row>
    <row r="7" spans="1:90" ht="11.25" customHeight="1" x14ac:dyDescent="0.15">
      <c r="B7" s="296"/>
      <c r="C7" s="296"/>
      <c r="D7" s="296"/>
      <c r="E7" s="296"/>
      <c r="F7" s="296"/>
      <c r="G7" s="296"/>
      <c r="H7" s="296"/>
      <c r="I7" s="296"/>
      <c r="J7" s="296"/>
      <c r="K7" s="296"/>
      <c r="L7" s="296"/>
      <c r="M7" s="296"/>
      <c r="N7" s="296"/>
      <c r="O7" s="296"/>
      <c r="P7" s="296"/>
      <c r="Q7" s="296"/>
      <c r="R7" s="296"/>
      <c r="S7" s="296"/>
      <c r="T7" s="296"/>
      <c r="U7" s="296"/>
      <c r="V7" s="296"/>
      <c r="W7" s="296"/>
      <c r="X7" s="296"/>
      <c r="Y7" s="296"/>
      <c r="Z7" s="296"/>
      <c r="AA7" s="296"/>
      <c r="AB7" s="296"/>
      <c r="AC7" s="296"/>
      <c r="AD7" s="296"/>
      <c r="AE7" s="296"/>
      <c r="AF7" s="296"/>
      <c r="AG7" s="296"/>
      <c r="AH7" s="296"/>
      <c r="AI7" s="296"/>
      <c r="AJ7" s="296"/>
      <c r="AK7" s="296"/>
      <c r="AL7" s="296"/>
      <c r="AM7" s="296"/>
      <c r="AN7" s="296"/>
      <c r="AO7" s="296"/>
      <c r="AP7" s="296"/>
      <c r="AQ7" s="296"/>
      <c r="AR7" s="296"/>
      <c r="AS7" s="296"/>
      <c r="AT7" s="296"/>
      <c r="AU7" s="296"/>
      <c r="AV7" s="296"/>
      <c r="AW7" s="296"/>
      <c r="AX7" s="296"/>
      <c r="AY7" s="296"/>
      <c r="AZ7" s="296"/>
      <c r="BA7" s="296"/>
      <c r="BB7" s="296"/>
      <c r="BC7" s="296"/>
      <c r="BD7" s="296"/>
      <c r="BE7" s="296"/>
      <c r="BF7" s="296"/>
      <c r="BG7" s="296"/>
      <c r="BH7" s="296"/>
      <c r="BI7" s="296"/>
      <c r="BJ7" s="296"/>
      <c r="BK7" s="296"/>
      <c r="BL7" s="296"/>
      <c r="BM7" s="296"/>
      <c r="BN7" s="296"/>
      <c r="BO7" s="296"/>
      <c r="BP7" s="296"/>
      <c r="BQ7" s="296"/>
      <c r="BR7" s="296"/>
      <c r="BS7" s="296"/>
      <c r="BT7" s="296"/>
      <c r="BU7" s="296"/>
      <c r="BV7" s="296"/>
      <c r="BW7" s="296"/>
      <c r="BX7" s="296"/>
      <c r="BY7" s="296"/>
      <c r="BZ7" s="296"/>
      <c r="CA7" s="296"/>
      <c r="CB7" s="296"/>
      <c r="CC7" s="296"/>
      <c r="CD7" s="296"/>
      <c r="CE7" s="296"/>
      <c r="CF7" s="296"/>
      <c r="CG7" s="296"/>
      <c r="CH7" s="296"/>
      <c r="CI7" s="296"/>
      <c r="CJ7" s="296"/>
      <c r="CK7" s="296"/>
      <c r="CL7" s="296"/>
    </row>
    <row r="8" spans="1:90" ht="11.25" customHeight="1" x14ac:dyDescent="0.15">
      <c r="B8" s="296"/>
      <c r="C8" s="296"/>
      <c r="D8" s="296"/>
      <c r="E8" s="296"/>
      <c r="F8" s="296"/>
      <c r="G8" s="296"/>
      <c r="H8" s="296"/>
      <c r="I8" s="296"/>
      <c r="J8" s="296"/>
      <c r="K8" s="296"/>
      <c r="L8" s="296"/>
      <c r="M8" s="296"/>
      <c r="N8" s="296"/>
      <c r="O8" s="296"/>
      <c r="P8" s="296"/>
      <c r="Q8" s="296"/>
      <c r="R8" s="296"/>
      <c r="S8" s="296"/>
      <c r="T8" s="296"/>
      <c r="U8" s="296"/>
      <c r="V8" s="296"/>
      <c r="W8" s="296"/>
      <c r="X8" s="296"/>
      <c r="Y8" s="296"/>
      <c r="Z8" s="296"/>
      <c r="AA8" s="296"/>
      <c r="AB8" s="296"/>
      <c r="AC8" s="296"/>
      <c r="AD8" s="296"/>
      <c r="AE8" s="296"/>
      <c r="AF8" s="296"/>
      <c r="AG8" s="296"/>
      <c r="AH8" s="296"/>
      <c r="AI8" s="296"/>
      <c r="AJ8" s="296"/>
      <c r="AK8" s="296"/>
      <c r="AL8" s="296"/>
      <c r="AM8" s="296"/>
      <c r="AN8" s="296"/>
      <c r="AO8" s="296"/>
      <c r="AP8" s="296"/>
      <c r="AQ8" s="296"/>
      <c r="AR8" s="296"/>
      <c r="AS8" s="296"/>
      <c r="AT8" s="296"/>
      <c r="AU8" s="296"/>
      <c r="AV8" s="296"/>
      <c r="AW8" s="296"/>
      <c r="AX8" s="296"/>
      <c r="AY8" s="296"/>
      <c r="AZ8" s="296"/>
      <c r="BA8" s="296"/>
      <c r="BB8" s="296"/>
      <c r="BC8" s="296"/>
      <c r="BD8" s="296"/>
      <c r="BE8" s="296"/>
      <c r="BF8" s="296"/>
      <c r="BG8" s="296"/>
      <c r="BH8" s="296"/>
      <c r="BI8" s="296"/>
      <c r="BJ8" s="296"/>
      <c r="BK8" s="296"/>
      <c r="BL8" s="296"/>
      <c r="BM8" s="296"/>
      <c r="BN8" s="296"/>
      <c r="BO8" s="296"/>
      <c r="BP8" s="296"/>
      <c r="BQ8" s="296"/>
      <c r="BR8" s="296"/>
      <c r="BS8" s="296"/>
      <c r="BT8" s="296"/>
      <c r="BU8" s="296"/>
      <c r="BV8" s="296"/>
      <c r="BW8" s="296"/>
      <c r="BX8" s="296"/>
      <c r="BY8" s="296"/>
      <c r="BZ8" s="296"/>
      <c r="CA8" s="296"/>
      <c r="CB8" s="296"/>
      <c r="CC8" s="296"/>
      <c r="CD8" s="296"/>
      <c r="CE8" s="296"/>
      <c r="CF8" s="296"/>
      <c r="CG8" s="296"/>
      <c r="CH8" s="296"/>
      <c r="CI8" s="296"/>
      <c r="CJ8" s="296"/>
      <c r="CK8" s="296"/>
      <c r="CL8" s="296"/>
    </row>
    <row r="9" spans="1:90" ht="11.25" customHeight="1" x14ac:dyDescent="0.15">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c r="BZ9" s="296"/>
      <c r="CA9" s="296"/>
      <c r="CB9" s="296"/>
      <c r="CC9" s="296"/>
      <c r="CD9" s="296"/>
      <c r="CE9" s="296"/>
      <c r="CF9" s="296"/>
      <c r="CG9" s="296"/>
      <c r="CH9" s="296"/>
      <c r="CI9" s="296"/>
      <c r="CJ9" s="296"/>
      <c r="CK9" s="296"/>
      <c r="CL9" s="296"/>
    </row>
    <row r="10" spans="1:90" ht="11.25" customHeight="1" x14ac:dyDescent="0.15">
      <c r="B10" s="296"/>
      <c r="C10" s="296"/>
      <c r="D10" s="296"/>
      <c r="E10" s="296"/>
      <c r="F10" s="296"/>
      <c r="G10" s="296"/>
      <c r="H10" s="296"/>
      <c r="I10" s="296"/>
      <c r="J10" s="296"/>
      <c r="K10" s="296"/>
      <c r="L10" s="296"/>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row>
    <row r="11" spans="1:90" ht="11.25" customHeight="1" x14ac:dyDescent="0.15">
      <c r="B11" s="296"/>
      <c r="C11" s="296"/>
      <c r="D11" s="296"/>
      <c r="E11" s="296"/>
      <c r="F11" s="296"/>
      <c r="G11" s="296"/>
      <c r="H11" s="296"/>
      <c r="I11" s="296"/>
      <c r="J11" s="296"/>
      <c r="K11" s="296"/>
      <c r="L11" s="296"/>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96"/>
      <c r="CB11" s="296"/>
      <c r="CC11" s="296"/>
      <c r="CD11" s="296"/>
      <c r="CE11" s="296"/>
      <c r="CF11" s="296"/>
      <c r="CG11" s="296"/>
      <c r="CH11" s="296"/>
      <c r="CI11" s="296"/>
      <c r="CJ11" s="296"/>
      <c r="CK11" s="296"/>
      <c r="CL11" s="296"/>
    </row>
    <row r="12" spans="1:90" ht="11.25" customHeight="1" x14ac:dyDescent="0.15">
      <c r="B12" s="296"/>
      <c r="C12" s="296"/>
      <c r="D12" s="296"/>
      <c r="E12" s="296"/>
      <c r="F12" s="296"/>
      <c r="G12" s="296"/>
      <c r="H12" s="296"/>
      <c r="I12" s="296"/>
      <c r="J12" s="296"/>
      <c r="K12" s="296"/>
      <c r="L12" s="296"/>
      <c r="M12" s="296"/>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96"/>
      <c r="CB12" s="296"/>
      <c r="CC12" s="296"/>
      <c r="CD12" s="296"/>
      <c r="CE12" s="296"/>
      <c r="CF12" s="296"/>
      <c r="CG12" s="296"/>
      <c r="CH12" s="296"/>
      <c r="CI12" s="296"/>
      <c r="CJ12" s="296"/>
      <c r="CK12" s="296"/>
      <c r="CL12" s="296"/>
    </row>
    <row r="13" spans="1:90" ht="11.25" customHeight="1" x14ac:dyDescent="0.15">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6"/>
      <c r="AI13" s="296"/>
      <c r="AJ13" s="296"/>
      <c r="AK13" s="296"/>
      <c r="AL13" s="296"/>
      <c r="AM13" s="296"/>
      <c r="AN13" s="296"/>
      <c r="AO13" s="296"/>
      <c r="AP13" s="296"/>
      <c r="AQ13" s="296"/>
      <c r="AR13" s="296"/>
      <c r="AS13" s="296"/>
      <c r="AT13" s="296"/>
      <c r="AU13" s="296"/>
      <c r="AV13" s="296"/>
      <c r="AW13" s="296"/>
      <c r="AX13" s="296"/>
      <c r="AY13" s="296"/>
      <c r="AZ13" s="296"/>
      <c r="BA13" s="296"/>
      <c r="BB13" s="296"/>
      <c r="BC13" s="296"/>
      <c r="BD13" s="296"/>
      <c r="BE13" s="296"/>
      <c r="BF13" s="296"/>
      <c r="BG13" s="296"/>
      <c r="BH13" s="296"/>
      <c r="BI13" s="296"/>
      <c r="BJ13" s="296"/>
      <c r="BK13" s="296"/>
      <c r="BL13" s="296"/>
      <c r="BM13" s="296"/>
      <c r="BN13" s="296"/>
      <c r="BO13" s="296"/>
      <c r="BP13" s="296"/>
      <c r="BQ13" s="296"/>
      <c r="BR13" s="296"/>
      <c r="BS13" s="296"/>
      <c r="BT13" s="296"/>
      <c r="BU13" s="296"/>
      <c r="BV13" s="296"/>
      <c r="BW13" s="296"/>
      <c r="BX13" s="296"/>
      <c r="BY13" s="296"/>
      <c r="BZ13" s="296"/>
      <c r="CA13" s="296"/>
      <c r="CB13" s="296"/>
      <c r="CC13" s="296"/>
      <c r="CD13" s="296"/>
      <c r="CE13" s="296"/>
      <c r="CF13" s="296"/>
      <c r="CG13" s="296"/>
      <c r="CH13" s="296"/>
      <c r="CI13" s="296"/>
      <c r="CJ13" s="296"/>
      <c r="CK13" s="296"/>
      <c r="CL13" s="296"/>
    </row>
    <row r="14" spans="1:90" ht="11.25" customHeight="1" x14ac:dyDescent="0.15">
      <c r="B14" s="296"/>
      <c r="C14" s="296"/>
      <c r="D14" s="296"/>
      <c r="E14" s="296"/>
      <c r="F14" s="296"/>
      <c r="G14" s="296"/>
      <c r="H14" s="296"/>
      <c r="I14" s="296"/>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c r="BB14" s="296"/>
      <c r="BC14" s="296"/>
      <c r="BD14" s="296"/>
      <c r="BE14" s="296"/>
      <c r="BF14" s="296"/>
      <c r="BG14" s="296"/>
      <c r="BH14" s="296"/>
      <c r="BI14" s="296"/>
      <c r="BJ14" s="296"/>
      <c r="BK14" s="296"/>
      <c r="BL14" s="296"/>
      <c r="BM14" s="296"/>
      <c r="BN14" s="296"/>
      <c r="BO14" s="296"/>
      <c r="BP14" s="296"/>
      <c r="BQ14" s="296"/>
      <c r="BR14" s="296"/>
      <c r="BS14" s="296"/>
      <c r="BT14" s="296"/>
      <c r="BU14" s="296"/>
      <c r="BV14" s="296"/>
      <c r="BW14" s="296"/>
      <c r="BX14" s="296"/>
      <c r="BY14" s="296"/>
      <c r="BZ14" s="296"/>
      <c r="CA14" s="296"/>
      <c r="CB14" s="296"/>
      <c r="CC14" s="296"/>
      <c r="CD14" s="296"/>
      <c r="CE14" s="296"/>
      <c r="CF14" s="296"/>
      <c r="CG14" s="296"/>
      <c r="CH14" s="296"/>
      <c r="CI14" s="296"/>
      <c r="CJ14" s="296"/>
      <c r="CK14" s="296"/>
      <c r="CL14" s="296"/>
    </row>
    <row r="15" spans="1:90" ht="11.25" customHeight="1" x14ac:dyDescent="0.15">
      <c r="B15" s="296"/>
      <c r="C15" s="296"/>
      <c r="D15" s="296"/>
      <c r="E15" s="296"/>
      <c r="F15" s="296"/>
      <c r="G15" s="296"/>
      <c r="H15" s="296"/>
      <c r="I15" s="296"/>
      <c r="J15" s="296"/>
      <c r="K15" s="296"/>
      <c r="L15" s="296"/>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6"/>
      <c r="AM15" s="296"/>
      <c r="AN15" s="296"/>
      <c r="AO15" s="296"/>
      <c r="AP15" s="296"/>
      <c r="AQ15" s="296"/>
      <c r="AR15" s="296"/>
      <c r="AS15" s="296"/>
      <c r="AT15" s="296"/>
      <c r="AU15" s="296"/>
      <c r="AV15" s="296"/>
      <c r="AW15" s="296"/>
      <c r="AX15" s="296"/>
      <c r="AY15" s="296"/>
      <c r="AZ15" s="296"/>
      <c r="BA15" s="296"/>
      <c r="BB15" s="296"/>
      <c r="BC15" s="296"/>
      <c r="BD15" s="296"/>
      <c r="BE15" s="296"/>
      <c r="BF15" s="296"/>
      <c r="BG15" s="296"/>
      <c r="BH15" s="296"/>
      <c r="BI15" s="296"/>
      <c r="BJ15" s="296"/>
      <c r="BK15" s="296"/>
      <c r="BL15" s="296"/>
      <c r="BM15" s="296"/>
      <c r="BN15" s="296"/>
      <c r="BO15" s="296"/>
      <c r="BP15" s="296"/>
      <c r="BQ15" s="296"/>
      <c r="BR15" s="296"/>
      <c r="BS15" s="296"/>
      <c r="BT15" s="296"/>
      <c r="BU15" s="296"/>
      <c r="BV15" s="296"/>
      <c r="BW15" s="296"/>
      <c r="BX15" s="296"/>
      <c r="BY15" s="296"/>
      <c r="BZ15" s="296"/>
      <c r="CA15" s="296"/>
      <c r="CB15" s="296"/>
      <c r="CC15" s="296"/>
      <c r="CD15" s="296"/>
      <c r="CE15" s="296"/>
      <c r="CF15" s="296"/>
      <c r="CG15" s="296"/>
      <c r="CH15" s="296"/>
      <c r="CI15" s="296"/>
      <c r="CJ15" s="296"/>
      <c r="CK15" s="296"/>
      <c r="CL15" s="296"/>
    </row>
    <row r="16" spans="1:90" ht="11.25" customHeight="1" x14ac:dyDescent="0.15">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296"/>
      <c r="AN16" s="296"/>
      <c r="AO16" s="296"/>
      <c r="AP16" s="296"/>
      <c r="AQ16" s="296"/>
      <c r="AR16" s="296"/>
      <c r="AS16" s="296"/>
      <c r="AT16" s="296"/>
      <c r="AU16" s="296"/>
      <c r="AV16" s="296"/>
      <c r="AW16" s="296"/>
      <c r="AX16" s="296"/>
      <c r="AY16" s="296"/>
      <c r="AZ16" s="296"/>
      <c r="BA16" s="296"/>
      <c r="BB16" s="296"/>
      <c r="BC16" s="296"/>
      <c r="BD16" s="296"/>
      <c r="BE16" s="296"/>
      <c r="BF16" s="296"/>
      <c r="BG16" s="296"/>
      <c r="BH16" s="296"/>
      <c r="BI16" s="296"/>
      <c r="BJ16" s="296"/>
      <c r="BK16" s="296"/>
      <c r="BL16" s="296"/>
      <c r="BM16" s="296"/>
      <c r="BN16" s="296"/>
      <c r="BO16" s="296"/>
      <c r="BP16" s="296"/>
      <c r="BQ16" s="296"/>
      <c r="BR16" s="296"/>
      <c r="BS16" s="296"/>
      <c r="BT16" s="296"/>
      <c r="BU16" s="296"/>
      <c r="BV16" s="296"/>
      <c r="BW16" s="296"/>
      <c r="BX16" s="296"/>
      <c r="BY16" s="296"/>
      <c r="BZ16" s="296"/>
      <c r="CA16" s="296"/>
      <c r="CB16" s="296"/>
      <c r="CC16" s="296"/>
      <c r="CD16" s="296"/>
      <c r="CE16" s="296"/>
      <c r="CF16" s="296"/>
      <c r="CG16" s="296"/>
      <c r="CH16" s="296"/>
      <c r="CI16" s="296"/>
      <c r="CJ16" s="296"/>
      <c r="CK16" s="296"/>
      <c r="CL16" s="296"/>
    </row>
    <row r="17" spans="2:90" ht="11.25" customHeight="1" x14ac:dyDescent="0.15">
      <c r="B17" s="296"/>
      <c r="C17" s="296"/>
      <c r="D17" s="296"/>
      <c r="E17" s="296"/>
      <c r="F17" s="296"/>
      <c r="G17" s="296"/>
      <c r="H17" s="296"/>
      <c r="I17" s="296"/>
      <c r="J17" s="296"/>
      <c r="K17" s="296"/>
      <c r="L17" s="296"/>
      <c r="M17" s="296"/>
      <c r="N17" s="296"/>
      <c r="O17" s="296"/>
      <c r="P17" s="296"/>
      <c r="Q17" s="296"/>
      <c r="R17" s="296"/>
      <c r="S17" s="296"/>
      <c r="T17" s="296"/>
      <c r="U17" s="296"/>
      <c r="V17" s="296"/>
      <c r="W17" s="296"/>
      <c r="X17" s="296"/>
      <c r="Y17" s="296"/>
      <c r="Z17" s="296"/>
      <c r="AA17" s="296"/>
      <c r="AB17" s="296"/>
      <c r="AC17" s="296"/>
      <c r="AD17" s="296"/>
      <c r="AE17" s="296"/>
      <c r="AF17" s="296"/>
      <c r="AG17" s="296"/>
      <c r="AH17" s="296"/>
      <c r="AI17" s="296"/>
      <c r="AJ17" s="296"/>
      <c r="AK17" s="296"/>
      <c r="AL17" s="296"/>
      <c r="AM17" s="296"/>
      <c r="AN17" s="296"/>
      <c r="AO17" s="296"/>
      <c r="AP17" s="296"/>
      <c r="AQ17" s="296"/>
      <c r="AR17" s="296"/>
      <c r="AS17" s="296"/>
      <c r="AT17" s="296"/>
      <c r="AU17" s="296"/>
      <c r="AV17" s="296"/>
      <c r="AW17" s="296"/>
      <c r="AX17" s="296"/>
      <c r="AY17" s="296"/>
      <c r="AZ17" s="296"/>
      <c r="BA17" s="296"/>
      <c r="BB17" s="296"/>
      <c r="BC17" s="296"/>
      <c r="BD17" s="296"/>
      <c r="BE17" s="296"/>
      <c r="BF17" s="296"/>
      <c r="BG17" s="296"/>
      <c r="BH17" s="296"/>
      <c r="BI17" s="296"/>
      <c r="BJ17" s="296"/>
      <c r="BK17" s="296"/>
      <c r="BL17" s="296"/>
      <c r="BM17" s="296"/>
      <c r="BN17" s="296"/>
      <c r="BO17" s="296"/>
      <c r="BP17" s="296"/>
      <c r="BQ17" s="296"/>
      <c r="BR17" s="296"/>
      <c r="BS17" s="296"/>
      <c r="BT17" s="296"/>
      <c r="BU17" s="296"/>
      <c r="BV17" s="296"/>
      <c r="BW17" s="296"/>
      <c r="BX17" s="296"/>
      <c r="BY17" s="296"/>
      <c r="BZ17" s="296"/>
      <c r="CA17" s="296"/>
      <c r="CB17" s="296"/>
      <c r="CC17" s="296"/>
      <c r="CD17" s="296"/>
      <c r="CE17" s="296"/>
      <c r="CF17" s="296"/>
      <c r="CG17" s="296"/>
      <c r="CH17" s="296"/>
      <c r="CI17" s="296"/>
      <c r="CJ17" s="296"/>
      <c r="CK17" s="296"/>
      <c r="CL17" s="296"/>
    </row>
    <row r="18" spans="2:90" ht="11.25" customHeight="1" x14ac:dyDescent="0.15">
      <c r="B18" s="296"/>
      <c r="C18" s="296"/>
      <c r="D18" s="296"/>
      <c r="E18" s="296"/>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c r="AD18" s="296"/>
      <c r="AE18" s="296"/>
      <c r="AF18" s="296"/>
      <c r="AG18" s="296"/>
      <c r="AH18" s="296"/>
      <c r="AI18" s="296"/>
      <c r="AJ18" s="296"/>
      <c r="AK18" s="296"/>
      <c r="AL18" s="296"/>
      <c r="AM18" s="296"/>
      <c r="AN18" s="296"/>
      <c r="AO18" s="296"/>
      <c r="AP18" s="296"/>
      <c r="AQ18" s="296"/>
      <c r="AR18" s="296"/>
      <c r="AS18" s="296"/>
      <c r="AT18" s="296"/>
      <c r="AU18" s="296"/>
      <c r="AV18" s="296"/>
      <c r="AW18" s="296"/>
      <c r="AX18" s="296"/>
      <c r="AY18" s="296"/>
      <c r="AZ18" s="296"/>
      <c r="BA18" s="296"/>
      <c r="BB18" s="296"/>
      <c r="BC18" s="296"/>
      <c r="BD18" s="296"/>
      <c r="BE18" s="296"/>
      <c r="BF18" s="296"/>
      <c r="BG18" s="296"/>
      <c r="BH18" s="296"/>
      <c r="BI18" s="296"/>
      <c r="BJ18" s="296"/>
      <c r="BK18" s="296"/>
      <c r="BL18" s="296"/>
      <c r="BM18" s="296"/>
      <c r="BN18" s="296"/>
      <c r="BO18" s="296"/>
      <c r="BP18" s="296"/>
      <c r="BQ18" s="296"/>
      <c r="BR18" s="296"/>
      <c r="BS18" s="296"/>
      <c r="BT18" s="296"/>
      <c r="BU18" s="296"/>
      <c r="BV18" s="296"/>
      <c r="BW18" s="296"/>
      <c r="BX18" s="296"/>
      <c r="BY18" s="296"/>
      <c r="BZ18" s="296"/>
      <c r="CA18" s="296"/>
      <c r="CB18" s="296"/>
      <c r="CC18" s="296"/>
      <c r="CD18" s="296"/>
      <c r="CE18" s="296"/>
      <c r="CF18" s="296"/>
      <c r="CG18" s="296"/>
      <c r="CH18" s="296"/>
      <c r="CI18" s="296"/>
      <c r="CJ18" s="296"/>
      <c r="CK18" s="296"/>
      <c r="CL18" s="296"/>
    </row>
    <row r="19" spans="2:90" ht="11.25" customHeight="1" x14ac:dyDescent="0.15">
      <c r="B19" s="296"/>
      <c r="C19" s="296"/>
      <c r="D19" s="296"/>
      <c r="E19" s="296"/>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c r="AD19" s="296"/>
      <c r="AE19" s="296"/>
      <c r="AF19" s="296"/>
      <c r="AG19" s="296"/>
      <c r="AH19" s="296"/>
      <c r="AI19" s="296"/>
      <c r="AJ19" s="296"/>
      <c r="AK19" s="296"/>
      <c r="AL19" s="296"/>
      <c r="AM19" s="296"/>
      <c r="AN19" s="296"/>
      <c r="AO19" s="296"/>
      <c r="AP19" s="296"/>
      <c r="AQ19" s="296"/>
      <c r="AR19" s="296"/>
      <c r="AS19" s="296"/>
      <c r="AT19" s="296"/>
      <c r="AU19" s="296"/>
      <c r="AV19" s="29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row>
    <row r="20" spans="2:90" ht="11.25" customHeight="1" x14ac:dyDescent="0.15">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c r="AH20" s="296"/>
      <c r="AI20" s="296"/>
      <c r="AJ20" s="296"/>
      <c r="AK20" s="296"/>
      <c r="AL20" s="296"/>
      <c r="AM20" s="296"/>
      <c r="AN20" s="296"/>
      <c r="AO20" s="296"/>
      <c r="AP20" s="296"/>
      <c r="AQ20" s="296"/>
      <c r="AR20" s="296"/>
      <c r="AS20" s="296"/>
      <c r="AT20" s="296"/>
      <c r="AU20" s="296"/>
      <c r="AV20" s="296"/>
      <c r="AW20" s="296"/>
      <c r="AX20" s="296"/>
      <c r="AY20" s="296"/>
      <c r="AZ20" s="296"/>
      <c r="BA20" s="296"/>
      <c r="BB20" s="296"/>
      <c r="BC20" s="296"/>
      <c r="BD20" s="296"/>
      <c r="BE20" s="296"/>
      <c r="BF20" s="296"/>
      <c r="BG20" s="296"/>
      <c r="BH20" s="296"/>
      <c r="BI20" s="296"/>
      <c r="BJ20" s="296"/>
      <c r="BK20" s="296"/>
      <c r="BL20" s="296"/>
      <c r="BM20" s="296"/>
      <c r="BN20" s="296"/>
      <c r="BO20" s="296"/>
      <c r="BP20" s="296"/>
      <c r="BQ20" s="296"/>
      <c r="BR20" s="296"/>
      <c r="BS20" s="296"/>
      <c r="BT20" s="296"/>
      <c r="BU20" s="296"/>
      <c r="BV20" s="296"/>
      <c r="BW20" s="296"/>
      <c r="BX20" s="296"/>
      <c r="BY20" s="296"/>
      <c r="BZ20" s="296"/>
      <c r="CA20" s="296"/>
      <c r="CB20" s="296"/>
      <c r="CC20" s="296"/>
      <c r="CD20" s="296"/>
      <c r="CE20" s="296"/>
      <c r="CF20" s="296"/>
      <c r="CG20" s="296"/>
      <c r="CH20" s="296"/>
      <c r="CI20" s="296"/>
      <c r="CJ20" s="296"/>
      <c r="CK20" s="296"/>
      <c r="CL20" s="296"/>
    </row>
    <row r="21" spans="2:90" ht="11.25" customHeight="1" x14ac:dyDescent="0.15">
      <c r="B21" s="296"/>
      <c r="C21" s="296"/>
      <c r="D21" s="296"/>
      <c r="E21" s="296"/>
      <c r="F21" s="296"/>
      <c r="G21" s="296"/>
      <c r="H21" s="296"/>
      <c r="I21" s="296"/>
      <c r="J21" s="296"/>
      <c r="K21" s="296"/>
      <c r="L21" s="296"/>
      <c r="M21" s="296"/>
      <c r="N21" s="296"/>
      <c r="O21" s="296"/>
      <c r="P21" s="296"/>
      <c r="Q21" s="296"/>
      <c r="R21" s="296"/>
      <c r="S21" s="296"/>
      <c r="T21" s="296"/>
      <c r="U21" s="296"/>
      <c r="V21" s="296"/>
      <c r="W21" s="296"/>
      <c r="X21" s="296"/>
      <c r="Y21" s="296"/>
      <c r="Z21" s="296"/>
      <c r="AA21" s="296"/>
      <c r="AB21" s="296"/>
      <c r="AC21" s="296"/>
      <c r="AD21" s="296"/>
      <c r="AE21" s="296"/>
      <c r="AF21" s="296"/>
      <c r="AG21" s="296"/>
      <c r="AH21" s="296"/>
      <c r="AI21" s="296"/>
      <c r="AJ21" s="296"/>
      <c r="AK21" s="296"/>
      <c r="AL21" s="296"/>
      <c r="AM21" s="296"/>
      <c r="AN21" s="296"/>
      <c r="AO21" s="296"/>
      <c r="AP21" s="296"/>
      <c r="AQ21" s="296"/>
      <c r="AR21" s="296"/>
      <c r="AS21" s="296"/>
      <c r="AT21" s="296"/>
      <c r="AU21" s="296"/>
      <c r="AV21" s="296"/>
      <c r="AW21" s="296"/>
      <c r="AX21" s="296"/>
      <c r="AY21" s="296"/>
      <c r="AZ21" s="296"/>
      <c r="BA21" s="296"/>
      <c r="BB21" s="296"/>
      <c r="BC21" s="296"/>
      <c r="BD21" s="296"/>
      <c r="BE21" s="296"/>
      <c r="BF21" s="296"/>
      <c r="BG21" s="296"/>
      <c r="BH21" s="296"/>
      <c r="BI21" s="296"/>
      <c r="BJ21" s="296"/>
      <c r="BK21" s="296"/>
      <c r="BL21" s="296"/>
      <c r="BM21" s="296"/>
      <c r="BN21" s="296"/>
      <c r="BO21" s="296"/>
      <c r="BP21" s="296"/>
      <c r="BQ21" s="296"/>
      <c r="BR21" s="296"/>
      <c r="BS21" s="296"/>
      <c r="BT21" s="296"/>
      <c r="BU21" s="296"/>
      <c r="BV21" s="296"/>
      <c r="BW21" s="296"/>
      <c r="BX21" s="296"/>
      <c r="BY21" s="296"/>
      <c r="BZ21" s="296"/>
      <c r="CA21" s="296"/>
      <c r="CB21" s="296"/>
      <c r="CC21" s="296"/>
      <c r="CD21" s="296"/>
      <c r="CE21" s="296"/>
      <c r="CF21" s="296"/>
      <c r="CG21" s="296"/>
      <c r="CH21" s="296"/>
      <c r="CI21" s="296"/>
      <c r="CJ21" s="296"/>
      <c r="CK21" s="296"/>
      <c r="CL21" s="296"/>
    </row>
    <row r="22" spans="2:90" ht="11.25" customHeight="1" x14ac:dyDescent="0.15">
      <c r="B22" s="296"/>
      <c r="C22" s="296"/>
      <c r="D22" s="296"/>
      <c r="E22" s="296"/>
      <c r="F22" s="296"/>
      <c r="G22" s="296"/>
      <c r="H22" s="296"/>
      <c r="I22" s="296"/>
      <c r="J22" s="296"/>
      <c r="K22" s="296"/>
      <c r="L22" s="296"/>
      <c r="M22" s="296"/>
      <c r="N22" s="296"/>
      <c r="O22" s="296"/>
      <c r="P22" s="296"/>
      <c r="Q22" s="296"/>
      <c r="R22" s="296"/>
      <c r="S22" s="296"/>
      <c r="T22" s="296"/>
      <c r="U22" s="296"/>
      <c r="V22" s="296"/>
      <c r="W22" s="296"/>
      <c r="X22" s="296"/>
      <c r="Y22" s="296"/>
      <c r="Z22" s="296"/>
      <c r="AA22" s="296"/>
      <c r="AB22" s="296"/>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296"/>
      <c r="BH22" s="296"/>
      <c r="BI22" s="296"/>
      <c r="BJ22" s="296"/>
      <c r="BK22" s="296"/>
      <c r="BL22" s="296"/>
      <c r="BM22" s="296"/>
      <c r="BN22" s="296"/>
      <c r="BO22" s="296"/>
      <c r="BP22" s="296"/>
      <c r="BQ22" s="296"/>
      <c r="BR22" s="296"/>
      <c r="BS22" s="296"/>
      <c r="BT22" s="296"/>
      <c r="BU22" s="296"/>
      <c r="BV22" s="296"/>
      <c r="BW22" s="296"/>
      <c r="BX22" s="296"/>
      <c r="BY22" s="296"/>
      <c r="BZ22" s="296"/>
      <c r="CA22" s="296"/>
      <c r="CB22" s="296"/>
      <c r="CC22" s="296"/>
      <c r="CD22" s="296"/>
      <c r="CE22" s="296"/>
      <c r="CF22" s="296"/>
      <c r="CG22" s="296"/>
      <c r="CH22" s="296"/>
      <c r="CI22" s="296"/>
      <c r="CJ22" s="296"/>
      <c r="CK22" s="296"/>
      <c r="CL22" s="296"/>
    </row>
    <row r="23" spans="2:90" ht="11.25" customHeight="1" x14ac:dyDescent="0.15">
      <c r="B23" s="296"/>
      <c r="C23" s="296"/>
      <c r="D23" s="296"/>
      <c r="E23" s="296"/>
      <c r="F23" s="296"/>
      <c r="G23" s="296"/>
      <c r="H23" s="296"/>
      <c r="I23" s="296"/>
      <c r="J23" s="296"/>
      <c r="K23" s="296"/>
      <c r="L23" s="296"/>
      <c r="M23" s="296"/>
      <c r="N23" s="296"/>
      <c r="O23" s="296"/>
      <c r="P23" s="296"/>
      <c r="Q23" s="296"/>
      <c r="R23" s="296"/>
      <c r="S23" s="296"/>
      <c r="T23" s="296"/>
      <c r="U23" s="296"/>
      <c r="V23" s="296"/>
      <c r="W23" s="296"/>
      <c r="X23" s="296"/>
      <c r="Y23" s="296"/>
      <c r="Z23" s="296"/>
      <c r="AA23" s="296"/>
      <c r="AB23" s="296"/>
      <c r="AC23" s="296"/>
      <c r="AD23" s="296"/>
      <c r="AE23" s="296"/>
      <c r="AF23" s="296"/>
      <c r="AG23" s="296"/>
      <c r="AH23" s="296"/>
      <c r="AI23" s="296"/>
      <c r="AJ23" s="296"/>
      <c r="AK23" s="296"/>
      <c r="AL23" s="296"/>
      <c r="AM23" s="296"/>
      <c r="AN23" s="296"/>
      <c r="AO23" s="296"/>
      <c r="AP23" s="296"/>
      <c r="AQ23" s="296"/>
      <c r="AR23" s="296"/>
      <c r="AS23" s="296"/>
      <c r="AT23" s="296"/>
      <c r="AU23" s="296"/>
      <c r="AV23" s="296"/>
      <c r="AW23" s="296"/>
      <c r="AX23" s="296"/>
      <c r="AY23" s="296"/>
      <c r="AZ23" s="296"/>
      <c r="BA23" s="296"/>
      <c r="BB23" s="296"/>
      <c r="BC23" s="296"/>
      <c r="BD23" s="296"/>
      <c r="BE23" s="296"/>
      <c r="BF23" s="296"/>
      <c r="BG23" s="296"/>
      <c r="BH23" s="296"/>
      <c r="BI23" s="296"/>
      <c r="BJ23" s="296"/>
      <c r="BK23" s="296"/>
      <c r="BL23" s="296"/>
      <c r="BM23" s="296"/>
      <c r="BN23" s="296"/>
      <c r="BO23" s="296"/>
      <c r="BP23" s="296"/>
      <c r="BQ23" s="296"/>
      <c r="BR23" s="296"/>
      <c r="BS23" s="296"/>
      <c r="BT23" s="296"/>
      <c r="BU23" s="296"/>
      <c r="BV23" s="296"/>
      <c r="BW23" s="296"/>
      <c r="BX23" s="296"/>
      <c r="BY23" s="296"/>
      <c r="BZ23" s="296"/>
      <c r="CA23" s="296"/>
      <c r="CB23" s="296"/>
      <c r="CC23" s="296"/>
      <c r="CD23" s="296"/>
      <c r="CE23" s="296"/>
      <c r="CF23" s="296"/>
      <c r="CG23" s="296"/>
      <c r="CH23" s="296"/>
      <c r="CI23" s="296"/>
      <c r="CJ23" s="296"/>
      <c r="CK23" s="296"/>
      <c r="CL23" s="296"/>
    </row>
    <row r="24" spans="2:90" ht="11.25" customHeight="1" x14ac:dyDescent="0.15">
      <c r="B24" s="296"/>
      <c r="C24" s="296"/>
      <c r="D24" s="296"/>
      <c r="E24" s="296"/>
      <c r="F24" s="296"/>
      <c r="G24" s="296"/>
      <c r="H24" s="296"/>
      <c r="I24" s="296"/>
      <c r="J24" s="296"/>
      <c r="K24" s="296"/>
      <c r="L24" s="296"/>
      <c r="M24" s="296"/>
      <c r="N24" s="296"/>
      <c r="O24" s="296"/>
      <c r="P24" s="296"/>
      <c r="Q24" s="296"/>
      <c r="R24" s="296"/>
      <c r="S24" s="296"/>
      <c r="T24" s="296"/>
      <c r="U24" s="296"/>
      <c r="V24" s="296"/>
      <c r="W24" s="296"/>
      <c r="X24" s="296"/>
      <c r="Y24" s="296"/>
      <c r="Z24" s="296"/>
      <c r="AA24" s="296"/>
      <c r="AB24" s="296"/>
      <c r="AC24" s="296"/>
      <c r="AD24" s="296"/>
      <c r="AE24" s="296"/>
      <c r="AF24" s="296"/>
      <c r="AG24" s="296"/>
      <c r="AH24" s="296"/>
      <c r="AI24" s="296"/>
      <c r="AJ24" s="296"/>
      <c r="AK24" s="296"/>
      <c r="AL24" s="296"/>
      <c r="AM24" s="296"/>
      <c r="AN24" s="296"/>
      <c r="AO24" s="296"/>
      <c r="AP24" s="296"/>
      <c r="AQ24" s="296"/>
      <c r="AR24" s="296"/>
      <c r="AS24" s="296"/>
      <c r="AT24" s="296"/>
      <c r="AU24" s="296"/>
      <c r="AV24" s="296"/>
      <c r="AW24" s="296"/>
      <c r="AX24" s="296"/>
      <c r="AY24" s="296"/>
      <c r="AZ24" s="296"/>
      <c r="BA24" s="296"/>
      <c r="BB24" s="296"/>
      <c r="BC24" s="296"/>
      <c r="BD24" s="296"/>
      <c r="BE24" s="296"/>
      <c r="BF24" s="296"/>
      <c r="BG24" s="296"/>
      <c r="BH24" s="296"/>
      <c r="BI24" s="296"/>
      <c r="BJ24" s="296"/>
      <c r="BK24" s="296"/>
      <c r="BL24" s="296"/>
      <c r="BM24" s="296"/>
      <c r="BN24" s="296"/>
      <c r="BO24" s="296"/>
      <c r="BP24" s="296"/>
      <c r="BQ24" s="296"/>
      <c r="BR24" s="296"/>
      <c r="BS24" s="296"/>
      <c r="BT24" s="296"/>
      <c r="BU24" s="296"/>
      <c r="BV24" s="296"/>
      <c r="BW24" s="296"/>
      <c r="BX24" s="296"/>
      <c r="BY24" s="296"/>
      <c r="BZ24" s="296"/>
      <c r="CA24" s="296"/>
      <c r="CB24" s="296"/>
      <c r="CC24" s="296"/>
      <c r="CD24" s="296"/>
      <c r="CE24" s="296"/>
      <c r="CF24" s="296"/>
      <c r="CG24" s="296"/>
      <c r="CH24" s="296"/>
      <c r="CI24" s="296"/>
      <c r="CJ24" s="296"/>
      <c r="CK24" s="296"/>
      <c r="CL24" s="296"/>
    </row>
    <row r="25" spans="2:90" ht="11.25" customHeight="1" x14ac:dyDescent="0.1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6"/>
      <c r="AQ25" s="296"/>
      <c r="AR25" s="296"/>
      <c r="AS25" s="296"/>
      <c r="AT25" s="296"/>
      <c r="AU25" s="296"/>
      <c r="AV25" s="296"/>
      <c r="AW25" s="296"/>
      <c r="AX25" s="296"/>
      <c r="AY25" s="296"/>
      <c r="AZ25" s="296"/>
      <c r="BA25" s="296"/>
      <c r="BB25" s="296"/>
      <c r="BC25" s="296"/>
      <c r="BD25" s="296"/>
      <c r="BE25" s="296"/>
      <c r="BF25" s="296"/>
      <c r="BG25" s="296"/>
      <c r="BH25" s="296"/>
      <c r="BI25" s="296"/>
      <c r="BJ25" s="296"/>
      <c r="BK25" s="296"/>
      <c r="BL25" s="296"/>
      <c r="BM25" s="296"/>
      <c r="BN25" s="296"/>
      <c r="BO25" s="296"/>
      <c r="BP25" s="296"/>
      <c r="BQ25" s="296"/>
      <c r="BR25" s="296"/>
      <c r="BS25" s="296"/>
      <c r="BT25" s="296"/>
      <c r="BU25" s="296"/>
      <c r="BV25" s="296"/>
      <c r="BW25" s="296"/>
      <c r="BX25" s="296"/>
      <c r="BY25" s="296"/>
      <c r="BZ25" s="296"/>
      <c r="CA25" s="296"/>
      <c r="CB25" s="296"/>
      <c r="CC25" s="296"/>
      <c r="CD25" s="296"/>
      <c r="CE25" s="296"/>
      <c r="CF25" s="296"/>
      <c r="CG25" s="296"/>
      <c r="CH25" s="296"/>
      <c r="CI25" s="296"/>
      <c r="CJ25" s="296"/>
      <c r="CK25" s="296"/>
      <c r="CL25" s="296"/>
    </row>
    <row r="26" spans="2:90" ht="11.25" customHeight="1" x14ac:dyDescent="0.15">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c r="AH26" s="296"/>
      <c r="AI26" s="296"/>
      <c r="AJ26" s="296"/>
      <c r="AK26" s="296"/>
      <c r="AL26" s="296"/>
      <c r="AM26" s="296"/>
      <c r="AN26" s="296"/>
      <c r="AO26" s="296"/>
      <c r="AP26" s="296"/>
      <c r="AQ26" s="296"/>
      <c r="AR26" s="296"/>
      <c r="AS26" s="296"/>
      <c r="AT26" s="296"/>
      <c r="AU26" s="296"/>
      <c r="AV26" s="296"/>
      <c r="AW26" s="296"/>
      <c r="AX26" s="296"/>
      <c r="AY26" s="296"/>
      <c r="AZ26" s="296"/>
      <c r="BA26" s="296"/>
      <c r="BB26" s="296"/>
      <c r="BC26" s="296"/>
      <c r="BD26" s="296"/>
      <c r="BE26" s="296"/>
      <c r="BF26" s="296"/>
      <c r="BG26" s="296"/>
      <c r="BH26" s="296"/>
      <c r="BI26" s="296"/>
      <c r="BJ26" s="296"/>
      <c r="BK26" s="296"/>
      <c r="BL26" s="296"/>
      <c r="BM26" s="296"/>
      <c r="BN26" s="296"/>
      <c r="BO26" s="296"/>
      <c r="BP26" s="296"/>
      <c r="BQ26" s="296"/>
      <c r="BR26" s="296"/>
      <c r="BS26" s="296"/>
      <c r="BT26" s="296"/>
      <c r="BU26" s="296"/>
      <c r="BV26" s="296"/>
      <c r="BW26" s="296"/>
      <c r="BX26" s="296"/>
      <c r="BY26" s="296"/>
      <c r="BZ26" s="296"/>
      <c r="CA26" s="296"/>
      <c r="CB26" s="296"/>
      <c r="CC26" s="296"/>
      <c r="CD26" s="296"/>
      <c r="CE26" s="296"/>
      <c r="CF26" s="296"/>
      <c r="CG26" s="296"/>
      <c r="CH26" s="296"/>
      <c r="CI26" s="296"/>
      <c r="CJ26" s="296"/>
      <c r="CK26" s="296"/>
      <c r="CL26" s="296"/>
    </row>
    <row r="27" spans="2:90" ht="11.25" customHeight="1" x14ac:dyDescent="0.15">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c r="AH27" s="296"/>
      <c r="AI27" s="296"/>
      <c r="AJ27" s="296"/>
      <c r="AK27" s="296"/>
      <c r="AL27" s="296"/>
      <c r="AM27" s="296"/>
      <c r="AN27" s="296"/>
      <c r="AO27" s="296"/>
      <c r="AP27" s="296"/>
      <c r="AQ27" s="296"/>
      <c r="AR27" s="296"/>
      <c r="AS27" s="296"/>
      <c r="AT27" s="296"/>
      <c r="AU27" s="296"/>
      <c r="AV27" s="296"/>
      <c r="AW27" s="296"/>
      <c r="AX27" s="296"/>
      <c r="AY27" s="296"/>
      <c r="AZ27" s="296"/>
      <c r="BA27" s="296"/>
      <c r="BB27" s="296"/>
      <c r="BC27" s="296"/>
      <c r="BD27" s="296"/>
      <c r="BE27" s="296"/>
      <c r="BF27" s="296"/>
      <c r="BG27" s="296"/>
      <c r="BH27" s="296"/>
      <c r="BI27" s="296"/>
      <c r="BJ27" s="296"/>
      <c r="BK27" s="296"/>
      <c r="BL27" s="296"/>
      <c r="BM27" s="296"/>
      <c r="BN27" s="296"/>
      <c r="BO27" s="296"/>
      <c r="BP27" s="296"/>
      <c r="BQ27" s="296"/>
      <c r="BR27" s="296"/>
      <c r="BS27" s="296"/>
      <c r="BT27" s="296"/>
      <c r="BU27" s="296"/>
      <c r="BV27" s="296"/>
      <c r="BW27" s="296"/>
      <c r="BX27" s="296"/>
      <c r="BY27" s="296"/>
      <c r="BZ27" s="296"/>
      <c r="CA27" s="296"/>
      <c r="CB27" s="296"/>
      <c r="CC27" s="296"/>
      <c r="CD27" s="296"/>
      <c r="CE27" s="296"/>
      <c r="CF27" s="296"/>
      <c r="CG27" s="296"/>
      <c r="CH27" s="296"/>
      <c r="CI27" s="296"/>
      <c r="CJ27" s="296"/>
      <c r="CK27" s="296"/>
      <c r="CL27" s="296"/>
    </row>
    <row r="28" spans="2:90" ht="11.25" customHeight="1" x14ac:dyDescent="0.15">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row>
    <row r="29" spans="2:90" ht="11.25" customHeight="1" x14ac:dyDescent="0.15">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c r="AH29" s="296"/>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6"/>
      <c r="BL29" s="296"/>
      <c r="BM29" s="296"/>
      <c r="BN29" s="296"/>
      <c r="BO29" s="296"/>
      <c r="BP29" s="296"/>
      <c r="BQ29" s="296"/>
      <c r="BR29" s="296"/>
      <c r="BS29" s="296"/>
      <c r="BT29" s="296"/>
      <c r="BU29" s="296"/>
      <c r="BV29" s="296"/>
      <c r="BW29" s="296"/>
      <c r="BX29" s="296"/>
      <c r="BY29" s="296"/>
      <c r="BZ29" s="296"/>
      <c r="CA29" s="296"/>
      <c r="CB29" s="296"/>
      <c r="CC29" s="296"/>
      <c r="CD29" s="296"/>
      <c r="CE29" s="296"/>
      <c r="CF29" s="296"/>
      <c r="CG29" s="296"/>
      <c r="CH29" s="296"/>
      <c r="CI29" s="296"/>
      <c r="CJ29" s="296"/>
      <c r="CK29" s="296"/>
      <c r="CL29" s="296"/>
    </row>
    <row r="30" spans="2:90" ht="11.25" customHeight="1" x14ac:dyDescent="0.15">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c r="AH30" s="296"/>
      <c r="AI30" s="296"/>
      <c r="AJ30" s="296"/>
      <c r="AK30" s="296"/>
      <c r="AL30" s="296"/>
      <c r="AM30" s="296"/>
      <c r="AN30" s="296"/>
      <c r="AO30" s="296"/>
      <c r="AP30" s="296"/>
      <c r="AQ30" s="296"/>
      <c r="AR30" s="296"/>
      <c r="AS30" s="296"/>
      <c r="AT30" s="296"/>
      <c r="AU30" s="296"/>
      <c r="AV30" s="296"/>
      <c r="AW30" s="296"/>
      <c r="AX30" s="296"/>
      <c r="AY30" s="296"/>
      <c r="AZ30" s="296"/>
      <c r="BA30" s="296"/>
      <c r="BB30" s="296"/>
      <c r="BC30" s="296"/>
      <c r="BD30" s="296"/>
      <c r="BE30" s="296"/>
      <c r="BF30" s="296"/>
      <c r="BG30" s="296"/>
      <c r="BH30" s="296"/>
      <c r="BI30" s="296"/>
      <c r="BJ30" s="296"/>
      <c r="BK30" s="296"/>
      <c r="BL30" s="296"/>
      <c r="BM30" s="296"/>
      <c r="BN30" s="296"/>
      <c r="BO30" s="296"/>
      <c r="BP30" s="296"/>
      <c r="BQ30" s="296"/>
      <c r="BR30" s="296"/>
      <c r="BS30" s="296"/>
      <c r="BT30" s="296"/>
      <c r="BU30" s="296"/>
      <c r="BV30" s="296"/>
      <c r="BW30" s="296"/>
      <c r="BX30" s="296"/>
      <c r="BY30" s="296"/>
      <c r="BZ30" s="296"/>
      <c r="CA30" s="296"/>
      <c r="CB30" s="296"/>
      <c r="CC30" s="296"/>
      <c r="CD30" s="296"/>
      <c r="CE30" s="296"/>
      <c r="CF30" s="296"/>
      <c r="CG30" s="296"/>
      <c r="CH30" s="296"/>
      <c r="CI30" s="296"/>
      <c r="CJ30" s="296"/>
      <c r="CK30" s="296"/>
      <c r="CL30" s="296"/>
    </row>
    <row r="31" spans="2:90" ht="15.95" customHeight="1" x14ac:dyDescent="0.15">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c r="AH31" s="296"/>
      <c r="AI31" s="296"/>
      <c r="AJ31" s="296"/>
      <c r="AK31" s="296"/>
      <c r="AL31" s="296"/>
      <c r="AM31" s="296"/>
      <c r="AN31" s="296"/>
      <c r="AO31" s="296"/>
      <c r="AP31" s="296"/>
      <c r="AQ31" s="296"/>
      <c r="AR31" s="296"/>
      <c r="AS31" s="296"/>
      <c r="AT31" s="296"/>
      <c r="AU31" s="296"/>
      <c r="AV31" s="296"/>
      <c r="AW31" s="296"/>
      <c r="AX31" s="296"/>
      <c r="AY31" s="296"/>
      <c r="AZ31" s="296"/>
      <c r="BA31" s="296"/>
      <c r="BB31" s="296"/>
      <c r="BC31" s="296"/>
      <c r="BD31" s="296"/>
      <c r="BE31" s="296"/>
      <c r="BF31" s="296"/>
      <c r="BG31" s="296"/>
      <c r="BH31" s="296"/>
      <c r="BI31" s="296"/>
      <c r="BJ31" s="296"/>
      <c r="BK31" s="296"/>
      <c r="BL31" s="296"/>
      <c r="BM31" s="296"/>
      <c r="BN31" s="296"/>
      <c r="BO31" s="296"/>
      <c r="BP31" s="296"/>
      <c r="BQ31" s="296"/>
      <c r="BR31" s="296"/>
      <c r="BS31" s="296"/>
      <c r="BT31" s="296"/>
      <c r="BU31" s="296"/>
      <c r="BV31" s="296"/>
      <c r="BW31" s="296"/>
      <c r="BX31" s="296"/>
      <c r="BY31" s="296"/>
      <c r="BZ31" s="296"/>
      <c r="CA31" s="296"/>
      <c r="CB31" s="296"/>
      <c r="CC31" s="296"/>
      <c r="CD31" s="296"/>
      <c r="CE31" s="296"/>
      <c r="CF31" s="296"/>
      <c r="CG31" s="296"/>
      <c r="CH31" s="296"/>
      <c r="CI31" s="296"/>
      <c r="CJ31" s="296"/>
      <c r="CK31" s="296"/>
      <c r="CL31" s="296"/>
    </row>
    <row r="32" spans="2:90" ht="15.95" customHeight="1" x14ac:dyDescent="0.15">
      <c r="B32" s="296"/>
      <c r="C32" s="296"/>
      <c r="D32" s="296"/>
      <c r="E32" s="296"/>
      <c r="F32" s="296"/>
      <c r="G32" s="296"/>
      <c r="H32" s="296"/>
      <c r="I32" s="296"/>
      <c r="J32" s="296"/>
      <c r="K32" s="296"/>
      <c r="L32" s="296"/>
      <c r="M32" s="296"/>
      <c r="N32" s="296"/>
      <c r="O32" s="296"/>
      <c r="P32" s="296"/>
      <c r="Q32" s="296"/>
      <c r="R32" s="296"/>
      <c r="S32" s="296"/>
      <c r="T32" s="296"/>
      <c r="U32" s="296"/>
      <c r="V32" s="296"/>
      <c r="W32" s="296"/>
      <c r="X32" s="296"/>
      <c r="Y32" s="296"/>
      <c r="Z32" s="296"/>
      <c r="AA32" s="296"/>
      <c r="AB32" s="296"/>
      <c r="AC32" s="296"/>
      <c r="AD32" s="296"/>
      <c r="AE32" s="296"/>
      <c r="AF32" s="296"/>
      <c r="AG32" s="296"/>
      <c r="AH32" s="296"/>
      <c r="AI32" s="296"/>
      <c r="AJ32" s="296"/>
      <c r="AK32" s="296"/>
      <c r="AL32" s="296"/>
      <c r="AM32" s="296"/>
      <c r="AN32" s="296"/>
      <c r="AO32" s="296"/>
      <c r="AP32" s="296"/>
      <c r="AQ32" s="296"/>
      <c r="AR32" s="296"/>
      <c r="AS32" s="296"/>
      <c r="AT32" s="296"/>
      <c r="AU32" s="296"/>
      <c r="AV32" s="296"/>
      <c r="AW32" s="296"/>
      <c r="AX32" s="296"/>
      <c r="AY32" s="296"/>
      <c r="AZ32" s="296"/>
      <c r="BA32" s="296"/>
      <c r="BB32" s="296"/>
      <c r="BC32" s="296"/>
      <c r="BD32" s="296"/>
      <c r="BE32" s="296"/>
      <c r="BF32" s="296"/>
      <c r="BG32" s="296"/>
      <c r="BH32" s="296"/>
      <c r="BI32" s="296"/>
      <c r="BJ32" s="296"/>
      <c r="BK32" s="296"/>
      <c r="BL32" s="296"/>
      <c r="BM32" s="296"/>
      <c r="BN32" s="296"/>
      <c r="BO32" s="296"/>
      <c r="BP32" s="296"/>
      <c r="BQ32" s="296"/>
      <c r="BR32" s="296"/>
      <c r="BS32" s="296"/>
      <c r="BT32" s="296"/>
      <c r="BU32" s="296"/>
      <c r="BV32" s="296"/>
      <c r="BW32" s="296"/>
      <c r="BX32" s="296"/>
      <c r="BY32" s="296"/>
      <c r="BZ32" s="296"/>
      <c r="CA32" s="296"/>
      <c r="CB32" s="296"/>
      <c r="CC32" s="296"/>
      <c r="CD32" s="296"/>
      <c r="CE32" s="296"/>
      <c r="CF32" s="296"/>
      <c r="CG32" s="296"/>
      <c r="CH32" s="296"/>
      <c r="CI32" s="296"/>
      <c r="CJ32" s="296"/>
      <c r="CK32" s="296"/>
      <c r="CL32" s="296"/>
    </row>
    <row r="33" spans="2:113" ht="15.95" customHeight="1" x14ac:dyDescent="0.15">
      <c r="B33" s="296"/>
      <c r="C33" s="296"/>
      <c r="D33" s="296"/>
      <c r="E33" s="296"/>
      <c r="F33" s="296"/>
      <c r="G33" s="296"/>
      <c r="H33" s="296"/>
      <c r="I33" s="296"/>
      <c r="J33" s="296"/>
      <c r="K33" s="296"/>
      <c r="L33" s="296"/>
      <c r="M33" s="296"/>
      <c r="N33" s="296"/>
      <c r="O33" s="296"/>
      <c r="P33" s="296"/>
      <c r="Q33" s="296"/>
      <c r="R33" s="296"/>
      <c r="S33" s="296"/>
      <c r="T33" s="296"/>
      <c r="U33" s="296"/>
      <c r="V33" s="296"/>
      <c r="W33" s="296"/>
      <c r="X33" s="296"/>
      <c r="Y33" s="296"/>
      <c r="Z33" s="296"/>
      <c r="AA33" s="296"/>
      <c r="AB33" s="296"/>
      <c r="AC33" s="296"/>
      <c r="AD33" s="296"/>
      <c r="AE33" s="296"/>
      <c r="AF33" s="296"/>
      <c r="AG33" s="296"/>
      <c r="AH33" s="296"/>
      <c r="AI33" s="296"/>
      <c r="AJ33" s="296"/>
      <c r="AK33" s="296"/>
      <c r="AL33" s="296"/>
      <c r="AM33" s="296"/>
      <c r="AN33" s="296"/>
      <c r="AO33" s="296"/>
      <c r="AP33" s="296"/>
      <c r="AQ33" s="296"/>
      <c r="AR33" s="296"/>
      <c r="AS33" s="296"/>
      <c r="AT33" s="296"/>
      <c r="AU33" s="296"/>
      <c r="AV33" s="296"/>
      <c r="AW33" s="296"/>
      <c r="AX33" s="296"/>
      <c r="AY33" s="296"/>
      <c r="AZ33" s="296"/>
      <c r="BA33" s="296"/>
      <c r="BB33" s="296"/>
      <c r="BC33" s="296"/>
      <c r="BD33" s="296"/>
      <c r="BE33" s="296"/>
      <c r="BF33" s="296"/>
      <c r="BG33" s="296"/>
      <c r="BH33" s="296"/>
      <c r="BI33" s="296"/>
      <c r="BJ33" s="296"/>
      <c r="BK33" s="296"/>
      <c r="BL33" s="296"/>
      <c r="BM33" s="296"/>
      <c r="BN33" s="296"/>
      <c r="BO33" s="296"/>
      <c r="BP33" s="296"/>
      <c r="BQ33" s="296"/>
      <c r="BR33" s="296"/>
      <c r="BS33" s="296"/>
      <c r="BT33" s="296"/>
      <c r="BU33" s="296"/>
      <c r="BV33" s="296"/>
      <c r="BW33" s="296"/>
      <c r="BX33" s="296"/>
      <c r="BY33" s="296"/>
      <c r="BZ33" s="296"/>
      <c r="CA33" s="296"/>
      <c r="CB33" s="296"/>
      <c r="CC33" s="296"/>
      <c r="CD33" s="296"/>
      <c r="CE33" s="296"/>
      <c r="CF33" s="296"/>
      <c r="CG33" s="296"/>
      <c r="CH33" s="296"/>
      <c r="CI33" s="296"/>
      <c r="CJ33" s="296"/>
      <c r="CK33" s="296"/>
      <c r="CL33" s="296"/>
    </row>
    <row r="34" spans="2:113" ht="15.95" customHeight="1" x14ac:dyDescent="0.15">
      <c r="B34" s="296"/>
      <c r="C34" s="296"/>
      <c r="D34" s="296"/>
      <c r="E34" s="296"/>
      <c r="F34" s="296"/>
      <c r="G34" s="296"/>
      <c r="H34" s="296"/>
      <c r="I34" s="296"/>
      <c r="J34" s="296"/>
      <c r="K34" s="296"/>
      <c r="L34" s="296"/>
      <c r="M34" s="296"/>
      <c r="N34" s="296"/>
      <c r="O34" s="296"/>
      <c r="P34" s="296"/>
      <c r="Q34" s="296"/>
      <c r="R34" s="296"/>
      <c r="S34" s="296"/>
      <c r="T34" s="296"/>
      <c r="U34" s="296"/>
      <c r="V34" s="296"/>
      <c r="W34" s="296"/>
      <c r="X34" s="296"/>
      <c r="Y34" s="296"/>
      <c r="Z34" s="296"/>
      <c r="AA34" s="296"/>
      <c r="AB34" s="296"/>
      <c r="AC34" s="296"/>
      <c r="AD34" s="296"/>
      <c r="AE34" s="296"/>
      <c r="AF34" s="296"/>
      <c r="AG34" s="296"/>
      <c r="AH34" s="296"/>
      <c r="AI34" s="296"/>
      <c r="AJ34" s="296"/>
      <c r="AK34" s="296"/>
      <c r="AL34" s="296"/>
      <c r="AM34" s="296"/>
      <c r="AN34" s="296"/>
      <c r="AO34" s="296"/>
      <c r="AP34" s="296"/>
      <c r="AQ34" s="296"/>
      <c r="AR34" s="296"/>
      <c r="AS34" s="296"/>
      <c r="AT34" s="296"/>
      <c r="AU34" s="296"/>
      <c r="AV34" s="296"/>
      <c r="AW34" s="296"/>
      <c r="AX34" s="296"/>
      <c r="AY34" s="296"/>
      <c r="AZ34" s="296"/>
      <c r="BA34" s="296"/>
      <c r="BB34" s="296"/>
      <c r="BC34" s="296"/>
      <c r="BD34" s="296"/>
      <c r="BE34" s="296"/>
      <c r="BF34" s="296"/>
      <c r="BG34" s="296"/>
      <c r="BH34" s="296"/>
      <c r="BI34" s="296"/>
      <c r="BJ34" s="296"/>
      <c r="BK34" s="296"/>
      <c r="BL34" s="296"/>
      <c r="BM34" s="296"/>
      <c r="BN34" s="296"/>
      <c r="BO34" s="296"/>
      <c r="BP34" s="296"/>
      <c r="BQ34" s="296"/>
      <c r="BR34" s="296"/>
      <c r="BS34" s="296"/>
      <c r="BT34" s="296"/>
      <c r="BU34" s="296"/>
      <c r="BV34" s="296"/>
      <c r="BW34" s="296"/>
      <c r="BX34" s="296"/>
      <c r="BY34" s="296"/>
      <c r="BZ34" s="296"/>
      <c r="CA34" s="296"/>
      <c r="CB34" s="296"/>
      <c r="CC34" s="296"/>
      <c r="CD34" s="296"/>
      <c r="CE34" s="296"/>
      <c r="CF34" s="296"/>
      <c r="CG34" s="296"/>
      <c r="CH34" s="296"/>
      <c r="CI34" s="296"/>
      <c r="CJ34" s="296"/>
      <c r="CK34" s="296"/>
      <c r="CL34" s="296"/>
    </row>
    <row r="35" spans="2:113" ht="13.5" customHeight="1" x14ac:dyDescent="0.15">
      <c r="B35" s="296"/>
      <c r="C35" s="296"/>
      <c r="D35" s="296"/>
      <c r="E35" s="296"/>
      <c r="F35" s="296"/>
      <c r="G35" s="296"/>
      <c r="H35" s="296"/>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6"/>
      <c r="AJ35" s="296"/>
      <c r="AK35" s="296"/>
      <c r="AL35" s="296"/>
      <c r="AM35" s="296"/>
      <c r="AN35" s="296"/>
      <c r="AO35" s="296"/>
      <c r="AP35" s="296"/>
      <c r="AQ35" s="296"/>
      <c r="AR35" s="296"/>
      <c r="AS35" s="296"/>
      <c r="AT35" s="296"/>
      <c r="AU35" s="296"/>
      <c r="AV35" s="296"/>
      <c r="AW35" s="296"/>
      <c r="AX35" s="296"/>
      <c r="AY35" s="296"/>
      <c r="AZ35" s="296"/>
      <c r="BA35" s="296"/>
      <c r="BB35" s="296"/>
      <c r="BC35" s="296"/>
      <c r="BD35" s="296"/>
      <c r="BE35" s="296"/>
      <c r="BF35" s="296"/>
      <c r="BG35" s="296"/>
      <c r="BH35" s="296"/>
      <c r="BI35" s="296"/>
      <c r="BJ35" s="296"/>
      <c r="BK35" s="296"/>
      <c r="BL35" s="296"/>
      <c r="BM35" s="296"/>
      <c r="BN35" s="296"/>
      <c r="BO35" s="296"/>
      <c r="BP35" s="296"/>
      <c r="BQ35" s="296"/>
      <c r="BR35" s="296"/>
      <c r="BS35" s="296"/>
      <c r="BT35" s="296"/>
      <c r="BU35" s="296"/>
      <c r="BV35" s="296"/>
      <c r="BW35" s="296"/>
      <c r="BX35" s="296"/>
      <c r="BY35" s="296"/>
      <c r="BZ35" s="296"/>
      <c r="CA35" s="296"/>
      <c r="CB35" s="296"/>
      <c r="CC35" s="296"/>
      <c r="CD35" s="296"/>
      <c r="CE35" s="296"/>
      <c r="CF35" s="296"/>
      <c r="CG35" s="296"/>
      <c r="CH35" s="296"/>
      <c r="CI35" s="296"/>
      <c r="CJ35" s="296"/>
      <c r="CK35" s="296"/>
      <c r="CL35" s="296"/>
    </row>
    <row r="36" spans="2:113" ht="13.5" customHeight="1" x14ac:dyDescent="0.15">
      <c r="B36" s="296"/>
      <c r="C36" s="296"/>
      <c r="D36" s="296"/>
      <c r="E36" s="296"/>
      <c r="F36" s="296"/>
      <c r="G36" s="296"/>
      <c r="H36" s="296"/>
      <c r="I36" s="296"/>
      <c r="J36" s="296"/>
      <c r="K36" s="296"/>
      <c r="L36" s="296"/>
      <c r="M36" s="296"/>
      <c r="N36" s="296"/>
      <c r="O36" s="296"/>
      <c r="P36" s="296"/>
      <c r="Q36" s="296"/>
      <c r="R36" s="296"/>
      <c r="S36" s="296"/>
      <c r="T36" s="296"/>
      <c r="U36" s="296"/>
      <c r="V36" s="296"/>
      <c r="W36" s="296"/>
      <c r="X36" s="296"/>
      <c r="Y36" s="296"/>
      <c r="Z36" s="296"/>
      <c r="AA36" s="296"/>
      <c r="AB36" s="296"/>
      <c r="AC36" s="296"/>
      <c r="AD36" s="296"/>
      <c r="AE36" s="296"/>
      <c r="AF36" s="296"/>
      <c r="AG36" s="296"/>
      <c r="AH36" s="296"/>
      <c r="AI36" s="296"/>
      <c r="AJ36" s="296"/>
      <c r="AK36" s="296"/>
      <c r="AL36" s="296"/>
      <c r="AM36" s="296"/>
      <c r="AN36" s="296"/>
      <c r="AO36" s="296"/>
      <c r="AP36" s="296"/>
      <c r="AQ36" s="296"/>
      <c r="AR36" s="296"/>
      <c r="AS36" s="296"/>
      <c r="AT36" s="296"/>
      <c r="AU36" s="296"/>
      <c r="AV36" s="296"/>
      <c r="AW36" s="296"/>
      <c r="AX36" s="296"/>
      <c r="AY36" s="296"/>
      <c r="AZ36" s="296"/>
      <c r="BA36" s="296"/>
      <c r="BB36" s="296"/>
      <c r="BC36" s="296"/>
      <c r="BD36" s="296"/>
      <c r="BE36" s="296"/>
      <c r="BF36" s="296"/>
      <c r="BG36" s="296"/>
      <c r="BH36" s="296"/>
      <c r="BI36" s="296"/>
      <c r="BJ36" s="296"/>
      <c r="BK36" s="296"/>
      <c r="BL36" s="296"/>
      <c r="BM36" s="296"/>
      <c r="BN36" s="296"/>
      <c r="BO36" s="296"/>
      <c r="BP36" s="296"/>
      <c r="BQ36" s="296"/>
      <c r="BR36" s="296"/>
      <c r="BS36" s="296"/>
      <c r="BT36" s="296"/>
      <c r="BU36" s="296"/>
      <c r="BV36" s="296"/>
      <c r="BW36" s="296"/>
      <c r="BX36" s="296"/>
      <c r="BY36" s="296"/>
      <c r="BZ36" s="296"/>
      <c r="CA36" s="296"/>
      <c r="CB36" s="296"/>
      <c r="CC36" s="296"/>
      <c r="CD36" s="296"/>
      <c r="CE36" s="296"/>
      <c r="CF36" s="296"/>
      <c r="CG36" s="296"/>
      <c r="CH36" s="296"/>
      <c r="CI36" s="296"/>
      <c r="CJ36" s="296"/>
      <c r="CK36" s="296"/>
      <c r="CL36" s="296"/>
    </row>
    <row r="37" spans="2:113" ht="13.5" customHeight="1" x14ac:dyDescent="0.15">
      <c r="B37" s="296"/>
      <c r="C37" s="296"/>
      <c r="D37" s="296"/>
      <c r="E37" s="296"/>
      <c r="F37" s="296"/>
      <c r="G37" s="296"/>
      <c r="H37" s="296"/>
      <c r="I37" s="296"/>
      <c r="J37" s="296"/>
      <c r="K37" s="296"/>
      <c r="L37" s="296"/>
      <c r="M37" s="296"/>
      <c r="N37" s="296"/>
      <c r="O37" s="296"/>
      <c r="P37" s="296"/>
      <c r="Q37" s="296"/>
      <c r="R37" s="296"/>
      <c r="S37" s="296"/>
      <c r="T37" s="296"/>
      <c r="U37" s="296"/>
      <c r="V37" s="296"/>
      <c r="W37" s="296"/>
      <c r="X37" s="296"/>
      <c r="Y37" s="296"/>
      <c r="Z37" s="296"/>
      <c r="AA37" s="296"/>
      <c r="AB37" s="296"/>
      <c r="AC37" s="296"/>
      <c r="AD37" s="296"/>
      <c r="AE37" s="296"/>
      <c r="AF37" s="296"/>
      <c r="AG37" s="296"/>
      <c r="AH37" s="296"/>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6"/>
      <c r="BL37" s="296"/>
      <c r="BM37" s="296"/>
      <c r="BN37" s="296"/>
      <c r="BO37" s="296"/>
      <c r="BP37" s="296"/>
      <c r="BQ37" s="296"/>
      <c r="BR37" s="296"/>
      <c r="BS37" s="296"/>
      <c r="BT37" s="296"/>
      <c r="BU37" s="296"/>
      <c r="BV37" s="296"/>
      <c r="BW37" s="296"/>
      <c r="BX37" s="296"/>
      <c r="BY37" s="296"/>
      <c r="BZ37" s="296"/>
      <c r="CA37" s="296"/>
      <c r="CB37" s="296"/>
      <c r="CC37" s="296"/>
      <c r="CD37" s="296"/>
      <c r="CE37" s="296"/>
      <c r="CF37" s="296"/>
      <c r="CG37" s="296"/>
      <c r="CH37" s="296"/>
      <c r="CI37" s="296"/>
      <c r="CJ37" s="296"/>
      <c r="CK37" s="296"/>
      <c r="CL37" s="296"/>
    </row>
    <row r="38" spans="2:113" ht="13.5" customHeight="1" x14ac:dyDescent="0.15">
      <c r="CN38" s="898" t="s">
        <v>473</v>
      </c>
      <c r="CO38" s="898"/>
      <c r="CP38" s="898"/>
      <c r="CQ38" s="898"/>
      <c r="CR38" s="898"/>
      <c r="CS38" s="898"/>
      <c r="CT38" s="898"/>
      <c r="CU38" s="898"/>
      <c r="CV38" s="898"/>
      <c r="CW38" s="898"/>
      <c r="CX38" s="898"/>
      <c r="CY38" s="898"/>
      <c r="CZ38" s="898"/>
      <c r="DA38" s="898"/>
      <c r="DB38" s="898"/>
      <c r="DC38" s="898"/>
      <c r="DD38" s="898"/>
      <c r="DE38" s="898"/>
      <c r="DF38" s="898"/>
      <c r="DG38" s="898"/>
      <c r="DH38" s="898"/>
    </row>
    <row r="39" spans="2:113" ht="16.5" customHeight="1" x14ac:dyDescent="0.15">
      <c r="B39" s="640" t="s">
        <v>79</v>
      </c>
      <c r="C39" s="720"/>
      <c r="D39" s="720"/>
      <c r="E39" s="720"/>
      <c r="F39" s="720"/>
      <c r="G39" s="720"/>
      <c r="H39" s="720"/>
      <c r="I39" s="720"/>
      <c r="J39" s="720"/>
      <c r="K39" s="720"/>
      <c r="L39" s="685"/>
      <c r="M39" s="761" t="s">
        <v>76</v>
      </c>
      <c r="N39" s="762"/>
      <c r="O39" s="762"/>
      <c r="P39" s="762"/>
      <c r="Q39" s="762"/>
      <c r="R39" s="762"/>
      <c r="S39" s="762"/>
      <c r="T39" s="762"/>
      <c r="U39" s="762"/>
      <c r="V39" s="762"/>
      <c r="W39" s="762"/>
      <c r="X39" s="762"/>
      <c r="Y39" s="762"/>
      <c r="Z39" s="762"/>
      <c r="AA39" s="762"/>
      <c r="AB39" s="762"/>
      <c r="AC39" s="762"/>
      <c r="AD39" s="762"/>
      <c r="AE39" s="762"/>
      <c r="AF39" s="762"/>
      <c r="AG39" s="762"/>
      <c r="AH39" s="762"/>
      <c r="AI39" s="762"/>
      <c r="AJ39" s="762"/>
      <c r="AK39" s="762"/>
      <c r="AL39" s="762"/>
      <c r="AM39" s="762"/>
      <c r="AN39" s="762"/>
      <c r="AO39" s="762"/>
      <c r="AP39" s="763"/>
      <c r="CN39" s="898"/>
      <c r="CO39" s="898"/>
      <c r="CP39" s="898"/>
      <c r="CQ39" s="898"/>
      <c r="CR39" s="898"/>
      <c r="CS39" s="898"/>
      <c r="CT39" s="898"/>
      <c r="CU39" s="898"/>
      <c r="CV39" s="898"/>
      <c r="CW39" s="898"/>
      <c r="CX39" s="898"/>
      <c r="CY39" s="898"/>
      <c r="CZ39" s="898"/>
      <c r="DA39" s="898"/>
      <c r="DB39" s="898"/>
      <c r="DC39" s="898"/>
      <c r="DD39" s="898"/>
      <c r="DE39" s="898"/>
      <c r="DF39" s="898"/>
      <c r="DG39" s="898"/>
      <c r="DH39" s="898"/>
    </row>
    <row r="40" spans="2:113" ht="16.5" customHeight="1" x14ac:dyDescent="0.15">
      <c r="B40" s="686"/>
      <c r="C40" s="369"/>
      <c r="D40" s="369"/>
      <c r="E40" s="369"/>
      <c r="F40" s="369"/>
      <c r="G40" s="369"/>
      <c r="H40" s="369"/>
      <c r="I40" s="369"/>
      <c r="J40" s="369"/>
      <c r="K40" s="369"/>
      <c r="L40" s="687"/>
      <c r="M40" s="879"/>
      <c r="N40" s="880"/>
      <c r="O40" s="880"/>
      <c r="P40" s="880"/>
      <c r="Q40" s="880"/>
      <c r="R40" s="880"/>
      <c r="S40" s="880"/>
      <c r="T40" s="880"/>
      <c r="U40" s="880"/>
      <c r="V40" s="880"/>
      <c r="W40" s="880"/>
      <c r="X40" s="880"/>
      <c r="Y40" s="880"/>
      <c r="Z40" s="880"/>
      <c r="AA40" s="880"/>
      <c r="AB40" s="880"/>
      <c r="AC40" s="880"/>
      <c r="AD40" s="880"/>
      <c r="AE40" s="880"/>
      <c r="AF40" s="880"/>
      <c r="AG40" s="880"/>
      <c r="AH40" s="880"/>
      <c r="AI40" s="880"/>
      <c r="AJ40" s="880"/>
      <c r="AK40" s="880"/>
      <c r="AL40" s="880"/>
      <c r="AM40" s="880"/>
      <c r="AN40" s="880"/>
      <c r="AO40" s="880"/>
      <c r="AP40" s="881"/>
      <c r="CO40" s="541" t="s">
        <v>471</v>
      </c>
      <c r="CP40" s="541" t="s">
        <v>472</v>
      </c>
    </row>
    <row r="41" spans="2:113" ht="16.5" customHeight="1" thickBot="1" x14ac:dyDescent="0.2">
      <c r="B41" s="686"/>
      <c r="C41" s="369"/>
      <c r="D41" s="369"/>
      <c r="E41" s="369"/>
      <c r="F41" s="369"/>
      <c r="G41" s="369"/>
      <c r="H41" s="369"/>
      <c r="I41" s="369"/>
      <c r="J41" s="369"/>
      <c r="K41" s="369"/>
      <c r="L41" s="687"/>
      <c r="M41" s="289" t="s">
        <v>77</v>
      </c>
      <c r="N41" s="882"/>
      <c r="O41" s="882"/>
      <c r="P41" s="882"/>
      <c r="Q41" s="882"/>
      <c r="R41" s="882"/>
      <c r="S41" s="882"/>
      <c r="T41" s="882"/>
      <c r="U41" s="882"/>
      <c r="V41" s="882"/>
      <c r="W41" s="882"/>
      <c r="X41" s="882"/>
      <c r="Y41" s="882"/>
      <c r="Z41" s="882"/>
      <c r="AA41" s="883"/>
      <c r="AB41" s="289" t="s">
        <v>78</v>
      </c>
      <c r="AC41" s="882"/>
      <c r="AD41" s="882"/>
      <c r="AE41" s="882"/>
      <c r="AF41" s="882"/>
      <c r="AG41" s="882"/>
      <c r="AH41" s="882"/>
      <c r="AI41" s="882"/>
      <c r="AJ41" s="882"/>
      <c r="AK41" s="882"/>
      <c r="AL41" s="882"/>
      <c r="AM41" s="882"/>
      <c r="AN41" s="882"/>
      <c r="AO41" s="882"/>
      <c r="AP41" s="883"/>
      <c r="CO41" s="542"/>
      <c r="CP41" s="542"/>
      <c r="CV41" s="352" t="s">
        <v>77</v>
      </c>
      <c r="CW41" s="352"/>
      <c r="CX41" s="352"/>
      <c r="CY41" s="352"/>
      <c r="CZ41" s="352"/>
      <c r="DA41" s="352"/>
      <c r="DD41" s="352" t="s">
        <v>78</v>
      </c>
      <c r="DE41" s="352"/>
      <c r="DF41" s="352"/>
      <c r="DG41" s="352"/>
      <c r="DH41" s="352"/>
      <c r="DI41" s="352"/>
    </row>
    <row r="42" spans="2:113" ht="16.5" customHeight="1" thickBot="1" x14ac:dyDescent="0.2">
      <c r="B42" s="716"/>
      <c r="C42" s="850"/>
      <c r="D42" s="850"/>
      <c r="E42" s="850"/>
      <c r="F42" s="850"/>
      <c r="G42" s="850"/>
      <c r="H42" s="850"/>
      <c r="I42" s="850"/>
      <c r="J42" s="850"/>
      <c r="K42" s="850"/>
      <c r="L42" s="717"/>
      <c r="M42" s="884"/>
      <c r="N42" s="885"/>
      <c r="O42" s="885"/>
      <c r="P42" s="885"/>
      <c r="Q42" s="885"/>
      <c r="R42" s="885"/>
      <c r="S42" s="885"/>
      <c r="T42" s="885"/>
      <c r="U42" s="885"/>
      <c r="V42" s="885"/>
      <c r="W42" s="885"/>
      <c r="X42" s="885"/>
      <c r="Y42" s="885"/>
      <c r="Z42" s="885"/>
      <c r="AA42" s="886"/>
      <c r="AB42" s="884"/>
      <c r="AC42" s="885"/>
      <c r="AD42" s="885"/>
      <c r="AE42" s="885"/>
      <c r="AF42" s="885"/>
      <c r="AG42" s="885"/>
      <c r="AH42" s="885"/>
      <c r="AI42" s="885"/>
      <c r="AJ42" s="885"/>
      <c r="AK42" s="885"/>
      <c r="AL42" s="885"/>
      <c r="AM42" s="885"/>
      <c r="AN42" s="885"/>
      <c r="AO42" s="885"/>
      <c r="AP42" s="886"/>
      <c r="AU42" s="369" t="s">
        <v>24</v>
      </c>
      <c r="AV42" s="369"/>
      <c r="AW42" s="369"/>
      <c r="AX42" s="369"/>
      <c r="BC42" s="6"/>
      <c r="BD42" s="6"/>
      <c r="BE42" s="6"/>
      <c r="BF42" s="6"/>
      <c r="CO42" s="535" t="b">
        <f>IF(W43&lt;&gt;"","OK")</f>
        <v>0</v>
      </c>
      <c r="CP42" s="535" t="b">
        <f>IF(AL43&lt;&gt;"","OK")</f>
        <v>0</v>
      </c>
      <c r="CV42" s="543" t="s">
        <v>80</v>
      </c>
      <c r="CW42" s="544"/>
      <c r="CX42" s="545"/>
      <c r="CY42" s="543" t="s">
        <v>540</v>
      </c>
      <c r="CZ42" s="544"/>
      <c r="DA42" s="545"/>
      <c r="DD42" s="543" t="s">
        <v>80</v>
      </c>
      <c r="DE42" s="544"/>
      <c r="DF42" s="545"/>
      <c r="DG42" s="543" t="s">
        <v>540</v>
      </c>
      <c r="DH42" s="544"/>
      <c r="DI42" s="545"/>
    </row>
    <row r="43" spans="2:113" ht="13.5" customHeight="1" thickBot="1" x14ac:dyDescent="0.2">
      <c r="B43" s="593" t="s">
        <v>80</v>
      </c>
      <c r="C43" s="594"/>
      <c r="D43" s="594"/>
      <c r="E43" s="594"/>
      <c r="F43" s="594"/>
      <c r="G43" s="594"/>
      <c r="H43" s="594"/>
      <c r="I43" s="594"/>
      <c r="J43" s="594"/>
      <c r="K43" s="594"/>
      <c r="L43" s="834"/>
      <c r="M43" s="649"/>
      <c r="N43" s="650"/>
      <c r="O43" s="650"/>
      <c r="P43" s="650"/>
      <c r="Q43" s="836"/>
      <c r="R43" s="838"/>
      <c r="S43" s="650"/>
      <c r="T43" s="650"/>
      <c r="U43" s="650"/>
      <c r="V43" s="836"/>
      <c r="W43" s="838"/>
      <c r="X43" s="650"/>
      <c r="Y43" s="650"/>
      <c r="Z43" s="650"/>
      <c r="AA43" s="651"/>
      <c r="AB43" s="649"/>
      <c r="AC43" s="650"/>
      <c r="AD43" s="650"/>
      <c r="AE43" s="650"/>
      <c r="AF43" s="836"/>
      <c r="AG43" s="838"/>
      <c r="AH43" s="650"/>
      <c r="AI43" s="650"/>
      <c r="AJ43" s="650"/>
      <c r="AK43" s="836"/>
      <c r="AL43" s="838"/>
      <c r="AM43" s="650"/>
      <c r="AN43" s="650"/>
      <c r="AO43" s="650"/>
      <c r="AP43" s="651"/>
      <c r="AU43" s="296" t="s">
        <v>361</v>
      </c>
      <c r="AV43" s="296"/>
      <c r="AW43" s="296"/>
      <c r="AX43" s="296"/>
      <c r="AY43" s="296"/>
      <c r="AZ43" s="296"/>
      <c r="BA43" s="296"/>
      <c r="BB43" s="296"/>
      <c r="BC43" s="296"/>
      <c r="BD43" s="296"/>
      <c r="BE43" s="296"/>
      <c r="BF43" s="296"/>
      <c r="BG43" s="296"/>
      <c r="BH43" s="296"/>
      <c r="BI43" s="296"/>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O43" s="535"/>
      <c r="CP43" s="535"/>
      <c r="CV43" s="346" t="str">
        <f>IF(M43=0,"0",IF(M43=1,"100",IF(M43=2,"200",IF(M43=3,"300",IF(M43=4,"400",IF(M43=5,"500",IF(M43=6,"600",IF(M43=7,"700",IF(M43=8,"800",IF(M43=9,"900"))))))))))</f>
        <v>0</v>
      </c>
      <c r="CW43" s="346" t="str">
        <f>IF(R43=0,"0",IF(R43=1,"10",IF(R43=2,"20",IF(R43=3,"30",IF(R43=4,"40",IF(R43=5,"50",IF(R43=6,"60",IF(R43=7,"70",IF(R43=8,"80",IF(R43=9,"90"))))))))))</f>
        <v>0</v>
      </c>
      <c r="CX43" s="346" t="str">
        <f>IF(W43=0,"0",IF(W43=1,"1",IF(W43=2,"2",IF(W43=3,"3",IF(W43=4,"4",IF(W43=5,"5",IF(W43=6,"6",IF(W43=7,"7",IF(W43=8,"8",IF(W43=9,"9"))))))))))</f>
        <v>0</v>
      </c>
      <c r="CY43" s="346" t="str">
        <f>IF(M46=0,"0",IF(M46=1,"100",IF(M46=2,"200",IF(M46=3,"300",IF(M46=4,"400",IF(M46=5,"500",IF(M46=6,"600",IF(M46=7,"700",IF(M46=8,"800",IF(M46=9,"900"))))))))))</f>
        <v>0</v>
      </c>
      <c r="CZ43" s="346" t="str">
        <f>IF(R46=0,"0",IF(R46=1,"10",IF(R46=2,"20",IF(R46=3,"30",IF(R46=4,"40",IF(R46=5,"50",IF(R46=6,"60",IF(R46=7,"70",IF(R46=8,"80",IF(R46=9,"90"))))))))))</f>
        <v>0</v>
      </c>
      <c r="DA43" s="346" t="str">
        <f>IF(W46=0,"0",IF(W46=1,"1",IF(W46=2,"2",IF(W46=3,"3",IF(W46=4,"4",IF(W46=5,"5",IF(W46=6,"6",IF(W46=7,"7",IF(W46=8,"8",IF(W46=9,"9"))))))))))</f>
        <v>0</v>
      </c>
      <c r="DD43" s="346" t="str">
        <f>IF(AB43=0,"0",IF(AB43=1,"100",IF(AB43=2,"200",IF(AB43=3,"300",IF(AB43=4,"400",IF(AB43=5,"500",IF(AB43=6,"600",IF(AB43=7,"700",IF(AB43=8,"800",IF(AB43=9,"900"))))))))))</f>
        <v>0</v>
      </c>
      <c r="DE43" s="346" t="str">
        <f>IF(AG43=0,"0",IF(AG43=1,"10",IF(AG43=2,"20",IF(AG43=3,"30",IF(AG43=4,"40",IF(AG43=5,"50",IF(AG43=6,"60",IF(AG43=7,"70",IF(AG43=8,"80",IF(AG43=9,"90"))))))))))</f>
        <v>0</v>
      </c>
      <c r="DF43" s="346" t="str">
        <f>IF(AL43=0,"0",IF(AL43=1,"1",IF(AL43=2,"2",IF(AL43=3,"3",IF(AL43=4,"4",IF(AL43=5,"5",IF(AL43=6,"6",IF(AL43=7,"7",IF(AL43=8,"8",IF(AL43=9,"9"))))))))))</f>
        <v>0</v>
      </c>
      <c r="DG43" s="346" t="str">
        <f>IF(AB46=0,"0",IF(AB46=1,"100",IF(AB46=2,"200",IF(AB46=3,"300",IF(AB46=4,"400",IF(AB46=5,"500",IF(AB46=6,"600",IF(AB46=7,"700",IF(AB46=8,"800",IF(AB46=9,"900"))))))))))</f>
        <v>0</v>
      </c>
      <c r="DH43" s="346" t="str">
        <f>IF(AG46=0,"0",IF(AG46=1,"10",IF(AG46=2,"20",IF(AG46=3,"30",IF(AG46=4,"40",IF(AG46=5,"50",IF(AG46=6,"60",IF(AG46=7,"70",IF(AG46=8,"80",IF(AG46=9,"90"))))))))))</f>
        <v>0</v>
      </c>
      <c r="DI43" s="346" t="str">
        <f>IF(AL46=0,"0",IF(AL46=1,"1",IF(AL46=2,"2",IF(AL46=3,"3",IF(AL46=4,"4",IF(AL46=5,"5",IF(AL46=6,"6",IF(AL46=7,"7",IF(AL46=8,"8",IF(AL46=9,"9"))))))))))</f>
        <v>0</v>
      </c>
    </row>
    <row r="44" spans="2:113" ht="14.25" customHeight="1" thickBot="1" x14ac:dyDescent="0.2">
      <c r="B44" s="887"/>
      <c r="C44" s="888"/>
      <c r="D44" s="888"/>
      <c r="E44" s="888"/>
      <c r="F44" s="888"/>
      <c r="G44" s="888"/>
      <c r="H44" s="888"/>
      <c r="I44" s="888"/>
      <c r="J44" s="888"/>
      <c r="K44" s="888"/>
      <c r="L44" s="889"/>
      <c r="M44" s="890"/>
      <c r="N44" s="891"/>
      <c r="O44" s="891"/>
      <c r="P44" s="891"/>
      <c r="Q44" s="892"/>
      <c r="R44" s="893"/>
      <c r="S44" s="891"/>
      <c r="T44" s="891"/>
      <c r="U44" s="891"/>
      <c r="V44" s="892"/>
      <c r="W44" s="893"/>
      <c r="X44" s="891"/>
      <c r="Y44" s="891"/>
      <c r="Z44" s="891"/>
      <c r="AA44" s="894"/>
      <c r="AB44" s="890"/>
      <c r="AC44" s="891"/>
      <c r="AD44" s="891"/>
      <c r="AE44" s="891"/>
      <c r="AF44" s="892"/>
      <c r="AG44" s="893"/>
      <c r="AH44" s="891"/>
      <c r="AI44" s="891"/>
      <c r="AJ44" s="891"/>
      <c r="AK44" s="892"/>
      <c r="AL44" s="893"/>
      <c r="AM44" s="891"/>
      <c r="AN44" s="891"/>
      <c r="AO44" s="891"/>
      <c r="AP44" s="894"/>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O44" s="535"/>
      <c r="CP44" s="535"/>
      <c r="CV44" s="347"/>
      <c r="CW44" s="347"/>
      <c r="CX44" s="347"/>
      <c r="CY44" s="347"/>
      <c r="CZ44" s="347"/>
      <c r="DA44" s="347"/>
      <c r="DD44" s="347"/>
      <c r="DE44" s="347"/>
      <c r="DF44" s="347"/>
      <c r="DG44" s="347"/>
      <c r="DH44" s="347"/>
      <c r="DI44" s="347"/>
    </row>
    <row r="45" spans="2:113" ht="14.25" customHeight="1" thickBot="1" x14ac:dyDescent="0.2">
      <c r="B45" s="596"/>
      <c r="C45" s="597"/>
      <c r="D45" s="597"/>
      <c r="E45" s="597"/>
      <c r="F45" s="597"/>
      <c r="G45" s="597"/>
      <c r="H45" s="597"/>
      <c r="I45" s="597"/>
      <c r="J45" s="597"/>
      <c r="K45" s="597"/>
      <c r="L45" s="835"/>
      <c r="M45" s="652"/>
      <c r="N45" s="653"/>
      <c r="O45" s="653"/>
      <c r="P45" s="653"/>
      <c r="Q45" s="837"/>
      <c r="R45" s="839"/>
      <c r="S45" s="653"/>
      <c r="T45" s="653"/>
      <c r="U45" s="653"/>
      <c r="V45" s="837"/>
      <c r="W45" s="839"/>
      <c r="X45" s="653"/>
      <c r="Y45" s="653"/>
      <c r="Z45" s="653"/>
      <c r="AA45" s="654"/>
      <c r="AB45" s="652"/>
      <c r="AC45" s="653"/>
      <c r="AD45" s="653"/>
      <c r="AE45" s="653"/>
      <c r="AF45" s="837"/>
      <c r="AG45" s="839"/>
      <c r="AH45" s="653"/>
      <c r="AI45" s="653"/>
      <c r="AJ45" s="653"/>
      <c r="AK45" s="837"/>
      <c r="AL45" s="839"/>
      <c r="AM45" s="653"/>
      <c r="AN45" s="653"/>
      <c r="AO45" s="653"/>
      <c r="AP45" s="654"/>
      <c r="AU45" s="296"/>
      <c r="AV45" s="296"/>
      <c r="AW45" s="296"/>
      <c r="AX45" s="296"/>
      <c r="AY45" s="296"/>
      <c r="AZ45" s="296"/>
      <c r="BA45" s="296"/>
      <c r="BB45" s="296"/>
      <c r="BC45" s="296"/>
      <c r="BD45" s="296"/>
      <c r="BE45" s="296"/>
      <c r="BF45" s="296"/>
      <c r="BG45" s="296"/>
      <c r="BH45" s="296"/>
      <c r="BI45" s="296"/>
      <c r="BJ45" s="296"/>
      <c r="BK45" s="296"/>
      <c r="BL45" s="296"/>
      <c r="BM45" s="296"/>
      <c r="BN45" s="296"/>
      <c r="BO45" s="296"/>
      <c r="BP45" s="296"/>
      <c r="BQ45" s="296"/>
      <c r="BR45" s="296"/>
      <c r="BS45" s="296"/>
      <c r="BT45" s="296"/>
      <c r="BU45" s="296"/>
      <c r="BV45" s="296"/>
      <c r="BW45" s="296"/>
      <c r="BX45" s="296"/>
      <c r="BY45" s="296"/>
      <c r="BZ45" s="296"/>
      <c r="CA45" s="296"/>
      <c r="CB45" s="296"/>
      <c r="CC45" s="296"/>
      <c r="CD45" s="296"/>
      <c r="CE45" s="296"/>
      <c r="CF45" s="296"/>
      <c r="CG45" s="296"/>
      <c r="CH45" s="296"/>
      <c r="CI45" s="296"/>
      <c r="CJ45" s="296"/>
      <c r="CK45" s="296"/>
      <c r="CO45" s="535" t="b">
        <f>IF(W46&lt;&gt;"","OK")</f>
        <v>0</v>
      </c>
      <c r="CP45" s="535" t="b">
        <f>IF(AL46&lt;&gt;"","OK")</f>
        <v>0</v>
      </c>
      <c r="CV45" s="728">
        <f>CV43+CW43+CX43</f>
        <v>0</v>
      </c>
      <c r="CW45" s="742"/>
      <c r="CX45" s="742"/>
      <c r="CY45" s="728">
        <f>CY43+CZ43+DA43</f>
        <v>0</v>
      </c>
      <c r="CZ45" s="742"/>
      <c r="DA45" s="742"/>
      <c r="DD45" s="728">
        <f>DD43+DE43+DF43</f>
        <v>0</v>
      </c>
      <c r="DE45" s="742"/>
      <c r="DF45" s="742"/>
      <c r="DG45" s="728">
        <f>DG43+DH43+DI43</f>
        <v>0</v>
      </c>
      <c r="DH45" s="742"/>
      <c r="DI45" s="742"/>
    </row>
    <row r="46" spans="2:113" ht="14.25" customHeight="1" thickBot="1" x14ac:dyDescent="0.2">
      <c r="B46" s="676" t="s">
        <v>81</v>
      </c>
      <c r="C46" s="677"/>
      <c r="D46" s="677"/>
      <c r="E46" s="677"/>
      <c r="F46" s="677"/>
      <c r="G46" s="677"/>
      <c r="H46" s="677"/>
      <c r="I46" s="677"/>
      <c r="J46" s="677"/>
      <c r="K46" s="677"/>
      <c r="L46" s="878"/>
      <c r="M46" s="823"/>
      <c r="N46" s="824"/>
      <c r="O46" s="824"/>
      <c r="P46" s="824"/>
      <c r="Q46" s="824"/>
      <c r="R46" s="876"/>
      <c r="S46" s="824"/>
      <c r="T46" s="824"/>
      <c r="U46" s="824"/>
      <c r="V46" s="877"/>
      <c r="W46" s="824"/>
      <c r="X46" s="824"/>
      <c r="Y46" s="824"/>
      <c r="Z46" s="824"/>
      <c r="AA46" s="825"/>
      <c r="AB46" s="823"/>
      <c r="AC46" s="824"/>
      <c r="AD46" s="824"/>
      <c r="AE46" s="824"/>
      <c r="AF46" s="824"/>
      <c r="AG46" s="876"/>
      <c r="AH46" s="824"/>
      <c r="AI46" s="824"/>
      <c r="AJ46" s="824"/>
      <c r="AK46" s="877"/>
      <c r="AL46" s="824"/>
      <c r="AM46" s="824"/>
      <c r="AN46" s="824"/>
      <c r="AO46" s="824"/>
      <c r="AP46" s="825"/>
      <c r="AU46" s="296"/>
      <c r="AV46" s="296"/>
      <c r="AW46" s="296"/>
      <c r="AX46" s="296"/>
      <c r="AY46" s="296"/>
      <c r="AZ46" s="296"/>
      <c r="BA46" s="296"/>
      <c r="BB46" s="296"/>
      <c r="BC46" s="296"/>
      <c r="BD46" s="296"/>
      <c r="BE46" s="296"/>
      <c r="BF46" s="296"/>
      <c r="BG46" s="296"/>
      <c r="BH46" s="296"/>
      <c r="BI46" s="296"/>
      <c r="BJ46" s="296"/>
      <c r="BK46" s="296"/>
      <c r="BL46" s="296"/>
      <c r="BM46" s="296"/>
      <c r="BN46" s="296"/>
      <c r="BO46" s="296"/>
      <c r="BP46" s="296"/>
      <c r="BQ46" s="296"/>
      <c r="BR46" s="296"/>
      <c r="BS46" s="296"/>
      <c r="BT46" s="296"/>
      <c r="BU46" s="296"/>
      <c r="BV46" s="296"/>
      <c r="BW46" s="296"/>
      <c r="BX46" s="296"/>
      <c r="BY46" s="296"/>
      <c r="BZ46" s="296"/>
      <c r="CA46" s="296"/>
      <c r="CB46" s="296"/>
      <c r="CC46" s="296"/>
      <c r="CD46" s="296"/>
      <c r="CE46" s="296"/>
      <c r="CF46" s="296"/>
      <c r="CG46" s="296"/>
      <c r="CH46" s="296"/>
      <c r="CI46" s="296"/>
      <c r="CJ46" s="296"/>
      <c r="CK46" s="296"/>
      <c r="CO46" s="535"/>
      <c r="CP46" s="535"/>
      <c r="CV46" s="797"/>
      <c r="CW46" s="797"/>
      <c r="CX46" s="797"/>
      <c r="CY46" s="797"/>
      <c r="CZ46" s="797"/>
      <c r="DA46" s="797"/>
      <c r="DD46" s="797"/>
      <c r="DE46" s="797"/>
      <c r="DF46" s="797"/>
      <c r="DG46" s="797"/>
      <c r="DH46" s="797"/>
      <c r="DI46" s="797"/>
    </row>
    <row r="47" spans="2:113" ht="14.25" customHeight="1" thickBot="1" x14ac:dyDescent="0.2">
      <c r="B47" s="676"/>
      <c r="C47" s="677"/>
      <c r="D47" s="677"/>
      <c r="E47" s="677"/>
      <c r="F47" s="677"/>
      <c r="G47" s="677"/>
      <c r="H47" s="677"/>
      <c r="I47" s="677"/>
      <c r="J47" s="677"/>
      <c r="K47" s="677"/>
      <c r="L47" s="878"/>
      <c r="M47" s="823"/>
      <c r="N47" s="824"/>
      <c r="O47" s="824"/>
      <c r="P47" s="824"/>
      <c r="Q47" s="824"/>
      <c r="R47" s="876"/>
      <c r="S47" s="824"/>
      <c r="T47" s="824"/>
      <c r="U47" s="824"/>
      <c r="V47" s="877"/>
      <c r="W47" s="824"/>
      <c r="X47" s="824"/>
      <c r="Y47" s="824"/>
      <c r="Z47" s="824"/>
      <c r="AA47" s="825"/>
      <c r="AB47" s="823"/>
      <c r="AC47" s="824"/>
      <c r="AD47" s="824"/>
      <c r="AE47" s="824"/>
      <c r="AF47" s="824"/>
      <c r="AG47" s="876"/>
      <c r="AH47" s="824"/>
      <c r="AI47" s="824"/>
      <c r="AJ47" s="824"/>
      <c r="AK47" s="877"/>
      <c r="AL47" s="824"/>
      <c r="AM47" s="824"/>
      <c r="AN47" s="824"/>
      <c r="AO47" s="824"/>
      <c r="AP47" s="825"/>
      <c r="AU47" s="296"/>
      <c r="AV47" s="296"/>
      <c r="AW47" s="296"/>
      <c r="AX47" s="296"/>
      <c r="AY47" s="296"/>
      <c r="AZ47" s="296"/>
      <c r="BA47" s="296"/>
      <c r="BB47" s="296"/>
      <c r="BC47" s="296"/>
      <c r="BD47" s="296"/>
      <c r="BE47" s="296"/>
      <c r="BF47" s="296"/>
      <c r="BG47" s="296"/>
      <c r="BH47" s="296"/>
      <c r="BI47" s="296"/>
      <c r="BJ47" s="296"/>
      <c r="BK47" s="296"/>
      <c r="BL47" s="296"/>
      <c r="BM47" s="296"/>
      <c r="BN47" s="296"/>
      <c r="BO47" s="296"/>
      <c r="BP47" s="296"/>
      <c r="BQ47" s="296"/>
      <c r="BR47" s="296"/>
      <c r="BS47" s="296"/>
      <c r="BT47" s="296"/>
      <c r="BU47" s="296"/>
      <c r="BV47" s="296"/>
      <c r="BW47" s="296"/>
      <c r="BX47" s="296"/>
      <c r="BY47" s="296"/>
      <c r="BZ47" s="296"/>
      <c r="CA47" s="296"/>
      <c r="CB47" s="296"/>
      <c r="CC47" s="296"/>
      <c r="CD47" s="296"/>
      <c r="CE47" s="296"/>
      <c r="CF47" s="296"/>
      <c r="CG47" s="296"/>
      <c r="CH47" s="296"/>
      <c r="CI47" s="296"/>
      <c r="CJ47" s="296"/>
      <c r="CK47" s="296"/>
      <c r="CO47" s="535"/>
      <c r="CP47" s="535"/>
      <c r="CV47" s="352" t="s">
        <v>541</v>
      </c>
      <c r="CW47" s="352"/>
      <c r="CX47" s="352"/>
      <c r="CY47" s="352" t="s">
        <v>539</v>
      </c>
      <c r="CZ47" s="352"/>
      <c r="DA47" s="352"/>
      <c r="DD47" s="352" t="s">
        <v>541</v>
      </c>
      <c r="DE47" s="352"/>
      <c r="DF47" s="352"/>
      <c r="DG47" s="352" t="s">
        <v>539</v>
      </c>
      <c r="DH47" s="352"/>
      <c r="DI47" s="352"/>
    </row>
    <row r="48" spans="2:113" ht="14.25" customHeight="1" thickBot="1" x14ac:dyDescent="0.2">
      <c r="B48" s="676"/>
      <c r="C48" s="677"/>
      <c r="D48" s="677"/>
      <c r="E48" s="677"/>
      <c r="F48" s="677"/>
      <c r="G48" s="677"/>
      <c r="H48" s="677"/>
      <c r="I48" s="677"/>
      <c r="J48" s="677"/>
      <c r="K48" s="677"/>
      <c r="L48" s="878"/>
      <c r="M48" s="823"/>
      <c r="N48" s="824"/>
      <c r="O48" s="824"/>
      <c r="P48" s="824"/>
      <c r="Q48" s="824"/>
      <c r="R48" s="876"/>
      <c r="S48" s="824"/>
      <c r="T48" s="824"/>
      <c r="U48" s="824"/>
      <c r="V48" s="877"/>
      <c r="W48" s="824"/>
      <c r="X48" s="824"/>
      <c r="Y48" s="824"/>
      <c r="Z48" s="824"/>
      <c r="AA48" s="825"/>
      <c r="AB48" s="823"/>
      <c r="AC48" s="824"/>
      <c r="AD48" s="824"/>
      <c r="AE48" s="824"/>
      <c r="AF48" s="824"/>
      <c r="AG48" s="876"/>
      <c r="AH48" s="824"/>
      <c r="AI48" s="824"/>
      <c r="AJ48" s="824"/>
      <c r="AK48" s="877"/>
      <c r="AL48" s="824"/>
      <c r="AM48" s="824"/>
      <c r="AN48" s="824"/>
      <c r="AO48" s="824"/>
      <c r="AP48" s="825"/>
      <c r="AU48" s="296"/>
      <c r="AV48" s="296"/>
      <c r="AW48" s="296"/>
      <c r="AX48" s="296"/>
      <c r="AY48" s="296"/>
      <c r="AZ48" s="296"/>
      <c r="BA48" s="296"/>
      <c r="BB48" s="296"/>
      <c r="BC48" s="296"/>
      <c r="BD48" s="296"/>
      <c r="BE48" s="296"/>
      <c r="BF48" s="296"/>
      <c r="BG48" s="296"/>
      <c r="BH48" s="296"/>
      <c r="BI48" s="296"/>
      <c r="BJ48" s="296"/>
      <c r="BK48" s="296"/>
      <c r="BL48" s="296"/>
      <c r="BM48" s="296"/>
      <c r="BN48" s="296"/>
      <c r="BO48" s="296"/>
      <c r="BP48" s="296"/>
      <c r="BQ48" s="296"/>
      <c r="BR48" s="296"/>
      <c r="BS48" s="296"/>
      <c r="BT48" s="296"/>
      <c r="BU48" s="296"/>
      <c r="BV48" s="296"/>
      <c r="BW48" s="296"/>
      <c r="BX48" s="296"/>
      <c r="BY48" s="296"/>
      <c r="BZ48" s="296"/>
      <c r="CA48" s="296"/>
      <c r="CB48" s="296"/>
      <c r="CC48" s="296"/>
      <c r="CD48" s="296"/>
      <c r="CE48" s="296"/>
      <c r="CF48" s="296"/>
      <c r="CG48" s="296"/>
      <c r="CH48" s="296"/>
      <c r="CI48" s="296"/>
      <c r="CJ48" s="296"/>
      <c r="CK48" s="296"/>
      <c r="CO48" s="535" t="b">
        <f>IF(W49&lt;&gt;"","OK")</f>
        <v>0</v>
      </c>
      <c r="CP48" s="535" t="b">
        <f>IF(AL49&lt;&gt;"","OK")</f>
        <v>0</v>
      </c>
      <c r="CV48" s="350" t="str">
        <f>IF(M49=0,"0",IF(M49=1,"100",IF(M49=2,"200",IF(M49=3,"300",IF(M49=4,"400",IF(M49=5,"500",IF(M49=6,"600",IF(M49=7,"700",IF(M49=8,"800",IF(M49=9,"900"))))))))))</f>
        <v>0</v>
      </c>
      <c r="CW48" s="350" t="str">
        <f>IF(R49=0,"0",IF(R49=1,"10",IF(R49=2,"20",IF(R49=3,"30",IF(R49=4,"40",IF(R49=5,"50",IF(R49=6,"60",IF(R49=7,"70",IF(R49=8,"80",IF(R49=9,"90"))))))))))</f>
        <v>0</v>
      </c>
      <c r="CX48" s="350" t="str">
        <f>IF(W49=0,"0",IF(W49=1,"1",IF(W49=2,"2",IF(W49=3,"3",IF(W49=4,"4",IF(W49=5,"5",IF(W49=6,"6",IF(W49=7,"7",IF(W49=8,"8",IF(W49=9,"9"))))))))))</f>
        <v>0</v>
      </c>
      <c r="CY48" s="350" t="str">
        <f>IF(M52=0,"0",IF(M52=1,"100",IF(M52=2,"200",IF(M52=3,"300",IF(M52=4,"400",IF(M52=5,"500",IF(M52=6,"600",IF(M52=7,"700",IF(M52=8,"800",IF(M52=9,"900"))))))))))</f>
        <v>0</v>
      </c>
      <c r="CZ48" s="350" t="str">
        <f>IF(R52=0,"0",IF(R52=1,"10",IF(R52=2,"20",IF(R52=3,"30",IF(R52=4,"40",IF(R52=5,"50",IF(R52=6,"60",IF(R52=7,"70",IF(R52=8,"80",IF(R52=9,"90"))))))))))</f>
        <v>0</v>
      </c>
      <c r="DA48" s="350" t="str">
        <f>IF(W52=0,"0",IF(W52=1,"1",IF(W52=2,"2",IF(W52=3,"3",IF(W52=4,"4",IF(W52=5,"5",IF(W52=6,"6",IF(W52=7,"7",IF(W52=8,"8",IF(W52=9,"9"))))))))))</f>
        <v>0</v>
      </c>
      <c r="DD48" s="346" t="str">
        <f>IF(AB49=0,"0",IF(AB49=1,"100",IF(AB49=2,"200",IF(AB49=3,"300",IF(AB49=4,"400",IF(AB49=5,"500",IF(AB49=6,"600",IF(AB49=7,"700",IF(AB49=8,"800",IF(AB49=9,"900"))))))))))</f>
        <v>0</v>
      </c>
      <c r="DE48" s="346" t="str">
        <f>IF(AG49=0,"0",IF(AG49=1,"10",IF(AG49=2,"20",IF(AG49=3,"30",IF(AG49=4,"40",IF(AG49=5,"50",IF(AG49=6,"60",IF(AG49=7,"70",IF(AG49=8,"80",IF(AG49=9,"90"))))))))))</f>
        <v>0</v>
      </c>
      <c r="DF48" s="346" t="str">
        <f>IF(AL49=0,"0",IF(AL49=1,"1",IF(AL49=2,"2",IF(AL49=3,"3",IF(AL49=4,"4",IF(AL49=5,"5",IF(AL49=6,"6",IF(AL49=7,"7",IF(AL49=8,"8",IF(AL49=9,"9"))))))))))</f>
        <v>0</v>
      </c>
      <c r="DG48" s="346" t="str">
        <f>IF(AB52=0,"0",IF(AB52=1,"100",IF(AB52=2,"200",IF(AB52=3,"300",IF(AB52=4,"400",IF(AB52=5,"500",IF(AB52=6,"600",IF(AB52=7,"700",IF(AB52=8,"800",IF(AB52=9,"900"))))))))))</f>
        <v>0</v>
      </c>
      <c r="DH48" s="346" t="str">
        <f>IF(AG52=0,"0",IF(AG52=1,"10",IF(AG52=2,"20",IF(AG52=3,"30",IF(AG52=4,"40",IF(AG52=5,"50",IF(AG52=6,"60",IF(AG52=7,"70",IF(AG52=8,"80",IF(AG52=9,"90"))))))))))</f>
        <v>0</v>
      </c>
      <c r="DI48" s="346" t="str">
        <f>IF(AL52=0,"0",IF(AL52=1,"1",IF(AL52=2,"2",IF(AL52=3,"3",IF(AL52=4,"4",IF(AL52=5,"5",IF(AL52=6,"6",IF(AL52=7,"7",IF(AL52=8,"8",IF(AL52=9,"9"))))))))))</f>
        <v>0</v>
      </c>
    </row>
    <row r="49" spans="1:113" ht="14.25" customHeight="1" thickBot="1" x14ac:dyDescent="0.2">
      <c r="B49" s="676" t="s">
        <v>82</v>
      </c>
      <c r="C49" s="677"/>
      <c r="D49" s="677"/>
      <c r="E49" s="677"/>
      <c r="F49" s="677"/>
      <c r="G49" s="677"/>
      <c r="H49" s="677"/>
      <c r="I49" s="677"/>
      <c r="J49" s="677"/>
      <c r="K49" s="677"/>
      <c r="L49" s="878"/>
      <c r="M49" s="823"/>
      <c r="N49" s="824"/>
      <c r="O49" s="824"/>
      <c r="P49" s="824"/>
      <c r="Q49" s="824"/>
      <c r="R49" s="876"/>
      <c r="S49" s="824"/>
      <c r="T49" s="824"/>
      <c r="U49" s="824"/>
      <c r="V49" s="877"/>
      <c r="W49" s="824"/>
      <c r="X49" s="824"/>
      <c r="Y49" s="824"/>
      <c r="Z49" s="824"/>
      <c r="AA49" s="825"/>
      <c r="AB49" s="823"/>
      <c r="AC49" s="824"/>
      <c r="AD49" s="824"/>
      <c r="AE49" s="824"/>
      <c r="AF49" s="824"/>
      <c r="AG49" s="876"/>
      <c r="AH49" s="824"/>
      <c r="AI49" s="824"/>
      <c r="AJ49" s="824"/>
      <c r="AK49" s="877"/>
      <c r="AL49" s="824"/>
      <c r="AM49" s="824"/>
      <c r="AN49" s="824"/>
      <c r="AO49" s="824"/>
      <c r="AP49" s="825"/>
      <c r="AU49" s="296"/>
      <c r="AV49" s="296"/>
      <c r="AW49" s="296"/>
      <c r="AX49" s="296"/>
      <c r="AY49" s="296"/>
      <c r="AZ49" s="296"/>
      <c r="BA49" s="296"/>
      <c r="BB49" s="296"/>
      <c r="BC49" s="296"/>
      <c r="BD49" s="296"/>
      <c r="BE49" s="296"/>
      <c r="BF49" s="296"/>
      <c r="BG49" s="296"/>
      <c r="BH49" s="296"/>
      <c r="BI49" s="296"/>
      <c r="BJ49" s="296"/>
      <c r="BK49" s="296"/>
      <c r="BL49" s="296"/>
      <c r="BM49" s="296"/>
      <c r="BN49" s="296"/>
      <c r="BO49" s="296"/>
      <c r="BP49" s="296"/>
      <c r="BQ49" s="296"/>
      <c r="BR49" s="296"/>
      <c r="BS49" s="296"/>
      <c r="BT49" s="296"/>
      <c r="BU49" s="296"/>
      <c r="BV49" s="296"/>
      <c r="BW49" s="296"/>
      <c r="BX49" s="296"/>
      <c r="BY49" s="296"/>
      <c r="BZ49" s="296"/>
      <c r="CA49" s="296"/>
      <c r="CB49" s="296"/>
      <c r="CC49" s="296"/>
      <c r="CD49" s="296"/>
      <c r="CE49" s="296"/>
      <c r="CF49" s="296"/>
      <c r="CG49" s="296"/>
      <c r="CH49" s="296"/>
      <c r="CI49" s="296"/>
      <c r="CJ49" s="296"/>
      <c r="CK49" s="296"/>
      <c r="CO49" s="535"/>
      <c r="CP49" s="535"/>
      <c r="CV49" s="347"/>
      <c r="CW49" s="347"/>
      <c r="CX49" s="347"/>
      <c r="CY49" s="347"/>
      <c r="CZ49" s="347"/>
      <c r="DA49" s="347"/>
      <c r="DD49" s="347"/>
      <c r="DE49" s="347"/>
      <c r="DF49" s="347"/>
      <c r="DG49" s="347"/>
      <c r="DH49" s="347"/>
      <c r="DI49" s="347"/>
    </row>
    <row r="50" spans="1:113" ht="14.25" customHeight="1" thickBot="1" x14ac:dyDescent="0.2">
      <c r="B50" s="676"/>
      <c r="C50" s="677"/>
      <c r="D50" s="677"/>
      <c r="E50" s="677"/>
      <c r="F50" s="677"/>
      <c r="G50" s="677"/>
      <c r="H50" s="677"/>
      <c r="I50" s="677"/>
      <c r="J50" s="677"/>
      <c r="K50" s="677"/>
      <c r="L50" s="878"/>
      <c r="M50" s="823"/>
      <c r="N50" s="824"/>
      <c r="O50" s="824"/>
      <c r="P50" s="824"/>
      <c r="Q50" s="824"/>
      <c r="R50" s="876"/>
      <c r="S50" s="824"/>
      <c r="T50" s="824"/>
      <c r="U50" s="824"/>
      <c r="V50" s="877"/>
      <c r="W50" s="824"/>
      <c r="X50" s="824"/>
      <c r="Y50" s="824"/>
      <c r="Z50" s="824"/>
      <c r="AA50" s="825"/>
      <c r="AB50" s="823"/>
      <c r="AC50" s="824"/>
      <c r="AD50" s="824"/>
      <c r="AE50" s="824"/>
      <c r="AF50" s="824"/>
      <c r="AG50" s="876"/>
      <c r="AH50" s="824"/>
      <c r="AI50" s="824"/>
      <c r="AJ50" s="824"/>
      <c r="AK50" s="877"/>
      <c r="AL50" s="824"/>
      <c r="AM50" s="824"/>
      <c r="AN50" s="824"/>
      <c r="AO50" s="824"/>
      <c r="AP50" s="825"/>
      <c r="AU50" s="296"/>
      <c r="AV50" s="296"/>
      <c r="AW50" s="296"/>
      <c r="AX50" s="296"/>
      <c r="AY50" s="296"/>
      <c r="AZ50" s="296"/>
      <c r="BA50" s="296"/>
      <c r="BB50" s="296"/>
      <c r="BC50" s="296"/>
      <c r="BD50" s="296"/>
      <c r="BE50" s="296"/>
      <c r="BF50" s="296"/>
      <c r="BG50" s="296"/>
      <c r="BH50" s="296"/>
      <c r="BI50" s="296"/>
      <c r="BJ50" s="296"/>
      <c r="BK50" s="296"/>
      <c r="BL50" s="296"/>
      <c r="BM50" s="296"/>
      <c r="BN50" s="296"/>
      <c r="BO50" s="296"/>
      <c r="BP50" s="296"/>
      <c r="BQ50" s="296"/>
      <c r="BR50" s="296"/>
      <c r="BS50" s="296"/>
      <c r="BT50" s="296"/>
      <c r="BU50" s="296"/>
      <c r="BV50" s="296"/>
      <c r="BW50" s="296"/>
      <c r="BX50" s="296"/>
      <c r="BY50" s="296"/>
      <c r="BZ50" s="296"/>
      <c r="CA50" s="296"/>
      <c r="CB50" s="296"/>
      <c r="CC50" s="296"/>
      <c r="CD50" s="296"/>
      <c r="CE50" s="296"/>
      <c r="CF50" s="296"/>
      <c r="CG50" s="296"/>
      <c r="CH50" s="296"/>
      <c r="CI50" s="296"/>
      <c r="CJ50" s="296"/>
      <c r="CK50" s="296"/>
      <c r="CO50" s="535"/>
      <c r="CP50" s="535"/>
      <c r="CV50" s="728">
        <f>CV48+CW48+CX48</f>
        <v>0</v>
      </c>
      <c r="CW50" s="742"/>
      <c r="CX50" s="742"/>
      <c r="CY50" s="728">
        <f>CY48+CZ48+DA48</f>
        <v>0</v>
      </c>
      <c r="CZ50" s="742"/>
      <c r="DA50" s="742"/>
      <c r="DD50" s="728">
        <f>DD48+DE48+DF48</f>
        <v>0</v>
      </c>
      <c r="DE50" s="742"/>
      <c r="DF50" s="742"/>
      <c r="DG50" s="728">
        <f>DG48+DH48+DI48</f>
        <v>0</v>
      </c>
      <c r="DH50" s="742"/>
      <c r="DI50" s="742"/>
    </row>
    <row r="51" spans="1:113" ht="14.25" customHeight="1" thickBot="1" x14ac:dyDescent="0.2">
      <c r="B51" s="676"/>
      <c r="C51" s="677"/>
      <c r="D51" s="677"/>
      <c r="E51" s="677"/>
      <c r="F51" s="677"/>
      <c r="G51" s="677"/>
      <c r="H51" s="677"/>
      <c r="I51" s="677"/>
      <c r="J51" s="677"/>
      <c r="K51" s="677"/>
      <c r="L51" s="878"/>
      <c r="M51" s="823"/>
      <c r="N51" s="824"/>
      <c r="O51" s="824"/>
      <c r="P51" s="824"/>
      <c r="Q51" s="824"/>
      <c r="R51" s="876"/>
      <c r="S51" s="824"/>
      <c r="T51" s="824"/>
      <c r="U51" s="824"/>
      <c r="V51" s="877"/>
      <c r="W51" s="824"/>
      <c r="X51" s="824"/>
      <c r="Y51" s="824"/>
      <c r="Z51" s="824"/>
      <c r="AA51" s="825"/>
      <c r="AB51" s="823"/>
      <c r="AC51" s="824"/>
      <c r="AD51" s="824"/>
      <c r="AE51" s="824"/>
      <c r="AF51" s="824"/>
      <c r="AG51" s="876"/>
      <c r="AH51" s="824"/>
      <c r="AI51" s="824"/>
      <c r="AJ51" s="824"/>
      <c r="AK51" s="877"/>
      <c r="AL51" s="824"/>
      <c r="AM51" s="824"/>
      <c r="AN51" s="824"/>
      <c r="AO51" s="824"/>
      <c r="AP51" s="825"/>
      <c r="AU51" s="296"/>
      <c r="AV51" s="296"/>
      <c r="AW51" s="296"/>
      <c r="AX51" s="296"/>
      <c r="AY51" s="296"/>
      <c r="AZ51" s="296"/>
      <c r="BA51" s="296"/>
      <c r="BB51" s="296"/>
      <c r="BC51" s="296"/>
      <c r="BD51" s="296"/>
      <c r="BE51" s="296"/>
      <c r="BF51" s="296"/>
      <c r="BG51" s="296"/>
      <c r="BH51" s="296"/>
      <c r="BI51" s="296"/>
      <c r="BJ51" s="296"/>
      <c r="BK51" s="296"/>
      <c r="BL51" s="296"/>
      <c r="BM51" s="296"/>
      <c r="BN51" s="296"/>
      <c r="BO51" s="296"/>
      <c r="BP51" s="296"/>
      <c r="BQ51" s="296"/>
      <c r="BR51" s="296"/>
      <c r="BS51" s="296"/>
      <c r="BT51" s="296"/>
      <c r="BU51" s="296"/>
      <c r="BV51" s="296"/>
      <c r="BW51" s="296"/>
      <c r="BX51" s="296"/>
      <c r="BY51" s="296"/>
      <c r="BZ51" s="296"/>
      <c r="CA51" s="296"/>
      <c r="CB51" s="296"/>
      <c r="CC51" s="296"/>
      <c r="CD51" s="296"/>
      <c r="CE51" s="296"/>
      <c r="CF51" s="296"/>
      <c r="CG51" s="296"/>
      <c r="CH51" s="296"/>
      <c r="CI51" s="296"/>
      <c r="CJ51" s="296"/>
      <c r="CK51" s="296"/>
      <c r="CO51" s="535" t="b">
        <f>IF(W52&lt;&gt;"","OK")</f>
        <v>0</v>
      </c>
      <c r="CP51" s="535" t="b">
        <f>IF(AL52&lt;&gt;"","OK")</f>
        <v>0</v>
      </c>
      <c r="CV51" s="797"/>
      <c r="CW51" s="797"/>
      <c r="CX51" s="797"/>
      <c r="CY51" s="797"/>
      <c r="CZ51" s="797"/>
      <c r="DA51" s="797"/>
      <c r="DD51" s="797"/>
      <c r="DE51" s="797"/>
      <c r="DF51" s="797"/>
      <c r="DG51" s="797"/>
      <c r="DH51" s="797"/>
      <c r="DI51" s="797"/>
    </row>
    <row r="52" spans="1:113" ht="14.25" customHeight="1" thickBot="1" x14ac:dyDescent="0.2">
      <c r="B52" s="676" t="s">
        <v>106</v>
      </c>
      <c r="C52" s="677"/>
      <c r="D52" s="677"/>
      <c r="E52" s="677"/>
      <c r="F52" s="677"/>
      <c r="G52" s="677"/>
      <c r="H52" s="677"/>
      <c r="I52" s="677"/>
      <c r="J52" s="677"/>
      <c r="K52" s="677"/>
      <c r="L52" s="878"/>
      <c r="M52" s="823"/>
      <c r="N52" s="824"/>
      <c r="O52" s="824"/>
      <c r="P52" s="824"/>
      <c r="Q52" s="824"/>
      <c r="R52" s="876"/>
      <c r="S52" s="824"/>
      <c r="T52" s="824"/>
      <c r="U52" s="824"/>
      <c r="V52" s="877"/>
      <c r="W52" s="824"/>
      <c r="X52" s="824"/>
      <c r="Y52" s="824"/>
      <c r="Z52" s="824"/>
      <c r="AA52" s="825"/>
      <c r="AB52" s="823"/>
      <c r="AC52" s="824"/>
      <c r="AD52" s="824"/>
      <c r="AE52" s="824"/>
      <c r="AF52" s="824"/>
      <c r="AG52" s="876"/>
      <c r="AH52" s="824"/>
      <c r="AI52" s="824"/>
      <c r="AJ52" s="824"/>
      <c r="AK52" s="877"/>
      <c r="AL52" s="824"/>
      <c r="AM52" s="824"/>
      <c r="AN52" s="824"/>
      <c r="AO52" s="824"/>
      <c r="AP52" s="825"/>
      <c r="AU52" s="296"/>
      <c r="AV52" s="296"/>
      <c r="AW52" s="296"/>
      <c r="AX52" s="296"/>
      <c r="AY52" s="296"/>
      <c r="AZ52" s="296"/>
      <c r="BA52" s="296"/>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6"/>
      <c r="BY52" s="296"/>
      <c r="BZ52" s="296"/>
      <c r="CA52" s="296"/>
      <c r="CB52" s="296"/>
      <c r="CC52" s="296"/>
      <c r="CD52" s="296"/>
      <c r="CE52" s="296"/>
      <c r="CF52" s="296"/>
      <c r="CG52" s="296"/>
      <c r="CH52" s="296"/>
      <c r="CI52" s="296"/>
      <c r="CJ52" s="296"/>
      <c r="CK52" s="296"/>
      <c r="CO52" s="535"/>
      <c r="CP52" s="535"/>
      <c r="CV52" s="730" t="str">
        <f>IF('p1'!CT53&gt;=CV45+CY45+CV50+CY50,"OK")</f>
        <v>OK</v>
      </c>
      <c r="CW52" s="731"/>
      <c r="CX52" s="731"/>
      <c r="CY52" s="731"/>
      <c r="CZ52" s="731"/>
      <c r="DA52" s="732"/>
      <c r="DD52" s="730" t="str">
        <f>IF('p1'!CW53&gt;=DD45+DG45+DD50+DG50,"OK")</f>
        <v>OK</v>
      </c>
      <c r="DE52" s="731"/>
      <c r="DF52" s="731"/>
      <c r="DG52" s="731"/>
      <c r="DH52" s="731"/>
      <c r="DI52" s="732"/>
    </row>
    <row r="53" spans="1:113" ht="14.25" customHeight="1" thickBot="1" x14ac:dyDescent="0.2">
      <c r="B53" s="676"/>
      <c r="C53" s="677"/>
      <c r="D53" s="677"/>
      <c r="E53" s="677"/>
      <c r="F53" s="677"/>
      <c r="G53" s="677"/>
      <c r="H53" s="677"/>
      <c r="I53" s="677"/>
      <c r="J53" s="677"/>
      <c r="K53" s="677"/>
      <c r="L53" s="878"/>
      <c r="M53" s="823"/>
      <c r="N53" s="824"/>
      <c r="O53" s="824"/>
      <c r="P53" s="824"/>
      <c r="Q53" s="824"/>
      <c r="R53" s="876"/>
      <c r="S53" s="824"/>
      <c r="T53" s="824"/>
      <c r="U53" s="824"/>
      <c r="V53" s="877"/>
      <c r="W53" s="824"/>
      <c r="X53" s="824"/>
      <c r="Y53" s="824"/>
      <c r="Z53" s="824"/>
      <c r="AA53" s="825"/>
      <c r="AB53" s="823"/>
      <c r="AC53" s="824"/>
      <c r="AD53" s="824"/>
      <c r="AE53" s="824"/>
      <c r="AF53" s="824"/>
      <c r="AG53" s="876"/>
      <c r="AH53" s="824"/>
      <c r="AI53" s="824"/>
      <c r="AJ53" s="824"/>
      <c r="AK53" s="877"/>
      <c r="AL53" s="824"/>
      <c r="AM53" s="824"/>
      <c r="AN53" s="824"/>
      <c r="AO53" s="824"/>
      <c r="AP53" s="825"/>
      <c r="CO53" s="535"/>
      <c r="CP53" s="535"/>
      <c r="CV53" s="733"/>
      <c r="CW53" s="734"/>
      <c r="CX53" s="734"/>
      <c r="CY53" s="734"/>
      <c r="CZ53" s="734"/>
      <c r="DA53" s="735"/>
      <c r="DD53" s="733"/>
      <c r="DE53" s="734"/>
      <c r="DF53" s="734"/>
      <c r="DG53" s="734"/>
      <c r="DH53" s="734"/>
      <c r="DI53" s="735"/>
    </row>
    <row r="54" spans="1:113" ht="14.25" customHeight="1" thickBot="1" x14ac:dyDescent="0.2">
      <c r="B54" s="676"/>
      <c r="C54" s="677"/>
      <c r="D54" s="677"/>
      <c r="E54" s="677"/>
      <c r="F54" s="677"/>
      <c r="G54" s="677"/>
      <c r="H54" s="677"/>
      <c r="I54" s="677"/>
      <c r="J54" s="677"/>
      <c r="K54" s="677"/>
      <c r="L54" s="878"/>
      <c r="M54" s="823"/>
      <c r="N54" s="824"/>
      <c r="O54" s="824"/>
      <c r="P54" s="824"/>
      <c r="Q54" s="824"/>
      <c r="R54" s="876"/>
      <c r="S54" s="824"/>
      <c r="T54" s="824"/>
      <c r="U54" s="824"/>
      <c r="V54" s="877"/>
      <c r="W54" s="824"/>
      <c r="X54" s="824"/>
      <c r="Y54" s="824"/>
      <c r="Z54" s="824"/>
      <c r="AA54" s="825"/>
      <c r="AB54" s="823"/>
      <c r="AC54" s="824"/>
      <c r="AD54" s="824"/>
      <c r="AE54" s="824"/>
      <c r="AF54" s="824"/>
      <c r="AG54" s="876"/>
      <c r="AH54" s="824"/>
      <c r="AI54" s="824"/>
      <c r="AJ54" s="824"/>
      <c r="AK54" s="877"/>
      <c r="AL54" s="824"/>
      <c r="AM54" s="824"/>
      <c r="AN54" s="824"/>
      <c r="AO54" s="824"/>
      <c r="AP54" s="825"/>
    </row>
    <row r="55" spans="1:113" ht="27.75" customHeight="1" x14ac:dyDescent="0.15">
      <c r="CV55" s="45" t="s">
        <v>556</v>
      </c>
    </row>
    <row r="56" spans="1:113" ht="22.5" customHeight="1" x14ac:dyDescent="0.15">
      <c r="A56" s="84"/>
      <c r="B56" s="280" t="s">
        <v>302</v>
      </c>
      <c r="C56" s="454"/>
      <c r="D56" s="454"/>
      <c r="E56" s="454"/>
      <c r="F56" s="454"/>
      <c r="G56" s="454"/>
      <c r="H56" s="454"/>
      <c r="I56" s="454"/>
      <c r="J56" s="534" t="s">
        <v>235</v>
      </c>
      <c r="K56" s="534"/>
      <c r="L56" s="534"/>
      <c r="M56" s="534"/>
      <c r="N56" s="534"/>
      <c r="O56" s="534"/>
      <c r="P56" s="534"/>
      <c r="Q56" s="534"/>
      <c r="R56" s="534"/>
      <c r="S56" s="534"/>
      <c r="T56" s="534"/>
      <c r="U56" s="534"/>
      <c r="V56" s="534"/>
      <c r="W56" s="534"/>
      <c r="X56" s="534"/>
      <c r="Y56" s="534"/>
      <c r="Z56" s="534"/>
      <c r="AA56" s="534"/>
      <c r="AB56" s="534"/>
      <c r="AC56" s="534"/>
      <c r="AD56" s="534"/>
      <c r="AE56" s="534"/>
      <c r="AF56" s="534"/>
      <c r="AG56" s="534"/>
      <c r="AH56" s="534"/>
      <c r="AI56" s="534"/>
      <c r="AJ56" s="534"/>
      <c r="AK56" s="534"/>
      <c r="AL56" s="534"/>
      <c r="AM56" s="534"/>
      <c r="AN56" s="534"/>
      <c r="AO56" s="534"/>
      <c r="AP56" s="534"/>
      <c r="AQ56" s="534"/>
      <c r="AR56" s="534"/>
      <c r="AS56" s="534"/>
      <c r="AT56" s="534"/>
      <c r="AU56" s="534"/>
      <c r="AV56" s="534"/>
      <c r="AW56" s="534"/>
      <c r="AX56" s="534"/>
      <c r="AY56" s="534"/>
      <c r="AZ56" s="534"/>
      <c r="BA56" s="534"/>
      <c r="BB56" s="534"/>
      <c r="BC56" s="534"/>
      <c r="BD56" s="534"/>
      <c r="BE56" s="534"/>
      <c r="BF56" s="534"/>
      <c r="BG56" s="534"/>
      <c r="BH56" s="534"/>
      <c r="BI56" s="534"/>
      <c r="BJ56" s="534"/>
      <c r="BK56" s="534"/>
      <c r="BL56" s="534"/>
      <c r="BM56" s="534"/>
      <c r="BN56" s="534"/>
      <c r="BO56" s="534"/>
      <c r="BP56" s="534"/>
      <c r="BQ56" s="534"/>
      <c r="BR56" s="534"/>
      <c r="BS56" s="534"/>
      <c r="BT56" s="534"/>
      <c r="BU56" s="534"/>
      <c r="BV56" s="534"/>
      <c r="BW56" s="534"/>
      <c r="BX56" s="534"/>
      <c r="BY56" s="6"/>
      <c r="BZ56" s="6"/>
      <c r="CA56" s="6"/>
      <c r="CB56" s="6"/>
      <c r="CC56" s="6"/>
      <c r="CD56" s="6"/>
      <c r="CO56" s="638" t="s">
        <v>542</v>
      </c>
      <c r="CP56" s="237"/>
    </row>
    <row r="57" spans="1:113" ht="15" customHeight="1" x14ac:dyDescent="0.15">
      <c r="B57" s="27"/>
      <c r="C57" s="18"/>
      <c r="D57" s="47"/>
      <c r="F57" s="47"/>
      <c r="CO57" s="638"/>
      <c r="CP57" s="237"/>
      <c r="CQ57" s="237"/>
      <c r="CR57" s="237"/>
    </row>
    <row r="58" spans="1:113" ht="12.75" customHeight="1" thickBot="1" x14ac:dyDescent="0.2">
      <c r="F58" s="489"/>
      <c r="G58" s="489"/>
      <c r="H58" s="489"/>
      <c r="I58" s="489"/>
      <c r="J58" s="489"/>
      <c r="K58" s="489"/>
      <c r="L58" s="489"/>
      <c r="M58" s="489"/>
      <c r="N58" s="489"/>
      <c r="O58" s="489"/>
      <c r="P58" s="489"/>
      <c r="Q58" s="489"/>
      <c r="R58" s="489"/>
      <c r="S58" s="489"/>
      <c r="T58" s="489"/>
      <c r="U58" s="489"/>
      <c r="V58" s="489"/>
      <c r="W58" s="489"/>
      <c r="X58" s="489"/>
      <c r="Y58" s="489"/>
      <c r="Z58" s="489"/>
      <c r="AA58" s="489"/>
      <c r="AB58" s="489"/>
      <c r="AC58" s="489"/>
      <c r="AD58" s="489"/>
      <c r="AE58" s="489"/>
      <c r="AF58" s="489"/>
      <c r="AG58" s="489"/>
      <c r="AH58" s="489"/>
      <c r="AI58" s="489"/>
      <c r="AJ58" s="489"/>
      <c r="AK58" s="489"/>
      <c r="AL58" s="489"/>
      <c r="AM58" s="489"/>
      <c r="AN58" s="489"/>
      <c r="AO58" s="489"/>
      <c r="AP58" s="489"/>
      <c r="AQ58" s="489"/>
      <c r="AR58" s="489"/>
      <c r="AS58" s="489"/>
      <c r="AT58" s="489"/>
      <c r="AU58" s="895"/>
      <c r="AV58" s="277" t="s">
        <v>48</v>
      </c>
      <c r="AW58" s="277"/>
      <c r="AX58" s="277"/>
      <c r="AY58" s="277"/>
      <c r="AZ58" s="277"/>
      <c r="BA58" s="277"/>
      <c r="BB58" s="277"/>
      <c r="BC58" s="539"/>
      <c r="BD58" s="539"/>
      <c r="BE58" s="539"/>
      <c r="BF58" s="539"/>
      <c r="BG58" s="539"/>
      <c r="BH58" s="539"/>
      <c r="BI58" s="277" t="s">
        <v>71</v>
      </c>
      <c r="BJ58" s="277"/>
      <c r="BK58" s="277"/>
      <c r="BL58" s="277"/>
      <c r="BM58" s="277"/>
      <c r="BN58" s="277"/>
      <c r="BO58" s="277"/>
      <c r="BP58" s="539"/>
      <c r="BQ58" s="539"/>
      <c r="BR58" s="539"/>
      <c r="BS58" s="539"/>
      <c r="BT58" s="539"/>
      <c r="BU58" s="539"/>
      <c r="BV58" s="31"/>
      <c r="BW58" s="31"/>
      <c r="BX58" s="31"/>
      <c r="BY58" s="31"/>
      <c r="BZ58" s="31"/>
      <c r="CA58" s="31"/>
      <c r="CB58" s="6"/>
      <c r="CC58" s="6"/>
      <c r="CO58" s="899"/>
      <c r="CP58" s="265"/>
      <c r="CQ58" s="237"/>
      <c r="CR58" s="237"/>
    </row>
    <row r="59" spans="1:113" ht="12.75" customHeight="1" thickBot="1" x14ac:dyDescent="0.2">
      <c r="F59" s="896"/>
      <c r="G59" s="896"/>
      <c r="H59" s="896"/>
      <c r="I59" s="896"/>
      <c r="J59" s="896"/>
      <c r="K59" s="896"/>
      <c r="L59" s="896"/>
      <c r="M59" s="896"/>
      <c r="N59" s="896"/>
      <c r="O59" s="896"/>
      <c r="P59" s="896"/>
      <c r="Q59" s="896"/>
      <c r="R59" s="896"/>
      <c r="S59" s="896"/>
      <c r="T59" s="896"/>
      <c r="U59" s="896"/>
      <c r="V59" s="896"/>
      <c r="W59" s="896"/>
      <c r="X59" s="896"/>
      <c r="Y59" s="896"/>
      <c r="Z59" s="896"/>
      <c r="AA59" s="896"/>
      <c r="AB59" s="896"/>
      <c r="AC59" s="896"/>
      <c r="AD59" s="896"/>
      <c r="AE59" s="896"/>
      <c r="AF59" s="896"/>
      <c r="AG59" s="896"/>
      <c r="AH59" s="896"/>
      <c r="AI59" s="896"/>
      <c r="AJ59" s="896"/>
      <c r="AK59" s="896"/>
      <c r="AL59" s="896"/>
      <c r="AM59" s="896"/>
      <c r="AN59" s="896"/>
      <c r="AO59" s="896"/>
      <c r="AP59" s="896"/>
      <c r="AQ59" s="896"/>
      <c r="AR59" s="896"/>
      <c r="AS59" s="896"/>
      <c r="AT59" s="896"/>
      <c r="AU59" s="897"/>
      <c r="AV59" s="539"/>
      <c r="AW59" s="539"/>
      <c r="AX59" s="539"/>
      <c r="AY59" s="539"/>
      <c r="AZ59" s="539"/>
      <c r="BA59" s="539"/>
      <c r="BB59" s="539"/>
      <c r="BC59" s="539"/>
      <c r="BD59" s="539"/>
      <c r="BE59" s="539"/>
      <c r="BF59" s="539"/>
      <c r="BG59" s="539"/>
      <c r="BH59" s="539"/>
      <c r="BI59" s="539"/>
      <c r="BJ59" s="539"/>
      <c r="BK59" s="539"/>
      <c r="BL59" s="539"/>
      <c r="BM59" s="539"/>
      <c r="BN59" s="539"/>
      <c r="BO59" s="539"/>
      <c r="BP59" s="539"/>
      <c r="BQ59" s="539"/>
      <c r="BR59" s="539"/>
      <c r="BS59" s="539"/>
      <c r="BT59" s="539"/>
      <c r="BU59" s="539"/>
      <c r="BY59" s="847" t="s">
        <v>11</v>
      </c>
      <c r="BZ59" s="847"/>
      <c r="CA59" s="847"/>
      <c r="CB59" s="847"/>
      <c r="CC59" s="847"/>
      <c r="CD59" s="847"/>
      <c r="CO59" s="258" t="b">
        <f>IF(OR(BZ60=1, BZ60=2), "OK")</f>
        <v>0</v>
      </c>
      <c r="CP59" s="265"/>
    </row>
    <row r="60" spans="1:113" ht="19.5" customHeight="1" thickBot="1" x14ac:dyDescent="0.2">
      <c r="F60" s="314" t="s">
        <v>334</v>
      </c>
      <c r="G60" s="315"/>
      <c r="H60" s="315"/>
      <c r="I60" s="315"/>
      <c r="J60" s="315"/>
      <c r="K60" s="315"/>
      <c r="L60" s="315"/>
      <c r="M60" s="315"/>
      <c r="N60" s="315"/>
      <c r="O60" s="315"/>
      <c r="P60" s="315"/>
      <c r="Q60" s="315"/>
      <c r="R60" s="315"/>
      <c r="S60" s="315"/>
      <c r="T60" s="315"/>
      <c r="U60" s="315"/>
      <c r="V60" s="315"/>
      <c r="W60" s="315"/>
      <c r="X60" s="315"/>
      <c r="Y60" s="315"/>
      <c r="Z60" s="315"/>
      <c r="AA60" s="315"/>
      <c r="AB60" s="315"/>
      <c r="AC60" s="315"/>
      <c r="AD60" s="315"/>
      <c r="AE60" s="315"/>
      <c r="AF60" s="315"/>
      <c r="AG60" s="315"/>
      <c r="AH60" s="315"/>
      <c r="AI60" s="315"/>
      <c r="AJ60" s="315"/>
      <c r="AK60" s="315"/>
      <c r="AL60" s="315"/>
      <c r="AM60" s="315"/>
      <c r="AN60" s="315"/>
      <c r="AO60" s="315"/>
      <c r="AP60" s="315"/>
      <c r="AQ60" s="315"/>
      <c r="AR60" s="315"/>
      <c r="AS60" s="315"/>
      <c r="AT60" s="315"/>
      <c r="AU60" s="316"/>
      <c r="AV60" s="872">
        <v>1</v>
      </c>
      <c r="AW60" s="872"/>
      <c r="AX60" s="872"/>
      <c r="AY60" s="872"/>
      <c r="AZ60" s="872"/>
      <c r="BA60" s="872"/>
      <c r="BB60" s="872"/>
      <c r="BC60" s="352"/>
      <c r="BD60" s="352"/>
      <c r="BE60" s="352"/>
      <c r="BF60" s="352"/>
      <c r="BG60" s="352"/>
      <c r="BH60" s="352"/>
      <c r="BI60" s="872">
        <v>2</v>
      </c>
      <c r="BJ60" s="872"/>
      <c r="BK60" s="872"/>
      <c r="BL60" s="872"/>
      <c r="BM60" s="872"/>
      <c r="BN60" s="872"/>
      <c r="BO60" s="872"/>
      <c r="BP60" s="352"/>
      <c r="BQ60" s="352"/>
      <c r="BR60" s="352"/>
      <c r="BS60" s="352"/>
      <c r="BT60" s="352"/>
      <c r="BU60" s="352"/>
      <c r="BY60" s="301" t="s">
        <v>10</v>
      </c>
      <c r="BZ60" s="873"/>
      <c r="CA60" s="874"/>
      <c r="CB60" s="874"/>
      <c r="CC60" s="875"/>
      <c r="CO60" s="259"/>
      <c r="CP60" s="265"/>
    </row>
    <row r="61" spans="1:113" ht="19.5" customHeight="1" thickBot="1" x14ac:dyDescent="0.2">
      <c r="F61" s="320"/>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2"/>
      <c r="AV61" s="352"/>
      <c r="AW61" s="352"/>
      <c r="AX61" s="352"/>
      <c r="AY61" s="352"/>
      <c r="AZ61" s="352"/>
      <c r="BA61" s="352"/>
      <c r="BB61" s="352"/>
      <c r="BC61" s="352"/>
      <c r="BD61" s="352"/>
      <c r="BE61" s="352"/>
      <c r="BF61" s="352"/>
      <c r="BG61" s="352"/>
      <c r="BH61" s="352"/>
      <c r="BI61" s="352"/>
      <c r="BJ61" s="352"/>
      <c r="BK61" s="352"/>
      <c r="BL61" s="352"/>
      <c r="BM61" s="352"/>
      <c r="BN61" s="352"/>
      <c r="BO61" s="352"/>
      <c r="BP61" s="352"/>
      <c r="BQ61" s="352"/>
      <c r="BR61" s="352"/>
      <c r="BS61" s="352"/>
      <c r="BT61" s="352"/>
      <c r="BU61" s="352"/>
      <c r="BV61" s="53"/>
      <c r="BW61" s="54"/>
      <c r="BX61" s="54"/>
      <c r="BY61" s="301"/>
      <c r="BZ61" s="873"/>
      <c r="CA61" s="874"/>
      <c r="CB61" s="874"/>
      <c r="CC61" s="875"/>
      <c r="CO61" s="258" t="b">
        <f>IF(OR(BZ62=1, BZ62=2), "OK")</f>
        <v>0</v>
      </c>
      <c r="CP61" s="265"/>
    </row>
    <row r="62" spans="1:113" ht="19.5" customHeight="1" thickBot="1" x14ac:dyDescent="0.2">
      <c r="F62" s="314" t="s">
        <v>335</v>
      </c>
      <c r="G62" s="315"/>
      <c r="H62" s="315"/>
      <c r="I62" s="315"/>
      <c r="J62" s="315"/>
      <c r="K62" s="315"/>
      <c r="L62" s="315"/>
      <c r="M62" s="315"/>
      <c r="N62" s="315"/>
      <c r="O62" s="315"/>
      <c r="P62" s="315"/>
      <c r="Q62" s="315"/>
      <c r="R62" s="315"/>
      <c r="S62" s="315"/>
      <c r="T62" s="315"/>
      <c r="U62" s="315"/>
      <c r="V62" s="315"/>
      <c r="W62" s="315"/>
      <c r="X62" s="315"/>
      <c r="Y62" s="315"/>
      <c r="Z62" s="315"/>
      <c r="AA62" s="315"/>
      <c r="AB62" s="315"/>
      <c r="AC62" s="315"/>
      <c r="AD62" s="315"/>
      <c r="AE62" s="315"/>
      <c r="AF62" s="315"/>
      <c r="AG62" s="315"/>
      <c r="AH62" s="315"/>
      <c r="AI62" s="315"/>
      <c r="AJ62" s="315"/>
      <c r="AK62" s="315"/>
      <c r="AL62" s="315"/>
      <c r="AM62" s="315"/>
      <c r="AN62" s="315"/>
      <c r="AO62" s="315"/>
      <c r="AP62" s="315"/>
      <c r="AQ62" s="315"/>
      <c r="AR62" s="315"/>
      <c r="AS62" s="315"/>
      <c r="AT62" s="315"/>
      <c r="AU62" s="316"/>
      <c r="AV62" s="872">
        <v>1</v>
      </c>
      <c r="AW62" s="872"/>
      <c r="AX62" s="872"/>
      <c r="AY62" s="872"/>
      <c r="AZ62" s="872"/>
      <c r="BA62" s="872"/>
      <c r="BB62" s="872"/>
      <c r="BC62" s="872"/>
      <c r="BD62" s="872"/>
      <c r="BE62" s="872"/>
      <c r="BF62" s="872"/>
      <c r="BG62" s="872"/>
      <c r="BH62" s="872"/>
      <c r="BI62" s="297">
        <v>2</v>
      </c>
      <c r="BJ62" s="297"/>
      <c r="BK62" s="297"/>
      <c r="BL62" s="297"/>
      <c r="BM62" s="297"/>
      <c r="BN62" s="297"/>
      <c r="BO62" s="297"/>
      <c r="BP62" s="297"/>
      <c r="BQ62" s="297"/>
      <c r="BR62" s="297"/>
      <c r="BS62" s="297"/>
      <c r="BT62" s="297"/>
      <c r="BU62" s="297"/>
      <c r="BV62" s="10"/>
      <c r="BW62" s="11"/>
      <c r="BX62" s="11"/>
      <c r="BY62" s="301" t="s">
        <v>10</v>
      </c>
      <c r="BZ62" s="873"/>
      <c r="CA62" s="874"/>
      <c r="CB62" s="874"/>
      <c r="CC62" s="875"/>
      <c r="CO62" s="259"/>
      <c r="CP62" s="265"/>
    </row>
    <row r="63" spans="1:113" ht="19.5" customHeight="1" thickBot="1" x14ac:dyDescent="0.2">
      <c r="F63" s="320"/>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2"/>
      <c r="AV63" s="872"/>
      <c r="AW63" s="872"/>
      <c r="AX63" s="872"/>
      <c r="AY63" s="872"/>
      <c r="AZ63" s="872"/>
      <c r="BA63" s="872"/>
      <c r="BB63" s="872"/>
      <c r="BC63" s="872"/>
      <c r="BD63" s="872"/>
      <c r="BE63" s="872"/>
      <c r="BF63" s="872"/>
      <c r="BG63" s="872"/>
      <c r="BH63" s="872"/>
      <c r="BI63" s="297"/>
      <c r="BJ63" s="297"/>
      <c r="BK63" s="297"/>
      <c r="BL63" s="297"/>
      <c r="BM63" s="297"/>
      <c r="BN63" s="297"/>
      <c r="BO63" s="297"/>
      <c r="BP63" s="297"/>
      <c r="BQ63" s="297"/>
      <c r="BR63" s="297"/>
      <c r="BS63" s="297"/>
      <c r="BT63" s="297"/>
      <c r="BU63" s="297"/>
      <c r="BV63" s="8"/>
      <c r="BY63" s="301"/>
      <c r="BZ63" s="873"/>
      <c r="CA63" s="874"/>
      <c r="CB63" s="874"/>
      <c r="CC63" s="875"/>
      <c r="CO63" s="258" t="b">
        <f>IF(OR(BZ64=1, BZ64=2), "OK")</f>
        <v>0</v>
      </c>
      <c r="CP63" s="265"/>
    </row>
    <row r="64" spans="1:113" ht="19.5" customHeight="1" thickBot="1" x14ac:dyDescent="0.2">
      <c r="F64" s="314" t="s">
        <v>336</v>
      </c>
      <c r="G64" s="315"/>
      <c r="H64" s="315"/>
      <c r="I64" s="315"/>
      <c r="J64" s="315"/>
      <c r="K64" s="315"/>
      <c r="L64" s="315"/>
      <c r="M64" s="315"/>
      <c r="N64" s="315"/>
      <c r="O64" s="315"/>
      <c r="P64" s="315"/>
      <c r="Q64" s="315"/>
      <c r="R64" s="315"/>
      <c r="S64" s="315"/>
      <c r="T64" s="315"/>
      <c r="U64" s="315"/>
      <c r="V64" s="315"/>
      <c r="W64" s="315"/>
      <c r="X64" s="315"/>
      <c r="Y64" s="315"/>
      <c r="Z64" s="315"/>
      <c r="AA64" s="315"/>
      <c r="AB64" s="315"/>
      <c r="AC64" s="315"/>
      <c r="AD64" s="315"/>
      <c r="AE64" s="315"/>
      <c r="AF64" s="315"/>
      <c r="AG64" s="315"/>
      <c r="AH64" s="315"/>
      <c r="AI64" s="315"/>
      <c r="AJ64" s="315"/>
      <c r="AK64" s="315"/>
      <c r="AL64" s="315"/>
      <c r="AM64" s="315"/>
      <c r="AN64" s="315"/>
      <c r="AO64" s="315"/>
      <c r="AP64" s="315"/>
      <c r="AQ64" s="315"/>
      <c r="AR64" s="315"/>
      <c r="AS64" s="315"/>
      <c r="AT64" s="315"/>
      <c r="AU64" s="316"/>
      <c r="AV64" s="872">
        <v>1</v>
      </c>
      <c r="AW64" s="872"/>
      <c r="AX64" s="872"/>
      <c r="AY64" s="872"/>
      <c r="AZ64" s="872"/>
      <c r="BA64" s="872"/>
      <c r="BB64" s="872"/>
      <c r="BC64" s="872"/>
      <c r="BD64" s="872"/>
      <c r="BE64" s="872"/>
      <c r="BF64" s="872"/>
      <c r="BG64" s="872"/>
      <c r="BH64" s="872"/>
      <c r="BI64" s="297">
        <v>2</v>
      </c>
      <c r="BJ64" s="297"/>
      <c r="BK64" s="297"/>
      <c r="BL64" s="297"/>
      <c r="BM64" s="297"/>
      <c r="BN64" s="297"/>
      <c r="BO64" s="297"/>
      <c r="BP64" s="297"/>
      <c r="BQ64" s="297"/>
      <c r="BR64" s="297"/>
      <c r="BS64" s="297"/>
      <c r="BT64" s="297"/>
      <c r="BU64" s="297"/>
      <c r="BY64" s="301" t="s">
        <v>10</v>
      </c>
      <c r="BZ64" s="873"/>
      <c r="CA64" s="874"/>
      <c r="CB64" s="874"/>
      <c r="CC64" s="875"/>
      <c r="CO64" s="259"/>
      <c r="CP64" s="265"/>
    </row>
    <row r="65" spans="1:117" ht="19.5" customHeight="1" thickBot="1" x14ac:dyDescent="0.2">
      <c r="F65" s="320"/>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2"/>
      <c r="AV65" s="872"/>
      <c r="AW65" s="872"/>
      <c r="AX65" s="872"/>
      <c r="AY65" s="872"/>
      <c r="AZ65" s="872"/>
      <c r="BA65" s="872"/>
      <c r="BB65" s="872"/>
      <c r="BC65" s="872"/>
      <c r="BD65" s="872"/>
      <c r="BE65" s="872"/>
      <c r="BF65" s="872"/>
      <c r="BG65" s="872"/>
      <c r="BH65" s="872"/>
      <c r="BI65" s="297"/>
      <c r="BJ65" s="297"/>
      <c r="BK65" s="297"/>
      <c r="BL65" s="297"/>
      <c r="BM65" s="297"/>
      <c r="BN65" s="297"/>
      <c r="BO65" s="297"/>
      <c r="BP65" s="297"/>
      <c r="BQ65" s="297"/>
      <c r="BR65" s="297"/>
      <c r="BS65" s="297"/>
      <c r="BT65" s="297"/>
      <c r="BU65" s="297"/>
      <c r="BV65" s="53"/>
      <c r="BW65" s="54"/>
      <c r="BX65" s="54"/>
      <c r="BY65" s="301"/>
      <c r="BZ65" s="873"/>
      <c r="CA65" s="874"/>
      <c r="CB65" s="874"/>
      <c r="CC65" s="875"/>
      <c r="CO65" s="258" t="b">
        <f>IF(OR(BZ66=1, BZ66=2), "OK")</f>
        <v>0</v>
      </c>
      <c r="CP65" s="265"/>
    </row>
    <row r="66" spans="1:117" ht="19.5" customHeight="1" thickBot="1" x14ac:dyDescent="0.2">
      <c r="F66" s="314" t="s">
        <v>337</v>
      </c>
      <c r="G66" s="315"/>
      <c r="H66" s="315"/>
      <c r="I66" s="315"/>
      <c r="J66" s="315"/>
      <c r="K66" s="315"/>
      <c r="L66" s="315"/>
      <c r="M66" s="315"/>
      <c r="N66" s="315"/>
      <c r="O66" s="315"/>
      <c r="P66" s="315"/>
      <c r="Q66" s="315"/>
      <c r="R66" s="315"/>
      <c r="S66" s="315"/>
      <c r="T66" s="315"/>
      <c r="U66" s="315"/>
      <c r="V66" s="315"/>
      <c r="W66" s="315"/>
      <c r="X66" s="315"/>
      <c r="Y66" s="315"/>
      <c r="Z66" s="315"/>
      <c r="AA66" s="315"/>
      <c r="AB66" s="315"/>
      <c r="AC66" s="315"/>
      <c r="AD66" s="315"/>
      <c r="AE66" s="315"/>
      <c r="AF66" s="315"/>
      <c r="AG66" s="315"/>
      <c r="AH66" s="315"/>
      <c r="AI66" s="315"/>
      <c r="AJ66" s="315"/>
      <c r="AK66" s="315"/>
      <c r="AL66" s="315"/>
      <c r="AM66" s="315"/>
      <c r="AN66" s="315"/>
      <c r="AO66" s="315"/>
      <c r="AP66" s="315"/>
      <c r="AQ66" s="315"/>
      <c r="AR66" s="315"/>
      <c r="AS66" s="315"/>
      <c r="AT66" s="315"/>
      <c r="AU66" s="316"/>
      <c r="AV66" s="872">
        <v>1</v>
      </c>
      <c r="AW66" s="872"/>
      <c r="AX66" s="872"/>
      <c r="AY66" s="872"/>
      <c r="AZ66" s="872"/>
      <c r="BA66" s="872"/>
      <c r="BB66" s="872"/>
      <c r="BC66" s="872"/>
      <c r="BD66" s="872"/>
      <c r="BE66" s="872"/>
      <c r="BF66" s="872"/>
      <c r="BG66" s="872"/>
      <c r="BH66" s="872"/>
      <c r="BI66" s="297">
        <v>2</v>
      </c>
      <c r="BJ66" s="297"/>
      <c r="BK66" s="297"/>
      <c r="BL66" s="297"/>
      <c r="BM66" s="297"/>
      <c r="BN66" s="297"/>
      <c r="BO66" s="297"/>
      <c r="BP66" s="297"/>
      <c r="BQ66" s="297"/>
      <c r="BR66" s="297"/>
      <c r="BS66" s="297"/>
      <c r="BT66" s="297"/>
      <c r="BU66" s="297"/>
      <c r="BY66" s="301" t="s">
        <v>10</v>
      </c>
      <c r="BZ66" s="873"/>
      <c r="CA66" s="874"/>
      <c r="CB66" s="874"/>
      <c r="CC66" s="875"/>
      <c r="CO66" s="259"/>
      <c r="CP66" s="265"/>
      <c r="CQ66" s="19"/>
      <c r="CR66" s="19"/>
    </row>
    <row r="67" spans="1:117" ht="19.5" customHeight="1" thickBot="1" x14ac:dyDescent="0.2">
      <c r="F67" s="320"/>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2"/>
      <c r="AV67" s="872"/>
      <c r="AW67" s="872"/>
      <c r="AX67" s="872"/>
      <c r="AY67" s="872"/>
      <c r="AZ67" s="872"/>
      <c r="BA67" s="872"/>
      <c r="BB67" s="872"/>
      <c r="BC67" s="872"/>
      <c r="BD67" s="872"/>
      <c r="BE67" s="872"/>
      <c r="BF67" s="872"/>
      <c r="BG67" s="872"/>
      <c r="BH67" s="872"/>
      <c r="BI67" s="297"/>
      <c r="BJ67" s="297"/>
      <c r="BK67" s="297"/>
      <c r="BL67" s="297"/>
      <c r="BM67" s="297"/>
      <c r="BN67" s="297"/>
      <c r="BO67" s="297"/>
      <c r="BP67" s="297"/>
      <c r="BQ67" s="297"/>
      <c r="BR67" s="297"/>
      <c r="BS67" s="297"/>
      <c r="BT67" s="297"/>
      <c r="BU67" s="297"/>
      <c r="BV67" s="53"/>
      <c r="BW67" s="54"/>
      <c r="BX67" s="54"/>
      <c r="BY67" s="301"/>
      <c r="BZ67" s="873"/>
      <c r="CA67" s="874"/>
      <c r="CB67" s="874"/>
      <c r="CC67" s="875"/>
      <c r="CO67" s="258" t="b">
        <f>IF(OR(BZ68=1, BZ68=2), "OK")</f>
        <v>0</v>
      </c>
      <c r="CP67" s="265"/>
      <c r="CQ67" s="19"/>
      <c r="CR67" s="19"/>
    </row>
    <row r="68" spans="1:117" ht="19.5" customHeight="1" thickBot="1" x14ac:dyDescent="0.2">
      <c r="F68" s="314" t="s">
        <v>338</v>
      </c>
      <c r="G68" s="315"/>
      <c r="H68" s="315"/>
      <c r="I68" s="315"/>
      <c r="J68" s="315"/>
      <c r="K68" s="315"/>
      <c r="L68" s="315"/>
      <c r="M68" s="315"/>
      <c r="N68" s="315"/>
      <c r="O68" s="315"/>
      <c r="P68" s="315"/>
      <c r="Q68" s="315"/>
      <c r="R68" s="315"/>
      <c r="S68" s="315"/>
      <c r="T68" s="315"/>
      <c r="U68" s="315"/>
      <c r="V68" s="315"/>
      <c r="W68" s="315"/>
      <c r="X68" s="315"/>
      <c r="Y68" s="315"/>
      <c r="Z68" s="315"/>
      <c r="AA68" s="315"/>
      <c r="AB68" s="315"/>
      <c r="AC68" s="315"/>
      <c r="AD68" s="315"/>
      <c r="AE68" s="315"/>
      <c r="AF68" s="315"/>
      <c r="AG68" s="315"/>
      <c r="AH68" s="315"/>
      <c r="AI68" s="315"/>
      <c r="AJ68" s="315"/>
      <c r="AK68" s="315"/>
      <c r="AL68" s="315"/>
      <c r="AM68" s="315"/>
      <c r="AN68" s="315"/>
      <c r="AO68" s="315"/>
      <c r="AP68" s="315"/>
      <c r="AQ68" s="315"/>
      <c r="AR68" s="315"/>
      <c r="AS68" s="315"/>
      <c r="AT68" s="315"/>
      <c r="AU68" s="316"/>
      <c r="AV68" s="872">
        <v>1</v>
      </c>
      <c r="AW68" s="872"/>
      <c r="AX68" s="872"/>
      <c r="AY68" s="872"/>
      <c r="AZ68" s="872"/>
      <c r="BA68" s="872"/>
      <c r="BB68" s="872"/>
      <c r="BC68" s="872"/>
      <c r="BD68" s="872"/>
      <c r="BE68" s="872"/>
      <c r="BF68" s="872"/>
      <c r="BG68" s="872"/>
      <c r="BH68" s="872"/>
      <c r="BI68" s="297">
        <v>2</v>
      </c>
      <c r="BJ68" s="297"/>
      <c r="BK68" s="297"/>
      <c r="BL68" s="297"/>
      <c r="BM68" s="297"/>
      <c r="BN68" s="297"/>
      <c r="BO68" s="297"/>
      <c r="BP68" s="297"/>
      <c r="BQ68" s="297"/>
      <c r="BR68" s="297"/>
      <c r="BS68" s="297"/>
      <c r="BT68" s="297"/>
      <c r="BU68" s="297"/>
      <c r="BV68" s="10"/>
      <c r="BW68" s="11"/>
      <c r="BX68" s="11"/>
      <c r="BY68" s="301" t="s">
        <v>10</v>
      </c>
      <c r="BZ68" s="873"/>
      <c r="CA68" s="874"/>
      <c r="CB68" s="874"/>
      <c r="CC68" s="875"/>
      <c r="CO68" s="259"/>
      <c r="CP68" s="265"/>
      <c r="CQ68" s="19"/>
      <c r="CR68" s="19"/>
    </row>
    <row r="69" spans="1:117" ht="19.5" customHeight="1" thickBot="1" x14ac:dyDescent="0.2">
      <c r="F69" s="320"/>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2"/>
      <c r="AV69" s="872"/>
      <c r="AW69" s="872"/>
      <c r="AX69" s="872"/>
      <c r="AY69" s="872"/>
      <c r="AZ69" s="872"/>
      <c r="BA69" s="872"/>
      <c r="BB69" s="872"/>
      <c r="BC69" s="872"/>
      <c r="BD69" s="872"/>
      <c r="BE69" s="872"/>
      <c r="BF69" s="872"/>
      <c r="BG69" s="872"/>
      <c r="BH69" s="872"/>
      <c r="BI69" s="297"/>
      <c r="BJ69" s="297"/>
      <c r="BK69" s="297"/>
      <c r="BL69" s="297"/>
      <c r="BM69" s="297"/>
      <c r="BN69" s="297"/>
      <c r="BO69" s="297"/>
      <c r="BP69" s="297"/>
      <c r="BQ69" s="297"/>
      <c r="BR69" s="297"/>
      <c r="BS69" s="297"/>
      <c r="BT69" s="297"/>
      <c r="BU69" s="297"/>
      <c r="BV69" s="8"/>
      <c r="BY69" s="301"/>
      <c r="BZ69" s="873"/>
      <c r="CA69" s="874"/>
      <c r="CB69" s="874"/>
      <c r="CC69" s="875"/>
      <c r="CO69" s="258" t="b">
        <f>IF(OR(BZ70=1, BZ70=2), "OK")</f>
        <v>0</v>
      </c>
      <c r="CP69" s="265"/>
      <c r="CQ69" s="19"/>
      <c r="CR69" s="19"/>
    </row>
    <row r="70" spans="1:117" ht="19.5" customHeight="1" thickBot="1" x14ac:dyDescent="0.2">
      <c r="F70" s="314" t="s">
        <v>345</v>
      </c>
      <c r="G70" s="315"/>
      <c r="H70" s="315"/>
      <c r="I70" s="315"/>
      <c r="J70" s="315"/>
      <c r="K70" s="315"/>
      <c r="L70" s="315"/>
      <c r="M70" s="315"/>
      <c r="N70" s="315"/>
      <c r="O70" s="315"/>
      <c r="P70" s="315"/>
      <c r="Q70" s="315"/>
      <c r="R70" s="315"/>
      <c r="S70" s="315"/>
      <c r="T70" s="315"/>
      <c r="U70" s="315"/>
      <c r="V70" s="315"/>
      <c r="W70" s="315"/>
      <c r="X70" s="315"/>
      <c r="Y70" s="315"/>
      <c r="Z70" s="315"/>
      <c r="AA70" s="315"/>
      <c r="AB70" s="315"/>
      <c r="AC70" s="315"/>
      <c r="AD70" s="315"/>
      <c r="AE70" s="315"/>
      <c r="AF70" s="315"/>
      <c r="AG70" s="315"/>
      <c r="AH70" s="315"/>
      <c r="AI70" s="315"/>
      <c r="AJ70" s="315"/>
      <c r="AK70" s="315"/>
      <c r="AL70" s="315"/>
      <c r="AM70" s="315"/>
      <c r="AN70" s="315"/>
      <c r="AO70" s="315"/>
      <c r="AP70" s="315"/>
      <c r="AQ70" s="315"/>
      <c r="AR70" s="315"/>
      <c r="AS70" s="315"/>
      <c r="AT70" s="315"/>
      <c r="AU70" s="316"/>
      <c r="AV70" s="872">
        <v>1</v>
      </c>
      <c r="AW70" s="872"/>
      <c r="AX70" s="872"/>
      <c r="AY70" s="872"/>
      <c r="AZ70" s="872"/>
      <c r="BA70" s="872"/>
      <c r="BB70" s="872"/>
      <c r="BC70" s="872"/>
      <c r="BD70" s="872"/>
      <c r="BE70" s="872"/>
      <c r="BF70" s="872"/>
      <c r="BG70" s="872"/>
      <c r="BH70" s="872"/>
      <c r="BI70" s="297">
        <v>2</v>
      </c>
      <c r="BJ70" s="297"/>
      <c r="BK70" s="297"/>
      <c r="BL70" s="297"/>
      <c r="BM70" s="297"/>
      <c r="BN70" s="297"/>
      <c r="BO70" s="297"/>
      <c r="BP70" s="297"/>
      <c r="BQ70" s="297"/>
      <c r="BR70" s="297"/>
      <c r="BS70" s="297"/>
      <c r="BT70" s="297"/>
      <c r="BU70" s="297"/>
      <c r="BY70" s="301" t="s">
        <v>10</v>
      </c>
      <c r="BZ70" s="873"/>
      <c r="CA70" s="874"/>
      <c r="CB70" s="874"/>
      <c r="CC70" s="875"/>
      <c r="CO70" s="259"/>
      <c r="CP70" s="265"/>
      <c r="CQ70" s="19"/>
      <c r="CR70" s="19"/>
    </row>
    <row r="71" spans="1:117" ht="19.5" customHeight="1" thickBot="1" x14ac:dyDescent="0.2">
      <c r="F71" s="320"/>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2"/>
      <c r="AV71" s="872"/>
      <c r="AW71" s="872"/>
      <c r="AX71" s="872"/>
      <c r="AY71" s="872"/>
      <c r="AZ71" s="872"/>
      <c r="BA71" s="872"/>
      <c r="BB71" s="872"/>
      <c r="BC71" s="872"/>
      <c r="BD71" s="872"/>
      <c r="BE71" s="872"/>
      <c r="BF71" s="872"/>
      <c r="BG71" s="872"/>
      <c r="BH71" s="872"/>
      <c r="BI71" s="297"/>
      <c r="BJ71" s="297"/>
      <c r="BK71" s="297"/>
      <c r="BL71" s="297"/>
      <c r="BM71" s="297"/>
      <c r="BN71" s="297"/>
      <c r="BO71" s="297"/>
      <c r="BP71" s="297"/>
      <c r="BQ71" s="297"/>
      <c r="BR71" s="297"/>
      <c r="BS71" s="297"/>
      <c r="BT71" s="297"/>
      <c r="BU71" s="297"/>
      <c r="BV71" s="53"/>
      <c r="BW71" s="54"/>
      <c r="BX71" s="54"/>
      <c r="BY71" s="301"/>
      <c r="BZ71" s="873"/>
      <c r="CA71" s="874"/>
      <c r="CB71" s="874"/>
      <c r="CC71" s="875"/>
      <c r="CP71" s="265"/>
      <c r="CQ71" s="19"/>
      <c r="CR71" s="19"/>
    </row>
    <row r="72" spans="1:117" ht="27.75" customHeight="1" x14ac:dyDescent="0.15">
      <c r="CP72" s="265"/>
      <c r="CQ72" s="19"/>
      <c r="CR72" s="19"/>
    </row>
    <row r="73" spans="1:117" ht="22.5" customHeight="1" x14ac:dyDescent="0.15">
      <c r="A73" s="84"/>
      <c r="B73" s="280" t="s">
        <v>369</v>
      </c>
      <c r="C73" s="454"/>
      <c r="D73" s="454"/>
      <c r="E73" s="454"/>
      <c r="F73" s="454"/>
      <c r="G73" s="454"/>
      <c r="H73" s="454"/>
      <c r="I73" s="454"/>
      <c r="J73" s="534" t="s">
        <v>236</v>
      </c>
      <c r="K73" s="534"/>
      <c r="L73" s="534"/>
      <c r="M73" s="534"/>
      <c r="N73" s="534"/>
      <c r="O73" s="534"/>
      <c r="P73" s="534"/>
      <c r="Q73" s="534"/>
      <c r="R73" s="534"/>
      <c r="S73" s="534"/>
      <c r="T73" s="534"/>
      <c r="U73" s="534"/>
      <c r="V73" s="534"/>
      <c r="W73" s="534"/>
      <c r="X73" s="534"/>
      <c r="Y73" s="534"/>
      <c r="Z73" s="534"/>
      <c r="AA73" s="534"/>
      <c r="AB73" s="534"/>
      <c r="AC73" s="534"/>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6"/>
      <c r="BZ73" s="6"/>
      <c r="CA73" s="6"/>
      <c r="CB73" s="6"/>
      <c r="CC73" s="6"/>
      <c r="CD73" s="6"/>
      <c r="CP73" s="265"/>
      <c r="CQ73" s="19"/>
      <c r="CR73" s="19"/>
    </row>
    <row r="74" spans="1:117" ht="15" customHeight="1" x14ac:dyDescent="0.15">
      <c r="B74" s="27"/>
      <c r="C74" s="18"/>
      <c r="D74" s="47"/>
      <c r="F74" s="47"/>
      <c r="CO74" s="848" t="s">
        <v>532</v>
      </c>
      <c r="CP74" s="236"/>
      <c r="CQ74" s="19"/>
      <c r="CR74" s="19"/>
      <c r="CV74" s="66"/>
      <c r="CW74" s="66"/>
      <c r="CX74" s="66"/>
      <c r="CY74" s="66"/>
      <c r="CZ74" s="66"/>
      <c r="DA74" s="66"/>
      <c r="DB74" s="66"/>
      <c r="DC74" s="66"/>
      <c r="DD74" s="66"/>
      <c r="DE74" s="66"/>
      <c r="DF74" s="66"/>
      <c r="DG74" s="66"/>
    </row>
    <row r="75" spans="1:117" ht="21.75" customHeight="1" thickBot="1" x14ac:dyDescent="0.2">
      <c r="F75" s="640">
        <v>1</v>
      </c>
      <c r="G75" s="720"/>
      <c r="H75" s="685"/>
      <c r="I75" s="314" t="s">
        <v>216</v>
      </c>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315"/>
      <c r="AK75" s="315"/>
      <c r="AL75" s="315"/>
      <c r="AM75" s="316"/>
      <c r="AN75" s="640">
        <v>6</v>
      </c>
      <c r="AO75" s="720"/>
      <c r="AP75" s="685"/>
      <c r="AQ75" s="314" t="s">
        <v>244</v>
      </c>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6"/>
      <c r="CO75" s="848"/>
      <c r="CP75" s="236"/>
      <c r="CQ75" s="236"/>
      <c r="CR75" s="236"/>
      <c r="CS75" s="236"/>
      <c r="CT75" s="66"/>
      <c r="CU75" s="66"/>
      <c r="CV75" s="66"/>
      <c r="CW75" s="66"/>
      <c r="CX75" s="66"/>
      <c r="CY75" s="66"/>
      <c r="CZ75" s="66"/>
      <c r="DA75" s="66"/>
      <c r="DB75" s="66"/>
      <c r="DC75" s="66"/>
      <c r="DD75" s="66"/>
      <c r="DE75" s="66"/>
      <c r="DF75" s="66"/>
      <c r="DG75" s="66"/>
    </row>
    <row r="76" spans="1:117" ht="21.75" customHeight="1" thickBot="1" x14ac:dyDescent="0.2">
      <c r="F76" s="716"/>
      <c r="G76" s="850"/>
      <c r="H76" s="717"/>
      <c r="I76" s="320"/>
      <c r="J76" s="321"/>
      <c r="K76" s="321"/>
      <c r="L76" s="321"/>
      <c r="M76" s="321"/>
      <c r="N76" s="321"/>
      <c r="O76" s="321"/>
      <c r="P76" s="321"/>
      <c r="Q76" s="321"/>
      <c r="R76" s="321"/>
      <c r="S76" s="321"/>
      <c r="T76" s="321"/>
      <c r="U76" s="321"/>
      <c r="V76" s="321"/>
      <c r="W76" s="321"/>
      <c r="X76" s="321"/>
      <c r="Y76" s="321"/>
      <c r="Z76" s="321"/>
      <c r="AA76" s="321"/>
      <c r="AB76" s="321"/>
      <c r="AC76" s="321"/>
      <c r="AD76" s="321"/>
      <c r="AE76" s="321"/>
      <c r="AF76" s="321"/>
      <c r="AG76" s="321"/>
      <c r="AH76" s="321"/>
      <c r="AI76" s="321"/>
      <c r="AJ76" s="321"/>
      <c r="AK76" s="321"/>
      <c r="AL76" s="321"/>
      <c r="AM76" s="322"/>
      <c r="AN76" s="716"/>
      <c r="AO76" s="850"/>
      <c r="AP76" s="717"/>
      <c r="AQ76" s="320"/>
      <c r="AR76" s="321"/>
      <c r="AS76" s="321"/>
      <c r="AT76" s="321"/>
      <c r="AU76" s="321"/>
      <c r="AV76" s="321"/>
      <c r="AW76" s="321"/>
      <c r="AX76" s="321"/>
      <c r="AY76" s="321"/>
      <c r="AZ76" s="321"/>
      <c r="BA76" s="321"/>
      <c r="BB76" s="321"/>
      <c r="BC76" s="321"/>
      <c r="BD76" s="321"/>
      <c r="BE76" s="321"/>
      <c r="BF76" s="321"/>
      <c r="BG76" s="321"/>
      <c r="BH76" s="321"/>
      <c r="BI76" s="321"/>
      <c r="BJ76" s="321"/>
      <c r="BK76" s="321"/>
      <c r="BL76" s="321"/>
      <c r="BM76" s="321"/>
      <c r="BN76" s="321"/>
      <c r="BO76" s="321"/>
      <c r="BP76" s="321"/>
      <c r="BQ76" s="321"/>
      <c r="BR76" s="321"/>
      <c r="BS76" s="321"/>
      <c r="BT76" s="321"/>
      <c r="BU76" s="322"/>
      <c r="BY76" s="299" t="s">
        <v>11</v>
      </c>
      <c r="BZ76" s="299"/>
      <c r="CA76" s="299"/>
      <c r="CB76" s="299"/>
      <c r="CC76" s="299"/>
      <c r="CD76" s="299"/>
      <c r="CO76" s="258" t="b">
        <f>IF(OR(BZ77=1, BZ77=2, BZ77=3, BZ77=4, BZ77=5, BZ77=6, BZ77=7, BZ77=8, BZ77=9, BZ77=10), "OK")</f>
        <v>0</v>
      </c>
      <c r="CP76" s="265"/>
      <c r="CQ76" s="236"/>
      <c r="CR76" s="236"/>
      <c r="CS76" s="236"/>
      <c r="CT76" s="66"/>
      <c r="CU76" s="66"/>
    </row>
    <row r="77" spans="1:117" ht="21.75" customHeight="1" thickBot="1" x14ac:dyDescent="0.2">
      <c r="F77" s="640">
        <v>2</v>
      </c>
      <c r="G77" s="720"/>
      <c r="H77" s="685"/>
      <c r="I77" s="314" t="s">
        <v>217</v>
      </c>
      <c r="J77" s="315"/>
      <c r="K77" s="315"/>
      <c r="L77" s="315"/>
      <c r="M77" s="315"/>
      <c r="N77" s="315"/>
      <c r="O77" s="315"/>
      <c r="P77" s="315"/>
      <c r="Q77" s="315"/>
      <c r="R77" s="315"/>
      <c r="S77" s="315"/>
      <c r="T77" s="315"/>
      <c r="U77" s="315"/>
      <c r="V77" s="315"/>
      <c r="W77" s="315"/>
      <c r="X77" s="315"/>
      <c r="Y77" s="315"/>
      <c r="Z77" s="315"/>
      <c r="AA77" s="315"/>
      <c r="AB77" s="315"/>
      <c r="AC77" s="315"/>
      <c r="AD77" s="315"/>
      <c r="AE77" s="315"/>
      <c r="AF77" s="315"/>
      <c r="AG77" s="315"/>
      <c r="AH77" s="315"/>
      <c r="AI77" s="315"/>
      <c r="AJ77" s="315"/>
      <c r="AK77" s="315"/>
      <c r="AL77" s="315"/>
      <c r="AM77" s="316"/>
      <c r="AN77" s="640">
        <v>7</v>
      </c>
      <c r="AO77" s="720"/>
      <c r="AP77" s="685"/>
      <c r="AQ77" s="314" t="s">
        <v>257</v>
      </c>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6"/>
      <c r="BY77" s="301"/>
      <c r="BZ77" s="302"/>
      <c r="CA77" s="303"/>
      <c r="CB77" s="303"/>
      <c r="CC77" s="304"/>
      <c r="CO77" s="259"/>
      <c r="CP77" s="265"/>
      <c r="DE77" s="31"/>
      <c r="DF77" s="31"/>
      <c r="DG77" s="31"/>
      <c r="DH77" s="31"/>
      <c r="DI77" s="28"/>
    </row>
    <row r="78" spans="1:117" ht="21.75" customHeight="1" thickBot="1" x14ac:dyDescent="0.2">
      <c r="F78" s="716"/>
      <c r="G78" s="850"/>
      <c r="H78" s="717"/>
      <c r="I78" s="320"/>
      <c r="J78" s="321"/>
      <c r="K78" s="321"/>
      <c r="L78" s="321"/>
      <c r="M78" s="321"/>
      <c r="N78" s="321"/>
      <c r="O78" s="321"/>
      <c r="P78" s="321"/>
      <c r="Q78" s="321"/>
      <c r="R78" s="321"/>
      <c r="S78" s="321"/>
      <c r="T78" s="321"/>
      <c r="U78" s="321"/>
      <c r="V78" s="321"/>
      <c r="W78" s="321"/>
      <c r="X78" s="321"/>
      <c r="Y78" s="321"/>
      <c r="Z78" s="321"/>
      <c r="AA78" s="321"/>
      <c r="AB78" s="321"/>
      <c r="AC78" s="321"/>
      <c r="AD78" s="321"/>
      <c r="AE78" s="321"/>
      <c r="AF78" s="321"/>
      <c r="AG78" s="321"/>
      <c r="AH78" s="321"/>
      <c r="AI78" s="321"/>
      <c r="AJ78" s="321"/>
      <c r="AK78" s="321"/>
      <c r="AL78" s="321"/>
      <c r="AM78" s="322"/>
      <c r="AN78" s="716"/>
      <c r="AO78" s="850"/>
      <c r="AP78" s="717"/>
      <c r="AQ78" s="320"/>
      <c r="AR78" s="321"/>
      <c r="AS78" s="321"/>
      <c r="AT78" s="321"/>
      <c r="AU78" s="321"/>
      <c r="AV78" s="321"/>
      <c r="AW78" s="321"/>
      <c r="AX78" s="321"/>
      <c r="AY78" s="321"/>
      <c r="AZ78" s="321"/>
      <c r="BA78" s="321"/>
      <c r="BB78" s="321"/>
      <c r="BC78" s="321"/>
      <c r="BD78" s="321"/>
      <c r="BE78" s="321"/>
      <c r="BF78" s="321"/>
      <c r="BG78" s="321"/>
      <c r="BH78" s="321"/>
      <c r="BI78" s="321"/>
      <c r="BJ78" s="321"/>
      <c r="BK78" s="321"/>
      <c r="BL78" s="321"/>
      <c r="BM78" s="321"/>
      <c r="BN78" s="321"/>
      <c r="BO78" s="321"/>
      <c r="BP78" s="321"/>
      <c r="BQ78" s="321"/>
      <c r="BR78" s="321"/>
      <c r="BS78" s="321"/>
      <c r="BT78" s="321"/>
      <c r="BU78" s="322"/>
      <c r="BV78" s="8"/>
      <c r="BY78" s="301"/>
      <c r="BZ78" s="305"/>
      <c r="CA78" s="306"/>
      <c r="CB78" s="306"/>
      <c r="CC78" s="307"/>
      <c r="CO78" s="258" t="b">
        <f>IF(OR(BZ79=1, BZ79=2, BZ79=3, BZ79=4, BZ79=5, BZ79=6, BZ79=7, BZ79=8, BZ79=9, BZ79=10), "OK")</f>
        <v>0</v>
      </c>
      <c r="CP78" s="265"/>
      <c r="CR78" s="31"/>
      <c r="CS78" s="31"/>
      <c r="CT78" s="31"/>
      <c r="CU78" s="28"/>
      <c r="DE78" s="31"/>
      <c r="DF78" s="31"/>
      <c r="DG78" s="31"/>
      <c r="DH78" s="31"/>
      <c r="DI78" s="28"/>
      <c r="DJ78" s="222"/>
      <c r="DK78" s="222"/>
      <c r="DL78" s="222"/>
      <c r="DM78" s="222"/>
    </row>
    <row r="79" spans="1:117" ht="21.75" customHeight="1" thickBot="1" x14ac:dyDescent="0.2">
      <c r="F79" s="640">
        <v>3</v>
      </c>
      <c r="G79" s="720"/>
      <c r="H79" s="685"/>
      <c r="I79" s="314" t="s">
        <v>218</v>
      </c>
      <c r="J79" s="315"/>
      <c r="K79" s="315"/>
      <c r="L79" s="315"/>
      <c r="M79" s="315"/>
      <c r="N79" s="315"/>
      <c r="O79" s="315"/>
      <c r="P79" s="315"/>
      <c r="Q79" s="315"/>
      <c r="R79" s="315"/>
      <c r="S79" s="315"/>
      <c r="T79" s="315"/>
      <c r="U79" s="315"/>
      <c r="V79" s="315"/>
      <c r="W79" s="315"/>
      <c r="X79" s="315"/>
      <c r="Y79" s="315"/>
      <c r="Z79" s="315"/>
      <c r="AA79" s="315"/>
      <c r="AB79" s="315"/>
      <c r="AC79" s="315"/>
      <c r="AD79" s="315"/>
      <c r="AE79" s="315"/>
      <c r="AF79" s="315"/>
      <c r="AG79" s="315"/>
      <c r="AH79" s="315"/>
      <c r="AI79" s="315"/>
      <c r="AJ79" s="315"/>
      <c r="AK79" s="315"/>
      <c r="AL79" s="315"/>
      <c r="AM79" s="316"/>
      <c r="AN79" s="640">
        <v>8</v>
      </c>
      <c r="AO79" s="720"/>
      <c r="AP79" s="685"/>
      <c r="AQ79" s="314" t="s">
        <v>220</v>
      </c>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6"/>
      <c r="BV79" s="10"/>
      <c r="BW79" s="11"/>
      <c r="BX79" s="11"/>
      <c r="BY79" s="301" t="s">
        <v>10</v>
      </c>
      <c r="BZ79" s="302"/>
      <c r="CA79" s="303"/>
      <c r="CB79" s="303"/>
      <c r="CC79" s="304"/>
      <c r="CO79" s="259"/>
      <c r="CP79" s="265"/>
      <c r="CR79" s="31"/>
      <c r="CS79" s="31"/>
      <c r="CT79" s="31"/>
      <c r="CU79" s="28"/>
      <c r="DJ79" s="222"/>
      <c r="DK79" s="222"/>
      <c r="DL79" s="222"/>
      <c r="DM79" s="222"/>
    </row>
    <row r="80" spans="1:117" ht="21.75" customHeight="1" thickBot="1" x14ac:dyDescent="0.2">
      <c r="F80" s="716"/>
      <c r="G80" s="850"/>
      <c r="H80" s="717"/>
      <c r="I80" s="320"/>
      <c r="J80" s="321"/>
      <c r="K80" s="321"/>
      <c r="L80" s="321"/>
      <c r="M80" s="321"/>
      <c r="N80" s="321"/>
      <c r="O80" s="321"/>
      <c r="P80" s="321"/>
      <c r="Q80" s="321"/>
      <c r="R80" s="321"/>
      <c r="S80" s="321"/>
      <c r="T80" s="321"/>
      <c r="U80" s="321"/>
      <c r="V80" s="321"/>
      <c r="W80" s="321"/>
      <c r="X80" s="321"/>
      <c r="Y80" s="321"/>
      <c r="Z80" s="321"/>
      <c r="AA80" s="321"/>
      <c r="AB80" s="321"/>
      <c r="AC80" s="321"/>
      <c r="AD80" s="321"/>
      <c r="AE80" s="321"/>
      <c r="AF80" s="321"/>
      <c r="AG80" s="321"/>
      <c r="AH80" s="321"/>
      <c r="AI80" s="321"/>
      <c r="AJ80" s="321"/>
      <c r="AK80" s="321"/>
      <c r="AL80" s="321"/>
      <c r="AM80" s="322"/>
      <c r="AN80" s="716"/>
      <c r="AO80" s="850"/>
      <c r="AP80" s="717"/>
      <c r="AQ80" s="320"/>
      <c r="AR80" s="321"/>
      <c r="AS80" s="321"/>
      <c r="AT80" s="321"/>
      <c r="AU80" s="321"/>
      <c r="AV80" s="321"/>
      <c r="AW80" s="321"/>
      <c r="AX80" s="321"/>
      <c r="AY80" s="321"/>
      <c r="AZ80" s="321"/>
      <c r="BA80" s="321"/>
      <c r="BB80" s="321"/>
      <c r="BC80" s="321"/>
      <c r="BD80" s="321"/>
      <c r="BE80" s="321"/>
      <c r="BF80" s="321"/>
      <c r="BG80" s="321"/>
      <c r="BH80" s="321"/>
      <c r="BI80" s="321"/>
      <c r="BJ80" s="321"/>
      <c r="BK80" s="321"/>
      <c r="BL80" s="321"/>
      <c r="BM80" s="321"/>
      <c r="BN80" s="321"/>
      <c r="BO80" s="321"/>
      <c r="BP80" s="321"/>
      <c r="BQ80" s="321"/>
      <c r="BR80" s="321"/>
      <c r="BS80" s="321"/>
      <c r="BT80" s="321"/>
      <c r="BU80" s="322"/>
      <c r="BV80" s="53"/>
      <c r="BW80" s="54"/>
      <c r="BX80" s="54"/>
      <c r="BY80" s="301"/>
      <c r="BZ80" s="305"/>
      <c r="CA80" s="306"/>
      <c r="CB80" s="306"/>
      <c r="CC80" s="307"/>
      <c r="CO80" s="258" t="b">
        <f>IF(OR(BZ81=1, BZ81=2, BZ81=3, BZ81=4, BZ81=5, BZ81=6, BZ81=7, BZ81=8, BZ81=9, BZ81=10), "OK")</f>
        <v>0</v>
      </c>
    </row>
    <row r="81" spans="6:99" ht="21.75" customHeight="1" thickBot="1" x14ac:dyDescent="0.2">
      <c r="F81" s="640">
        <v>4</v>
      </c>
      <c r="G81" s="720"/>
      <c r="H81" s="685"/>
      <c r="I81" s="314" t="s">
        <v>219</v>
      </c>
      <c r="J81" s="315"/>
      <c r="K81" s="315"/>
      <c r="L81" s="315"/>
      <c r="M81" s="315"/>
      <c r="N81" s="315"/>
      <c r="O81" s="315"/>
      <c r="P81" s="315"/>
      <c r="Q81" s="315"/>
      <c r="R81" s="315"/>
      <c r="S81" s="315"/>
      <c r="T81" s="315"/>
      <c r="U81" s="315"/>
      <c r="V81" s="315"/>
      <c r="W81" s="315"/>
      <c r="X81" s="315"/>
      <c r="Y81" s="315"/>
      <c r="Z81" s="315"/>
      <c r="AA81" s="315"/>
      <c r="AB81" s="315"/>
      <c r="AC81" s="315"/>
      <c r="AD81" s="315"/>
      <c r="AE81" s="315"/>
      <c r="AF81" s="315"/>
      <c r="AG81" s="315"/>
      <c r="AH81" s="315"/>
      <c r="AI81" s="315"/>
      <c r="AJ81" s="315"/>
      <c r="AK81" s="315"/>
      <c r="AL81" s="315"/>
      <c r="AM81" s="316"/>
      <c r="AN81" s="640">
        <v>9</v>
      </c>
      <c r="AO81" s="720"/>
      <c r="AP81" s="685"/>
      <c r="AQ81" s="314" t="s">
        <v>110</v>
      </c>
      <c r="AR81" s="315"/>
      <c r="AS81" s="315"/>
      <c r="AT81" s="315"/>
      <c r="AU81" s="315"/>
      <c r="AV81" s="315"/>
      <c r="AW81" s="315"/>
      <c r="AX81" s="315"/>
      <c r="AY81" s="315"/>
      <c r="AZ81" s="315"/>
      <c r="BA81" s="315"/>
      <c r="BB81" s="315"/>
      <c r="BC81" s="315"/>
      <c r="BD81" s="315"/>
      <c r="BE81" s="315"/>
      <c r="BF81" s="315"/>
      <c r="BG81" s="315"/>
      <c r="BH81" s="315"/>
      <c r="BI81" s="315"/>
      <c r="BJ81" s="315"/>
      <c r="BK81" s="315"/>
      <c r="BL81" s="315"/>
      <c r="BM81" s="315"/>
      <c r="BN81" s="315"/>
      <c r="BO81" s="315"/>
      <c r="BP81" s="315"/>
      <c r="BQ81" s="315"/>
      <c r="BR81" s="315"/>
      <c r="BS81" s="315"/>
      <c r="BT81" s="315"/>
      <c r="BU81" s="316"/>
      <c r="BZ81" s="302"/>
      <c r="CA81" s="303"/>
      <c r="CB81" s="303"/>
      <c r="CC81" s="304"/>
      <c r="CO81" s="259"/>
      <c r="CP81" s="238" t="s">
        <v>543</v>
      </c>
      <c r="CQ81" s="239"/>
      <c r="CR81" s="239"/>
      <c r="CS81" s="239"/>
      <c r="CT81" s="239"/>
      <c r="CU81" s="239"/>
    </row>
    <row r="82" spans="6:99" ht="21.75" customHeight="1" thickBot="1" x14ac:dyDescent="0.2">
      <c r="F82" s="716"/>
      <c r="G82" s="850"/>
      <c r="H82" s="717"/>
      <c r="I82" s="320"/>
      <c r="J82" s="321"/>
      <c r="K82" s="321"/>
      <c r="L82" s="321"/>
      <c r="M82" s="321"/>
      <c r="N82" s="321"/>
      <c r="O82" s="321"/>
      <c r="P82" s="321"/>
      <c r="Q82" s="321"/>
      <c r="R82" s="321"/>
      <c r="S82" s="321"/>
      <c r="T82" s="321"/>
      <c r="U82" s="321"/>
      <c r="V82" s="321"/>
      <c r="W82" s="321"/>
      <c r="X82" s="321"/>
      <c r="Y82" s="321"/>
      <c r="Z82" s="321"/>
      <c r="AA82" s="321"/>
      <c r="AB82" s="321"/>
      <c r="AC82" s="321"/>
      <c r="AD82" s="321"/>
      <c r="AE82" s="321"/>
      <c r="AF82" s="321"/>
      <c r="AG82" s="321"/>
      <c r="AH82" s="321"/>
      <c r="AI82" s="321"/>
      <c r="AJ82" s="321"/>
      <c r="AK82" s="321"/>
      <c r="AL82" s="321"/>
      <c r="AM82" s="322"/>
      <c r="AN82" s="716"/>
      <c r="AO82" s="850"/>
      <c r="AP82" s="717"/>
      <c r="AQ82" s="320"/>
      <c r="AR82" s="321"/>
      <c r="AS82" s="321"/>
      <c r="AT82" s="321"/>
      <c r="AU82" s="321"/>
      <c r="AV82" s="321"/>
      <c r="AW82" s="321"/>
      <c r="AX82" s="321"/>
      <c r="AY82" s="321"/>
      <c r="AZ82" s="321"/>
      <c r="BA82" s="321"/>
      <c r="BB82" s="321"/>
      <c r="BC82" s="321"/>
      <c r="BD82" s="321"/>
      <c r="BE82" s="321"/>
      <c r="BF82" s="321"/>
      <c r="BG82" s="321"/>
      <c r="BH82" s="321"/>
      <c r="BI82" s="321"/>
      <c r="BJ82" s="321"/>
      <c r="BK82" s="321"/>
      <c r="BL82" s="321"/>
      <c r="BM82" s="321"/>
      <c r="BN82" s="321"/>
      <c r="BO82" s="321"/>
      <c r="BP82" s="321"/>
      <c r="BQ82" s="321"/>
      <c r="BR82" s="321"/>
      <c r="BS82" s="321"/>
      <c r="BT82" s="321"/>
      <c r="BU82" s="322"/>
      <c r="BZ82" s="305"/>
      <c r="CA82" s="306"/>
      <c r="CB82" s="306"/>
      <c r="CC82" s="307"/>
      <c r="CQ82" s="239"/>
      <c r="CR82" s="239"/>
      <c r="CS82" s="239"/>
      <c r="CT82" s="239"/>
      <c r="CU82" s="239"/>
    </row>
    <row r="83" spans="6:99" ht="21.75" customHeight="1" x14ac:dyDescent="0.15">
      <c r="F83" s="640">
        <v>5</v>
      </c>
      <c r="G83" s="720"/>
      <c r="H83" s="685"/>
      <c r="I83" s="314" t="s">
        <v>243</v>
      </c>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6"/>
      <c r="AN83" s="640">
        <v>10</v>
      </c>
      <c r="AO83" s="720"/>
      <c r="AP83" s="685"/>
      <c r="AQ83" s="314" t="s">
        <v>234</v>
      </c>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6"/>
    </row>
    <row r="84" spans="6:99" ht="21.75" customHeight="1" x14ac:dyDescent="0.15">
      <c r="F84" s="716"/>
      <c r="G84" s="850"/>
      <c r="H84" s="717"/>
      <c r="I84" s="320"/>
      <c r="J84" s="321"/>
      <c r="K84" s="321"/>
      <c r="L84" s="321"/>
      <c r="M84" s="321"/>
      <c r="N84" s="321"/>
      <c r="O84" s="321"/>
      <c r="P84" s="321"/>
      <c r="Q84" s="321"/>
      <c r="R84" s="321"/>
      <c r="S84" s="321"/>
      <c r="T84" s="321"/>
      <c r="U84" s="321"/>
      <c r="V84" s="321"/>
      <c r="W84" s="321"/>
      <c r="X84" s="321"/>
      <c r="Y84" s="321"/>
      <c r="Z84" s="321"/>
      <c r="AA84" s="321"/>
      <c r="AB84" s="321"/>
      <c r="AC84" s="321"/>
      <c r="AD84" s="321"/>
      <c r="AE84" s="321"/>
      <c r="AF84" s="321"/>
      <c r="AG84" s="321"/>
      <c r="AH84" s="321"/>
      <c r="AI84" s="321"/>
      <c r="AJ84" s="321"/>
      <c r="AK84" s="321"/>
      <c r="AL84" s="321"/>
      <c r="AM84" s="322"/>
      <c r="AN84" s="716"/>
      <c r="AO84" s="850"/>
      <c r="AP84" s="717"/>
      <c r="AQ84" s="320"/>
      <c r="AR84" s="321"/>
      <c r="AS84" s="321"/>
      <c r="AT84" s="321"/>
      <c r="AU84" s="321"/>
      <c r="AV84" s="321"/>
      <c r="AW84" s="321"/>
      <c r="AX84" s="321"/>
      <c r="AY84" s="321"/>
      <c r="AZ84" s="321"/>
      <c r="BA84" s="321"/>
      <c r="BB84" s="321"/>
      <c r="BC84" s="321"/>
      <c r="BD84" s="321"/>
      <c r="BE84" s="321"/>
      <c r="BF84" s="321"/>
      <c r="BG84" s="321"/>
      <c r="BH84" s="321"/>
      <c r="BI84" s="321"/>
      <c r="BJ84" s="321"/>
      <c r="BK84" s="321"/>
      <c r="BL84" s="321"/>
      <c r="BM84" s="321"/>
      <c r="BN84" s="321"/>
      <c r="BO84" s="321"/>
      <c r="BP84" s="321"/>
      <c r="BQ84" s="321"/>
      <c r="BR84" s="321"/>
      <c r="BS84" s="321"/>
      <c r="BT84" s="321"/>
      <c r="BU84" s="322"/>
    </row>
    <row r="85" spans="6:99" ht="24" customHeight="1" x14ac:dyDescent="0.15"/>
    <row r="99" spans="1:90" ht="20.25" customHeight="1" x14ac:dyDescent="0.15">
      <c r="A99" s="55"/>
    </row>
    <row r="100" spans="1:90" ht="20.25" customHeight="1" x14ac:dyDescent="0.15">
      <c r="A100" s="55"/>
    </row>
    <row r="101" spans="1:90" ht="20.25" customHeight="1" x14ac:dyDescent="0.15">
      <c r="A101" s="55"/>
      <c r="BA101" s="28"/>
      <c r="BB101" s="28"/>
    </row>
    <row r="102" spans="1:90" ht="20.25" customHeight="1" x14ac:dyDescent="0.15">
      <c r="A102" s="55"/>
    </row>
    <row r="103" spans="1:90" ht="20.25" customHeight="1" x14ac:dyDescent="0.15">
      <c r="CL103" s="94"/>
    </row>
    <row r="104" spans="1:90" ht="26.25" customHeight="1" x14ac:dyDescent="0.15">
      <c r="BB104" s="59"/>
      <c r="BC104" s="59"/>
      <c r="CL104" s="94"/>
    </row>
    <row r="105" spans="1:90" ht="18.75" customHeight="1" x14ac:dyDescent="0.15">
      <c r="BB105" s="59"/>
      <c r="BC105" s="59"/>
      <c r="CL105" s="94"/>
    </row>
    <row r="106" spans="1:90" ht="15" customHeight="1" x14ac:dyDescent="0.15"/>
    <row r="107" spans="1:90" ht="20.25" customHeight="1" x14ac:dyDescent="0.15"/>
    <row r="108" spans="1:90" ht="15" customHeight="1" x14ac:dyDescent="0.15"/>
    <row r="109" spans="1:90" ht="20.25" customHeight="1" x14ac:dyDescent="0.15"/>
    <row r="110" spans="1:90" ht="20.25" customHeight="1" x14ac:dyDescent="0.15"/>
    <row r="111" spans="1:90" ht="20.25" customHeight="1" x14ac:dyDescent="0.15"/>
    <row r="112" spans="1:90" ht="20.25" customHeight="1" x14ac:dyDescent="0.15"/>
    <row r="113" ht="20.25" customHeight="1" x14ac:dyDescent="0.15"/>
    <row r="114" ht="20.25" customHeight="1" x14ac:dyDescent="0.15"/>
    <row r="115" ht="15" customHeight="1" x14ac:dyDescent="0.15"/>
    <row r="116" ht="19.5" customHeight="1" x14ac:dyDescent="0.15"/>
    <row r="117" ht="19.5" customHeight="1" x14ac:dyDescent="0.15"/>
    <row r="118" ht="19.5" customHeight="1" x14ac:dyDescent="0.15"/>
    <row r="119" ht="19.5" customHeight="1" x14ac:dyDescent="0.15"/>
    <row r="120" ht="19.5" customHeight="1" x14ac:dyDescent="0.15"/>
    <row r="121" ht="19.5" customHeight="1" x14ac:dyDescent="0.15"/>
    <row r="122" ht="24.75" customHeight="1" x14ac:dyDescent="0.15"/>
    <row r="123" ht="19.5" customHeight="1" x14ac:dyDescent="0.15"/>
    <row r="124" ht="15" customHeight="1" x14ac:dyDescent="0.15"/>
    <row r="125" ht="19.5" customHeight="1" x14ac:dyDescent="0.15"/>
    <row r="126" ht="19.5" customHeight="1" x14ac:dyDescent="0.15"/>
    <row r="127" ht="19.5" customHeight="1" x14ac:dyDescent="0.15"/>
    <row r="128" ht="19.5" customHeight="1" x14ac:dyDescent="0.15"/>
    <row r="129" ht="19.5" customHeight="1" x14ac:dyDescent="0.15"/>
    <row r="130" ht="19.5" customHeight="1" x14ac:dyDescent="0.15"/>
    <row r="131" ht="19.5" customHeight="1" x14ac:dyDescent="0.15"/>
    <row r="132" ht="19.5" customHeight="1" x14ac:dyDescent="0.15"/>
    <row r="133" ht="19.5" customHeight="1" x14ac:dyDescent="0.15"/>
    <row r="134" ht="19.5" customHeight="1" x14ac:dyDescent="0.15"/>
    <row r="135" ht="19.5" customHeight="1" x14ac:dyDescent="0.15"/>
    <row r="136" ht="19.5" customHeight="1" x14ac:dyDescent="0.15"/>
    <row r="137" ht="11.25" customHeight="1" x14ac:dyDescent="0.15"/>
    <row r="138" ht="19.5" customHeight="1" x14ac:dyDescent="0.15"/>
    <row r="139" ht="19.5" customHeight="1" x14ac:dyDescent="0.15"/>
    <row r="140" ht="19.5" customHeight="1" x14ac:dyDescent="0.15"/>
    <row r="141" ht="26.25" customHeight="1" x14ac:dyDescent="0.15"/>
    <row r="142" ht="15" customHeight="1" x14ac:dyDescent="0.15"/>
    <row r="143" ht="21.75" customHeight="1" x14ac:dyDescent="0.15"/>
    <row r="144" ht="10.5" customHeight="1" x14ac:dyDescent="0.15"/>
    <row r="145" ht="19.5" customHeight="1" x14ac:dyDescent="0.15"/>
    <row r="146" ht="19.5" customHeight="1" x14ac:dyDescent="0.15"/>
    <row r="147" ht="19.5" customHeight="1" x14ac:dyDescent="0.15"/>
    <row r="148" ht="11.25" customHeight="1" x14ac:dyDescent="0.15"/>
    <row r="149" ht="19.5" customHeight="1" x14ac:dyDescent="0.15"/>
    <row r="150" ht="19.5" customHeight="1" x14ac:dyDescent="0.15"/>
    <row r="151" ht="19.5" customHeight="1" x14ac:dyDescent="0.15"/>
    <row r="152" ht="19.5" customHeight="1" x14ac:dyDescent="0.15"/>
    <row r="153" ht="19.5" customHeight="1" x14ac:dyDescent="0.15"/>
    <row r="154" ht="19.5" customHeight="1" x14ac:dyDescent="0.15"/>
    <row r="155" ht="19.5" customHeight="1" x14ac:dyDescent="0.15"/>
    <row r="156" ht="19.5" customHeight="1" x14ac:dyDescent="0.15"/>
    <row r="157" ht="24.75" customHeight="1" x14ac:dyDescent="0.15"/>
    <row r="158" ht="23.25" customHeight="1" x14ac:dyDescent="0.15"/>
  </sheetData>
  <sheetProtection sheet="1" objects="1" scenarios="1"/>
  <mergeCells count="178">
    <mergeCell ref="CO78:CO79"/>
    <mergeCell ref="CO80:CO81"/>
    <mergeCell ref="CO74:CO75"/>
    <mergeCell ref="CO56:CO58"/>
    <mergeCell ref="CO61:CO62"/>
    <mergeCell ref="CO63:CO64"/>
    <mergeCell ref="CO65:CO66"/>
    <mergeCell ref="CO67:CO68"/>
    <mergeCell ref="CO69:CO70"/>
    <mergeCell ref="CO76:CO77"/>
    <mergeCell ref="CO59:CO60"/>
    <mergeCell ref="DI48:DI49"/>
    <mergeCell ref="CY50:DA51"/>
    <mergeCell ref="DD50:DF51"/>
    <mergeCell ref="DG50:DI51"/>
    <mergeCell ref="CP66:CP67"/>
    <mergeCell ref="DD45:DF46"/>
    <mergeCell ref="DG45:DI46"/>
    <mergeCell ref="CV50:CX51"/>
    <mergeCell ref="CP78:CP79"/>
    <mergeCell ref="CP76:CP77"/>
    <mergeCell ref="CP68:CP69"/>
    <mergeCell ref="CP70:CP71"/>
    <mergeCell ref="CP72:CP73"/>
    <mergeCell ref="CP58:CP59"/>
    <mergeCell ref="CP60:CP61"/>
    <mergeCell ref="CP62:CP63"/>
    <mergeCell ref="CP64:CP65"/>
    <mergeCell ref="DD52:DI53"/>
    <mergeCell ref="CY45:DA46"/>
    <mergeCell ref="CY48:CY49"/>
    <mergeCell ref="CZ48:CZ49"/>
    <mergeCell ref="DA48:DA49"/>
    <mergeCell ref="CV47:CX47"/>
    <mergeCell ref="CY47:DA47"/>
    <mergeCell ref="CO51:CO53"/>
    <mergeCell ref="CP42:CP44"/>
    <mergeCell ref="CP45:CP47"/>
    <mergeCell ref="CP48:CP50"/>
    <mergeCell ref="CP51:CP53"/>
    <mergeCell ref="CV48:CV49"/>
    <mergeCell ref="CW48:CW49"/>
    <mergeCell ref="CX48:CX49"/>
    <mergeCell ref="CO48:CO50"/>
    <mergeCell ref="CV52:DA53"/>
    <mergeCell ref="DD47:DF47"/>
    <mergeCell ref="DG47:DI47"/>
    <mergeCell ref="DD48:DD49"/>
    <mergeCell ref="DE48:DE49"/>
    <mergeCell ref="DF48:DF49"/>
    <mergeCell ref="DG48:DG49"/>
    <mergeCell ref="DH48:DH49"/>
    <mergeCell ref="CN38:DH39"/>
    <mergeCell ref="CV42:CX42"/>
    <mergeCell ref="CV43:CV44"/>
    <mergeCell ref="CW43:CW44"/>
    <mergeCell ref="CX43:CX44"/>
    <mergeCell ref="CV45:CX46"/>
    <mergeCell ref="CO40:CO41"/>
    <mergeCell ref="CP40:CP41"/>
    <mergeCell ref="CO42:CO44"/>
    <mergeCell ref="CO45:CO47"/>
    <mergeCell ref="DH43:DH44"/>
    <mergeCell ref="CV41:DA41"/>
    <mergeCell ref="CY42:DA42"/>
    <mergeCell ref="DD41:DI41"/>
    <mergeCell ref="DD42:DF42"/>
    <mergeCell ref="DG42:DI42"/>
    <mergeCell ref="DD43:DD44"/>
    <mergeCell ref="DE43:DE44"/>
    <mergeCell ref="DF43:DF44"/>
    <mergeCell ref="DG43:DG44"/>
    <mergeCell ref="DI43:DI44"/>
    <mergeCell ref="CY43:CY44"/>
    <mergeCell ref="CZ43:CZ44"/>
    <mergeCell ref="DA43:DA44"/>
    <mergeCell ref="AN83:AP84"/>
    <mergeCell ref="AQ83:BU84"/>
    <mergeCell ref="BI70:BU71"/>
    <mergeCell ref="F60:AU61"/>
    <mergeCell ref="F62:AU63"/>
    <mergeCell ref="F64:AU65"/>
    <mergeCell ref="F66:AU67"/>
    <mergeCell ref="F68:AU69"/>
    <mergeCell ref="F83:H84"/>
    <mergeCell ref="J73:BX73"/>
    <mergeCell ref="AV66:BH67"/>
    <mergeCell ref="BI66:BU67"/>
    <mergeCell ref="I79:AM80"/>
    <mergeCell ref="AN79:AP80"/>
    <mergeCell ref="AQ79:BU80"/>
    <mergeCell ref="BI60:BU61"/>
    <mergeCell ref="AV62:BH63"/>
    <mergeCell ref="AV68:BH69"/>
    <mergeCell ref="BI68:BU69"/>
    <mergeCell ref="AQ75:BU76"/>
    <mergeCell ref="I83:AM84"/>
    <mergeCell ref="B56:I56"/>
    <mergeCell ref="J56:BX56"/>
    <mergeCell ref="F58:AU59"/>
    <mergeCell ref="AV58:BH59"/>
    <mergeCell ref="BI58:BU59"/>
    <mergeCell ref="AV60:BH61"/>
    <mergeCell ref="BZ68:CC69"/>
    <mergeCell ref="BZ66:CC67"/>
    <mergeCell ref="B4:I4"/>
    <mergeCell ref="B39:L42"/>
    <mergeCell ref="M39:AP40"/>
    <mergeCell ref="M41:AA42"/>
    <mergeCell ref="AB41:AP42"/>
    <mergeCell ref="B43:L45"/>
    <mergeCell ref="M43:Q45"/>
    <mergeCell ref="R43:V45"/>
    <mergeCell ref="W43:AA45"/>
    <mergeCell ref="AB43:AF45"/>
    <mergeCell ref="AG43:AK45"/>
    <mergeCell ref="AL43:AP45"/>
    <mergeCell ref="W52:AA54"/>
    <mergeCell ref="AB52:AF54"/>
    <mergeCell ref="AG52:AK54"/>
    <mergeCell ref="AL52:AP54"/>
    <mergeCell ref="BY68:BY69"/>
    <mergeCell ref="BY62:BY63"/>
    <mergeCell ref="BI62:BU63"/>
    <mergeCell ref="AV64:BH65"/>
    <mergeCell ref="BI64:BU65"/>
    <mergeCell ref="BZ62:CC63"/>
    <mergeCell ref="BY64:BY65"/>
    <mergeCell ref="BY60:BY61"/>
    <mergeCell ref="BY59:CD59"/>
    <mergeCell ref="BZ60:CC61"/>
    <mergeCell ref="BZ64:CC65"/>
    <mergeCell ref="BY66:BY67"/>
    <mergeCell ref="B49:L51"/>
    <mergeCell ref="M49:Q51"/>
    <mergeCell ref="R49:V51"/>
    <mergeCell ref="W49:AA51"/>
    <mergeCell ref="AB49:AF51"/>
    <mergeCell ref="AG49:AK51"/>
    <mergeCell ref="AL49:AP51"/>
    <mergeCell ref="B52:L54"/>
    <mergeCell ref="J4:CK4"/>
    <mergeCell ref="M52:Q54"/>
    <mergeCell ref="R52:V54"/>
    <mergeCell ref="AU43:CK52"/>
    <mergeCell ref="C2:AD2"/>
    <mergeCell ref="B6:CL37"/>
    <mergeCell ref="AU42:AX42"/>
    <mergeCell ref="B46:L48"/>
    <mergeCell ref="M46:Q48"/>
    <mergeCell ref="R46:V48"/>
    <mergeCell ref="W46:AA48"/>
    <mergeCell ref="AB46:AF48"/>
    <mergeCell ref="AG46:AK48"/>
    <mergeCell ref="AL46:AP48"/>
    <mergeCell ref="BZ81:CC82"/>
    <mergeCell ref="F81:H82"/>
    <mergeCell ref="I81:AM82"/>
    <mergeCell ref="AN81:AP82"/>
    <mergeCell ref="BY76:CD76"/>
    <mergeCell ref="AV70:BH71"/>
    <mergeCell ref="BY70:BY71"/>
    <mergeCell ref="BZ70:CC71"/>
    <mergeCell ref="F75:H76"/>
    <mergeCell ref="I75:AM76"/>
    <mergeCell ref="F77:H78"/>
    <mergeCell ref="I77:AM78"/>
    <mergeCell ref="AN77:AP78"/>
    <mergeCell ref="AQ77:BU78"/>
    <mergeCell ref="BZ77:CC78"/>
    <mergeCell ref="F70:AU71"/>
    <mergeCell ref="B73:I73"/>
    <mergeCell ref="BY79:BY80"/>
    <mergeCell ref="BZ79:CC80"/>
    <mergeCell ref="F79:H80"/>
    <mergeCell ref="BY77:BY78"/>
    <mergeCell ref="AQ81:BU82"/>
    <mergeCell ref="AN75:AP76"/>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D106"/>
  <sheetViews>
    <sheetView view="pageBreakPreview" zoomScale="80" zoomScaleNormal="80" zoomScaleSheetLayoutView="80" workbookViewId="0">
      <selection activeCell="A6" sqref="A6"/>
    </sheetView>
  </sheetViews>
  <sheetFormatPr defaultColWidth="9" defaultRowHeight="15.95" customHeight="1" x14ac:dyDescent="0.15"/>
  <cols>
    <col min="1" max="1" width="4.625" style="7" customWidth="1"/>
    <col min="2" max="62" width="1.625" style="7" customWidth="1"/>
    <col min="63" max="63" width="1.875" style="7" customWidth="1"/>
    <col min="64" max="94" width="1.625" style="7" customWidth="1"/>
    <col min="95" max="95" width="7.875" style="7" customWidth="1"/>
    <col min="96" max="106" width="1.625" style="7" customWidth="1"/>
    <col min="107" max="171" width="1.5" style="7" customWidth="1"/>
    <col min="172" max="16384" width="9" style="7"/>
  </cols>
  <sheetData>
    <row r="1" spans="1:160" ht="8.25" customHeight="1" x14ac:dyDescent="0.15"/>
    <row r="2" spans="1:160" ht="26.25" customHeight="1" x14ac:dyDescent="0.15">
      <c r="A2" s="84" t="s">
        <v>585</v>
      </c>
      <c r="B2" s="25"/>
      <c r="C2" s="718" t="s">
        <v>249</v>
      </c>
      <c r="D2" s="718"/>
      <c r="E2" s="718"/>
      <c r="F2" s="718"/>
      <c r="G2" s="718"/>
      <c r="H2" s="718"/>
      <c r="I2" s="718"/>
      <c r="J2" s="718"/>
      <c r="K2" s="718"/>
      <c r="L2" s="718"/>
      <c r="M2" s="718"/>
      <c r="N2" s="718"/>
      <c r="O2" s="718"/>
      <c r="P2" s="718"/>
      <c r="Q2" s="718"/>
      <c r="R2" s="718"/>
      <c r="S2" s="718"/>
      <c r="T2" s="718"/>
      <c r="U2" s="718"/>
      <c r="V2" s="718"/>
      <c r="W2" s="718"/>
      <c r="X2" s="718"/>
      <c r="Y2" s="718"/>
      <c r="Z2" s="718"/>
      <c r="AA2" s="718"/>
      <c r="AB2" s="718"/>
      <c r="AC2" s="718"/>
      <c r="AD2" s="718"/>
      <c r="AE2" s="718"/>
      <c r="AF2" s="718"/>
      <c r="AG2" s="718"/>
      <c r="AH2" s="718"/>
      <c r="AI2" s="718"/>
      <c r="AJ2" s="718"/>
      <c r="AK2" s="718"/>
      <c r="AL2" s="718"/>
      <c r="AM2" s="718"/>
      <c r="AN2" s="718"/>
      <c r="AO2" s="718"/>
      <c r="AP2" s="718"/>
      <c r="AQ2" s="718"/>
      <c r="AR2" s="718"/>
      <c r="AS2" s="718"/>
      <c r="AT2" s="718"/>
      <c r="AU2" s="718"/>
      <c r="AV2" s="718"/>
      <c r="AW2" s="718"/>
      <c r="AX2" s="718"/>
      <c r="AY2" s="718"/>
      <c r="AZ2" s="718"/>
      <c r="BA2" s="718"/>
      <c r="BB2" s="718"/>
      <c r="BC2" s="718"/>
      <c r="BD2" s="718"/>
      <c r="BE2" s="718"/>
      <c r="BF2" s="718"/>
      <c r="BG2" s="718"/>
      <c r="BH2" s="718"/>
      <c r="BI2" s="718"/>
      <c r="BJ2" s="718"/>
      <c r="BK2" s="718"/>
      <c r="BL2" s="718"/>
      <c r="BM2" s="718"/>
      <c r="BN2" s="718"/>
      <c r="BO2" s="718"/>
      <c r="BP2" s="718"/>
      <c r="BQ2" s="718"/>
      <c r="BR2" s="718"/>
      <c r="BS2" s="718"/>
      <c r="BT2" s="718"/>
      <c r="BU2" s="718"/>
      <c r="BV2" s="718"/>
      <c r="BW2" s="718"/>
      <c r="BX2" s="718"/>
      <c r="BY2" s="718"/>
      <c r="BZ2" s="718"/>
      <c r="CA2" s="718"/>
      <c r="CB2" s="718"/>
      <c r="CC2" s="718"/>
      <c r="CD2" s="718"/>
      <c r="CE2" s="718"/>
      <c r="CM2" s="26"/>
    </row>
    <row r="3" spans="1:160" s="28" customFormat="1" ht="10.5" customHeight="1" x14ac:dyDescent="0.15">
      <c r="A3" s="85"/>
      <c r="B3" s="18"/>
      <c r="C3" s="27"/>
      <c r="D3" s="18"/>
      <c r="E3" s="18"/>
      <c r="F3" s="18"/>
      <c r="G3" s="18"/>
      <c r="H3" s="18"/>
      <c r="I3" s="18"/>
      <c r="J3" s="18"/>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row>
    <row r="4" spans="1:160" s="28" customFormat="1" ht="21.75" customHeight="1" x14ac:dyDescent="0.15">
      <c r="A4" s="291" t="s">
        <v>168</v>
      </c>
      <c r="B4" s="292"/>
      <c r="C4" s="292"/>
      <c r="D4" s="292"/>
      <c r="E4" s="292"/>
      <c r="F4" s="292"/>
      <c r="G4" s="292"/>
      <c r="H4" s="292"/>
      <c r="I4" s="292"/>
      <c r="J4" s="292"/>
      <c r="K4" s="292"/>
      <c r="L4" s="292"/>
      <c r="M4" s="292"/>
      <c r="N4" s="292"/>
      <c r="O4" s="292"/>
      <c r="P4" s="292"/>
      <c r="Q4" s="29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7"/>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row>
    <row r="5" spans="1:160" s="28" customFormat="1" ht="11.25" customHeight="1" x14ac:dyDescent="0.15">
      <c r="A5" s="85"/>
      <c r="B5" s="51"/>
      <c r="C5" s="27"/>
      <c r="D5" s="18"/>
      <c r="E5" s="18"/>
      <c r="F5" s="18"/>
      <c r="G5" s="18"/>
      <c r="H5" s="18"/>
      <c r="I5" s="18"/>
      <c r="J5" s="18"/>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row>
    <row r="6" spans="1:160" s="28" customFormat="1" ht="19.5" customHeight="1" x14ac:dyDescent="0.15">
      <c r="A6" s="85"/>
      <c r="B6" s="51"/>
      <c r="C6" s="911" t="s">
        <v>100</v>
      </c>
      <c r="D6" s="911"/>
      <c r="E6" s="911"/>
      <c r="F6" s="911"/>
      <c r="G6" s="911"/>
      <c r="H6" s="911"/>
      <c r="I6" s="911"/>
      <c r="J6" s="911"/>
      <c r="K6" s="911"/>
      <c r="L6" s="911"/>
      <c r="M6" s="911"/>
      <c r="N6" s="911"/>
      <c r="O6" s="911"/>
      <c r="P6" s="911"/>
      <c r="Q6" s="911"/>
      <c r="R6" s="911"/>
      <c r="S6" s="911"/>
      <c r="T6" s="911"/>
      <c r="U6" s="911"/>
      <c r="V6" s="911"/>
      <c r="W6" s="911"/>
      <c r="X6" s="911"/>
      <c r="Y6" s="911"/>
      <c r="Z6" s="911"/>
      <c r="AA6" s="911"/>
      <c r="AB6" s="911"/>
      <c r="AC6" s="911"/>
      <c r="AD6" s="911"/>
      <c r="AE6" s="911"/>
      <c r="AF6" s="911"/>
      <c r="AG6" s="911"/>
      <c r="AH6" s="911"/>
      <c r="AI6" s="911"/>
      <c r="AJ6" s="911"/>
      <c r="AK6" s="911"/>
      <c r="AL6" s="911"/>
      <c r="AM6" s="911"/>
      <c r="AN6" s="911"/>
      <c r="AO6" s="911"/>
      <c r="AP6" s="911"/>
      <c r="AQ6" s="911"/>
      <c r="AR6" s="911"/>
      <c r="AS6" s="911"/>
      <c r="AT6" s="911"/>
      <c r="AU6" s="911"/>
      <c r="AV6" s="911"/>
      <c r="AW6" s="911"/>
      <c r="AX6" s="911"/>
      <c r="AY6" s="911"/>
      <c r="AZ6" s="911"/>
      <c r="BA6" s="911"/>
      <c r="BB6" s="911"/>
      <c r="BC6" s="911"/>
      <c r="BD6" s="911"/>
      <c r="BE6" s="911"/>
      <c r="BF6" s="911"/>
      <c r="BG6" s="911"/>
      <c r="BH6" s="911"/>
      <c r="BI6" s="911"/>
      <c r="BJ6" s="911"/>
      <c r="BK6" s="911"/>
      <c r="BL6" s="911"/>
      <c r="BM6" s="911"/>
      <c r="BN6" s="911"/>
      <c r="BO6" s="911"/>
      <c r="BP6" s="911"/>
      <c r="BQ6" s="911"/>
      <c r="BR6" s="911"/>
      <c r="BS6" s="911"/>
      <c r="BT6" s="911"/>
      <c r="BU6" s="911"/>
      <c r="BV6" s="911"/>
      <c r="BW6" s="911"/>
      <c r="BX6" s="911"/>
      <c r="BY6" s="911"/>
      <c r="BZ6" s="911"/>
      <c r="CA6" s="911"/>
      <c r="CB6" s="911"/>
      <c r="CC6" s="911"/>
      <c r="CD6" s="911"/>
      <c r="CE6" s="911"/>
      <c r="CF6" s="911"/>
      <c r="CG6" s="911"/>
      <c r="CH6" s="911"/>
      <c r="CI6" s="911"/>
      <c r="CJ6" s="911"/>
      <c r="CK6" s="911"/>
      <c r="CL6" s="19"/>
      <c r="CM6" s="19"/>
      <c r="CN6" s="19"/>
    </row>
    <row r="7" spans="1:160" s="28" customFormat="1" ht="18.75" customHeight="1" x14ac:dyDescent="0.15">
      <c r="A7" s="85"/>
      <c r="B7" s="51"/>
      <c r="C7" s="912" t="s">
        <v>111</v>
      </c>
      <c r="D7" s="912"/>
      <c r="E7" s="912"/>
      <c r="F7" s="912"/>
      <c r="G7" s="912"/>
      <c r="H7" s="912"/>
      <c r="I7" s="912"/>
      <c r="J7" s="912"/>
      <c r="K7" s="912"/>
      <c r="L7" s="912"/>
      <c r="M7" s="912"/>
      <c r="N7" s="912"/>
      <c r="O7" s="912"/>
      <c r="P7" s="912"/>
      <c r="Q7" s="912"/>
      <c r="R7" s="912"/>
      <c r="S7" s="912"/>
      <c r="T7" s="912"/>
      <c r="U7" s="912"/>
      <c r="V7" s="912"/>
      <c r="W7" s="912"/>
      <c r="X7" s="912"/>
      <c r="Y7" s="912"/>
      <c r="Z7" s="912"/>
      <c r="AA7" s="912"/>
      <c r="AB7" s="912"/>
      <c r="AC7" s="912"/>
      <c r="AD7" s="912"/>
      <c r="AE7" s="912"/>
      <c r="AF7" s="912"/>
      <c r="AG7" s="912"/>
      <c r="AH7" s="912"/>
      <c r="AI7" s="912"/>
      <c r="AJ7" s="912"/>
      <c r="AK7" s="912"/>
      <c r="AL7" s="912"/>
      <c r="AM7" s="912"/>
      <c r="AN7" s="912"/>
      <c r="AO7" s="912"/>
      <c r="AP7" s="912"/>
      <c r="AQ7" s="912"/>
      <c r="AR7" s="912"/>
      <c r="AS7" s="912"/>
      <c r="AT7" s="912"/>
      <c r="AU7" s="912"/>
      <c r="AV7" s="912"/>
      <c r="AW7" s="912"/>
      <c r="AX7" s="912"/>
      <c r="AY7" s="912"/>
      <c r="AZ7" s="912"/>
      <c r="BA7" s="912"/>
      <c r="BB7" s="912"/>
      <c r="BC7" s="912"/>
      <c r="BD7" s="912"/>
      <c r="BE7" s="912"/>
      <c r="BF7" s="912"/>
      <c r="BG7" s="912"/>
      <c r="BH7" s="912"/>
      <c r="BI7" s="912"/>
      <c r="BJ7" s="912"/>
      <c r="BK7" s="912"/>
      <c r="BL7" s="912"/>
      <c r="BM7" s="912"/>
      <c r="BN7" s="912"/>
      <c r="BO7" s="912"/>
      <c r="BP7" s="912"/>
      <c r="BQ7" s="912"/>
      <c r="BR7" s="912"/>
      <c r="BS7" s="912"/>
      <c r="BT7" s="912"/>
      <c r="BU7" s="912"/>
      <c r="BV7" s="912"/>
      <c r="BW7" s="912"/>
      <c r="BX7" s="912"/>
      <c r="BY7" s="912"/>
      <c r="BZ7" s="912"/>
      <c r="CA7" s="912"/>
      <c r="CB7" s="912"/>
      <c r="CC7" s="912"/>
      <c r="CD7" s="912"/>
      <c r="CE7" s="912"/>
      <c r="CF7" s="912"/>
      <c r="CG7" s="912"/>
      <c r="CH7" s="912"/>
      <c r="CI7" s="912"/>
      <c r="CJ7" s="912"/>
      <c r="CK7" s="912"/>
      <c r="CL7" s="19"/>
      <c r="CM7" s="19"/>
      <c r="CN7" s="19"/>
      <c r="CO7" s="913" t="s">
        <v>484</v>
      </c>
      <c r="CP7" s="913"/>
      <c r="CQ7" s="913"/>
      <c r="CR7" s="913"/>
      <c r="CS7" s="913"/>
      <c r="CT7" s="913"/>
      <c r="CU7" s="913"/>
      <c r="CV7" s="913"/>
      <c r="CW7" s="913"/>
      <c r="CX7" s="913"/>
      <c r="CY7" s="913"/>
      <c r="CZ7" s="913"/>
      <c r="DA7" s="913"/>
      <c r="DB7" s="913"/>
      <c r="DC7" s="913"/>
      <c r="DD7" s="913"/>
      <c r="DE7" s="913"/>
      <c r="DF7" s="913"/>
      <c r="DG7" s="913"/>
      <c r="DH7" s="913"/>
      <c r="DI7" s="913"/>
      <c r="DJ7" s="913"/>
      <c r="DK7" s="913"/>
      <c r="DL7" s="913"/>
      <c r="DM7" s="913"/>
      <c r="DN7" s="913"/>
      <c r="DO7" s="913"/>
      <c r="DP7" s="913"/>
      <c r="DQ7" s="913"/>
      <c r="DR7" s="913"/>
      <c r="DS7" s="913"/>
      <c r="DT7" s="913"/>
      <c r="DU7" s="913"/>
      <c r="DV7" s="913"/>
      <c r="DW7" s="913"/>
      <c r="DX7" s="913"/>
      <c r="DY7" s="913"/>
      <c r="DZ7" s="913"/>
      <c r="EA7" s="913"/>
      <c r="EB7" s="913"/>
      <c r="EC7" s="913"/>
      <c r="ED7" s="913"/>
      <c r="EE7" s="913"/>
      <c r="EF7" s="913"/>
      <c r="EG7" s="913"/>
      <c r="EH7" s="913"/>
      <c r="EI7" s="913"/>
      <c r="EJ7" s="913"/>
      <c r="EK7" s="913"/>
      <c r="EL7" s="913"/>
      <c r="EM7" s="913"/>
      <c r="EN7" s="913"/>
      <c r="EO7" s="913"/>
      <c r="EP7" s="913"/>
      <c r="EQ7" s="913"/>
      <c r="ER7" s="913"/>
      <c r="ES7" s="913"/>
      <c r="ET7" s="913"/>
      <c r="EU7" s="913"/>
      <c r="EV7" s="913"/>
      <c r="EW7" s="913"/>
      <c r="EX7" s="913"/>
      <c r="EY7" s="913"/>
      <c r="EZ7" s="913"/>
      <c r="FA7" s="913"/>
      <c r="FB7" s="913"/>
      <c r="FC7" s="913"/>
      <c r="FD7" s="913"/>
    </row>
    <row r="8" spans="1:160" ht="11.25" customHeight="1" x14ac:dyDescent="0.15">
      <c r="E8" s="95"/>
      <c r="F8" s="95"/>
      <c r="G8" s="95"/>
      <c r="H8" s="95"/>
      <c r="I8" s="95"/>
      <c r="J8" s="95"/>
      <c r="K8" s="95"/>
      <c r="L8" s="95"/>
      <c r="M8" s="95"/>
      <c r="N8" s="95"/>
      <c r="O8" s="95"/>
      <c r="P8" s="95"/>
      <c r="Q8" s="95"/>
      <c r="R8" s="95"/>
      <c r="S8" s="95"/>
      <c r="T8" s="95"/>
      <c r="U8" s="95"/>
      <c r="V8" s="95"/>
      <c r="W8" s="95"/>
      <c r="X8" s="95"/>
      <c r="Y8" s="95"/>
      <c r="Z8" s="95"/>
      <c r="AA8" s="168"/>
      <c r="AB8" s="168"/>
      <c r="AC8" s="168"/>
      <c r="AD8" s="168"/>
      <c r="AE8" s="168"/>
      <c r="AF8" s="168"/>
      <c r="AG8" s="168"/>
      <c r="AH8" s="168"/>
      <c r="AI8" s="168"/>
      <c r="AJ8" s="168"/>
      <c r="AK8" s="168"/>
      <c r="AL8" s="168"/>
      <c r="AP8" s="94"/>
      <c r="AQ8" s="23"/>
      <c r="AR8" s="23"/>
      <c r="AS8" s="23"/>
      <c r="AT8" s="23"/>
      <c r="BA8" s="95"/>
      <c r="BB8" s="95"/>
      <c r="BC8" s="95"/>
      <c r="BD8" s="95"/>
      <c r="BE8" s="95"/>
      <c r="BF8" s="95"/>
      <c r="BG8" s="95"/>
      <c r="BH8" s="95"/>
      <c r="BI8" s="95"/>
      <c r="BJ8" s="95"/>
      <c r="BK8" s="95"/>
      <c r="BL8" s="95"/>
      <c r="BM8" s="95"/>
      <c r="BN8" s="95"/>
      <c r="BO8" s="95"/>
      <c r="BP8" s="95"/>
      <c r="BQ8" s="95"/>
      <c r="BR8" s="95"/>
      <c r="BS8" s="95"/>
      <c r="BT8" s="95"/>
      <c r="BU8" s="95"/>
      <c r="BV8" s="95"/>
      <c r="BW8" s="23"/>
      <c r="BX8" s="23"/>
      <c r="BY8" s="23"/>
      <c r="BZ8" s="23"/>
      <c r="CA8" s="56"/>
      <c r="CB8" s="56"/>
      <c r="CC8" s="56"/>
      <c r="CD8" s="56"/>
      <c r="CE8" s="60"/>
      <c r="CF8" s="60"/>
      <c r="CG8" s="60"/>
      <c r="CH8" s="60"/>
      <c r="CO8" s="913"/>
      <c r="CP8" s="913"/>
      <c r="CQ8" s="913"/>
      <c r="CR8" s="913"/>
      <c r="CS8" s="913"/>
      <c r="CT8" s="913"/>
      <c r="CU8" s="913"/>
      <c r="CV8" s="913"/>
      <c r="CW8" s="913"/>
      <c r="CX8" s="913"/>
      <c r="CY8" s="913"/>
      <c r="CZ8" s="913"/>
      <c r="DA8" s="913"/>
      <c r="DB8" s="913"/>
      <c r="DC8" s="913"/>
      <c r="DD8" s="913"/>
      <c r="DE8" s="913"/>
      <c r="DF8" s="913"/>
      <c r="DG8" s="913"/>
      <c r="DH8" s="913"/>
      <c r="DI8" s="913"/>
      <c r="DJ8" s="913"/>
      <c r="DK8" s="913"/>
      <c r="DL8" s="913"/>
      <c r="DM8" s="913"/>
      <c r="DN8" s="913"/>
      <c r="DO8" s="913"/>
      <c r="DP8" s="913"/>
      <c r="DQ8" s="913"/>
      <c r="DR8" s="913"/>
      <c r="DS8" s="913"/>
      <c r="DT8" s="913"/>
      <c r="DU8" s="913"/>
      <c r="DV8" s="913"/>
      <c r="DW8" s="913"/>
      <c r="DX8" s="913"/>
      <c r="DY8" s="913"/>
      <c r="DZ8" s="913"/>
      <c r="EA8" s="913"/>
      <c r="EB8" s="913"/>
      <c r="EC8" s="913"/>
      <c r="ED8" s="913"/>
      <c r="EE8" s="913"/>
      <c r="EF8" s="913"/>
      <c r="EG8" s="913"/>
      <c r="EH8" s="913"/>
      <c r="EI8" s="913"/>
      <c r="EJ8" s="913"/>
      <c r="EK8" s="913"/>
      <c r="EL8" s="913"/>
      <c r="EM8" s="913"/>
      <c r="EN8" s="913"/>
      <c r="EO8" s="913"/>
      <c r="EP8" s="913"/>
      <c r="EQ8" s="913"/>
      <c r="ER8" s="913"/>
      <c r="ES8" s="913"/>
      <c r="ET8" s="913"/>
      <c r="EU8" s="913"/>
      <c r="EV8" s="913"/>
      <c r="EW8" s="913"/>
      <c r="EX8" s="913"/>
      <c r="EY8" s="913"/>
      <c r="EZ8" s="913"/>
      <c r="FA8" s="913"/>
      <c r="FB8" s="913"/>
      <c r="FC8" s="913"/>
      <c r="FD8" s="913"/>
    </row>
    <row r="9" spans="1:160" ht="20.25" customHeight="1" x14ac:dyDescent="0.15">
      <c r="B9" s="280" t="s">
        <v>304</v>
      </c>
      <c r="C9" s="280"/>
      <c r="D9" s="280"/>
      <c r="E9" s="280"/>
      <c r="F9" s="280"/>
      <c r="G9" s="280"/>
      <c r="H9" s="280"/>
      <c r="I9" s="280"/>
      <c r="J9" s="419" t="s">
        <v>115</v>
      </c>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19"/>
      <c r="BU9" s="419"/>
      <c r="BV9" s="419"/>
      <c r="BW9" s="419"/>
      <c r="BX9" s="419"/>
      <c r="BY9" s="419"/>
      <c r="BZ9" s="419"/>
      <c r="CA9" s="419"/>
      <c r="CB9" s="419"/>
      <c r="CC9" s="419"/>
      <c r="CD9" s="419"/>
      <c r="CE9" s="419"/>
      <c r="CF9" s="419"/>
      <c r="CG9" s="419"/>
      <c r="CH9" s="419"/>
      <c r="CP9" s="240"/>
      <c r="CQ9" s="240"/>
      <c r="CR9" s="240"/>
      <c r="CS9" s="237"/>
    </row>
    <row r="10" spans="1:160" ht="19.5" customHeight="1" x14ac:dyDescent="0.15">
      <c r="J10" s="328"/>
      <c r="K10" s="914"/>
      <c r="L10" s="914"/>
      <c r="M10" s="914"/>
      <c r="N10" s="914"/>
      <c r="O10" s="914"/>
      <c r="P10" s="914"/>
      <c r="Q10" s="914"/>
      <c r="R10" s="914"/>
      <c r="S10" s="914"/>
      <c r="T10" s="914"/>
      <c r="U10" s="914"/>
      <c r="V10" s="914"/>
      <c r="W10" s="914"/>
      <c r="X10" s="914"/>
      <c r="Y10" s="914"/>
      <c r="Z10" s="914"/>
      <c r="AA10" s="914"/>
      <c r="AB10" s="914"/>
      <c r="AC10" s="914"/>
      <c r="AD10" s="914"/>
      <c r="AE10" s="914"/>
      <c r="AF10" s="914"/>
      <c r="AG10" s="914"/>
      <c r="AH10" s="914"/>
      <c r="AI10" s="914"/>
      <c r="AJ10" s="914"/>
      <c r="AK10" s="914"/>
      <c r="AL10" s="914"/>
      <c r="AM10" s="914"/>
      <c r="AN10" s="914"/>
      <c r="AO10" s="914"/>
      <c r="AP10" s="914"/>
      <c r="AQ10" s="914"/>
      <c r="AR10" s="914"/>
      <c r="AS10" s="914"/>
      <c r="AT10" s="914"/>
      <c r="AU10" s="914"/>
      <c r="AV10" s="914"/>
      <c r="AW10" s="914"/>
      <c r="AX10" s="914"/>
      <c r="AY10" s="914"/>
      <c r="AZ10" s="914"/>
      <c r="BA10" s="914"/>
      <c r="BB10" s="914"/>
      <c r="BC10" s="914"/>
      <c r="BD10" s="914"/>
      <c r="BE10" s="914"/>
      <c r="BF10" s="914"/>
      <c r="BG10" s="914"/>
      <c r="BH10" s="914"/>
      <c r="BI10" s="914"/>
      <c r="BJ10" s="914"/>
      <c r="BK10" s="914"/>
      <c r="BL10" s="914"/>
      <c r="BM10" s="914"/>
      <c r="BN10" s="914"/>
      <c r="BO10" s="914"/>
      <c r="BP10" s="914"/>
      <c r="BQ10" s="277" t="s">
        <v>48</v>
      </c>
      <c r="BR10" s="539"/>
      <c r="BS10" s="539"/>
      <c r="BT10" s="539"/>
      <c r="BU10" s="539"/>
      <c r="BV10" s="539"/>
      <c r="BW10" s="539"/>
      <c r="BX10" s="277" t="s">
        <v>71</v>
      </c>
      <c r="BY10" s="539"/>
      <c r="BZ10" s="539"/>
      <c r="CA10" s="539"/>
      <c r="CB10" s="539"/>
      <c r="CC10" s="539"/>
      <c r="CD10" s="539"/>
      <c r="CE10" s="31"/>
      <c r="CF10" s="31"/>
      <c r="CG10" s="31"/>
      <c r="CH10" s="31"/>
      <c r="CI10" s="31"/>
      <c r="CJ10" s="31"/>
      <c r="CK10" s="6"/>
      <c r="CL10" s="6"/>
      <c r="CP10" s="848" t="s">
        <v>544</v>
      </c>
      <c r="CQ10" s="848"/>
      <c r="CR10" s="848"/>
      <c r="CT10" s="219"/>
      <c r="CU10" s="219"/>
      <c r="CV10" s="219"/>
    </row>
    <row r="11" spans="1:160" ht="19.5" customHeight="1" thickBot="1" x14ac:dyDescent="0.2">
      <c r="J11" s="545"/>
      <c r="K11" s="352"/>
      <c r="L11" s="352"/>
      <c r="M11" s="352"/>
      <c r="N11" s="352"/>
      <c r="O11" s="352"/>
      <c r="P11" s="352"/>
      <c r="Q11" s="352"/>
      <c r="R11" s="352"/>
      <c r="S11" s="352"/>
      <c r="T11" s="352"/>
      <c r="U11" s="352"/>
      <c r="V11" s="352"/>
      <c r="W11" s="352"/>
      <c r="X11" s="352"/>
      <c r="Y11" s="352"/>
      <c r="Z11" s="352"/>
      <c r="AA11" s="352"/>
      <c r="AB11" s="352"/>
      <c r="AC11" s="352"/>
      <c r="AD11" s="352"/>
      <c r="AE11" s="352"/>
      <c r="AF11" s="352"/>
      <c r="AG11" s="352"/>
      <c r="AH11" s="352"/>
      <c r="AI11" s="352"/>
      <c r="AJ11" s="352"/>
      <c r="AK11" s="352"/>
      <c r="AL11" s="352"/>
      <c r="AM11" s="352"/>
      <c r="AN11" s="352"/>
      <c r="AO11" s="352"/>
      <c r="AP11" s="352"/>
      <c r="AQ11" s="352"/>
      <c r="AR11" s="352"/>
      <c r="AS11" s="352"/>
      <c r="AT11" s="352"/>
      <c r="AU11" s="352"/>
      <c r="AV11" s="352"/>
      <c r="AW11" s="352"/>
      <c r="AX11" s="352"/>
      <c r="AY11" s="352"/>
      <c r="AZ11" s="352"/>
      <c r="BA11" s="352"/>
      <c r="BB11" s="352"/>
      <c r="BC11" s="352"/>
      <c r="BD11" s="352"/>
      <c r="BE11" s="352"/>
      <c r="BF11" s="352"/>
      <c r="BG11" s="352"/>
      <c r="BH11" s="352"/>
      <c r="BI11" s="352"/>
      <c r="BJ11" s="352"/>
      <c r="BK11" s="352"/>
      <c r="BL11" s="352"/>
      <c r="BM11" s="352"/>
      <c r="BN11" s="352"/>
      <c r="BO11" s="352"/>
      <c r="BP11" s="352"/>
      <c r="BQ11" s="539"/>
      <c r="BR11" s="539"/>
      <c r="BS11" s="539"/>
      <c r="BT11" s="539"/>
      <c r="BU11" s="539"/>
      <c r="BV11" s="539"/>
      <c r="BW11" s="539"/>
      <c r="BX11" s="539"/>
      <c r="BY11" s="539"/>
      <c r="BZ11" s="539"/>
      <c r="CA11" s="539"/>
      <c r="CB11" s="539"/>
      <c r="CC11" s="539"/>
      <c r="CD11" s="539"/>
      <c r="CH11" s="847" t="s">
        <v>11</v>
      </c>
      <c r="CI11" s="847"/>
      <c r="CJ11" s="847"/>
      <c r="CK11" s="847"/>
      <c r="CL11" s="847"/>
      <c r="CM11" s="847"/>
      <c r="CP11" s="848"/>
      <c r="CQ11" s="848"/>
      <c r="CR11" s="848"/>
      <c r="CT11" s="219"/>
      <c r="CU11" s="219"/>
      <c r="CV11" s="219"/>
    </row>
    <row r="12" spans="1:160" ht="19.5" customHeight="1" thickBot="1" x14ac:dyDescent="0.2">
      <c r="J12" s="314" t="s">
        <v>116</v>
      </c>
      <c r="K12" s="315"/>
      <c r="L12" s="315"/>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6"/>
      <c r="BQ12" s="872">
        <v>1</v>
      </c>
      <c r="BR12" s="352"/>
      <c r="BS12" s="352"/>
      <c r="BT12" s="352"/>
      <c r="BU12" s="352"/>
      <c r="BV12" s="352"/>
      <c r="BW12" s="352"/>
      <c r="BX12" s="872">
        <v>2</v>
      </c>
      <c r="BY12" s="352"/>
      <c r="BZ12" s="352"/>
      <c r="CA12" s="352"/>
      <c r="CB12" s="352"/>
      <c r="CC12" s="352"/>
      <c r="CD12" s="352"/>
      <c r="CH12" s="301" t="s">
        <v>10</v>
      </c>
      <c r="CI12" s="873"/>
      <c r="CJ12" s="874"/>
      <c r="CK12" s="874"/>
      <c r="CL12" s="875"/>
      <c r="CP12" s="257"/>
      <c r="CQ12" s="258" t="b">
        <f>IF(OR(CI12=1, CI12=2), "OK")</f>
        <v>0</v>
      </c>
      <c r="CV12" s="222"/>
    </row>
    <row r="13" spans="1:160" ht="19.5" customHeight="1" thickBot="1" x14ac:dyDescent="0.2">
      <c r="J13" s="320"/>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321"/>
      <c r="BF13" s="321"/>
      <c r="BG13" s="321"/>
      <c r="BH13" s="321"/>
      <c r="BI13" s="321"/>
      <c r="BJ13" s="321"/>
      <c r="BK13" s="321"/>
      <c r="BL13" s="321"/>
      <c r="BM13" s="321"/>
      <c r="BN13" s="321"/>
      <c r="BO13" s="321"/>
      <c r="BP13" s="322"/>
      <c r="BQ13" s="352"/>
      <c r="BR13" s="352"/>
      <c r="BS13" s="352"/>
      <c r="BT13" s="352"/>
      <c r="BU13" s="352"/>
      <c r="BV13" s="352"/>
      <c r="BW13" s="352"/>
      <c r="BX13" s="352"/>
      <c r="BY13" s="352"/>
      <c r="BZ13" s="352"/>
      <c r="CA13" s="352"/>
      <c r="CB13" s="352"/>
      <c r="CC13" s="352"/>
      <c r="CD13" s="352"/>
      <c r="CE13" s="53"/>
      <c r="CF13" s="54"/>
      <c r="CG13" s="54"/>
      <c r="CH13" s="301"/>
      <c r="CI13" s="873"/>
      <c r="CJ13" s="874"/>
      <c r="CK13" s="874"/>
      <c r="CL13" s="875"/>
      <c r="CP13" s="257"/>
      <c r="CQ13" s="259"/>
      <c r="CV13" s="222"/>
    </row>
    <row r="14" spans="1:160" ht="19.5" customHeight="1" thickBot="1" x14ac:dyDescent="0.2">
      <c r="J14" s="314" t="s">
        <v>53</v>
      </c>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6"/>
      <c r="BQ14" s="872">
        <v>1</v>
      </c>
      <c r="BR14" s="872"/>
      <c r="BS14" s="872"/>
      <c r="BT14" s="872"/>
      <c r="BU14" s="872"/>
      <c r="BV14" s="872"/>
      <c r="BW14" s="872"/>
      <c r="BX14" s="297">
        <v>2</v>
      </c>
      <c r="BY14" s="297"/>
      <c r="BZ14" s="297"/>
      <c r="CA14" s="297"/>
      <c r="CB14" s="297"/>
      <c r="CC14" s="297"/>
      <c r="CD14" s="297"/>
      <c r="CE14" s="10"/>
      <c r="CF14" s="11"/>
      <c r="CG14" s="11"/>
      <c r="CH14" s="301" t="s">
        <v>10</v>
      </c>
      <c r="CI14" s="873"/>
      <c r="CJ14" s="874"/>
      <c r="CK14" s="874"/>
      <c r="CL14" s="875"/>
      <c r="CP14" s="257"/>
      <c r="CQ14" s="258" t="b">
        <f>IF(OR(CI14=1, CI14=2), "OK")</f>
        <v>0</v>
      </c>
      <c r="CV14" s="222"/>
    </row>
    <row r="15" spans="1:160" ht="19.5" customHeight="1" thickBot="1" x14ac:dyDescent="0.2">
      <c r="J15" s="320"/>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1"/>
      <c r="BF15" s="321"/>
      <c r="BG15" s="321"/>
      <c r="BH15" s="321"/>
      <c r="BI15" s="321"/>
      <c r="BJ15" s="321"/>
      <c r="BK15" s="321"/>
      <c r="BL15" s="321"/>
      <c r="BM15" s="321"/>
      <c r="BN15" s="321"/>
      <c r="BO15" s="321"/>
      <c r="BP15" s="322"/>
      <c r="BQ15" s="872"/>
      <c r="BR15" s="872"/>
      <c r="BS15" s="872"/>
      <c r="BT15" s="872"/>
      <c r="BU15" s="872"/>
      <c r="BV15" s="872"/>
      <c r="BW15" s="872"/>
      <c r="BX15" s="297"/>
      <c r="BY15" s="297"/>
      <c r="BZ15" s="297"/>
      <c r="CA15" s="297"/>
      <c r="CB15" s="297"/>
      <c r="CC15" s="297"/>
      <c r="CD15" s="297"/>
      <c r="CE15" s="8"/>
      <c r="CH15" s="301"/>
      <c r="CI15" s="873"/>
      <c r="CJ15" s="874"/>
      <c r="CK15" s="874"/>
      <c r="CL15" s="875"/>
      <c r="CP15" s="257"/>
      <c r="CQ15" s="259"/>
      <c r="CV15" s="222"/>
    </row>
    <row r="16" spans="1:160" ht="19.5" customHeight="1" thickBot="1" x14ac:dyDescent="0.2">
      <c r="J16" s="314" t="s">
        <v>154</v>
      </c>
      <c r="K16" s="315"/>
      <c r="L16" s="315"/>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6"/>
      <c r="BQ16" s="872">
        <v>1</v>
      </c>
      <c r="BR16" s="872"/>
      <c r="BS16" s="872"/>
      <c r="BT16" s="872"/>
      <c r="BU16" s="872"/>
      <c r="BV16" s="872"/>
      <c r="BW16" s="872"/>
      <c r="BX16" s="297">
        <v>2</v>
      </c>
      <c r="BY16" s="297"/>
      <c r="BZ16" s="297"/>
      <c r="CA16" s="297"/>
      <c r="CB16" s="297"/>
      <c r="CC16" s="297"/>
      <c r="CD16" s="297"/>
      <c r="CH16" s="301" t="s">
        <v>10</v>
      </c>
      <c r="CI16" s="873"/>
      <c r="CJ16" s="874"/>
      <c r="CK16" s="874"/>
      <c r="CL16" s="875"/>
      <c r="CP16" s="257"/>
      <c r="CQ16" s="258" t="b">
        <f>IF(OR(CI16=1, CI16=2), "OK")</f>
        <v>0</v>
      </c>
      <c r="CV16" s="222"/>
    </row>
    <row r="17" spans="2:159" ht="19.5" customHeight="1" thickBot="1" x14ac:dyDescent="0.2">
      <c r="J17" s="320"/>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321"/>
      <c r="BF17" s="321"/>
      <c r="BG17" s="321"/>
      <c r="BH17" s="321"/>
      <c r="BI17" s="321"/>
      <c r="BJ17" s="321"/>
      <c r="BK17" s="321"/>
      <c r="BL17" s="321"/>
      <c r="BM17" s="321"/>
      <c r="BN17" s="321"/>
      <c r="BO17" s="321"/>
      <c r="BP17" s="322"/>
      <c r="BQ17" s="872"/>
      <c r="BR17" s="872"/>
      <c r="BS17" s="872"/>
      <c r="BT17" s="872"/>
      <c r="BU17" s="872"/>
      <c r="BV17" s="872"/>
      <c r="BW17" s="872"/>
      <c r="BX17" s="297"/>
      <c r="BY17" s="297"/>
      <c r="BZ17" s="297"/>
      <c r="CA17" s="297"/>
      <c r="CB17" s="297"/>
      <c r="CC17" s="297"/>
      <c r="CD17" s="297"/>
      <c r="CE17" s="53"/>
      <c r="CF17" s="54"/>
      <c r="CG17" s="54"/>
      <c r="CH17" s="301"/>
      <c r="CI17" s="873"/>
      <c r="CJ17" s="874"/>
      <c r="CK17" s="874"/>
      <c r="CL17" s="875"/>
      <c r="CP17" s="257"/>
      <c r="CQ17" s="259"/>
      <c r="CV17" s="222"/>
    </row>
    <row r="18" spans="2:159" ht="20.25" customHeight="1" thickBot="1" x14ac:dyDescent="0.2">
      <c r="J18" s="314" t="s">
        <v>155</v>
      </c>
      <c r="K18" s="315"/>
      <c r="L18" s="315"/>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6"/>
      <c r="BQ18" s="872">
        <v>1</v>
      </c>
      <c r="BR18" s="872"/>
      <c r="BS18" s="872"/>
      <c r="BT18" s="872"/>
      <c r="BU18" s="872"/>
      <c r="BV18" s="872"/>
      <c r="BW18" s="872"/>
      <c r="BX18" s="297">
        <v>2</v>
      </c>
      <c r="BY18" s="297"/>
      <c r="BZ18" s="297"/>
      <c r="CA18" s="297"/>
      <c r="CB18" s="297"/>
      <c r="CC18" s="297"/>
      <c r="CD18" s="297"/>
      <c r="CE18" s="11"/>
      <c r="CF18" s="11"/>
      <c r="CG18" s="11"/>
      <c r="CH18" s="301" t="s">
        <v>10</v>
      </c>
      <c r="CI18" s="873"/>
      <c r="CJ18" s="874"/>
      <c r="CK18" s="874"/>
      <c r="CL18" s="875"/>
      <c r="CP18" s="257"/>
      <c r="CQ18" s="258" t="b">
        <f>IF(OR(CI18=1, CI18=2), "OK")</f>
        <v>0</v>
      </c>
      <c r="CV18" s="222"/>
    </row>
    <row r="19" spans="2:159" ht="20.25" customHeight="1" thickBot="1" x14ac:dyDescent="0.2">
      <c r="J19" s="320"/>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321"/>
      <c r="BF19" s="321"/>
      <c r="BG19" s="321"/>
      <c r="BH19" s="321"/>
      <c r="BI19" s="321"/>
      <c r="BJ19" s="321"/>
      <c r="BK19" s="321"/>
      <c r="BL19" s="321"/>
      <c r="BM19" s="321"/>
      <c r="BN19" s="321"/>
      <c r="BO19" s="321"/>
      <c r="BP19" s="322"/>
      <c r="BQ19" s="872"/>
      <c r="BR19" s="872"/>
      <c r="BS19" s="872"/>
      <c r="BT19" s="872"/>
      <c r="BU19" s="872"/>
      <c r="BV19" s="872"/>
      <c r="BW19" s="872"/>
      <c r="BX19" s="297"/>
      <c r="BY19" s="297"/>
      <c r="BZ19" s="297"/>
      <c r="CA19" s="297"/>
      <c r="CB19" s="297"/>
      <c r="CC19" s="297"/>
      <c r="CD19" s="297"/>
      <c r="CE19" s="54"/>
      <c r="CF19" s="54"/>
      <c r="CG19" s="54"/>
      <c r="CH19" s="910"/>
      <c r="CI19" s="873"/>
      <c r="CJ19" s="874"/>
      <c r="CK19" s="874"/>
      <c r="CL19" s="875"/>
      <c r="CP19" s="257"/>
      <c r="CQ19" s="259"/>
      <c r="CR19" s="19"/>
      <c r="CS19" s="19"/>
      <c r="CT19" s="19"/>
      <c r="CV19" s="222"/>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row>
    <row r="20" spans="2:159" ht="19.5" customHeight="1" thickBot="1" x14ac:dyDescent="0.2">
      <c r="J20" s="314" t="s">
        <v>54</v>
      </c>
      <c r="K20" s="315"/>
      <c r="L20" s="315"/>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6"/>
      <c r="BQ20" s="872">
        <v>1</v>
      </c>
      <c r="BR20" s="872"/>
      <c r="BS20" s="872"/>
      <c r="BT20" s="872"/>
      <c r="BU20" s="872"/>
      <c r="BV20" s="872"/>
      <c r="BW20" s="872"/>
      <c r="BX20" s="297">
        <v>2</v>
      </c>
      <c r="BY20" s="297"/>
      <c r="BZ20" s="297"/>
      <c r="CA20" s="297"/>
      <c r="CB20" s="297"/>
      <c r="CC20" s="297"/>
      <c r="CD20" s="297"/>
      <c r="CH20" s="301" t="s">
        <v>10</v>
      </c>
      <c r="CI20" s="873"/>
      <c r="CJ20" s="874"/>
      <c r="CK20" s="874"/>
      <c r="CL20" s="875"/>
      <c r="CP20" s="257"/>
      <c r="CQ20" s="258" t="b">
        <f>IF(OR(CI20=1, CI20=2), "OK")</f>
        <v>0</v>
      </c>
      <c r="CR20" s="19"/>
      <c r="CS20" s="19"/>
      <c r="CT20" s="19"/>
      <c r="CV20" s="222"/>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row>
    <row r="21" spans="2:159" ht="19.5" customHeight="1" thickBot="1" x14ac:dyDescent="0.2">
      <c r="J21" s="320"/>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321"/>
      <c r="BF21" s="321"/>
      <c r="BG21" s="321"/>
      <c r="BH21" s="321"/>
      <c r="BI21" s="321"/>
      <c r="BJ21" s="321"/>
      <c r="BK21" s="321"/>
      <c r="BL21" s="321"/>
      <c r="BM21" s="321"/>
      <c r="BN21" s="321"/>
      <c r="BO21" s="321"/>
      <c r="BP21" s="322"/>
      <c r="BQ21" s="872"/>
      <c r="BR21" s="872"/>
      <c r="BS21" s="872"/>
      <c r="BT21" s="872"/>
      <c r="BU21" s="872"/>
      <c r="BV21" s="872"/>
      <c r="BW21" s="872"/>
      <c r="BX21" s="297"/>
      <c r="BY21" s="297"/>
      <c r="BZ21" s="297"/>
      <c r="CA21" s="297"/>
      <c r="CB21" s="297"/>
      <c r="CC21" s="297"/>
      <c r="CD21" s="297"/>
      <c r="CE21" s="53"/>
      <c r="CF21" s="54"/>
      <c r="CG21" s="54"/>
      <c r="CH21" s="301"/>
      <c r="CI21" s="873"/>
      <c r="CJ21" s="874"/>
      <c r="CK21" s="874"/>
      <c r="CL21" s="875"/>
      <c r="CP21" s="257"/>
      <c r="CQ21" s="259"/>
      <c r="CR21" s="19"/>
      <c r="CS21" s="19"/>
      <c r="CT21" s="19"/>
      <c r="CV21" s="222"/>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row>
    <row r="22" spans="2:159" ht="19.5" customHeight="1" thickBot="1" x14ac:dyDescent="0.2">
      <c r="J22" s="314" t="s">
        <v>55</v>
      </c>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6"/>
      <c r="BQ22" s="872">
        <v>1</v>
      </c>
      <c r="BR22" s="872"/>
      <c r="BS22" s="872"/>
      <c r="BT22" s="872"/>
      <c r="BU22" s="872"/>
      <c r="BV22" s="872"/>
      <c r="BW22" s="872"/>
      <c r="BX22" s="297">
        <v>2</v>
      </c>
      <c r="BY22" s="297"/>
      <c r="BZ22" s="297"/>
      <c r="CA22" s="297"/>
      <c r="CB22" s="297"/>
      <c r="CC22" s="297"/>
      <c r="CD22" s="297"/>
      <c r="CE22" s="10"/>
      <c r="CF22" s="11"/>
      <c r="CG22" s="11"/>
      <c r="CH22" s="301" t="s">
        <v>10</v>
      </c>
      <c r="CI22" s="873"/>
      <c r="CJ22" s="874"/>
      <c r="CK22" s="874"/>
      <c r="CL22" s="875"/>
      <c r="CP22" s="257"/>
      <c r="CQ22" s="258" t="b">
        <f>IF(OR(CI22=1, CI22=2), "OK")</f>
        <v>0</v>
      </c>
      <c r="CR22" s="19"/>
      <c r="CS22" s="19"/>
      <c r="CT22" s="19"/>
      <c r="CV22" s="222"/>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row>
    <row r="23" spans="2:159" ht="19.5" customHeight="1" thickBot="1" x14ac:dyDescent="0.2">
      <c r="J23" s="320"/>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2"/>
      <c r="BQ23" s="872"/>
      <c r="BR23" s="872"/>
      <c r="BS23" s="872"/>
      <c r="BT23" s="872"/>
      <c r="BU23" s="872"/>
      <c r="BV23" s="872"/>
      <c r="BW23" s="872"/>
      <c r="BX23" s="297"/>
      <c r="BY23" s="297"/>
      <c r="BZ23" s="297"/>
      <c r="CA23" s="297"/>
      <c r="CB23" s="297"/>
      <c r="CC23" s="297"/>
      <c r="CD23" s="297"/>
      <c r="CE23" s="8"/>
      <c r="CH23" s="301"/>
      <c r="CI23" s="873"/>
      <c r="CJ23" s="874"/>
      <c r="CK23" s="874"/>
      <c r="CL23" s="875"/>
      <c r="CP23" s="257"/>
      <c r="CQ23" s="259"/>
      <c r="CR23" s="19"/>
      <c r="CS23" s="19"/>
      <c r="CT23" s="19"/>
      <c r="CV23" s="222"/>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row>
    <row r="24" spans="2:159" ht="19.5" customHeight="1" thickBot="1" x14ac:dyDescent="0.2">
      <c r="J24" s="314" t="s">
        <v>56</v>
      </c>
      <c r="K24" s="315"/>
      <c r="L24" s="315"/>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6"/>
      <c r="BQ24" s="872">
        <v>1</v>
      </c>
      <c r="BR24" s="872"/>
      <c r="BS24" s="872"/>
      <c r="BT24" s="872"/>
      <c r="BU24" s="872"/>
      <c r="BV24" s="872"/>
      <c r="BW24" s="872"/>
      <c r="BX24" s="297">
        <v>2</v>
      </c>
      <c r="BY24" s="297"/>
      <c r="BZ24" s="297"/>
      <c r="CA24" s="297"/>
      <c r="CB24" s="297"/>
      <c r="CC24" s="297"/>
      <c r="CD24" s="297"/>
      <c r="CH24" s="301" t="s">
        <v>10</v>
      </c>
      <c r="CI24" s="873"/>
      <c r="CJ24" s="874"/>
      <c r="CK24" s="874"/>
      <c r="CL24" s="875"/>
      <c r="CP24" s="257"/>
      <c r="CQ24" s="258" t="b">
        <f>IF(OR(CI24=1, CI24=2), "OK")</f>
        <v>0</v>
      </c>
      <c r="CR24" s="19"/>
      <c r="CS24" s="19"/>
      <c r="CT24" s="19"/>
      <c r="CV24" s="222"/>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row>
    <row r="25" spans="2:159" ht="19.5" customHeight="1" thickBot="1" x14ac:dyDescent="0.2">
      <c r="J25" s="320"/>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321"/>
      <c r="BF25" s="321"/>
      <c r="BG25" s="321"/>
      <c r="BH25" s="321"/>
      <c r="BI25" s="321"/>
      <c r="BJ25" s="321"/>
      <c r="BK25" s="321"/>
      <c r="BL25" s="321"/>
      <c r="BM25" s="321"/>
      <c r="BN25" s="321"/>
      <c r="BO25" s="321"/>
      <c r="BP25" s="322"/>
      <c r="BQ25" s="872"/>
      <c r="BR25" s="872"/>
      <c r="BS25" s="872"/>
      <c r="BT25" s="872"/>
      <c r="BU25" s="872"/>
      <c r="BV25" s="872"/>
      <c r="BW25" s="872"/>
      <c r="BX25" s="297"/>
      <c r="BY25" s="297"/>
      <c r="BZ25" s="297"/>
      <c r="CA25" s="297"/>
      <c r="CB25" s="297"/>
      <c r="CC25" s="297"/>
      <c r="CD25" s="297"/>
      <c r="CE25" s="53"/>
      <c r="CF25" s="54"/>
      <c r="CG25" s="54"/>
      <c r="CH25" s="301"/>
      <c r="CI25" s="873"/>
      <c r="CJ25" s="874"/>
      <c r="CK25" s="874"/>
      <c r="CL25" s="875"/>
      <c r="CP25" s="257"/>
      <c r="CQ25" s="259"/>
      <c r="CR25" s="19"/>
      <c r="CS25" s="19"/>
      <c r="CT25" s="19"/>
      <c r="CV25" s="222"/>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row>
    <row r="26" spans="2:159" ht="23.25" customHeight="1" x14ac:dyDescent="0.15">
      <c r="CJ26" s="23"/>
      <c r="CQ26" s="221"/>
      <c r="CR26" s="19"/>
      <c r="CS26" s="19"/>
      <c r="CT26" s="19"/>
      <c r="CV26" s="222"/>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row>
    <row r="27" spans="2:159" ht="20.25" customHeight="1" x14ac:dyDescent="0.15">
      <c r="B27" s="280" t="s">
        <v>363</v>
      </c>
      <c r="C27" s="280"/>
      <c r="D27" s="280"/>
      <c r="E27" s="280"/>
      <c r="F27" s="280"/>
      <c r="G27" s="280"/>
      <c r="H27" s="280"/>
      <c r="I27" s="280"/>
      <c r="J27" s="900" t="s">
        <v>117</v>
      </c>
      <c r="K27" s="900"/>
      <c r="L27" s="900"/>
      <c r="M27" s="900"/>
      <c r="N27" s="900"/>
      <c r="O27" s="900"/>
      <c r="P27" s="900"/>
      <c r="Q27" s="900"/>
      <c r="R27" s="900"/>
      <c r="S27" s="900"/>
      <c r="T27" s="900"/>
      <c r="U27" s="900"/>
      <c r="V27" s="900"/>
      <c r="W27" s="900"/>
      <c r="X27" s="900"/>
      <c r="Y27" s="900"/>
      <c r="Z27" s="900"/>
      <c r="AA27" s="900"/>
      <c r="AB27" s="900"/>
      <c r="AC27" s="900"/>
      <c r="AD27" s="900"/>
      <c r="AE27" s="900"/>
      <c r="AF27" s="900"/>
      <c r="AG27" s="900"/>
      <c r="AH27" s="900"/>
      <c r="AI27" s="900"/>
      <c r="AJ27" s="900"/>
      <c r="AK27" s="900"/>
      <c r="AL27" s="900"/>
      <c r="AM27" s="900"/>
      <c r="AN27" s="900"/>
      <c r="AO27" s="900"/>
      <c r="AP27" s="900"/>
      <c r="AQ27" s="900"/>
      <c r="AR27" s="900"/>
      <c r="AS27" s="900"/>
      <c r="AT27" s="900"/>
      <c r="AU27" s="900"/>
      <c r="AV27" s="900"/>
      <c r="AW27" s="900"/>
      <c r="AX27" s="900"/>
      <c r="AY27" s="900"/>
      <c r="AZ27" s="900"/>
      <c r="BA27" s="900"/>
      <c r="BB27" s="900"/>
      <c r="BC27" s="900"/>
      <c r="BD27" s="900"/>
      <c r="BE27" s="900"/>
      <c r="BF27" s="900"/>
      <c r="BG27" s="900"/>
      <c r="BH27" s="900"/>
      <c r="BI27" s="900"/>
      <c r="BJ27" s="900"/>
      <c r="BK27" s="900"/>
      <c r="BL27" s="900"/>
      <c r="BM27" s="900"/>
      <c r="BN27" s="900"/>
      <c r="BO27" s="900"/>
      <c r="BP27" s="900"/>
      <c r="BQ27" s="900"/>
      <c r="BR27" s="900"/>
      <c r="BS27" s="900"/>
      <c r="BT27" s="900"/>
      <c r="BU27" s="900"/>
      <c r="BV27" s="900"/>
      <c r="BW27" s="900"/>
      <c r="BX27" s="900"/>
      <c r="BY27" s="900"/>
      <c r="BZ27" s="900"/>
      <c r="CA27" s="900"/>
      <c r="CB27" s="900"/>
      <c r="CC27" s="900"/>
      <c r="CD27" s="900"/>
      <c r="CE27" s="900"/>
      <c r="CF27" s="900"/>
      <c r="CG27" s="900"/>
      <c r="CH27" s="900"/>
      <c r="CI27" s="900"/>
      <c r="CJ27" s="900"/>
      <c r="CK27" s="900"/>
      <c r="CL27" s="60"/>
      <c r="CP27" s="240"/>
      <c r="CQ27" s="240"/>
      <c r="CR27" s="240"/>
      <c r="CS27" s="19"/>
      <c r="CT27" s="19"/>
      <c r="CV27" s="222"/>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row>
    <row r="28" spans="2:159" ht="14.25" customHeight="1" x14ac:dyDescent="0.15">
      <c r="B28" s="52"/>
      <c r="C28" s="52"/>
      <c r="D28" s="52"/>
      <c r="J28" s="169"/>
      <c r="K28" s="16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79"/>
      <c r="AO28" s="79"/>
      <c r="AP28" s="79"/>
      <c r="AQ28" s="79"/>
      <c r="AR28" s="169"/>
      <c r="AS28" s="169"/>
      <c r="AT28" s="78"/>
      <c r="AU28" s="78"/>
      <c r="AV28" s="78"/>
      <c r="AW28" s="78"/>
      <c r="AX28" s="78"/>
      <c r="AY28" s="78"/>
      <c r="AZ28" s="78"/>
      <c r="BA28" s="78"/>
      <c r="BB28" s="78"/>
      <c r="BC28" s="78"/>
      <c r="BD28" s="78"/>
      <c r="BE28" s="78"/>
      <c r="BF28" s="78"/>
      <c r="BG28" s="78"/>
      <c r="BH28" s="78"/>
      <c r="BI28" s="78"/>
      <c r="BJ28" s="78"/>
      <c r="BK28" s="78"/>
      <c r="BL28" s="78"/>
      <c r="BM28" s="78"/>
      <c r="BN28" s="78"/>
      <c r="BO28" s="78"/>
      <c r="BP28" s="78"/>
      <c r="BQ28" s="78"/>
      <c r="BR28" s="78"/>
      <c r="BS28" s="78"/>
      <c r="BT28" s="78"/>
      <c r="BU28" s="78"/>
      <c r="BV28" s="78"/>
      <c r="BW28" s="78"/>
      <c r="BX28" s="78"/>
      <c r="BY28" s="6"/>
      <c r="BZ28" s="6"/>
      <c r="CA28" s="6"/>
      <c r="CC28" s="23"/>
      <c r="CD28" s="61"/>
      <c r="CE28" s="61"/>
      <c r="CF28" s="61"/>
      <c r="CH28" s="6"/>
      <c r="CI28" s="6"/>
      <c r="CJ28" s="6"/>
      <c r="CL28" s="60"/>
      <c r="CP28" s="848" t="s">
        <v>545</v>
      </c>
      <c r="CQ28" s="848"/>
      <c r="CR28" s="848"/>
    </row>
    <row r="29" spans="2:159" ht="19.5" customHeight="1" thickBot="1" x14ac:dyDescent="0.2">
      <c r="J29" s="640">
        <v>1</v>
      </c>
      <c r="K29" s="685"/>
      <c r="L29" s="828" t="s">
        <v>49</v>
      </c>
      <c r="M29" s="721"/>
      <c r="N29" s="721"/>
      <c r="O29" s="721"/>
      <c r="P29" s="721"/>
      <c r="Q29" s="721"/>
      <c r="R29" s="721"/>
      <c r="S29" s="721"/>
      <c r="T29" s="721"/>
      <c r="U29" s="721"/>
      <c r="V29" s="721"/>
      <c r="W29" s="721"/>
      <c r="X29" s="721"/>
      <c r="Y29" s="721"/>
      <c r="Z29" s="721"/>
      <c r="AA29" s="721"/>
      <c r="AB29" s="721"/>
      <c r="AC29" s="721"/>
      <c r="AD29" s="721"/>
      <c r="AE29" s="721"/>
      <c r="AF29" s="721"/>
      <c r="AG29" s="721"/>
      <c r="AH29" s="721"/>
      <c r="AI29" s="721"/>
      <c r="AJ29" s="721"/>
      <c r="AK29" s="721"/>
      <c r="AL29" s="721"/>
      <c r="AM29" s="721"/>
      <c r="AN29" s="721"/>
      <c r="AO29" s="721"/>
      <c r="AP29" s="721"/>
      <c r="AQ29" s="721"/>
      <c r="AR29" s="721"/>
      <c r="AS29" s="722"/>
      <c r="AT29" s="640">
        <v>5</v>
      </c>
      <c r="AU29" s="685"/>
      <c r="AV29" s="314" t="s">
        <v>65</v>
      </c>
      <c r="AW29" s="315"/>
      <c r="AX29" s="315"/>
      <c r="AY29" s="315"/>
      <c r="AZ29" s="315"/>
      <c r="BA29" s="315"/>
      <c r="BB29" s="315"/>
      <c r="BC29" s="315"/>
      <c r="BD29" s="315"/>
      <c r="BE29" s="315"/>
      <c r="BF29" s="315"/>
      <c r="BG29" s="315"/>
      <c r="BH29" s="315"/>
      <c r="BI29" s="315"/>
      <c r="BJ29" s="315"/>
      <c r="BK29" s="315"/>
      <c r="BL29" s="315"/>
      <c r="BM29" s="315"/>
      <c r="BN29" s="315"/>
      <c r="BO29" s="315"/>
      <c r="BP29" s="315"/>
      <c r="BQ29" s="315"/>
      <c r="BR29" s="315"/>
      <c r="BS29" s="315"/>
      <c r="BT29" s="315"/>
      <c r="BU29" s="315"/>
      <c r="BV29" s="315"/>
      <c r="BW29" s="315"/>
      <c r="BX29" s="315"/>
      <c r="BY29" s="315"/>
      <c r="BZ29" s="315"/>
      <c r="CA29" s="315"/>
      <c r="CB29" s="316"/>
      <c r="CF29" s="299" t="s">
        <v>89</v>
      </c>
      <c r="CG29" s="299"/>
      <c r="CH29" s="299"/>
      <c r="CI29" s="299"/>
      <c r="CJ29" s="299"/>
      <c r="CK29" s="299"/>
      <c r="CL29" s="60"/>
      <c r="CP29" s="848"/>
      <c r="CQ29" s="848"/>
      <c r="CR29" s="848"/>
    </row>
    <row r="30" spans="2:159" ht="19.5" customHeight="1" x14ac:dyDescent="0.15">
      <c r="J30" s="716"/>
      <c r="K30" s="717"/>
      <c r="L30" s="723"/>
      <c r="M30" s="724"/>
      <c r="N30" s="724"/>
      <c r="O30" s="724"/>
      <c r="P30" s="724"/>
      <c r="Q30" s="724"/>
      <c r="R30" s="724"/>
      <c r="S30" s="724"/>
      <c r="T30" s="724"/>
      <c r="U30" s="724"/>
      <c r="V30" s="724"/>
      <c r="W30" s="724"/>
      <c r="X30" s="724"/>
      <c r="Y30" s="724"/>
      <c r="Z30" s="724"/>
      <c r="AA30" s="724"/>
      <c r="AB30" s="724"/>
      <c r="AC30" s="724"/>
      <c r="AD30" s="724"/>
      <c r="AE30" s="724"/>
      <c r="AF30" s="724"/>
      <c r="AG30" s="724"/>
      <c r="AH30" s="724"/>
      <c r="AI30" s="724"/>
      <c r="AJ30" s="724"/>
      <c r="AK30" s="724"/>
      <c r="AL30" s="724"/>
      <c r="AM30" s="724"/>
      <c r="AN30" s="724"/>
      <c r="AO30" s="724"/>
      <c r="AP30" s="724"/>
      <c r="AQ30" s="724"/>
      <c r="AR30" s="724"/>
      <c r="AS30" s="725"/>
      <c r="AT30" s="716"/>
      <c r="AU30" s="717"/>
      <c r="AV30" s="320"/>
      <c r="AW30" s="321"/>
      <c r="AX30" s="321"/>
      <c r="AY30" s="321"/>
      <c r="AZ30" s="321"/>
      <c r="BA30" s="321"/>
      <c r="BB30" s="321"/>
      <c r="BC30" s="321"/>
      <c r="BD30" s="321"/>
      <c r="BE30" s="321"/>
      <c r="BF30" s="321"/>
      <c r="BG30" s="321"/>
      <c r="BH30" s="321"/>
      <c r="BI30" s="321"/>
      <c r="BJ30" s="321"/>
      <c r="BK30" s="321"/>
      <c r="BL30" s="321"/>
      <c r="BM30" s="321"/>
      <c r="BN30" s="321"/>
      <c r="BO30" s="321"/>
      <c r="BP30" s="321"/>
      <c r="BQ30" s="321"/>
      <c r="BR30" s="321"/>
      <c r="BS30" s="321"/>
      <c r="BT30" s="321"/>
      <c r="BU30" s="321"/>
      <c r="BV30" s="321"/>
      <c r="BW30" s="321"/>
      <c r="BX30" s="321"/>
      <c r="BY30" s="321"/>
      <c r="BZ30" s="321"/>
      <c r="CA30" s="321"/>
      <c r="CB30" s="322"/>
      <c r="CF30" s="301"/>
      <c r="CG30" s="302"/>
      <c r="CH30" s="303"/>
      <c r="CI30" s="303"/>
      <c r="CJ30" s="304"/>
      <c r="CL30" s="60"/>
      <c r="CP30" s="257"/>
      <c r="CQ30" s="258" t="b">
        <f>IF(OR(CG30=1, CG30=2, CG30=3, CG30=4, CG30=5, CG30=6, CG30=7, CG30=8), "OK")</f>
        <v>0</v>
      </c>
    </row>
    <row r="31" spans="2:159" ht="19.5" customHeight="1" thickBot="1" x14ac:dyDescent="0.2">
      <c r="J31" s="640">
        <v>2</v>
      </c>
      <c r="K31" s="685"/>
      <c r="L31" s="314" t="s">
        <v>51</v>
      </c>
      <c r="M31" s="315"/>
      <c r="N31" s="315"/>
      <c r="O31" s="315"/>
      <c r="P31" s="315"/>
      <c r="Q31" s="315"/>
      <c r="R31" s="315"/>
      <c r="S31" s="315"/>
      <c r="T31" s="315"/>
      <c r="U31" s="315"/>
      <c r="V31" s="315"/>
      <c r="W31" s="315"/>
      <c r="X31" s="315"/>
      <c r="Y31" s="315"/>
      <c r="Z31" s="315"/>
      <c r="AA31" s="315"/>
      <c r="AB31" s="315"/>
      <c r="AC31" s="315"/>
      <c r="AD31" s="315"/>
      <c r="AE31" s="315"/>
      <c r="AF31" s="315"/>
      <c r="AG31" s="315"/>
      <c r="AH31" s="315"/>
      <c r="AI31" s="315"/>
      <c r="AJ31" s="315"/>
      <c r="AK31" s="315"/>
      <c r="AL31" s="315"/>
      <c r="AM31" s="315"/>
      <c r="AN31" s="315"/>
      <c r="AO31" s="315"/>
      <c r="AP31" s="315"/>
      <c r="AQ31" s="315"/>
      <c r="AR31" s="315"/>
      <c r="AS31" s="316"/>
      <c r="AT31" s="640">
        <v>6</v>
      </c>
      <c r="AU31" s="685"/>
      <c r="AV31" s="828" t="s">
        <v>50</v>
      </c>
      <c r="AW31" s="721"/>
      <c r="AX31" s="721"/>
      <c r="AY31" s="721"/>
      <c r="AZ31" s="721"/>
      <c r="BA31" s="721"/>
      <c r="BB31" s="721"/>
      <c r="BC31" s="721"/>
      <c r="BD31" s="721"/>
      <c r="BE31" s="721"/>
      <c r="BF31" s="721"/>
      <c r="BG31" s="721"/>
      <c r="BH31" s="721"/>
      <c r="BI31" s="721"/>
      <c r="BJ31" s="721"/>
      <c r="BK31" s="721"/>
      <c r="BL31" s="721"/>
      <c r="BM31" s="721"/>
      <c r="BN31" s="721"/>
      <c r="BO31" s="721"/>
      <c r="BP31" s="721"/>
      <c r="BQ31" s="721"/>
      <c r="BR31" s="721"/>
      <c r="BS31" s="721"/>
      <c r="BT31" s="721"/>
      <c r="BU31" s="721"/>
      <c r="BV31" s="721"/>
      <c r="BW31" s="721"/>
      <c r="BX31" s="721"/>
      <c r="BY31" s="721"/>
      <c r="BZ31" s="721"/>
      <c r="CA31" s="721"/>
      <c r="CB31" s="722"/>
      <c r="CC31" s="8"/>
      <c r="CF31" s="301"/>
      <c r="CG31" s="305"/>
      <c r="CH31" s="306"/>
      <c r="CI31" s="306"/>
      <c r="CJ31" s="307"/>
      <c r="CL31" s="60"/>
      <c r="CP31" s="257"/>
      <c r="CQ31" s="259"/>
    </row>
    <row r="32" spans="2:159" ht="19.5" customHeight="1" x14ac:dyDescent="0.15">
      <c r="J32" s="716"/>
      <c r="K32" s="717"/>
      <c r="L32" s="320"/>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2"/>
      <c r="AT32" s="716"/>
      <c r="AU32" s="717"/>
      <c r="AV32" s="723"/>
      <c r="AW32" s="724"/>
      <c r="AX32" s="724"/>
      <c r="AY32" s="724"/>
      <c r="AZ32" s="724"/>
      <c r="BA32" s="724"/>
      <c r="BB32" s="724"/>
      <c r="BC32" s="724"/>
      <c r="BD32" s="724"/>
      <c r="BE32" s="724"/>
      <c r="BF32" s="724"/>
      <c r="BG32" s="724"/>
      <c r="BH32" s="724"/>
      <c r="BI32" s="724"/>
      <c r="BJ32" s="724"/>
      <c r="BK32" s="724"/>
      <c r="BL32" s="724"/>
      <c r="BM32" s="724"/>
      <c r="BN32" s="724"/>
      <c r="BO32" s="724"/>
      <c r="BP32" s="724"/>
      <c r="BQ32" s="724"/>
      <c r="BR32" s="724"/>
      <c r="BS32" s="724"/>
      <c r="BT32" s="724"/>
      <c r="BU32" s="724"/>
      <c r="BV32" s="724"/>
      <c r="BW32" s="724"/>
      <c r="BX32" s="724"/>
      <c r="BY32" s="724"/>
      <c r="BZ32" s="724"/>
      <c r="CA32" s="724"/>
      <c r="CB32" s="725"/>
      <c r="CC32" s="10"/>
      <c r="CD32" s="11"/>
      <c r="CE32" s="11"/>
      <c r="CF32" s="301" t="s">
        <v>10</v>
      </c>
      <c r="CG32" s="302"/>
      <c r="CH32" s="303"/>
      <c r="CI32" s="303"/>
      <c r="CJ32" s="304"/>
      <c r="CL32" s="60"/>
      <c r="CQ32" s="258" t="b">
        <f>IF(OR(CG32=1, CG32=2, CG32=3, CG32=4, CG32=5, CG32=6, CG32=7, CG32=8), "OK")</f>
        <v>0</v>
      </c>
    </row>
    <row r="33" spans="1:97" ht="19.5" customHeight="1" thickBot="1" x14ac:dyDescent="0.2">
      <c r="J33" s="640">
        <v>3</v>
      </c>
      <c r="K33" s="685"/>
      <c r="L33" s="314" t="s">
        <v>52</v>
      </c>
      <c r="M33" s="315"/>
      <c r="N33" s="315"/>
      <c r="O33" s="315"/>
      <c r="P33" s="315"/>
      <c r="Q33" s="315"/>
      <c r="R33" s="315"/>
      <c r="S33" s="315"/>
      <c r="T33" s="315"/>
      <c r="U33" s="315"/>
      <c r="V33" s="315"/>
      <c r="W33" s="315"/>
      <c r="X33" s="315"/>
      <c r="Y33" s="315"/>
      <c r="Z33" s="315"/>
      <c r="AA33" s="315"/>
      <c r="AB33" s="315"/>
      <c r="AC33" s="315"/>
      <c r="AD33" s="315"/>
      <c r="AE33" s="315"/>
      <c r="AF33" s="315"/>
      <c r="AG33" s="315"/>
      <c r="AH33" s="315"/>
      <c r="AI33" s="315"/>
      <c r="AJ33" s="315"/>
      <c r="AK33" s="315"/>
      <c r="AL33" s="315"/>
      <c r="AM33" s="315"/>
      <c r="AN33" s="315"/>
      <c r="AO33" s="315"/>
      <c r="AP33" s="315"/>
      <c r="AQ33" s="315"/>
      <c r="AR33" s="315"/>
      <c r="AS33" s="316"/>
      <c r="AT33" s="640">
        <v>7</v>
      </c>
      <c r="AU33" s="685"/>
      <c r="AV33" s="314" t="s">
        <v>305</v>
      </c>
      <c r="AW33" s="315"/>
      <c r="AX33" s="315"/>
      <c r="AY33" s="315"/>
      <c r="AZ33" s="315"/>
      <c r="BA33" s="315"/>
      <c r="BB33" s="315"/>
      <c r="BC33" s="315"/>
      <c r="BD33" s="315"/>
      <c r="BE33" s="315"/>
      <c r="BF33" s="315"/>
      <c r="BG33" s="315"/>
      <c r="BH33" s="315"/>
      <c r="BI33" s="315"/>
      <c r="BJ33" s="315"/>
      <c r="BK33" s="315"/>
      <c r="BL33" s="315"/>
      <c r="BM33" s="315"/>
      <c r="BN33" s="315"/>
      <c r="BO33" s="315"/>
      <c r="BP33" s="315"/>
      <c r="BQ33" s="315"/>
      <c r="BR33" s="315"/>
      <c r="BS33" s="315"/>
      <c r="BT33" s="315"/>
      <c r="BU33" s="315"/>
      <c r="BV33" s="315"/>
      <c r="BW33" s="315"/>
      <c r="BX33" s="315"/>
      <c r="BY33" s="315"/>
      <c r="BZ33" s="315"/>
      <c r="CA33" s="315"/>
      <c r="CB33" s="316"/>
      <c r="CC33" s="53"/>
      <c r="CD33" s="54"/>
      <c r="CE33" s="54"/>
      <c r="CF33" s="301"/>
      <c r="CG33" s="305"/>
      <c r="CH33" s="306"/>
      <c r="CI33" s="306"/>
      <c r="CJ33" s="307"/>
      <c r="CL33" s="60"/>
      <c r="CQ33" s="259"/>
    </row>
    <row r="34" spans="1:97" ht="19.5" customHeight="1" x14ac:dyDescent="0.15">
      <c r="B34" s="55"/>
      <c r="C34" s="55"/>
      <c r="D34" s="55"/>
      <c r="J34" s="716"/>
      <c r="K34" s="717"/>
      <c r="L34" s="320"/>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2"/>
      <c r="AT34" s="716"/>
      <c r="AU34" s="717"/>
      <c r="AV34" s="320"/>
      <c r="AW34" s="321"/>
      <c r="AX34" s="321"/>
      <c r="AY34" s="321"/>
      <c r="AZ34" s="321"/>
      <c r="BA34" s="321"/>
      <c r="BB34" s="321"/>
      <c r="BC34" s="321"/>
      <c r="BD34" s="321"/>
      <c r="BE34" s="321"/>
      <c r="BF34" s="321"/>
      <c r="BG34" s="321"/>
      <c r="BH34" s="321"/>
      <c r="BI34" s="321"/>
      <c r="BJ34" s="321"/>
      <c r="BK34" s="321"/>
      <c r="BL34" s="321"/>
      <c r="BM34" s="321"/>
      <c r="BN34" s="321"/>
      <c r="BO34" s="321"/>
      <c r="BP34" s="321"/>
      <c r="BQ34" s="321"/>
      <c r="BR34" s="321"/>
      <c r="BS34" s="321"/>
      <c r="BT34" s="321"/>
      <c r="BU34" s="321"/>
      <c r="BV34" s="321"/>
      <c r="BW34" s="321"/>
      <c r="BX34" s="321"/>
      <c r="BY34" s="321"/>
      <c r="BZ34" s="321"/>
      <c r="CA34" s="321"/>
      <c r="CB34" s="322"/>
      <c r="CG34" s="302"/>
      <c r="CH34" s="303"/>
      <c r="CI34" s="303"/>
      <c r="CJ34" s="304"/>
      <c r="CQ34" s="258" t="b">
        <f>IF(OR(CG34=1, CG34=2, CG34=3, CG34=4, CG34=5, CG34=6, CG34=7, CG34=8), "OK")</f>
        <v>0</v>
      </c>
    </row>
    <row r="35" spans="1:97" ht="19.5" customHeight="1" thickBot="1" x14ac:dyDescent="0.2">
      <c r="J35" s="640">
        <v>4</v>
      </c>
      <c r="K35" s="685"/>
      <c r="L35" s="314" t="s">
        <v>68</v>
      </c>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5"/>
      <c r="AJ35" s="315"/>
      <c r="AK35" s="315"/>
      <c r="AL35" s="315"/>
      <c r="AM35" s="315"/>
      <c r="AN35" s="315"/>
      <c r="AO35" s="315"/>
      <c r="AP35" s="315"/>
      <c r="AQ35" s="315"/>
      <c r="AR35" s="315"/>
      <c r="AS35" s="316"/>
      <c r="AT35" s="640">
        <v>8</v>
      </c>
      <c r="AU35" s="685"/>
      <c r="AV35" s="314" t="s">
        <v>306</v>
      </c>
      <c r="AW35" s="315"/>
      <c r="AX35" s="315"/>
      <c r="AY35" s="315"/>
      <c r="AZ35" s="315"/>
      <c r="BA35" s="315"/>
      <c r="BB35" s="315"/>
      <c r="BC35" s="315"/>
      <c r="BD35" s="315"/>
      <c r="BE35" s="315"/>
      <c r="BF35" s="315"/>
      <c r="BG35" s="315"/>
      <c r="BH35" s="315"/>
      <c r="BI35" s="315"/>
      <c r="BJ35" s="315"/>
      <c r="BK35" s="315"/>
      <c r="BL35" s="315"/>
      <c r="BM35" s="315"/>
      <c r="BN35" s="315"/>
      <c r="BO35" s="315"/>
      <c r="BP35" s="315"/>
      <c r="BQ35" s="315"/>
      <c r="BR35" s="315"/>
      <c r="BS35" s="315"/>
      <c r="BT35" s="315"/>
      <c r="BU35" s="315"/>
      <c r="BV35" s="315"/>
      <c r="BW35" s="315"/>
      <c r="BX35" s="315"/>
      <c r="BY35" s="315"/>
      <c r="BZ35" s="315"/>
      <c r="CA35" s="315"/>
      <c r="CB35" s="316"/>
      <c r="CG35" s="305"/>
      <c r="CH35" s="306"/>
      <c r="CI35" s="306"/>
      <c r="CJ35" s="307"/>
      <c r="CQ35" s="259"/>
      <c r="CS35" s="239" t="s">
        <v>546</v>
      </c>
    </row>
    <row r="36" spans="1:97" ht="19.5" customHeight="1" x14ac:dyDescent="0.15">
      <c r="J36" s="716"/>
      <c r="K36" s="717"/>
      <c r="L36" s="320"/>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2"/>
      <c r="AT36" s="716"/>
      <c r="AU36" s="717"/>
      <c r="AV36" s="320"/>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2"/>
    </row>
    <row r="37" spans="1:97" ht="30" customHeight="1" x14ac:dyDescent="0.15">
      <c r="E37" s="92"/>
      <c r="F37" s="92"/>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92"/>
      <c r="AN37" s="92"/>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row>
    <row r="38" spans="1:97" ht="30" customHeight="1" x14ac:dyDescent="0.15">
      <c r="E38" s="92"/>
      <c r="F38" s="92"/>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92"/>
      <c r="AN38" s="92"/>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row>
    <row r="39" spans="1:97" s="28" customFormat="1" ht="22.5" customHeight="1" x14ac:dyDescent="0.15">
      <c r="A39" s="291" t="s">
        <v>362</v>
      </c>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91"/>
      <c r="AA39" s="291"/>
      <c r="AB39" s="291"/>
      <c r="AC39" s="291"/>
      <c r="AD39" s="291"/>
      <c r="AE39" s="291"/>
      <c r="AF39" s="291"/>
      <c r="AG39" s="291"/>
      <c r="AH39" s="291"/>
      <c r="AI39" s="291"/>
      <c r="AJ39" s="291"/>
      <c r="AK39" s="291"/>
      <c r="AL39" s="291"/>
      <c r="AM39" s="291"/>
      <c r="AN39" s="291"/>
      <c r="AO39" s="291"/>
      <c r="AP39" s="291"/>
      <c r="AQ39" s="291"/>
      <c r="AR39" s="291"/>
      <c r="AS39" s="291"/>
      <c r="AT39" s="291"/>
      <c r="AU39" s="291"/>
      <c r="AV39" s="291"/>
      <c r="AW39" s="291"/>
      <c r="AX39" s="291"/>
      <c r="AY39" s="291"/>
      <c r="AZ39" s="291"/>
      <c r="BA39" s="291"/>
      <c r="BB39" s="291"/>
      <c r="BC39" s="291"/>
      <c r="BD39" s="291"/>
      <c r="BE39" s="291"/>
      <c r="BF39" s="291"/>
      <c r="BG39" s="291"/>
      <c r="BH39" s="291"/>
      <c r="BI39" s="291"/>
      <c r="BJ39" s="291"/>
      <c r="BK39" s="291"/>
      <c r="BL39" s="291"/>
      <c r="BM39" s="291"/>
      <c r="BN39" s="291"/>
      <c r="BO39" s="291"/>
      <c r="BP39" s="291"/>
      <c r="BQ39" s="291"/>
      <c r="BR39" s="19"/>
      <c r="BS39" s="19"/>
      <c r="BT39" s="19"/>
      <c r="BU39" s="19"/>
      <c r="BV39" s="19"/>
      <c r="BW39" s="19"/>
      <c r="BX39" s="19"/>
      <c r="BY39" s="19"/>
      <c r="BZ39" s="19"/>
      <c r="CA39" s="19"/>
      <c r="CB39" s="19"/>
      <c r="CC39" s="19"/>
      <c r="CD39" s="19"/>
    </row>
    <row r="40" spans="1:97" s="28" customFormat="1" ht="15" customHeight="1" x14ac:dyDescent="0.15">
      <c r="A40" s="85"/>
      <c r="B40" s="51"/>
      <c r="C40" s="27"/>
      <c r="D40" s="18"/>
      <c r="E40" s="18"/>
      <c r="F40" s="18"/>
      <c r="G40" s="18"/>
      <c r="H40" s="18"/>
      <c r="I40" s="18"/>
      <c r="J40" s="18"/>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row>
    <row r="41" spans="1:97" ht="19.5" customHeight="1" x14ac:dyDescent="0.15">
      <c r="D41" s="908" t="s">
        <v>222</v>
      </c>
      <c r="E41" s="908"/>
      <c r="F41" s="908"/>
      <c r="G41" s="908"/>
      <c r="H41" s="908"/>
      <c r="I41" s="908"/>
      <c r="J41" s="908"/>
      <c r="K41" s="908"/>
      <c r="L41" s="908"/>
      <c r="M41" s="908"/>
      <c r="N41" s="908"/>
      <c r="O41" s="908"/>
      <c r="P41" s="908"/>
      <c r="Q41" s="908"/>
      <c r="R41" s="908"/>
      <c r="S41" s="908"/>
      <c r="T41" s="908"/>
      <c r="U41" s="908"/>
      <c r="V41" s="908"/>
      <c r="W41" s="908"/>
      <c r="X41" s="908"/>
      <c r="Y41" s="908"/>
      <c r="Z41" s="908"/>
      <c r="AA41" s="908"/>
      <c r="AB41" s="908"/>
      <c r="AC41" s="908"/>
      <c r="AD41" s="908"/>
      <c r="AE41" s="908"/>
      <c r="AF41" s="908"/>
      <c r="AG41" s="908"/>
      <c r="AH41" s="908"/>
      <c r="AI41" s="908"/>
      <c r="AJ41" s="908"/>
      <c r="AK41" s="908"/>
      <c r="AL41" s="908"/>
      <c r="AM41" s="908"/>
      <c r="AN41" s="908"/>
      <c r="AO41" s="908"/>
      <c r="AP41" s="908"/>
      <c r="AQ41" s="908"/>
      <c r="AR41" s="908"/>
      <c r="AS41" s="908"/>
      <c r="AT41" s="908"/>
      <c r="AU41" s="908"/>
      <c r="AV41" s="908"/>
      <c r="AW41" s="908"/>
      <c r="AX41" s="908"/>
      <c r="AY41" s="908"/>
      <c r="AZ41" s="908"/>
      <c r="BA41" s="908"/>
      <c r="BB41" s="908"/>
      <c r="BC41" s="908"/>
      <c r="BD41" s="908"/>
      <c r="BE41" s="908"/>
      <c r="BF41" s="908"/>
      <c r="BG41" s="908"/>
      <c r="BH41" s="908"/>
      <c r="BI41" s="908"/>
      <c r="BJ41" s="908"/>
      <c r="BK41" s="908"/>
      <c r="BL41" s="908"/>
      <c r="BM41" s="908"/>
      <c r="BN41" s="908"/>
      <c r="BO41" s="908"/>
      <c r="BP41" s="908"/>
      <c r="BQ41" s="908"/>
      <c r="BR41" s="908"/>
      <c r="BS41" s="908"/>
      <c r="BT41" s="908"/>
      <c r="BU41" s="908"/>
      <c r="BV41" s="908"/>
      <c r="BW41" s="908"/>
      <c r="BX41" s="908"/>
      <c r="BY41" s="908"/>
      <c r="BZ41" s="908"/>
      <c r="CA41" s="908"/>
      <c r="CB41" s="908"/>
      <c r="CC41" s="908"/>
      <c r="CD41" s="908"/>
      <c r="CE41" s="908"/>
      <c r="CF41" s="908"/>
      <c r="CG41" s="908"/>
      <c r="CH41" s="908"/>
      <c r="CI41" s="908"/>
      <c r="CJ41" s="908"/>
      <c r="CK41" s="908"/>
      <c r="CL41" s="908"/>
    </row>
    <row r="42" spans="1:97" ht="19.5" customHeight="1" x14ac:dyDescent="0.15">
      <c r="D42" s="908"/>
      <c r="E42" s="908"/>
      <c r="F42" s="908"/>
      <c r="G42" s="908"/>
      <c r="H42" s="908"/>
      <c r="I42" s="908"/>
      <c r="J42" s="908"/>
      <c r="K42" s="908"/>
      <c r="L42" s="908"/>
      <c r="M42" s="908"/>
      <c r="N42" s="908"/>
      <c r="O42" s="908"/>
      <c r="P42" s="908"/>
      <c r="Q42" s="908"/>
      <c r="R42" s="908"/>
      <c r="S42" s="908"/>
      <c r="T42" s="908"/>
      <c r="U42" s="908"/>
      <c r="V42" s="908"/>
      <c r="W42" s="908"/>
      <c r="X42" s="908"/>
      <c r="Y42" s="908"/>
      <c r="Z42" s="908"/>
      <c r="AA42" s="908"/>
      <c r="AB42" s="908"/>
      <c r="AC42" s="908"/>
      <c r="AD42" s="908"/>
      <c r="AE42" s="908"/>
      <c r="AF42" s="908"/>
      <c r="AG42" s="908"/>
      <c r="AH42" s="908"/>
      <c r="AI42" s="908"/>
      <c r="AJ42" s="908"/>
      <c r="AK42" s="908"/>
      <c r="AL42" s="908"/>
      <c r="AM42" s="908"/>
      <c r="AN42" s="908"/>
      <c r="AO42" s="908"/>
      <c r="AP42" s="908"/>
      <c r="AQ42" s="908"/>
      <c r="AR42" s="908"/>
      <c r="AS42" s="908"/>
      <c r="AT42" s="908"/>
      <c r="AU42" s="908"/>
      <c r="AV42" s="908"/>
      <c r="AW42" s="908"/>
      <c r="AX42" s="908"/>
      <c r="AY42" s="908"/>
      <c r="AZ42" s="908"/>
      <c r="BA42" s="908"/>
      <c r="BB42" s="908"/>
      <c r="BC42" s="908"/>
      <c r="BD42" s="908"/>
      <c r="BE42" s="908"/>
      <c r="BF42" s="908"/>
      <c r="BG42" s="908"/>
      <c r="BH42" s="908"/>
      <c r="BI42" s="908"/>
      <c r="BJ42" s="908"/>
      <c r="BK42" s="908"/>
      <c r="BL42" s="908"/>
      <c r="BM42" s="908"/>
      <c r="BN42" s="908"/>
      <c r="BO42" s="908"/>
      <c r="BP42" s="908"/>
      <c r="BQ42" s="908"/>
      <c r="BR42" s="908"/>
      <c r="BS42" s="908"/>
      <c r="BT42" s="908"/>
      <c r="BU42" s="908"/>
      <c r="BV42" s="908"/>
      <c r="BW42" s="908"/>
      <c r="BX42" s="908"/>
      <c r="BY42" s="908"/>
      <c r="BZ42" s="908"/>
      <c r="CA42" s="908"/>
      <c r="CB42" s="908"/>
      <c r="CC42" s="908"/>
      <c r="CD42" s="908"/>
      <c r="CE42" s="908"/>
      <c r="CF42" s="908"/>
      <c r="CG42" s="908"/>
      <c r="CH42" s="908"/>
      <c r="CI42" s="908"/>
      <c r="CJ42" s="908"/>
      <c r="CK42" s="908"/>
      <c r="CL42" s="908"/>
    </row>
    <row r="43" spans="1:97" ht="19.5" customHeight="1" x14ac:dyDescent="0.15">
      <c r="D43" s="908"/>
      <c r="E43" s="908"/>
      <c r="F43" s="908"/>
      <c r="G43" s="908"/>
      <c r="H43" s="908"/>
      <c r="I43" s="908"/>
      <c r="J43" s="908"/>
      <c r="K43" s="908"/>
      <c r="L43" s="908"/>
      <c r="M43" s="908"/>
      <c r="N43" s="908"/>
      <c r="O43" s="908"/>
      <c r="P43" s="908"/>
      <c r="Q43" s="908"/>
      <c r="R43" s="908"/>
      <c r="S43" s="908"/>
      <c r="T43" s="908"/>
      <c r="U43" s="908"/>
      <c r="V43" s="908"/>
      <c r="W43" s="908"/>
      <c r="X43" s="908"/>
      <c r="Y43" s="908"/>
      <c r="Z43" s="908"/>
      <c r="AA43" s="908"/>
      <c r="AB43" s="908"/>
      <c r="AC43" s="908"/>
      <c r="AD43" s="908"/>
      <c r="AE43" s="908"/>
      <c r="AF43" s="908"/>
      <c r="AG43" s="908"/>
      <c r="AH43" s="908"/>
      <c r="AI43" s="908"/>
      <c r="AJ43" s="908"/>
      <c r="AK43" s="908"/>
      <c r="AL43" s="908"/>
      <c r="AM43" s="908"/>
      <c r="AN43" s="908"/>
      <c r="AO43" s="908"/>
      <c r="AP43" s="908"/>
      <c r="AQ43" s="908"/>
      <c r="AR43" s="908"/>
      <c r="AS43" s="908"/>
      <c r="AT43" s="908"/>
      <c r="AU43" s="908"/>
      <c r="AV43" s="908"/>
      <c r="AW43" s="908"/>
      <c r="AX43" s="908"/>
      <c r="AY43" s="908"/>
      <c r="AZ43" s="908"/>
      <c r="BA43" s="908"/>
      <c r="BB43" s="908"/>
      <c r="BC43" s="908"/>
      <c r="BD43" s="908"/>
      <c r="BE43" s="908"/>
      <c r="BF43" s="908"/>
      <c r="BG43" s="908"/>
      <c r="BH43" s="908"/>
      <c r="BI43" s="908"/>
      <c r="BJ43" s="908"/>
      <c r="BK43" s="908"/>
      <c r="BL43" s="908"/>
      <c r="BM43" s="908"/>
      <c r="BN43" s="908"/>
      <c r="BO43" s="908"/>
      <c r="BP43" s="908"/>
      <c r="BQ43" s="908"/>
      <c r="BR43" s="908"/>
      <c r="BS43" s="908"/>
      <c r="BT43" s="908"/>
      <c r="BU43" s="908"/>
      <c r="BV43" s="908"/>
      <c r="BW43" s="908"/>
      <c r="BX43" s="908"/>
      <c r="BY43" s="908"/>
      <c r="BZ43" s="908"/>
      <c r="CA43" s="908"/>
      <c r="CB43" s="908"/>
      <c r="CC43" s="908"/>
      <c r="CD43" s="908"/>
      <c r="CE43" s="908"/>
      <c r="CF43" s="908"/>
      <c r="CG43" s="908"/>
      <c r="CH43" s="908"/>
      <c r="CI43" s="908"/>
      <c r="CJ43" s="908"/>
      <c r="CK43" s="908"/>
      <c r="CL43" s="908"/>
    </row>
    <row r="44" spans="1:97" ht="19.5" customHeight="1" x14ac:dyDescent="0.15">
      <c r="D44" s="908"/>
      <c r="E44" s="908"/>
      <c r="F44" s="908"/>
      <c r="G44" s="908"/>
      <c r="H44" s="908"/>
      <c r="I44" s="908"/>
      <c r="J44" s="908"/>
      <c r="K44" s="908"/>
      <c r="L44" s="908"/>
      <c r="M44" s="908"/>
      <c r="N44" s="908"/>
      <c r="O44" s="908"/>
      <c r="P44" s="908"/>
      <c r="Q44" s="908"/>
      <c r="R44" s="908"/>
      <c r="S44" s="908"/>
      <c r="T44" s="908"/>
      <c r="U44" s="908"/>
      <c r="V44" s="908"/>
      <c r="W44" s="908"/>
      <c r="X44" s="908"/>
      <c r="Y44" s="908"/>
      <c r="Z44" s="908"/>
      <c r="AA44" s="908"/>
      <c r="AB44" s="908"/>
      <c r="AC44" s="908"/>
      <c r="AD44" s="908"/>
      <c r="AE44" s="908"/>
      <c r="AF44" s="908"/>
      <c r="AG44" s="908"/>
      <c r="AH44" s="908"/>
      <c r="AI44" s="908"/>
      <c r="AJ44" s="908"/>
      <c r="AK44" s="908"/>
      <c r="AL44" s="908"/>
      <c r="AM44" s="908"/>
      <c r="AN44" s="908"/>
      <c r="AO44" s="908"/>
      <c r="AP44" s="908"/>
      <c r="AQ44" s="908"/>
      <c r="AR44" s="908"/>
      <c r="AS44" s="908"/>
      <c r="AT44" s="908"/>
      <c r="AU44" s="908"/>
      <c r="AV44" s="908"/>
      <c r="AW44" s="908"/>
      <c r="AX44" s="908"/>
      <c r="AY44" s="908"/>
      <c r="AZ44" s="908"/>
      <c r="BA44" s="908"/>
      <c r="BB44" s="908"/>
      <c r="BC44" s="908"/>
      <c r="BD44" s="908"/>
      <c r="BE44" s="908"/>
      <c r="BF44" s="908"/>
      <c r="BG44" s="908"/>
      <c r="BH44" s="908"/>
      <c r="BI44" s="908"/>
      <c r="BJ44" s="908"/>
      <c r="BK44" s="908"/>
      <c r="BL44" s="908"/>
      <c r="BM44" s="908"/>
      <c r="BN44" s="908"/>
      <c r="BO44" s="908"/>
      <c r="BP44" s="908"/>
      <c r="BQ44" s="908"/>
      <c r="BR44" s="908"/>
      <c r="BS44" s="908"/>
      <c r="BT44" s="908"/>
      <c r="BU44" s="908"/>
      <c r="BV44" s="908"/>
      <c r="BW44" s="908"/>
      <c r="BX44" s="908"/>
      <c r="BY44" s="908"/>
      <c r="BZ44" s="908"/>
      <c r="CA44" s="908"/>
      <c r="CB44" s="908"/>
      <c r="CC44" s="908"/>
      <c r="CD44" s="908"/>
      <c r="CE44" s="908"/>
      <c r="CF44" s="908"/>
      <c r="CG44" s="908"/>
      <c r="CH44" s="908"/>
      <c r="CI44" s="908"/>
      <c r="CJ44" s="908"/>
      <c r="CK44" s="908"/>
      <c r="CL44" s="908"/>
    </row>
    <row r="45" spans="1:97" ht="19.5" customHeight="1" x14ac:dyDescent="0.15">
      <c r="D45" s="908"/>
      <c r="E45" s="908"/>
      <c r="F45" s="908"/>
      <c r="G45" s="908"/>
      <c r="H45" s="908"/>
      <c r="I45" s="908"/>
      <c r="J45" s="908"/>
      <c r="K45" s="908"/>
      <c r="L45" s="908"/>
      <c r="M45" s="908"/>
      <c r="N45" s="908"/>
      <c r="O45" s="908"/>
      <c r="P45" s="908"/>
      <c r="Q45" s="908"/>
      <c r="R45" s="908"/>
      <c r="S45" s="908"/>
      <c r="T45" s="908"/>
      <c r="U45" s="908"/>
      <c r="V45" s="908"/>
      <c r="W45" s="908"/>
      <c r="X45" s="908"/>
      <c r="Y45" s="908"/>
      <c r="Z45" s="908"/>
      <c r="AA45" s="908"/>
      <c r="AB45" s="908"/>
      <c r="AC45" s="908"/>
      <c r="AD45" s="908"/>
      <c r="AE45" s="908"/>
      <c r="AF45" s="908"/>
      <c r="AG45" s="908"/>
      <c r="AH45" s="908"/>
      <c r="AI45" s="908"/>
      <c r="AJ45" s="908"/>
      <c r="AK45" s="908"/>
      <c r="AL45" s="908"/>
      <c r="AM45" s="908"/>
      <c r="AN45" s="908"/>
      <c r="AO45" s="908"/>
      <c r="AP45" s="908"/>
      <c r="AQ45" s="908"/>
      <c r="AR45" s="908"/>
      <c r="AS45" s="908"/>
      <c r="AT45" s="908"/>
      <c r="AU45" s="908"/>
      <c r="AV45" s="908"/>
      <c r="AW45" s="908"/>
      <c r="AX45" s="908"/>
      <c r="AY45" s="908"/>
      <c r="AZ45" s="908"/>
      <c r="BA45" s="908"/>
      <c r="BB45" s="908"/>
      <c r="BC45" s="908"/>
      <c r="BD45" s="908"/>
      <c r="BE45" s="908"/>
      <c r="BF45" s="908"/>
      <c r="BG45" s="908"/>
      <c r="BH45" s="908"/>
      <c r="BI45" s="908"/>
      <c r="BJ45" s="908"/>
      <c r="BK45" s="908"/>
      <c r="BL45" s="908"/>
      <c r="BM45" s="908"/>
      <c r="BN45" s="908"/>
      <c r="BO45" s="908"/>
      <c r="BP45" s="908"/>
      <c r="BQ45" s="908"/>
      <c r="BR45" s="908"/>
      <c r="BS45" s="908"/>
      <c r="BT45" s="908"/>
      <c r="BU45" s="908"/>
      <c r="BV45" s="908"/>
      <c r="BW45" s="908"/>
      <c r="BX45" s="908"/>
      <c r="BY45" s="908"/>
      <c r="BZ45" s="908"/>
      <c r="CA45" s="908"/>
      <c r="CB45" s="908"/>
      <c r="CC45" s="908"/>
      <c r="CD45" s="908"/>
      <c r="CE45" s="908"/>
      <c r="CF45" s="908"/>
      <c r="CG45" s="908"/>
      <c r="CH45" s="908"/>
      <c r="CI45" s="908"/>
      <c r="CJ45" s="908"/>
      <c r="CK45" s="908"/>
      <c r="CL45" s="908"/>
    </row>
    <row r="46" spans="1:97" ht="19.5" customHeight="1" x14ac:dyDescent="0.15">
      <c r="D46" s="908"/>
      <c r="E46" s="908"/>
      <c r="F46" s="908"/>
      <c r="G46" s="908"/>
      <c r="H46" s="908"/>
      <c r="I46" s="908"/>
      <c r="J46" s="908"/>
      <c r="K46" s="908"/>
      <c r="L46" s="908"/>
      <c r="M46" s="908"/>
      <c r="N46" s="908"/>
      <c r="O46" s="908"/>
      <c r="P46" s="908"/>
      <c r="Q46" s="908"/>
      <c r="R46" s="908"/>
      <c r="S46" s="908"/>
      <c r="T46" s="908"/>
      <c r="U46" s="908"/>
      <c r="V46" s="908"/>
      <c r="W46" s="908"/>
      <c r="X46" s="908"/>
      <c r="Y46" s="908"/>
      <c r="Z46" s="908"/>
      <c r="AA46" s="908"/>
      <c r="AB46" s="908"/>
      <c r="AC46" s="908"/>
      <c r="AD46" s="908"/>
      <c r="AE46" s="908"/>
      <c r="AF46" s="908"/>
      <c r="AG46" s="908"/>
      <c r="AH46" s="908"/>
      <c r="AI46" s="908"/>
      <c r="AJ46" s="908"/>
      <c r="AK46" s="908"/>
      <c r="AL46" s="908"/>
      <c r="AM46" s="908"/>
      <c r="AN46" s="908"/>
      <c r="AO46" s="908"/>
      <c r="AP46" s="908"/>
      <c r="AQ46" s="908"/>
      <c r="AR46" s="908"/>
      <c r="AS46" s="908"/>
      <c r="AT46" s="908"/>
      <c r="AU46" s="908"/>
      <c r="AV46" s="908"/>
      <c r="AW46" s="908"/>
      <c r="AX46" s="908"/>
      <c r="AY46" s="908"/>
      <c r="AZ46" s="908"/>
      <c r="BA46" s="908"/>
      <c r="BB46" s="908"/>
      <c r="BC46" s="908"/>
      <c r="BD46" s="908"/>
      <c r="BE46" s="908"/>
      <c r="BF46" s="908"/>
      <c r="BG46" s="908"/>
      <c r="BH46" s="908"/>
      <c r="BI46" s="908"/>
      <c r="BJ46" s="908"/>
      <c r="BK46" s="908"/>
      <c r="BL46" s="908"/>
      <c r="BM46" s="908"/>
      <c r="BN46" s="908"/>
      <c r="BO46" s="908"/>
      <c r="BP46" s="908"/>
      <c r="BQ46" s="908"/>
      <c r="BR46" s="908"/>
      <c r="BS46" s="908"/>
      <c r="BT46" s="908"/>
      <c r="BU46" s="908"/>
      <c r="BV46" s="908"/>
      <c r="BW46" s="908"/>
      <c r="BX46" s="908"/>
      <c r="BY46" s="908"/>
      <c r="BZ46" s="908"/>
      <c r="CA46" s="908"/>
      <c r="CB46" s="908"/>
      <c r="CC46" s="908"/>
      <c r="CD46" s="908"/>
      <c r="CE46" s="908"/>
      <c r="CF46" s="908"/>
      <c r="CG46" s="908"/>
      <c r="CH46" s="908"/>
      <c r="CI46" s="908"/>
      <c r="CJ46" s="908"/>
      <c r="CK46" s="908"/>
      <c r="CL46" s="908"/>
    </row>
    <row r="47" spans="1:97" ht="26.25" customHeight="1" x14ac:dyDescent="0.15">
      <c r="D47" s="95"/>
      <c r="E47" s="95"/>
      <c r="F47" s="95"/>
      <c r="G47" s="95"/>
      <c r="H47" s="95"/>
      <c r="I47" s="95"/>
      <c r="J47" s="95"/>
      <c r="K47" s="95"/>
      <c r="L47" s="95"/>
      <c r="M47" s="95"/>
      <c r="N47" s="95"/>
      <c r="O47" s="95"/>
      <c r="P47" s="95"/>
      <c r="Q47" s="95"/>
      <c r="R47" s="95"/>
      <c r="S47" s="95"/>
      <c r="T47" s="95"/>
      <c r="U47" s="95"/>
      <c r="V47" s="95"/>
      <c r="W47" s="95"/>
      <c r="X47" s="95"/>
      <c r="Y47" s="95"/>
      <c r="Z47" s="95"/>
      <c r="AA47" s="95"/>
      <c r="AB47" s="95"/>
      <c r="AC47" s="95"/>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row>
    <row r="48" spans="1:97" ht="19.5" customHeight="1" x14ac:dyDescent="0.15">
      <c r="D48" s="909" t="s">
        <v>261</v>
      </c>
      <c r="E48" s="909"/>
      <c r="F48" s="909"/>
      <c r="G48" s="909"/>
      <c r="H48" s="909"/>
      <c r="I48" s="909"/>
      <c r="J48" s="909"/>
      <c r="K48" s="909"/>
      <c r="L48" s="909"/>
      <c r="M48" s="909"/>
      <c r="N48" s="909"/>
      <c r="O48" s="909"/>
      <c r="P48" s="909"/>
      <c r="Q48" s="909"/>
      <c r="R48" s="909"/>
      <c r="S48" s="909"/>
      <c r="T48" s="909"/>
      <c r="U48" s="909"/>
      <c r="V48" s="909"/>
      <c r="W48" s="909"/>
      <c r="X48" s="909"/>
      <c r="Y48" s="909"/>
      <c r="Z48" s="909"/>
      <c r="AA48" s="909"/>
      <c r="AB48" s="909"/>
      <c r="AC48" s="909"/>
      <c r="AD48" s="909"/>
      <c r="AE48" s="909"/>
      <c r="AF48" s="909"/>
      <c r="AG48" s="909"/>
      <c r="AH48" s="909"/>
      <c r="AI48" s="909"/>
      <c r="AJ48" s="909"/>
      <c r="AK48" s="909"/>
      <c r="AL48" s="909"/>
      <c r="AM48" s="909"/>
      <c r="AN48" s="909"/>
      <c r="AO48" s="909"/>
      <c r="AP48" s="909"/>
      <c r="AQ48" s="909"/>
      <c r="AR48" s="909"/>
      <c r="AS48" s="909"/>
      <c r="AT48" s="909"/>
      <c r="AU48" s="909"/>
      <c r="AV48" s="909"/>
      <c r="AW48" s="909"/>
      <c r="AX48" s="909"/>
      <c r="AY48" s="909"/>
      <c r="AZ48" s="909"/>
      <c r="BA48" s="909"/>
      <c r="BB48" s="909"/>
      <c r="BC48" s="909"/>
      <c r="BD48" s="909"/>
      <c r="BE48" s="909"/>
      <c r="BF48" s="909"/>
      <c r="BG48" s="909"/>
      <c r="BH48" s="909"/>
      <c r="BI48" s="909"/>
      <c r="BJ48" s="909"/>
      <c r="BK48" s="909"/>
      <c r="BL48" s="909"/>
      <c r="BM48" s="909"/>
      <c r="BN48" s="909"/>
      <c r="BO48" s="909"/>
      <c r="BP48" s="909"/>
      <c r="BQ48" s="909"/>
      <c r="BR48" s="909"/>
      <c r="BS48" s="909"/>
      <c r="BT48" s="909"/>
      <c r="BU48" s="909"/>
      <c r="BV48" s="909"/>
      <c r="BW48" s="909"/>
      <c r="BX48" s="909"/>
      <c r="BY48" s="909"/>
      <c r="BZ48" s="909"/>
      <c r="CA48" s="909"/>
      <c r="CB48" s="909"/>
      <c r="CC48" s="909"/>
      <c r="CD48" s="909"/>
      <c r="CE48" s="909"/>
      <c r="CF48" s="909"/>
      <c r="CG48" s="909"/>
      <c r="CH48" s="909"/>
      <c r="CI48" s="909"/>
      <c r="CJ48" s="909"/>
      <c r="CK48" s="909"/>
      <c r="CL48" s="909"/>
    </row>
    <row r="49" spans="1:97" ht="19.5" customHeight="1" x14ac:dyDescent="0.15">
      <c r="D49" s="909"/>
      <c r="E49" s="909"/>
      <c r="F49" s="909"/>
      <c r="G49" s="909"/>
      <c r="H49" s="909"/>
      <c r="I49" s="909"/>
      <c r="J49" s="909"/>
      <c r="K49" s="909"/>
      <c r="L49" s="909"/>
      <c r="M49" s="909"/>
      <c r="N49" s="909"/>
      <c r="O49" s="909"/>
      <c r="P49" s="909"/>
      <c r="Q49" s="909"/>
      <c r="R49" s="909"/>
      <c r="S49" s="909"/>
      <c r="T49" s="909"/>
      <c r="U49" s="909"/>
      <c r="V49" s="909"/>
      <c r="W49" s="909"/>
      <c r="X49" s="909"/>
      <c r="Y49" s="909"/>
      <c r="Z49" s="909"/>
      <c r="AA49" s="909"/>
      <c r="AB49" s="909"/>
      <c r="AC49" s="909"/>
      <c r="AD49" s="909"/>
      <c r="AE49" s="909"/>
      <c r="AF49" s="909"/>
      <c r="AG49" s="909"/>
      <c r="AH49" s="909"/>
      <c r="AI49" s="909"/>
      <c r="AJ49" s="909"/>
      <c r="AK49" s="909"/>
      <c r="AL49" s="909"/>
      <c r="AM49" s="909"/>
      <c r="AN49" s="909"/>
      <c r="AO49" s="909"/>
      <c r="AP49" s="909"/>
      <c r="AQ49" s="909"/>
      <c r="AR49" s="909"/>
      <c r="AS49" s="909"/>
      <c r="AT49" s="909"/>
      <c r="AU49" s="909"/>
      <c r="AV49" s="909"/>
      <c r="AW49" s="909"/>
      <c r="AX49" s="909"/>
      <c r="AY49" s="909"/>
      <c r="AZ49" s="909"/>
      <c r="BA49" s="909"/>
      <c r="BB49" s="909"/>
      <c r="BC49" s="909"/>
      <c r="BD49" s="909"/>
      <c r="BE49" s="909"/>
      <c r="BF49" s="909"/>
      <c r="BG49" s="909"/>
      <c r="BH49" s="909"/>
      <c r="BI49" s="909"/>
      <c r="BJ49" s="909"/>
      <c r="BK49" s="909"/>
      <c r="BL49" s="909"/>
      <c r="BM49" s="909"/>
      <c r="BN49" s="909"/>
      <c r="BO49" s="909"/>
      <c r="BP49" s="909"/>
      <c r="BQ49" s="909"/>
      <c r="BR49" s="909"/>
      <c r="BS49" s="909"/>
      <c r="BT49" s="909"/>
      <c r="BU49" s="909"/>
      <c r="BV49" s="909"/>
      <c r="BW49" s="909"/>
      <c r="BX49" s="909"/>
      <c r="BY49" s="909"/>
      <c r="BZ49" s="909"/>
      <c r="CA49" s="909"/>
      <c r="CB49" s="909"/>
      <c r="CC49" s="909"/>
      <c r="CD49" s="909"/>
      <c r="CE49" s="909"/>
      <c r="CF49" s="909"/>
      <c r="CG49" s="909"/>
      <c r="CH49" s="909"/>
      <c r="CI49" s="909"/>
      <c r="CJ49" s="909"/>
      <c r="CK49" s="909"/>
      <c r="CL49" s="909"/>
    </row>
    <row r="50" spans="1:97" ht="19.5" customHeight="1" x14ac:dyDescent="0.15">
      <c r="D50" s="909"/>
      <c r="E50" s="909"/>
      <c r="F50" s="909"/>
      <c r="G50" s="909"/>
      <c r="H50" s="909"/>
      <c r="I50" s="909"/>
      <c r="J50" s="909"/>
      <c r="K50" s="909"/>
      <c r="L50" s="909"/>
      <c r="M50" s="909"/>
      <c r="N50" s="909"/>
      <c r="O50" s="909"/>
      <c r="P50" s="909"/>
      <c r="Q50" s="909"/>
      <c r="R50" s="909"/>
      <c r="S50" s="909"/>
      <c r="T50" s="909"/>
      <c r="U50" s="909"/>
      <c r="V50" s="909"/>
      <c r="W50" s="909"/>
      <c r="X50" s="909"/>
      <c r="Y50" s="909"/>
      <c r="Z50" s="909"/>
      <c r="AA50" s="909"/>
      <c r="AB50" s="909"/>
      <c r="AC50" s="909"/>
      <c r="AD50" s="909"/>
      <c r="AE50" s="909"/>
      <c r="AF50" s="909"/>
      <c r="AG50" s="909"/>
      <c r="AH50" s="909"/>
      <c r="AI50" s="909"/>
      <c r="AJ50" s="909"/>
      <c r="AK50" s="909"/>
      <c r="AL50" s="909"/>
      <c r="AM50" s="909"/>
      <c r="AN50" s="909"/>
      <c r="AO50" s="909"/>
      <c r="AP50" s="909"/>
      <c r="AQ50" s="909"/>
      <c r="AR50" s="909"/>
      <c r="AS50" s="909"/>
      <c r="AT50" s="909"/>
      <c r="AU50" s="909"/>
      <c r="AV50" s="909"/>
      <c r="AW50" s="909"/>
      <c r="AX50" s="909"/>
      <c r="AY50" s="909"/>
      <c r="AZ50" s="909"/>
      <c r="BA50" s="909"/>
      <c r="BB50" s="909"/>
      <c r="BC50" s="909"/>
      <c r="BD50" s="909"/>
      <c r="BE50" s="909"/>
      <c r="BF50" s="909"/>
      <c r="BG50" s="909"/>
      <c r="BH50" s="909"/>
      <c r="BI50" s="909"/>
      <c r="BJ50" s="909"/>
      <c r="BK50" s="909"/>
      <c r="BL50" s="909"/>
      <c r="BM50" s="909"/>
      <c r="BN50" s="909"/>
      <c r="BO50" s="909"/>
      <c r="BP50" s="909"/>
      <c r="BQ50" s="909"/>
      <c r="BR50" s="909"/>
      <c r="BS50" s="909"/>
      <c r="BT50" s="909"/>
      <c r="BU50" s="909"/>
      <c r="BV50" s="909"/>
      <c r="BW50" s="909"/>
      <c r="BX50" s="909"/>
      <c r="BY50" s="909"/>
      <c r="BZ50" s="909"/>
      <c r="CA50" s="909"/>
      <c r="CB50" s="909"/>
      <c r="CC50" s="909"/>
      <c r="CD50" s="909"/>
      <c r="CE50" s="909"/>
      <c r="CF50" s="909"/>
      <c r="CG50" s="909"/>
      <c r="CH50" s="909"/>
      <c r="CI50" s="909"/>
      <c r="CJ50" s="909"/>
      <c r="CK50" s="909"/>
      <c r="CL50" s="909"/>
    </row>
    <row r="51" spans="1:97" ht="19.5" customHeight="1" x14ac:dyDescent="0.15">
      <c r="D51" s="909"/>
      <c r="E51" s="909"/>
      <c r="F51" s="909"/>
      <c r="G51" s="909"/>
      <c r="H51" s="909"/>
      <c r="I51" s="909"/>
      <c r="J51" s="909"/>
      <c r="K51" s="909"/>
      <c r="L51" s="909"/>
      <c r="M51" s="909"/>
      <c r="N51" s="909"/>
      <c r="O51" s="909"/>
      <c r="P51" s="909"/>
      <c r="Q51" s="909"/>
      <c r="R51" s="909"/>
      <c r="S51" s="909"/>
      <c r="T51" s="909"/>
      <c r="U51" s="909"/>
      <c r="V51" s="909"/>
      <c r="W51" s="909"/>
      <c r="X51" s="909"/>
      <c r="Y51" s="909"/>
      <c r="Z51" s="909"/>
      <c r="AA51" s="909"/>
      <c r="AB51" s="909"/>
      <c r="AC51" s="909"/>
      <c r="AD51" s="909"/>
      <c r="AE51" s="909"/>
      <c r="AF51" s="909"/>
      <c r="AG51" s="909"/>
      <c r="AH51" s="909"/>
      <c r="AI51" s="909"/>
      <c r="AJ51" s="909"/>
      <c r="AK51" s="909"/>
      <c r="AL51" s="909"/>
      <c r="AM51" s="909"/>
      <c r="AN51" s="909"/>
      <c r="AO51" s="909"/>
      <c r="AP51" s="909"/>
      <c r="AQ51" s="909"/>
      <c r="AR51" s="909"/>
      <c r="AS51" s="909"/>
      <c r="AT51" s="909"/>
      <c r="AU51" s="909"/>
      <c r="AV51" s="909"/>
      <c r="AW51" s="909"/>
      <c r="AX51" s="909"/>
      <c r="AY51" s="909"/>
      <c r="AZ51" s="909"/>
      <c r="BA51" s="909"/>
      <c r="BB51" s="909"/>
      <c r="BC51" s="909"/>
      <c r="BD51" s="909"/>
      <c r="BE51" s="909"/>
      <c r="BF51" s="909"/>
      <c r="BG51" s="909"/>
      <c r="BH51" s="909"/>
      <c r="BI51" s="909"/>
      <c r="BJ51" s="909"/>
      <c r="BK51" s="909"/>
      <c r="BL51" s="909"/>
      <c r="BM51" s="909"/>
      <c r="BN51" s="909"/>
      <c r="BO51" s="909"/>
      <c r="BP51" s="909"/>
      <c r="BQ51" s="909"/>
      <c r="BR51" s="909"/>
      <c r="BS51" s="909"/>
      <c r="BT51" s="909"/>
      <c r="BU51" s="909"/>
      <c r="BV51" s="909"/>
      <c r="BW51" s="909"/>
      <c r="BX51" s="909"/>
      <c r="BY51" s="909"/>
      <c r="BZ51" s="909"/>
      <c r="CA51" s="909"/>
      <c r="CB51" s="909"/>
      <c r="CC51" s="909"/>
      <c r="CD51" s="909"/>
      <c r="CE51" s="909"/>
      <c r="CF51" s="909"/>
      <c r="CG51" s="909"/>
      <c r="CH51" s="909"/>
      <c r="CI51" s="909"/>
      <c r="CJ51" s="909"/>
      <c r="CK51" s="909"/>
      <c r="CL51" s="909"/>
    </row>
    <row r="52" spans="1:97" ht="19.5" customHeight="1" x14ac:dyDescent="0.15">
      <c r="D52" s="909"/>
      <c r="E52" s="909"/>
      <c r="F52" s="909"/>
      <c r="G52" s="909"/>
      <c r="H52" s="909"/>
      <c r="I52" s="909"/>
      <c r="J52" s="909"/>
      <c r="K52" s="909"/>
      <c r="L52" s="909"/>
      <c r="M52" s="909"/>
      <c r="N52" s="909"/>
      <c r="O52" s="909"/>
      <c r="P52" s="909"/>
      <c r="Q52" s="909"/>
      <c r="R52" s="909"/>
      <c r="S52" s="909"/>
      <c r="T52" s="909"/>
      <c r="U52" s="909"/>
      <c r="V52" s="909"/>
      <c r="W52" s="909"/>
      <c r="X52" s="909"/>
      <c r="Y52" s="909"/>
      <c r="Z52" s="909"/>
      <c r="AA52" s="909"/>
      <c r="AB52" s="909"/>
      <c r="AC52" s="909"/>
      <c r="AD52" s="909"/>
      <c r="AE52" s="909"/>
      <c r="AF52" s="909"/>
      <c r="AG52" s="909"/>
      <c r="AH52" s="909"/>
      <c r="AI52" s="909"/>
      <c r="AJ52" s="909"/>
      <c r="AK52" s="909"/>
      <c r="AL52" s="909"/>
      <c r="AM52" s="909"/>
      <c r="AN52" s="909"/>
      <c r="AO52" s="909"/>
      <c r="AP52" s="909"/>
      <c r="AQ52" s="909"/>
      <c r="AR52" s="909"/>
      <c r="AS52" s="909"/>
      <c r="AT52" s="909"/>
      <c r="AU52" s="909"/>
      <c r="AV52" s="909"/>
      <c r="AW52" s="909"/>
      <c r="AX52" s="909"/>
      <c r="AY52" s="909"/>
      <c r="AZ52" s="909"/>
      <c r="BA52" s="909"/>
      <c r="BB52" s="909"/>
      <c r="BC52" s="909"/>
      <c r="BD52" s="909"/>
      <c r="BE52" s="909"/>
      <c r="BF52" s="909"/>
      <c r="BG52" s="909"/>
      <c r="BH52" s="909"/>
      <c r="BI52" s="909"/>
      <c r="BJ52" s="909"/>
      <c r="BK52" s="909"/>
      <c r="BL52" s="909"/>
      <c r="BM52" s="909"/>
      <c r="BN52" s="909"/>
      <c r="BO52" s="909"/>
      <c r="BP52" s="909"/>
      <c r="BQ52" s="909"/>
      <c r="BR52" s="909"/>
      <c r="BS52" s="909"/>
      <c r="BT52" s="909"/>
      <c r="BU52" s="909"/>
      <c r="BV52" s="909"/>
      <c r="BW52" s="909"/>
      <c r="BX52" s="909"/>
      <c r="BY52" s="909"/>
      <c r="BZ52" s="909"/>
      <c r="CA52" s="909"/>
      <c r="CB52" s="909"/>
      <c r="CC52" s="909"/>
      <c r="CD52" s="909"/>
      <c r="CE52" s="909"/>
      <c r="CF52" s="909"/>
      <c r="CG52" s="909"/>
      <c r="CH52" s="909"/>
      <c r="CI52" s="909"/>
      <c r="CJ52" s="909"/>
      <c r="CK52" s="909"/>
      <c r="CL52" s="909"/>
    </row>
    <row r="53" spans="1:97" ht="19.5" customHeight="1" x14ac:dyDescent="0.15">
      <c r="D53" s="909"/>
      <c r="E53" s="909"/>
      <c r="F53" s="909"/>
      <c r="G53" s="909"/>
      <c r="H53" s="909"/>
      <c r="I53" s="909"/>
      <c r="J53" s="909"/>
      <c r="K53" s="909"/>
      <c r="L53" s="909"/>
      <c r="M53" s="909"/>
      <c r="N53" s="909"/>
      <c r="O53" s="909"/>
      <c r="P53" s="909"/>
      <c r="Q53" s="909"/>
      <c r="R53" s="909"/>
      <c r="S53" s="909"/>
      <c r="T53" s="909"/>
      <c r="U53" s="909"/>
      <c r="V53" s="909"/>
      <c r="W53" s="909"/>
      <c r="X53" s="909"/>
      <c r="Y53" s="909"/>
      <c r="Z53" s="909"/>
      <c r="AA53" s="909"/>
      <c r="AB53" s="909"/>
      <c r="AC53" s="909"/>
      <c r="AD53" s="909"/>
      <c r="AE53" s="909"/>
      <c r="AF53" s="909"/>
      <c r="AG53" s="909"/>
      <c r="AH53" s="909"/>
      <c r="AI53" s="909"/>
      <c r="AJ53" s="909"/>
      <c r="AK53" s="909"/>
      <c r="AL53" s="909"/>
      <c r="AM53" s="909"/>
      <c r="AN53" s="909"/>
      <c r="AO53" s="909"/>
      <c r="AP53" s="909"/>
      <c r="AQ53" s="909"/>
      <c r="AR53" s="909"/>
      <c r="AS53" s="909"/>
      <c r="AT53" s="909"/>
      <c r="AU53" s="909"/>
      <c r="AV53" s="909"/>
      <c r="AW53" s="909"/>
      <c r="AX53" s="909"/>
      <c r="AY53" s="909"/>
      <c r="AZ53" s="909"/>
      <c r="BA53" s="909"/>
      <c r="BB53" s="909"/>
      <c r="BC53" s="909"/>
      <c r="BD53" s="909"/>
      <c r="BE53" s="909"/>
      <c r="BF53" s="909"/>
      <c r="BG53" s="909"/>
      <c r="BH53" s="909"/>
      <c r="BI53" s="909"/>
      <c r="BJ53" s="909"/>
      <c r="BK53" s="909"/>
      <c r="BL53" s="909"/>
      <c r="BM53" s="909"/>
      <c r="BN53" s="909"/>
      <c r="BO53" s="909"/>
      <c r="BP53" s="909"/>
      <c r="BQ53" s="909"/>
      <c r="BR53" s="909"/>
      <c r="BS53" s="909"/>
      <c r="BT53" s="909"/>
      <c r="BU53" s="909"/>
      <c r="BV53" s="909"/>
      <c r="BW53" s="909"/>
      <c r="BX53" s="909"/>
      <c r="BY53" s="909"/>
      <c r="BZ53" s="909"/>
      <c r="CA53" s="909"/>
      <c r="CB53" s="909"/>
      <c r="CC53" s="909"/>
      <c r="CD53" s="909"/>
      <c r="CE53" s="909"/>
      <c r="CF53" s="909"/>
      <c r="CG53" s="909"/>
      <c r="CH53" s="909"/>
      <c r="CI53" s="909"/>
      <c r="CJ53" s="909"/>
      <c r="CK53" s="909"/>
      <c r="CL53" s="909"/>
    </row>
    <row r="54" spans="1:97" ht="19.5" customHeight="1" x14ac:dyDescent="0.15">
      <c r="D54" s="909"/>
      <c r="E54" s="909"/>
      <c r="F54" s="909"/>
      <c r="G54" s="909"/>
      <c r="H54" s="909"/>
      <c r="I54" s="909"/>
      <c r="J54" s="909"/>
      <c r="K54" s="909"/>
      <c r="L54" s="909"/>
      <c r="M54" s="909"/>
      <c r="N54" s="909"/>
      <c r="O54" s="909"/>
      <c r="P54" s="909"/>
      <c r="Q54" s="909"/>
      <c r="R54" s="909"/>
      <c r="S54" s="909"/>
      <c r="T54" s="909"/>
      <c r="U54" s="909"/>
      <c r="V54" s="909"/>
      <c r="W54" s="909"/>
      <c r="X54" s="909"/>
      <c r="Y54" s="909"/>
      <c r="Z54" s="909"/>
      <c r="AA54" s="909"/>
      <c r="AB54" s="909"/>
      <c r="AC54" s="909"/>
      <c r="AD54" s="909"/>
      <c r="AE54" s="909"/>
      <c r="AF54" s="909"/>
      <c r="AG54" s="909"/>
      <c r="AH54" s="909"/>
      <c r="AI54" s="909"/>
      <c r="AJ54" s="909"/>
      <c r="AK54" s="909"/>
      <c r="AL54" s="909"/>
      <c r="AM54" s="909"/>
      <c r="AN54" s="909"/>
      <c r="AO54" s="909"/>
      <c r="AP54" s="909"/>
      <c r="AQ54" s="909"/>
      <c r="AR54" s="909"/>
      <c r="AS54" s="909"/>
      <c r="AT54" s="909"/>
      <c r="AU54" s="909"/>
      <c r="AV54" s="909"/>
      <c r="AW54" s="909"/>
      <c r="AX54" s="909"/>
      <c r="AY54" s="909"/>
      <c r="AZ54" s="909"/>
      <c r="BA54" s="909"/>
      <c r="BB54" s="909"/>
      <c r="BC54" s="909"/>
      <c r="BD54" s="909"/>
      <c r="BE54" s="909"/>
      <c r="BF54" s="909"/>
      <c r="BG54" s="909"/>
      <c r="BH54" s="909"/>
      <c r="BI54" s="909"/>
      <c r="BJ54" s="909"/>
      <c r="BK54" s="909"/>
      <c r="BL54" s="909"/>
      <c r="BM54" s="909"/>
      <c r="BN54" s="909"/>
      <c r="BO54" s="909"/>
      <c r="BP54" s="909"/>
      <c r="BQ54" s="909"/>
      <c r="BR54" s="909"/>
      <c r="BS54" s="909"/>
      <c r="BT54" s="909"/>
      <c r="BU54" s="909"/>
      <c r="BV54" s="909"/>
      <c r="BW54" s="909"/>
      <c r="BX54" s="909"/>
      <c r="BY54" s="909"/>
      <c r="BZ54" s="909"/>
      <c r="CA54" s="909"/>
      <c r="CB54" s="909"/>
      <c r="CC54" s="909"/>
      <c r="CD54" s="909"/>
      <c r="CE54" s="909"/>
      <c r="CF54" s="909"/>
      <c r="CG54" s="909"/>
      <c r="CH54" s="909"/>
      <c r="CI54" s="909"/>
      <c r="CJ54" s="909"/>
      <c r="CK54" s="909"/>
      <c r="CL54" s="909"/>
    </row>
    <row r="55" spans="1:97" ht="26.25" customHeight="1" x14ac:dyDescent="0.15">
      <c r="D55" s="95"/>
      <c r="E55" s="95"/>
      <c r="F55" s="95"/>
      <c r="G55" s="95"/>
      <c r="H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row>
    <row r="56" spans="1:97" ht="22.5" customHeight="1" x14ac:dyDescent="0.15">
      <c r="B56" s="280" t="s">
        <v>364</v>
      </c>
      <c r="C56" s="454"/>
      <c r="D56" s="454"/>
      <c r="E56" s="454"/>
      <c r="F56" s="454"/>
      <c r="G56" s="454"/>
      <c r="H56" s="454"/>
      <c r="I56" s="454"/>
      <c r="J56" s="900" t="s">
        <v>176</v>
      </c>
      <c r="K56" s="900"/>
      <c r="L56" s="900"/>
      <c r="M56" s="900"/>
      <c r="N56" s="900"/>
      <c r="O56" s="900"/>
      <c r="P56" s="900"/>
      <c r="Q56" s="900"/>
      <c r="R56" s="900"/>
      <c r="S56" s="900"/>
      <c r="T56" s="900"/>
      <c r="U56" s="900"/>
      <c r="V56" s="900"/>
      <c r="W56" s="900"/>
      <c r="X56" s="900"/>
      <c r="Y56" s="900"/>
      <c r="Z56" s="900"/>
      <c r="AA56" s="900"/>
      <c r="AB56" s="900"/>
      <c r="AC56" s="900"/>
      <c r="AD56" s="900"/>
      <c r="AE56" s="900"/>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26"/>
    </row>
    <row r="57" spans="1:97" ht="15" customHeight="1" x14ac:dyDescent="0.15">
      <c r="B57" s="52"/>
      <c r="C57" s="52"/>
      <c r="D57" s="52"/>
      <c r="E57" s="92"/>
      <c r="F57" s="9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92"/>
      <c r="AJ57" s="9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6"/>
      <c r="BN57" s="6"/>
      <c r="BO57" s="6"/>
      <c r="BP57" s="6"/>
      <c r="BQ57" s="6"/>
      <c r="BR57" s="6"/>
      <c r="BS57" s="6"/>
      <c r="BT57" s="6"/>
      <c r="BU57" s="6"/>
      <c r="BV57" s="6"/>
      <c r="BW57" s="6"/>
      <c r="BX57" s="6"/>
      <c r="BY57" s="6"/>
      <c r="BZ57" s="6"/>
      <c r="CA57" s="6"/>
      <c r="CB57" s="6"/>
      <c r="CC57" s="6"/>
      <c r="CO57" s="848" t="s">
        <v>557</v>
      </c>
      <c r="CP57" s="848"/>
      <c r="CQ57" s="848"/>
      <c r="CR57" s="848"/>
      <c r="CS57" s="848"/>
    </row>
    <row r="58" spans="1:97" ht="20.25" customHeight="1" thickBot="1" x14ac:dyDescent="0.2">
      <c r="C58" s="640">
        <v>1</v>
      </c>
      <c r="D58" s="901"/>
      <c r="E58" s="828" t="s">
        <v>57</v>
      </c>
      <c r="F58" s="840"/>
      <c r="G58" s="840"/>
      <c r="H58" s="840"/>
      <c r="I58" s="840"/>
      <c r="J58" s="840"/>
      <c r="K58" s="840"/>
      <c r="L58" s="840"/>
      <c r="M58" s="840"/>
      <c r="N58" s="840"/>
      <c r="O58" s="840"/>
      <c r="P58" s="840"/>
      <c r="Q58" s="840"/>
      <c r="R58" s="840"/>
      <c r="S58" s="840"/>
      <c r="T58" s="840"/>
      <c r="U58" s="841"/>
      <c r="V58" s="109"/>
      <c r="W58" s="22"/>
      <c r="X58" s="22"/>
      <c r="Y58" s="22"/>
      <c r="Z58" s="905" t="s">
        <v>11</v>
      </c>
      <c r="AA58" s="906"/>
      <c r="AB58" s="906"/>
      <c r="AC58" s="906"/>
      <c r="AD58" s="906"/>
      <c r="AE58" s="906"/>
      <c r="AF58" s="23"/>
      <c r="AG58" s="23"/>
      <c r="AH58" s="104"/>
      <c r="AI58" s="104"/>
      <c r="AJ58" s="104"/>
      <c r="AK58" s="104"/>
      <c r="AL58" s="45"/>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6"/>
      <c r="BN58" s="6"/>
      <c r="BO58" s="6"/>
      <c r="BP58" s="6"/>
      <c r="BQ58" s="6"/>
      <c r="BR58" s="6"/>
      <c r="BS58" s="6"/>
      <c r="BT58" s="6"/>
      <c r="BU58" s="6"/>
      <c r="BV58" s="6"/>
      <c r="BW58" s="6"/>
      <c r="BX58" s="6"/>
      <c r="BY58" s="6"/>
      <c r="BZ58" s="6"/>
      <c r="CA58" s="6"/>
      <c r="CB58" s="6"/>
      <c r="CC58" s="6"/>
      <c r="CO58" s="848"/>
      <c r="CP58" s="848"/>
      <c r="CQ58" s="848"/>
      <c r="CR58" s="848"/>
      <c r="CS58" s="848"/>
    </row>
    <row r="59" spans="1:97" ht="20.25" customHeight="1" x14ac:dyDescent="0.15">
      <c r="B59" s="110"/>
      <c r="C59" s="902"/>
      <c r="D59" s="903"/>
      <c r="E59" s="904"/>
      <c r="F59" s="842"/>
      <c r="G59" s="842"/>
      <c r="H59" s="842"/>
      <c r="I59" s="842"/>
      <c r="J59" s="842"/>
      <c r="K59" s="842"/>
      <c r="L59" s="842"/>
      <c r="M59" s="842"/>
      <c r="N59" s="842"/>
      <c r="O59" s="842"/>
      <c r="P59" s="842"/>
      <c r="Q59" s="842"/>
      <c r="R59" s="842"/>
      <c r="S59" s="842"/>
      <c r="T59" s="842"/>
      <c r="U59" s="843"/>
      <c r="V59" s="10"/>
      <c r="W59" s="11"/>
      <c r="X59" s="11"/>
      <c r="Y59" s="11"/>
      <c r="Z59" s="329" t="s">
        <v>10</v>
      </c>
      <c r="AA59" s="302"/>
      <c r="AB59" s="303"/>
      <c r="AC59" s="303"/>
      <c r="AD59" s="304"/>
      <c r="AE59" s="23"/>
      <c r="AF59" s="23"/>
      <c r="AG59" s="907" t="s">
        <v>453</v>
      </c>
      <c r="AH59" s="907"/>
      <c r="AI59" s="907"/>
      <c r="AJ59" s="907"/>
      <c r="AK59" s="907"/>
      <c r="AL59" s="907"/>
      <c r="AM59" s="907"/>
      <c r="AN59" s="907"/>
      <c r="AO59" s="907"/>
      <c r="AP59" s="907"/>
      <c r="AQ59" s="907"/>
      <c r="AR59" s="907"/>
      <c r="AS59" s="907"/>
      <c r="AT59" s="907"/>
      <c r="AU59" s="907"/>
      <c r="AV59" s="907"/>
      <c r="AW59" s="907"/>
      <c r="AX59" s="907"/>
      <c r="AY59" s="907"/>
      <c r="AZ59" s="907"/>
      <c r="BA59" s="907"/>
      <c r="BB59" s="907"/>
      <c r="BC59" s="907"/>
      <c r="BD59" s="907"/>
      <c r="BE59" s="907"/>
      <c r="BF59" s="907"/>
      <c r="BG59" s="907"/>
      <c r="BH59" s="907"/>
      <c r="BI59" s="907"/>
      <c r="BJ59" s="907"/>
      <c r="BK59" s="907"/>
      <c r="BL59" s="907"/>
      <c r="BM59" s="907"/>
      <c r="BN59" s="907"/>
      <c r="BO59" s="907"/>
      <c r="BP59" s="907"/>
      <c r="BQ59" s="907"/>
      <c r="BR59" s="907"/>
      <c r="BS59" s="907"/>
      <c r="BT59" s="907"/>
      <c r="BU59" s="907"/>
      <c r="BV59" s="907"/>
      <c r="BW59" s="907"/>
      <c r="BX59" s="907"/>
      <c r="BY59" s="907"/>
      <c r="BZ59" s="907"/>
      <c r="CA59" s="907"/>
      <c r="CB59" s="6"/>
      <c r="CC59" s="6"/>
      <c r="CP59" s="257"/>
      <c r="CQ59" s="258" t="b">
        <f>IF(OR(AA59=1, AA59=2), "OK")</f>
        <v>0</v>
      </c>
    </row>
    <row r="60" spans="1:97" ht="20.25" customHeight="1" thickBot="1" x14ac:dyDescent="0.2">
      <c r="B60" s="46"/>
      <c r="C60" s="640">
        <v>2</v>
      </c>
      <c r="D60" s="325"/>
      <c r="E60" s="828" t="s">
        <v>58</v>
      </c>
      <c r="F60" s="840"/>
      <c r="G60" s="840"/>
      <c r="H60" s="840"/>
      <c r="I60" s="840"/>
      <c r="J60" s="840"/>
      <c r="K60" s="840"/>
      <c r="L60" s="840"/>
      <c r="M60" s="840"/>
      <c r="N60" s="840"/>
      <c r="O60" s="840"/>
      <c r="P60" s="840"/>
      <c r="Q60" s="840"/>
      <c r="R60" s="840"/>
      <c r="S60" s="840"/>
      <c r="T60" s="840"/>
      <c r="U60" s="841"/>
      <c r="V60" s="12"/>
      <c r="W60" s="13"/>
      <c r="X60" s="13"/>
      <c r="Y60" s="13"/>
      <c r="Z60" s="329"/>
      <c r="AA60" s="305"/>
      <c r="AB60" s="306"/>
      <c r="AC60" s="306"/>
      <c r="AD60" s="307"/>
      <c r="AE60" s="62"/>
      <c r="AF60" s="62"/>
      <c r="AG60" s="907"/>
      <c r="AH60" s="907"/>
      <c r="AI60" s="907"/>
      <c r="AJ60" s="907"/>
      <c r="AK60" s="907"/>
      <c r="AL60" s="907"/>
      <c r="AM60" s="907"/>
      <c r="AN60" s="907"/>
      <c r="AO60" s="907"/>
      <c r="AP60" s="907"/>
      <c r="AQ60" s="907"/>
      <c r="AR60" s="907"/>
      <c r="AS60" s="907"/>
      <c r="AT60" s="907"/>
      <c r="AU60" s="907"/>
      <c r="AV60" s="907"/>
      <c r="AW60" s="907"/>
      <c r="AX60" s="907"/>
      <c r="AY60" s="907"/>
      <c r="AZ60" s="907"/>
      <c r="BA60" s="907"/>
      <c r="BB60" s="907"/>
      <c r="BC60" s="907"/>
      <c r="BD60" s="907"/>
      <c r="BE60" s="907"/>
      <c r="BF60" s="907"/>
      <c r="BG60" s="907"/>
      <c r="BH60" s="907"/>
      <c r="BI60" s="907"/>
      <c r="BJ60" s="907"/>
      <c r="BK60" s="907"/>
      <c r="BL60" s="907"/>
      <c r="BM60" s="907"/>
      <c r="BN60" s="907"/>
      <c r="BO60" s="907"/>
      <c r="BP60" s="907"/>
      <c r="BQ60" s="907"/>
      <c r="BR60" s="907"/>
      <c r="BS60" s="907"/>
      <c r="BT60" s="907"/>
      <c r="BU60" s="907"/>
      <c r="BV60" s="907"/>
      <c r="BW60" s="907"/>
      <c r="BX60" s="907"/>
      <c r="BY60" s="907"/>
      <c r="BZ60" s="907"/>
      <c r="CA60" s="907"/>
      <c r="CB60" s="6"/>
      <c r="CC60" s="6"/>
      <c r="CP60" s="257"/>
      <c r="CQ60" s="259"/>
    </row>
    <row r="61" spans="1:97" ht="20.25" customHeight="1" x14ac:dyDescent="0.15">
      <c r="B61" s="46"/>
      <c r="C61" s="326"/>
      <c r="D61" s="328"/>
      <c r="E61" s="904"/>
      <c r="F61" s="842"/>
      <c r="G61" s="842"/>
      <c r="H61" s="842"/>
      <c r="I61" s="842"/>
      <c r="J61" s="842"/>
      <c r="K61" s="842"/>
      <c r="L61" s="842"/>
      <c r="M61" s="842"/>
      <c r="N61" s="842"/>
      <c r="O61" s="842"/>
      <c r="P61" s="842"/>
      <c r="Q61" s="842"/>
      <c r="R61" s="842"/>
      <c r="S61" s="842"/>
      <c r="T61" s="842"/>
      <c r="U61" s="843"/>
      <c r="V61" s="109"/>
      <c r="W61" s="22"/>
      <c r="X61" s="22"/>
      <c r="Y61" s="22"/>
      <c r="Z61" s="22"/>
      <c r="AA61" s="22"/>
      <c r="AB61" s="23"/>
      <c r="AC61" s="23"/>
      <c r="AD61" s="23"/>
      <c r="AE61" s="62"/>
      <c r="AF61" s="62"/>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
      <c r="BW61" s="6"/>
      <c r="BX61" s="6"/>
      <c r="BY61" s="6"/>
      <c r="BZ61" s="6"/>
      <c r="CA61" s="6"/>
      <c r="CB61" s="6"/>
      <c r="CC61" s="6"/>
    </row>
    <row r="62" spans="1:97" ht="20.25" customHeight="1" x14ac:dyDescent="0.15">
      <c r="B62" s="46"/>
      <c r="C62" s="74"/>
      <c r="D62" s="74"/>
      <c r="E62" s="42"/>
      <c r="F62" s="42"/>
      <c r="G62" s="42"/>
      <c r="H62" s="42"/>
      <c r="I62" s="42"/>
      <c r="J62" s="42"/>
      <c r="K62" s="42"/>
      <c r="L62" s="42"/>
      <c r="M62" s="42"/>
      <c r="N62" s="42"/>
      <c r="O62" s="42"/>
      <c r="P62" s="42"/>
      <c r="Q62" s="42"/>
      <c r="R62" s="42"/>
      <c r="S62" s="42"/>
      <c r="T62" s="42"/>
      <c r="U62" s="42"/>
      <c r="V62" s="92"/>
      <c r="W62" s="22"/>
      <c r="X62" s="22"/>
      <c r="Y62" s="22"/>
      <c r="Z62" s="22"/>
      <c r="AA62" s="22"/>
      <c r="AB62" s="23"/>
      <c r="AC62" s="23"/>
      <c r="AD62" s="23"/>
      <c r="AE62" s="62"/>
      <c r="AF62" s="62"/>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
      <c r="BW62" s="6"/>
      <c r="BX62" s="6"/>
      <c r="BY62" s="6"/>
      <c r="BZ62" s="6"/>
      <c r="CA62" s="6"/>
      <c r="CB62" s="6"/>
      <c r="CC62" s="6"/>
    </row>
    <row r="63" spans="1:97" ht="30" customHeight="1" x14ac:dyDescent="0.15">
      <c r="B63" s="46"/>
      <c r="E63" s="92"/>
      <c r="F63" s="92"/>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92"/>
      <c r="AN63" s="92"/>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row>
    <row r="64" spans="1:97" s="28" customFormat="1" ht="22.5" customHeight="1" x14ac:dyDescent="0.15">
      <c r="A64" s="60"/>
      <c r="B64" s="46"/>
      <c r="C64" s="60"/>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c r="AS64" s="51"/>
      <c r="AT64" s="51"/>
      <c r="AU64" s="51"/>
      <c r="AV64" s="51"/>
      <c r="AW64" s="51"/>
      <c r="AX64" s="51"/>
      <c r="AY64" s="51"/>
      <c r="AZ64" s="51"/>
      <c r="BA64" s="51"/>
      <c r="BB64" s="51"/>
      <c r="BC64" s="51"/>
      <c r="BD64" s="51"/>
      <c r="BE64" s="51"/>
      <c r="BF64" s="51"/>
      <c r="BG64" s="51"/>
      <c r="BH64" s="51"/>
      <c r="BI64" s="51"/>
      <c r="BJ64" s="51"/>
      <c r="BK64" s="51"/>
      <c r="BL64" s="51"/>
      <c r="BM64" s="51"/>
      <c r="BN64" s="51"/>
      <c r="BO64" s="51"/>
      <c r="BP64" s="19"/>
      <c r="BQ64" s="19"/>
      <c r="BR64" s="19"/>
      <c r="BS64" s="19"/>
      <c r="BT64" s="19"/>
      <c r="BU64" s="19"/>
      <c r="BV64" s="19"/>
      <c r="BW64" s="19"/>
      <c r="BX64" s="19"/>
      <c r="BY64" s="19"/>
      <c r="BZ64" s="19"/>
      <c r="CA64" s="19"/>
      <c r="CB64" s="19"/>
      <c r="CC64" s="19"/>
      <c r="CD64" s="19"/>
    </row>
    <row r="65" spans="1:86" ht="15" customHeight="1" x14ac:dyDescent="0.15">
      <c r="A65" s="60"/>
      <c r="B65" s="46"/>
      <c r="C65" s="60"/>
    </row>
    <row r="66" spans="1:86" ht="19.5" customHeight="1" x14ac:dyDescent="0.15">
      <c r="A66" s="84"/>
      <c r="B66" s="73"/>
      <c r="C66" s="73"/>
      <c r="D66" s="73"/>
      <c r="E66" s="73"/>
      <c r="F66" s="73"/>
      <c r="G66" s="73"/>
      <c r="H66" s="73"/>
      <c r="I66" s="73"/>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1"/>
      <c r="AN66" s="101"/>
      <c r="AO66" s="101"/>
      <c r="AP66" s="101"/>
      <c r="AQ66" s="101"/>
      <c r="AR66" s="101"/>
      <c r="AS66" s="101"/>
      <c r="AT66" s="101"/>
      <c r="AU66" s="101"/>
      <c r="AV66" s="101"/>
      <c r="AW66" s="101"/>
      <c r="AX66" s="101"/>
      <c r="AY66" s="101"/>
      <c r="AZ66" s="101"/>
      <c r="BA66" s="101"/>
      <c r="BB66" s="101"/>
      <c r="BC66" s="101"/>
      <c r="BD66" s="101"/>
      <c r="BE66" s="101"/>
      <c r="BF66" s="101"/>
      <c r="BG66" s="101"/>
      <c r="BH66" s="101"/>
      <c r="BI66" s="101"/>
      <c r="BJ66" s="101"/>
      <c r="BK66" s="101"/>
      <c r="BL66" s="101"/>
      <c r="BM66" s="101"/>
      <c r="BN66" s="101"/>
      <c r="BO66" s="101"/>
      <c r="BP66" s="101"/>
      <c r="BQ66" s="101"/>
      <c r="BR66" s="101"/>
      <c r="BS66" s="101"/>
      <c r="BT66" s="101"/>
      <c r="BU66" s="101"/>
      <c r="BV66" s="101"/>
      <c r="BW66" s="101"/>
      <c r="BX66" s="101"/>
      <c r="BY66" s="101"/>
      <c r="BZ66" s="101"/>
      <c r="CA66" s="101"/>
      <c r="CB66" s="101"/>
      <c r="CC66" s="101"/>
      <c r="CD66" s="101"/>
    </row>
    <row r="67" spans="1:86" ht="15.75" customHeight="1" x14ac:dyDescent="0.15"/>
    <row r="68" spans="1:86" ht="20.25" customHeight="1" x14ac:dyDescent="0.15">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19"/>
      <c r="BQ68" s="19"/>
      <c r="BR68" s="19"/>
      <c r="BS68" s="19"/>
      <c r="BT68" s="19"/>
      <c r="BU68" s="19"/>
      <c r="BV68" s="19"/>
      <c r="BW68" s="19"/>
      <c r="BX68" s="19"/>
      <c r="BY68" s="19"/>
      <c r="BZ68" s="19"/>
      <c r="CA68" s="19"/>
      <c r="CB68" s="19"/>
      <c r="CC68" s="19"/>
      <c r="CD68" s="19"/>
      <c r="CE68" s="28"/>
      <c r="CF68" s="28"/>
      <c r="CG68" s="28"/>
      <c r="CH68" s="196"/>
    </row>
    <row r="69" spans="1:86" ht="22.5" customHeight="1" x14ac:dyDescent="0.15">
      <c r="CH69" s="196"/>
    </row>
    <row r="70" spans="1:86" ht="11.25" customHeight="1" x14ac:dyDescent="0.15">
      <c r="D70" s="73"/>
      <c r="E70" s="73"/>
      <c r="F70" s="73"/>
      <c r="G70" s="73"/>
      <c r="H70" s="73"/>
      <c r="I70" s="73"/>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1"/>
      <c r="AN70" s="101"/>
      <c r="AO70" s="101"/>
      <c r="AP70" s="101"/>
      <c r="AQ70" s="101"/>
      <c r="AR70" s="101"/>
      <c r="AS70" s="101"/>
      <c r="AT70" s="101"/>
      <c r="AU70" s="101"/>
      <c r="AV70" s="101"/>
      <c r="AW70" s="101"/>
      <c r="AX70" s="101"/>
      <c r="AY70" s="101"/>
      <c r="AZ70" s="101"/>
      <c r="BA70" s="101"/>
      <c r="BB70" s="101"/>
      <c r="BC70" s="101"/>
      <c r="BD70" s="101"/>
      <c r="BE70" s="101"/>
      <c r="BF70" s="101"/>
      <c r="BG70" s="101"/>
      <c r="BH70" s="101"/>
      <c r="BI70" s="101"/>
      <c r="BJ70" s="101"/>
      <c r="BK70" s="101"/>
      <c r="BL70" s="101"/>
      <c r="BM70" s="101"/>
      <c r="BN70" s="101"/>
      <c r="BO70" s="101"/>
      <c r="BP70" s="101"/>
      <c r="BQ70" s="101"/>
      <c r="BR70" s="101"/>
      <c r="BS70" s="101"/>
      <c r="BT70" s="101"/>
      <c r="BU70" s="101"/>
      <c r="BV70" s="101"/>
      <c r="BW70" s="101"/>
      <c r="BX70" s="101"/>
      <c r="BY70" s="101"/>
      <c r="BZ70" s="101"/>
      <c r="CA70" s="101"/>
      <c r="CB70" s="101"/>
      <c r="CC70" s="101"/>
      <c r="CD70" s="101"/>
    </row>
    <row r="71" spans="1:86" ht="12" customHeight="1" x14ac:dyDescent="0.15">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c r="AK71" s="66"/>
      <c r="AL71" s="66"/>
      <c r="AM71" s="66"/>
      <c r="AN71" s="66"/>
      <c r="AO71" s="66"/>
      <c r="AP71" s="168"/>
      <c r="AQ71" s="168"/>
      <c r="AR71" s="168"/>
      <c r="AS71" s="168"/>
      <c r="AT71" s="168"/>
      <c r="AU71" s="168"/>
      <c r="AV71" s="168"/>
      <c r="AW71" s="168"/>
      <c r="AX71" s="168"/>
      <c r="AY71" s="168"/>
      <c r="AZ71" s="168"/>
      <c r="BA71" s="168"/>
      <c r="BB71" s="168"/>
      <c r="BC71" s="168"/>
      <c r="BD71" s="168"/>
      <c r="BE71" s="168"/>
      <c r="BF71" s="168"/>
      <c r="BG71" s="168"/>
      <c r="BH71" s="168"/>
      <c r="BI71" s="168"/>
      <c r="BJ71" s="168"/>
      <c r="BK71" s="168"/>
      <c r="BL71" s="168"/>
      <c r="BM71" s="168"/>
      <c r="BN71" s="168"/>
      <c r="BO71" s="168"/>
      <c r="BP71" s="31"/>
      <c r="BQ71" s="31"/>
      <c r="BR71" s="31"/>
      <c r="BS71" s="198"/>
      <c r="BT71" s="198"/>
      <c r="BU71" s="198"/>
      <c r="BV71" s="198"/>
      <c r="BW71" s="198"/>
      <c r="BX71" s="198"/>
    </row>
    <row r="72" spans="1:86" ht="12" customHeight="1" x14ac:dyDescent="0.15">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c r="AK72" s="66"/>
      <c r="AL72" s="66"/>
      <c r="AM72" s="66"/>
      <c r="AN72" s="66"/>
      <c r="AO72" s="66"/>
      <c r="AP72" s="168"/>
      <c r="AQ72" s="168"/>
      <c r="AR72" s="168"/>
      <c r="AS72" s="168"/>
      <c r="AT72" s="168"/>
      <c r="AU72" s="168"/>
      <c r="AV72" s="168"/>
      <c r="AW72" s="168"/>
      <c r="AX72" s="168"/>
      <c r="AY72" s="168"/>
      <c r="AZ72" s="168"/>
      <c r="BA72" s="168"/>
      <c r="BB72" s="168"/>
      <c r="BC72" s="168"/>
      <c r="BD72" s="168"/>
      <c r="BE72" s="168"/>
      <c r="BF72" s="168"/>
      <c r="BG72" s="168"/>
      <c r="BH72" s="168"/>
      <c r="BI72" s="168"/>
      <c r="BJ72" s="168"/>
      <c r="BK72" s="168"/>
      <c r="BL72" s="168"/>
      <c r="BM72" s="168"/>
      <c r="BN72" s="168"/>
      <c r="BO72" s="168"/>
      <c r="BS72" s="198"/>
      <c r="BT72" s="198"/>
      <c r="BU72" s="198"/>
      <c r="BV72" s="198"/>
      <c r="BW72" s="198"/>
      <c r="BX72" s="198"/>
    </row>
    <row r="73" spans="1:86" ht="19.5" customHeight="1" x14ac:dyDescent="0.15">
      <c r="E73" s="156"/>
      <c r="F73" s="156"/>
      <c r="G73" s="156"/>
      <c r="H73" s="156"/>
      <c r="I73" s="156"/>
      <c r="J73" s="156"/>
      <c r="K73" s="156"/>
      <c r="L73" s="156"/>
      <c r="M73" s="156"/>
      <c r="N73" s="156"/>
      <c r="O73" s="156"/>
      <c r="P73" s="156"/>
      <c r="Q73" s="156"/>
      <c r="R73" s="156"/>
      <c r="S73" s="156"/>
      <c r="T73" s="156"/>
      <c r="U73" s="156"/>
      <c r="V73" s="156"/>
      <c r="W73" s="156"/>
      <c r="X73" s="156"/>
      <c r="Y73" s="156"/>
      <c r="Z73" s="156"/>
      <c r="AA73" s="156"/>
      <c r="AB73" s="156"/>
      <c r="AC73" s="156"/>
      <c r="AD73" s="156"/>
      <c r="AE73" s="156"/>
      <c r="AF73" s="156"/>
      <c r="AG73" s="156"/>
      <c r="AH73" s="156"/>
      <c r="AI73" s="156"/>
      <c r="AJ73" s="156"/>
      <c r="AK73" s="156"/>
      <c r="AL73" s="156"/>
      <c r="AM73" s="156"/>
      <c r="AN73" s="156"/>
      <c r="AO73" s="156"/>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S73" s="94"/>
      <c r="BT73" s="155"/>
      <c r="BU73" s="155"/>
      <c r="BV73" s="155"/>
      <c r="BW73" s="155"/>
    </row>
    <row r="74" spans="1:86" ht="19.5" customHeight="1" x14ac:dyDescent="0.15">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S74" s="94"/>
      <c r="BT74" s="155"/>
      <c r="BU74" s="155"/>
      <c r="BV74" s="155"/>
      <c r="BW74" s="155"/>
    </row>
    <row r="75" spans="1:86" ht="19.5" customHeight="1" x14ac:dyDescent="0.15">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S75" s="94"/>
      <c r="BT75" s="155"/>
      <c r="BU75" s="155"/>
      <c r="BV75" s="155"/>
      <c r="BW75" s="155"/>
    </row>
    <row r="76" spans="1:86" ht="19.5" customHeight="1" x14ac:dyDescent="0.15">
      <c r="E76" s="156"/>
      <c r="F76" s="156"/>
      <c r="G76" s="156"/>
      <c r="H76" s="156"/>
      <c r="I76" s="156"/>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S76" s="94"/>
      <c r="BT76" s="155"/>
      <c r="BU76" s="155"/>
      <c r="BV76" s="155"/>
      <c r="BW76" s="155"/>
    </row>
    <row r="77" spans="1:86" ht="19.5" customHeight="1" x14ac:dyDescent="0.15">
      <c r="E77" s="156"/>
      <c r="F77" s="156"/>
      <c r="G77" s="156"/>
      <c r="H77" s="156"/>
      <c r="I77" s="156"/>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91"/>
      <c r="AQ77" s="91"/>
      <c r="AR77" s="91"/>
      <c r="AS77" s="91"/>
      <c r="AT77" s="91"/>
      <c r="AU77" s="91"/>
      <c r="AV77" s="91"/>
      <c r="AW77" s="91"/>
      <c r="AX77" s="91"/>
      <c r="AY77" s="91"/>
      <c r="AZ77" s="91"/>
      <c r="BA77" s="91"/>
      <c r="BB77" s="91"/>
      <c r="BC77" s="92"/>
      <c r="BD77" s="92"/>
      <c r="BE77" s="92"/>
      <c r="BF77" s="92"/>
      <c r="BG77" s="92"/>
      <c r="BH77" s="92"/>
      <c r="BI77" s="92"/>
      <c r="BJ77" s="92"/>
      <c r="BK77" s="92"/>
      <c r="BL77" s="92"/>
      <c r="BM77" s="92"/>
      <c r="BN77" s="92"/>
      <c r="BO77" s="92"/>
      <c r="BS77" s="94"/>
      <c r="BT77" s="155"/>
      <c r="BU77" s="155"/>
      <c r="BV77" s="155"/>
      <c r="BW77" s="155"/>
    </row>
    <row r="78" spans="1:86" ht="19.5" customHeight="1" x14ac:dyDescent="0.15">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56"/>
      <c r="AP78" s="91"/>
      <c r="AQ78" s="91"/>
      <c r="AR78" s="91"/>
      <c r="AS78" s="91"/>
      <c r="AT78" s="91"/>
      <c r="AU78" s="91"/>
      <c r="AV78" s="91"/>
      <c r="AW78" s="91"/>
      <c r="AX78" s="91"/>
      <c r="AY78" s="91"/>
      <c r="AZ78" s="91"/>
      <c r="BA78" s="91"/>
      <c r="BB78" s="91"/>
      <c r="BC78" s="92"/>
      <c r="BD78" s="92"/>
      <c r="BE78" s="92"/>
      <c r="BF78" s="92"/>
      <c r="BG78" s="92"/>
      <c r="BH78" s="92"/>
      <c r="BI78" s="92"/>
      <c r="BJ78" s="92"/>
      <c r="BK78" s="92"/>
      <c r="BL78" s="92"/>
      <c r="BM78" s="92"/>
      <c r="BN78" s="92"/>
      <c r="BO78" s="92"/>
      <c r="BS78" s="94"/>
      <c r="BT78" s="155"/>
      <c r="BU78" s="155"/>
      <c r="BV78" s="155"/>
      <c r="BW78" s="155"/>
    </row>
    <row r="79" spans="1:86" ht="19.5" customHeight="1" x14ac:dyDescent="0.15">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O79" s="156"/>
      <c r="AP79" s="91"/>
      <c r="AQ79" s="91"/>
      <c r="AR79" s="91"/>
      <c r="AS79" s="91"/>
      <c r="AT79" s="91"/>
      <c r="AU79" s="91"/>
      <c r="AV79" s="91"/>
      <c r="AW79" s="91"/>
      <c r="AX79" s="91"/>
      <c r="AY79" s="91"/>
      <c r="AZ79" s="91"/>
      <c r="BA79" s="91"/>
      <c r="BB79" s="91"/>
      <c r="BC79" s="92"/>
      <c r="BD79" s="92"/>
      <c r="BE79" s="92"/>
      <c r="BF79" s="92"/>
      <c r="BG79" s="92"/>
      <c r="BH79" s="92"/>
      <c r="BI79" s="92"/>
      <c r="BJ79" s="92"/>
      <c r="BK79" s="92"/>
      <c r="BL79" s="92"/>
      <c r="BM79" s="92"/>
      <c r="BN79" s="92"/>
      <c r="BO79" s="92"/>
      <c r="BS79" s="94"/>
      <c r="BT79" s="155"/>
      <c r="BU79" s="155"/>
      <c r="BV79" s="155"/>
      <c r="BW79" s="155"/>
    </row>
    <row r="80" spans="1:86" ht="19.5" customHeight="1" x14ac:dyDescent="0.15">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c r="AJ80" s="156"/>
      <c r="AK80" s="156"/>
      <c r="AL80" s="156"/>
      <c r="AM80" s="156"/>
      <c r="AN80" s="156"/>
      <c r="AO80" s="156"/>
      <c r="AP80" s="91"/>
      <c r="AQ80" s="91"/>
      <c r="AR80" s="91"/>
      <c r="AS80" s="91"/>
      <c r="AT80" s="91"/>
      <c r="AU80" s="91"/>
      <c r="AV80" s="91"/>
      <c r="AW80" s="91"/>
      <c r="AX80" s="91"/>
      <c r="AY80" s="91"/>
      <c r="AZ80" s="91"/>
      <c r="BA80" s="91"/>
      <c r="BB80" s="91"/>
      <c r="BC80" s="92"/>
      <c r="BD80" s="92"/>
      <c r="BE80" s="92"/>
      <c r="BF80" s="92"/>
      <c r="BG80" s="92"/>
      <c r="BH80" s="92"/>
      <c r="BI80" s="92"/>
      <c r="BJ80" s="92"/>
      <c r="BK80" s="92"/>
      <c r="BL80" s="92"/>
      <c r="BM80" s="92"/>
      <c r="BN80" s="92"/>
      <c r="BO80" s="92"/>
      <c r="BS80" s="94"/>
      <c r="BT80" s="155"/>
      <c r="BU80" s="155"/>
      <c r="BV80" s="155"/>
      <c r="BW80" s="155"/>
    </row>
    <row r="81" spans="1:86" ht="19.5" customHeight="1" x14ac:dyDescent="0.15">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O81" s="156"/>
      <c r="AP81" s="91"/>
      <c r="AQ81" s="91"/>
      <c r="AR81" s="91"/>
      <c r="AS81" s="91"/>
      <c r="AT81" s="91"/>
      <c r="AU81" s="91"/>
      <c r="AV81" s="91"/>
      <c r="AW81" s="91"/>
      <c r="AX81" s="91"/>
      <c r="AY81" s="91"/>
      <c r="AZ81" s="91"/>
      <c r="BA81" s="91"/>
      <c r="BB81" s="91"/>
      <c r="BC81" s="92"/>
      <c r="BD81" s="92"/>
      <c r="BE81" s="92"/>
      <c r="BF81" s="92"/>
      <c r="BG81" s="92"/>
      <c r="BH81" s="92"/>
      <c r="BI81" s="92"/>
      <c r="BJ81" s="92"/>
      <c r="BK81" s="92"/>
      <c r="BL81" s="92"/>
      <c r="BM81" s="92"/>
      <c r="BN81" s="92"/>
      <c r="BO81" s="92"/>
      <c r="BS81" s="94"/>
      <c r="BT81" s="155"/>
      <c r="BU81" s="155"/>
      <c r="BV81" s="155"/>
      <c r="BW81" s="155"/>
    </row>
    <row r="82" spans="1:86" ht="19.5" customHeight="1" x14ac:dyDescent="0.15">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91"/>
      <c r="AQ82" s="91"/>
      <c r="AR82" s="91"/>
      <c r="AS82" s="91"/>
      <c r="AT82" s="91"/>
      <c r="AU82" s="91"/>
      <c r="AV82" s="91"/>
      <c r="AW82" s="91"/>
      <c r="AX82" s="91"/>
      <c r="AY82" s="91"/>
      <c r="AZ82" s="91"/>
      <c r="BA82" s="91"/>
      <c r="BB82" s="91"/>
      <c r="BC82" s="92"/>
      <c r="BD82" s="92"/>
      <c r="BE82" s="92"/>
      <c r="BF82" s="92"/>
      <c r="BG82" s="92"/>
      <c r="BH82" s="92"/>
      <c r="BI82" s="92"/>
      <c r="BJ82" s="92"/>
      <c r="BK82" s="92"/>
      <c r="BL82" s="92"/>
      <c r="BM82" s="92"/>
      <c r="BN82" s="92"/>
      <c r="BO82" s="92"/>
      <c r="BS82" s="94"/>
      <c r="BT82" s="155"/>
      <c r="BU82" s="155"/>
      <c r="BV82" s="155"/>
      <c r="BW82" s="155"/>
    </row>
    <row r="83" spans="1:86" ht="19.5" customHeight="1" x14ac:dyDescent="0.15">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6"/>
      <c r="AF83" s="156"/>
      <c r="AG83" s="156"/>
      <c r="AH83" s="156"/>
      <c r="AI83" s="156"/>
      <c r="AJ83" s="156"/>
      <c r="AK83" s="156"/>
      <c r="AL83" s="156"/>
      <c r="AM83" s="156"/>
      <c r="AN83" s="156"/>
      <c r="AO83" s="156"/>
      <c r="AP83" s="91"/>
      <c r="AQ83" s="91"/>
      <c r="AR83" s="91"/>
      <c r="AS83" s="91"/>
      <c r="AT83" s="91"/>
      <c r="AU83" s="91"/>
      <c r="AV83" s="91"/>
      <c r="AW83" s="91"/>
      <c r="AX83" s="91"/>
      <c r="AY83" s="91"/>
      <c r="AZ83" s="91"/>
      <c r="BA83" s="91"/>
      <c r="BB83" s="91"/>
      <c r="BC83" s="92"/>
      <c r="BD83" s="92"/>
      <c r="BE83" s="92"/>
      <c r="BF83" s="92"/>
      <c r="BG83" s="92"/>
      <c r="BH83" s="92"/>
      <c r="BI83" s="92"/>
      <c r="BJ83" s="92"/>
      <c r="BK83" s="92"/>
      <c r="BL83" s="92"/>
      <c r="BM83" s="92"/>
      <c r="BN83" s="92"/>
      <c r="BO83" s="92"/>
      <c r="BS83" s="94"/>
      <c r="BT83" s="155"/>
      <c r="BU83" s="155"/>
      <c r="BV83" s="155"/>
      <c r="BW83" s="155"/>
    </row>
    <row r="84" spans="1:86" ht="19.5" customHeight="1" x14ac:dyDescent="0.15">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6"/>
      <c r="AF84" s="156"/>
      <c r="AG84" s="156"/>
      <c r="AH84" s="156"/>
      <c r="AI84" s="156"/>
      <c r="AJ84" s="156"/>
      <c r="AK84" s="156"/>
      <c r="AL84" s="156"/>
      <c r="AM84" s="156"/>
      <c r="AN84" s="156"/>
      <c r="AO84" s="156"/>
      <c r="AP84" s="91"/>
      <c r="AQ84" s="91"/>
      <c r="AR84" s="91"/>
      <c r="AS84" s="91"/>
      <c r="AT84" s="91"/>
      <c r="AU84" s="91"/>
      <c r="AV84" s="91"/>
      <c r="AW84" s="91"/>
      <c r="AX84" s="91"/>
      <c r="AY84" s="91"/>
      <c r="AZ84" s="91"/>
      <c r="BA84" s="91"/>
      <c r="BB84" s="91"/>
      <c r="BC84" s="92"/>
      <c r="BD84" s="92"/>
      <c r="BE84" s="92"/>
      <c r="BF84" s="92"/>
      <c r="BG84" s="92"/>
      <c r="BH84" s="92"/>
      <c r="BI84" s="92"/>
      <c r="BJ84" s="92"/>
      <c r="BK84" s="92"/>
      <c r="BL84" s="92"/>
      <c r="BM84" s="92"/>
      <c r="BN84" s="92"/>
      <c r="BO84" s="92"/>
      <c r="BS84" s="94"/>
      <c r="BT84" s="155"/>
      <c r="BU84" s="155"/>
      <c r="BV84" s="155"/>
      <c r="BW84" s="155"/>
    </row>
    <row r="85" spans="1:86" ht="19.5" customHeight="1" x14ac:dyDescent="0.15">
      <c r="E85" s="95"/>
      <c r="F85" s="95"/>
      <c r="G85" s="95"/>
      <c r="H85" s="95"/>
      <c r="I85" s="95"/>
      <c r="J85" s="95"/>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row>
    <row r="86" spans="1:86" s="1" customFormat="1" ht="24.75" customHeight="1" x14ac:dyDescent="0.15"/>
    <row r="87" spans="1:86" ht="19.5" customHeight="1" x14ac:dyDescent="0.15">
      <c r="A87" s="84"/>
      <c r="B87" s="73"/>
      <c r="C87" s="73"/>
      <c r="D87" s="73"/>
      <c r="E87" s="73"/>
      <c r="F87" s="73"/>
      <c r="G87" s="73"/>
      <c r="H87" s="73"/>
      <c r="I87" s="73"/>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row>
    <row r="88" spans="1:86" ht="11.25" customHeight="1" x14ac:dyDescent="0.15"/>
    <row r="89" spans="1:86" ht="12" customHeight="1" x14ac:dyDescent="0.15">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31"/>
      <c r="BQ89" s="31"/>
      <c r="BR89" s="31"/>
      <c r="BS89" s="199"/>
      <c r="BT89" s="199"/>
      <c r="BU89" s="199"/>
      <c r="BV89" s="199"/>
      <c r="BW89" s="199"/>
      <c r="BX89" s="199"/>
    </row>
    <row r="90" spans="1:86" ht="12" customHeight="1" x14ac:dyDescent="0.15">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168"/>
      <c r="AQ90" s="168"/>
      <c r="AR90" s="168"/>
      <c r="AS90" s="168"/>
      <c r="AT90" s="168"/>
      <c r="AU90" s="168"/>
      <c r="AV90" s="168"/>
      <c r="AW90" s="168"/>
      <c r="AX90" s="168"/>
      <c r="AY90" s="168"/>
      <c r="AZ90" s="168"/>
      <c r="BA90" s="168"/>
      <c r="BB90" s="168"/>
      <c r="BC90" s="168"/>
      <c r="BD90" s="168"/>
      <c r="BE90" s="168"/>
      <c r="BF90" s="168"/>
      <c r="BG90" s="168"/>
      <c r="BH90" s="168"/>
      <c r="BI90" s="168"/>
      <c r="BJ90" s="168"/>
      <c r="BK90" s="168"/>
      <c r="BL90" s="168"/>
      <c r="BM90" s="168"/>
      <c r="BN90" s="168"/>
      <c r="BO90" s="168"/>
      <c r="BS90" s="199"/>
      <c r="BT90" s="199"/>
      <c r="BU90" s="199"/>
      <c r="BV90" s="199"/>
      <c r="BW90" s="199"/>
      <c r="BX90" s="199"/>
    </row>
    <row r="91" spans="1:86" ht="19.5" customHeight="1" x14ac:dyDescent="0.15">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91"/>
      <c r="AQ91" s="91"/>
      <c r="AR91" s="91"/>
      <c r="AS91" s="91"/>
      <c r="AT91" s="91"/>
      <c r="AU91" s="91"/>
      <c r="AV91" s="91"/>
      <c r="AW91" s="91"/>
      <c r="AX91" s="91"/>
      <c r="AY91" s="91"/>
      <c r="AZ91" s="91"/>
      <c r="BA91" s="91"/>
      <c r="BB91" s="91"/>
      <c r="BC91" s="91"/>
      <c r="BD91" s="91"/>
      <c r="BE91" s="91"/>
      <c r="BF91" s="91"/>
      <c r="BG91" s="91"/>
      <c r="BH91" s="91"/>
      <c r="BI91" s="91"/>
      <c r="BJ91" s="91"/>
      <c r="BK91" s="91"/>
      <c r="BL91" s="91"/>
      <c r="BM91" s="91"/>
      <c r="BN91" s="91"/>
      <c r="BO91" s="91"/>
      <c r="BS91" s="94"/>
      <c r="BT91" s="155"/>
      <c r="BU91" s="155"/>
      <c r="BV91" s="155"/>
      <c r="BW91" s="155"/>
    </row>
    <row r="92" spans="1:86" ht="19.5" customHeight="1" x14ac:dyDescent="0.15">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91"/>
      <c r="AQ92" s="91"/>
      <c r="AR92" s="91"/>
      <c r="AS92" s="91"/>
      <c r="AT92" s="91"/>
      <c r="AU92" s="91"/>
      <c r="AV92" s="91"/>
      <c r="AW92" s="91"/>
      <c r="AX92" s="91"/>
      <c r="AY92" s="91"/>
      <c r="AZ92" s="91"/>
      <c r="BA92" s="91"/>
      <c r="BB92" s="91"/>
      <c r="BC92" s="91"/>
      <c r="BD92" s="91"/>
      <c r="BE92" s="91"/>
      <c r="BF92" s="91"/>
      <c r="BG92" s="91"/>
      <c r="BH92" s="91"/>
      <c r="BI92" s="91"/>
      <c r="BJ92" s="91"/>
      <c r="BK92" s="91"/>
      <c r="BL92" s="91"/>
      <c r="BM92" s="91"/>
      <c r="BN92" s="91"/>
      <c r="BO92" s="91"/>
      <c r="BS92" s="94"/>
      <c r="BT92" s="155"/>
      <c r="BU92" s="155"/>
      <c r="BV92" s="155"/>
      <c r="BW92" s="155"/>
    </row>
    <row r="93" spans="1:86" ht="19.5" customHeight="1" x14ac:dyDescent="0.15">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91"/>
      <c r="AQ93" s="91"/>
      <c r="AR93" s="91"/>
      <c r="AS93" s="91"/>
      <c r="AT93" s="91"/>
      <c r="AU93" s="91"/>
      <c r="AV93" s="91"/>
      <c r="AW93" s="91"/>
      <c r="AX93" s="91"/>
      <c r="AY93" s="91"/>
      <c r="AZ93" s="91"/>
      <c r="BA93" s="91"/>
      <c r="BB93" s="91"/>
      <c r="BC93" s="91"/>
      <c r="BD93" s="91"/>
      <c r="BE93" s="91"/>
      <c r="BF93" s="91"/>
      <c r="BG93" s="91"/>
      <c r="BH93" s="91"/>
      <c r="BI93" s="91"/>
      <c r="BJ93" s="91"/>
      <c r="BK93" s="91"/>
      <c r="BL93" s="91"/>
      <c r="BM93" s="91"/>
      <c r="BN93" s="91"/>
      <c r="BO93" s="91"/>
      <c r="BS93" s="94"/>
      <c r="BT93" s="155"/>
      <c r="BU93" s="155"/>
      <c r="BV93" s="155"/>
      <c r="BW93" s="155"/>
    </row>
    <row r="94" spans="1:86" ht="19.5" customHeight="1" x14ac:dyDescent="0.15">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S94" s="94"/>
      <c r="BT94" s="155"/>
      <c r="BU94" s="155"/>
      <c r="BV94" s="155"/>
      <c r="BW94" s="155"/>
    </row>
    <row r="95" spans="1:86" ht="19.5" customHeight="1" x14ac:dyDescent="0.15">
      <c r="E95" s="156"/>
      <c r="F95" s="156"/>
      <c r="G95" s="156"/>
      <c r="H95" s="156"/>
      <c r="I95" s="156"/>
      <c r="J95" s="156"/>
      <c r="K95" s="156"/>
      <c r="L95" s="156"/>
      <c r="M95" s="156"/>
      <c r="N95" s="156"/>
      <c r="O95" s="156"/>
      <c r="P95" s="156"/>
      <c r="Q95" s="156"/>
      <c r="R95" s="156"/>
      <c r="S95" s="156"/>
      <c r="T95" s="156"/>
      <c r="U95" s="156"/>
      <c r="V95" s="156"/>
      <c r="W95" s="156"/>
      <c r="X95" s="156"/>
      <c r="Y95" s="156"/>
      <c r="Z95" s="156"/>
      <c r="AA95" s="156"/>
      <c r="AB95" s="156"/>
      <c r="AC95" s="156"/>
      <c r="AD95" s="156"/>
      <c r="AE95" s="156"/>
      <c r="AF95" s="156"/>
      <c r="AG95" s="156"/>
      <c r="AH95" s="156"/>
      <c r="AI95" s="156"/>
      <c r="AJ95" s="156"/>
      <c r="AK95" s="156"/>
      <c r="AL95" s="156"/>
      <c r="AM95" s="156"/>
      <c r="AN95" s="156"/>
      <c r="AO95" s="156"/>
      <c r="AP95" s="91"/>
      <c r="AQ95" s="91"/>
      <c r="AR95" s="91"/>
      <c r="AS95" s="91"/>
      <c r="AT95" s="91"/>
      <c r="AU95" s="91"/>
      <c r="AV95" s="91"/>
      <c r="AW95" s="91"/>
      <c r="AX95" s="91"/>
      <c r="AY95" s="91"/>
      <c r="AZ95" s="91"/>
      <c r="BA95" s="91"/>
      <c r="BB95" s="91"/>
      <c r="BC95" s="92"/>
      <c r="BD95" s="92"/>
      <c r="BE95" s="92"/>
      <c r="BF95" s="92"/>
      <c r="BG95" s="92"/>
      <c r="BH95" s="92"/>
      <c r="BI95" s="92"/>
      <c r="BJ95" s="92"/>
      <c r="BK95" s="92"/>
      <c r="BL95" s="92"/>
      <c r="BM95" s="92"/>
      <c r="BN95" s="92"/>
      <c r="BO95" s="92"/>
      <c r="BS95" s="94"/>
      <c r="BT95" s="155"/>
      <c r="BU95" s="155"/>
      <c r="BV95" s="155"/>
      <c r="BW95" s="155"/>
    </row>
    <row r="96" spans="1:86" ht="19.5" customHeight="1" x14ac:dyDescent="0.15">
      <c r="E96" s="156"/>
      <c r="F96" s="156"/>
      <c r="G96" s="156"/>
      <c r="H96" s="156"/>
      <c r="I96" s="156"/>
      <c r="J96" s="156"/>
      <c r="K96" s="156"/>
      <c r="L96" s="156"/>
      <c r="M96" s="156"/>
      <c r="N96" s="156"/>
      <c r="O96" s="156"/>
      <c r="P96" s="156"/>
      <c r="Q96" s="156"/>
      <c r="R96" s="156"/>
      <c r="S96" s="156"/>
      <c r="T96" s="156"/>
      <c r="U96" s="156"/>
      <c r="V96" s="156"/>
      <c r="W96" s="156"/>
      <c r="X96" s="156"/>
      <c r="Y96" s="156"/>
      <c r="Z96" s="156"/>
      <c r="AA96" s="156"/>
      <c r="AB96" s="156"/>
      <c r="AC96" s="156"/>
      <c r="AD96" s="156"/>
      <c r="AE96" s="156"/>
      <c r="AF96" s="156"/>
      <c r="AG96" s="156"/>
      <c r="AH96" s="156"/>
      <c r="AI96" s="156"/>
      <c r="AJ96" s="156"/>
      <c r="AK96" s="156"/>
      <c r="AL96" s="156"/>
      <c r="AM96" s="156"/>
      <c r="AN96" s="156"/>
      <c r="AO96" s="156"/>
      <c r="AP96" s="91"/>
      <c r="AQ96" s="91"/>
      <c r="AR96" s="91"/>
      <c r="AS96" s="91"/>
      <c r="AT96" s="91"/>
      <c r="AU96" s="91"/>
      <c r="AV96" s="91"/>
      <c r="AW96" s="91"/>
      <c r="AX96" s="91"/>
      <c r="AY96" s="91"/>
      <c r="AZ96" s="91"/>
      <c r="BA96" s="91"/>
      <c r="BB96" s="91"/>
      <c r="BC96" s="92"/>
      <c r="BD96" s="92"/>
      <c r="BE96" s="92"/>
      <c r="BF96" s="92"/>
      <c r="BG96" s="92"/>
      <c r="BH96" s="92"/>
      <c r="BI96" s="92"/>
      <c r="BJ96" s="92"/>
      <c r="BK96" s="92"/>
      <c r="BL96" s="92"/>
      <c r="BM96" s="92"/>
      <c r="BN96" s="92"/>
      <c r="BO96" s="92"/>
      <c r="BS96" s="94"/>
      <c r="BT96" s="155"/>
      <c r="BU96" s="155"/>
      <c r="BV96" s="155"/>
      <c r="BW96" s="155"/>
    </row>
    <row r="97" s="1" customFormat="1" ht="17.25" customHeight="1" x14ac:dyDescent="0.15"/>
    <row r="98" ht="30.75" customHeight="1" x14ac:dyDescent="0.15"/>
    <row r="99" ht="30.75" customHeight="1" x14ac:dyDescent="0.15"/>
    <row r="100" ht="30.75" customHeight="1" x14ac:dyDescent="0.15"/>
    <row r="101" ht="30.75" customHeight="1" x14ac:dyDescent="0.15"/>
    <row r="102" ht="30.75" customHeight="1" x14ac:dyDescent="0.15"/>
    <row r="103" ht="30.75" customHeight="1" x14ac:dyDescent="0.15"/>
    <row r="104" ht="30.75" customHeight="1" x14ac:dyDescent="0.15"/>
    <row r="105" ht="30.75" customHeight="1" x14ac:dyDescent="0.15"/>
    <row r="106" ht="30.75" customHeight="1" x14ac:dyDescent="0.15"/>
  </sheetData>
  <sheetProtection sheet="1" objects="1" scenarios="1"/>
  <mergeCells count="106">
    <mergeCell ref="CQ34:CQ35"/>
    <mergeCell ref="CP59:CP60"/>
    <mergeCell ref="CQ59:CQ60"/>
    <mergeCell ref="CO57:CS58"/>
    <mergeCell ref="CP30:CP31"/>
    <mergeCell ref="CQ30:CQ31"/>
    <mergeCell ref="CQ32:CQ33"/>
    <mergeCell ref="CP28:CR29"/>
    <mergeCell ref="CP22:CP23"/>
    <mergeCell ref="CQ22:CQ23"/>
    <mergeCell ref="CP24:CP25"/>
    <mergeCell ref="CQ24:CQ25"/>
    <mergeCell ref="C2:CE2"/>
    <mergeCell ref="A4:BE4"/>
    <mergeCell ref="C6:CK6"/>
    <mergeCell ref="C7:CK7"/>
    <mergeCell ref="B9:I9"/>
    <mergeCell ref="J9:CH9"/>
    <mergeCell ref="CP18:CP19"/>
    <mergeCell ref="CQ18:CQ19"/>
    <mergeCell ref="CP20:CP21"/>
    <mergeCell ref="CQ20:CQ21"/>
    <mergeCell ref="CP14:CP15"/>
    <mergeCell ref="CQ14:CQ15"/>
    <mergeCell ref="CP16:CP17"/>
    <mergeCell ref="CQ16:CQ17"/>
    <mergeCell ref="CP12:CP13"/>
    <mergeCell ref="CQ12:CQ13"/>
    <mergeCell ref="J12:BP13"/>
    <mergeCell ref="BQ12:BW13"/>
    <mergeCell ref="BX12:CD13"/>
    <mergeCell ref="CH12:CH13"/>
    <mergeCell ref="CI12:CL13"/>
    <mergeCell ref="CO7:FD8"/>
    <mergeCell ref="CP10:CR11"/>
    <mergeCell ref="J10:BP11"/>
    <mergeCell ref="BQ10:BW11"/>
    <mergeCell ref="BX10:CD11"/>
    <mergeCell ref="CH11:CM11"/>
    <mergeCell ref="J16:BP17"/>
    <mergeCell ref="BQ16:BW17"/>
    <mergeCell ref="BX16:CD17"/>
    <mergeCell ref="CH16:CH17"/>
    <mergeCell ref="CI16:CL17"/>
    <mergeCell ref="J14:BP15"/>
    <mergeCell ref="BQ14:BW15"/>
    <mergeCell ref="BX14:CD15"/>
    <mergeCell ref="CH14:CH15"/>
    <mergeCell ref="CI14:CL15"/>
    <mergeCell ref="J24:BP25"/>
    <mergeCell ref="BQ24:BW25"/>
    <mergeCell ref="BX24:CD25"/>
    <mergeCell ref="CH24:CH25"/>
    <mergeCell ref="CI24:CL25"/>
    <mergeCell ref="J18:BP19"/>
    <mergeCell ref="BQ18:BW19"/>
    <mergeCell ref="BX18:CD19"/>
    <mergeCell ref="CH18:CH19"/>
    <mergeCell ref="CI18:CL19"/>
    <mergeCell ref="J22:BP23"/>
    <mergeCell ref="BQ22:BW23"/>
    <mergeCell ref="BX22:CD23"/>
    <mergeCell ref="CH22:CH23"/>
    <mergeCell ref="CI22:CL23"/>
    <mergeCell ref="J20:BP21"/>
    <mergeCell ref="BQ20:BW21"/>
    <mergeCell ref="BX20:CD21"/>
    <mergeCell ref="CH20:CH21"/>
    <mergeCell ref="CI20:CL21"/>
    <mergeCell ref="C58:D59"/>
    <mergeCell ref="E58:U59"/>
    <mergeCell ref="Z58:AE58"/>
    <mergeCell ref="Z59:Z60"/>
    <mergeCell ref="AA59:AD60"/>
    <mergeCell ref="L33:AS34"/>
    <mergeCell ref="AT33:AU34"/>
    <mergeCell ref="AV33:CB34"/>
    <mergeCell ref="J35:K36"/>
    <mergeCell ref="L35:AS36"/>
    <mergeCell ref="AT35:AU36"/>
    <mergeCell ref="AV35:CB36"/>
    <mergeCell ref="AG59:CA60"/>
    <mergeCell ref="C60:D61"/>
    <mergeCell ref="E60:U61"/>
    <mergeCell ref="A39:BQ39"/>
    <mergeCell ref="D41:CL46"/>
    <mergeCell ref="D48:CL54"/>
    <mergeCell ref="CG34:CJ35"/>
    <mergeCell ref="B56:I56"/>
    <mergeCell ref="J56:CC56"/>
    <mergeCell ref="CG32:CJ33"/>
    <mergeCell ref="J33:K34"/>
    <mergeCell ref="B27:I27"/>
    <mergeCell ref="J27:CK27"/>
    <mergeCell ref="J29:K30"/>
    <mergeCell ref="L29:AS30"/>
    <mergeCell ref="AT29:AU30"/>
    <mergeCell ref="AV29:CB30"/>
    <mergeCell ref="CF30:CF31"/>
    <mergeCell ref="CG30:CJ31"/>
    <mergeCell ref="J31:K32"/>
    <mergeCell ref="CF29:CK29"/>
    <mergeCell ref="L31:AS32"/>
    <mergeCell ref="AT31:AU32"/>
    <mergeCell ref="AV31:CB32"/>
    <mergeCell ref="CF32:CF33"/>
  </mergeCells>
  <phoneticPr fontId="1"/>
  <printOptions horizontalCentered="1" verticalCentered="1"/>
  <pageMargins left="0.39370078740157483" right="0.39370078740157483" top="0.39370078740157483" bottom="0.39370078740157483" header="0.39370078740157483" footer="0.19685039370078741"/>
  <pageSetup paperSize="9" scale="64" orientation="portrait" r:id="rId1"/>
  <headerFooter scaleWithDoc="0">
    <oddFooter>&amp;C&amp;14&amp;A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p1</vt:lpstr>
      <vt:lpstr>p2</vt:lpstr>
      <vt:lpstr>p3</vt:lpstr>
      <vt:lpstr>p4</vt:lpstr>
      <vt:lpstr>p5</vt:lpstr>
      <vt:lpstr>p6</vt:lpstr>
      <vt:lpstr>p7</vt:lpstr>
      <vt:lpstr>p8</vt:lpstr>
      <vt:lpstr>p9</vt:lpstr>
      <vt:lpstr>p10</vt:lpstr>
      <vt:lpstr>p11</vt:lpstr>
      <vt:lpstr>P12</vt:lpstr>
      <vt:lpstr>'p1'!Print_Area</vt:lpstr>
      <vt:lpstr>'p10'!Print_Area</vt:lpstr>
      <vt:lpstr>'p11'!Print_Area</vt:lpstr>
      <vt:lpstr>'P12'!Print_Area</vt:lpstr>
      <vt:lpstr>'p2'!Print_Area</vt:lpstr>
      <vt:lpstr>'p3'!Print_Area</vt:lpstr>
      <vt:lpstr>'p4'!Print_Area</vt:lpstr>
      <vt:lpstr>'p5'!Print_Area</vt:lpstr>
      <vt:lpstr>'p6'!Print_Area</vt:lpstr>
      <vt:lpstr>'p7'!Print_Area</vt:lpstr>
      <vt:lpstr>'p8'!Print_Area</vt:lpstr>
      <vt:lpstr>'p9'!Print_Area</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okuser</dc:creator>
  <cp:lastModifiedBy>時松　みゆき</cp:lastModifiedBy>
  <cp:lastPrinted>2026-07-31T05:08:28Z</cp:lastPrinted>
  <dcterms:created xsi:type="dcterms:W3CDTF">2005-05-16T00:47:44Z</dcterms:created>
  <dcterms:modified xsi:type="dcterms:W3CDTF">2026-09-01T05:34:55Z</dcterms:modified>
</cp:coreProperties>
</file>