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sv802269\市町村振興課共有\財政班\財政担当R8年度\決算統計\01普通会計\R6財政状況資料集\01_3月公表分\06_HP公開\"/>
    </mc:Choice>
  </mc:AlternateContent>
  <xr:revisionPtr revIDLastSave="0" documentId="13_ncr:1_{4D47558D-CFEB-42B5-8E79-C76677CCA37B}"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BW34" i="10"/>
  <c r="BE34" i="10"/>
  <c r="C34" i="10"/>
  <c r="BW35" i="10" l="1"/>
  <c r="BW36" i="10" s="1"/>
  <c r="BW37" i="10" s="1"/>
  <c r="BW38" i="10" s="1"/>
  <c r="BW39" i="10" s="1"/>
  <c r="BW40" i="10" s="1"/>
  <c r="BW41" i="10" s="1"/>
  <c r="C35" i="10"/>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U35" i="10"/>
  <c r="U36" i="10" s="1"/>
  <c r="AM34" i="10"/>
</calcChain>
</file>

<file path=xl/sharedStrings.xml><?xml version="1.0" encoding="utf-8"?>
<sst xmlns="http://schemas.openxmlformats.org/spreadsheetml/2006/main" count="1121" uniqueCount="566">
  <si>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</si>
  <si>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</si>
  <si>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</si>
  <si>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</si>
  <si>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</si>
  <si>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</si>
  <si>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</si>
  <si>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</si>
  <si>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</si>
  <si>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</si>
  <si>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</si>
  <si>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</si>
  <si>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</si>
  <si>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</si>
  <si>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</si>
  <si>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</si>
  <si>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</si>
  <si>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</si>
  <si>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</si>
  <si>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</si>
  <si>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</si>
  <si>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</si>
  <si>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</si>
  <si>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</si>
  <si>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</si>
  <si>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</si>
  <si>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</si>
  <si>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</si>
  <si>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</si>
  <si>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</si>
  <si>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</si>
  <si>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</si>
  <si>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</si>
  <si>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</si>
  <si>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</si>
  <si>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</si>
  <si>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</si>
  <si>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</si>
  <si>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</si>
  <si>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</si>
  <si>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</si>
  <si>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</si>
  <si>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</si>
  <si>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</si>
  <si>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</si>
  <si>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</si>
  <si>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</si>
  <si>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</si>
  <si>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</si>
  <si>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</si>
  <si>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</si>
  <si>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</si>
  <si>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</si>
  <si>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</si>
  <si>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</si>
  <si>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</si>
  <si>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</si>
  <si>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</si>
  <si>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</si>
  <si>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</si>
  <si>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</si>
  <si>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</si>
  <si>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</si>
  <si>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</si>
  <si>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</si>
  <si>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</si>
  <si>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</si>
  <si>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</si>
  <si>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</si>
  <si>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</si>
  <si>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</si>
  <si>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</si>
  <si>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</si>
  <si>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</si>
  <si>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</si>
  <si>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</si>
  <si>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</si>
  <si>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</si>
  <si>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</si>
  <si>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</si>
  <si>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</si>
  <si>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</si>
  <si>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</si>
  <si>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</si>
  <si>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</si>
  <si>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</si>
  <si>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</si>
  <si>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</si>
  <si>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</si>
  <si>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</si>
  <si>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</si>
  <si>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</si>
  <si>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</si>
  <si>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</si>
  <si>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九重町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</si>
  <si>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</si>
  <si>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</si>
  <si>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</si>
  <si>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</si>
  <si>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</si>
  <si>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</si>
  <si>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</si>
  <si>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</si>
  <si>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</si>
  <si>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</si>
  <si>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</si>
  <si>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</si>
  <si>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</si>
  <si>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</si>
  <si>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</si>
  <si>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</si>
  <si>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</si>
  <si>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</si>
  <si>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</si>
  <si>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</si>
  <si>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</si>
  <si>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</si>
  <si>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</si>
  <si>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</si>
  <si>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</si>
  <si>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</si>
  <si>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</si>
  <si>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</si>
  <si>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</si>
  <si>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</si>
  <si>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</si>
  <si>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</si>
  <si>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</si>
  <si>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</si>
  <si>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</si>
  <si>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</si>
  <si>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</si>
  <si>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</si>
  <si>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</si>
  <si>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</si>
  <si>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</si>
  <si>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</si>
  <si>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</si>
  <si>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</si>
  <si>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</si>
  <si>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</si>
  <si>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</si>
  <si>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</si>
  <si>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</si>
  <si>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</si>
  <si>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</si>
  <si>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</si>
  <si>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</si>
  <si>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</si>
  <si>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</si>
  <si>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</si>
  <si>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</si>
  <si>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</si>
  <si>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</si>
  <si>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</si>
  <si>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</si>
  <si>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</si>
  <si>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</si>
  <si>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</si>
  <si>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</si>
  <si>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</si>
  <si>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</si>
  <si>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</si>
  <si>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</si>
  <si>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</si>
  <si>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</si>
  <si>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</si>
  <si>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</si>
  <si>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</si>
  <si>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</si>
  <si>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</si>
  <si>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</si>
  <si>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</si>
  <si>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</si>
  <si>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</si>
  <si>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</si>
  <si>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</si>
  <si>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</si>
  <si>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</si>
  <si>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</si>
  <si>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</si>
  <si>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</si>
  <si>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</si>
  <si>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</si>
  <si>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</si>
  <si>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</si>
  <si>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</si>
  <si>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</si>
  <si>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</si>
  <si>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</si>
  <si>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</si>
  <si>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</si>
  <si>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</si>
  <si>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</si>
  <si>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</si>
  <si>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</si>
  <si>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</si>
  <si>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</si>
  <si>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</si>
  <si>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</si>
  <si>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</si>
  <si>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</si>
  <si>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大分県九重町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</si>
  <si>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</si>
  <si>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</si>
  <si>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</si>
  <si>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</si>
  <si>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</si>
  <si>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</si>
  <si>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</si>
  <si>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</si>
  <si>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</si>
  <si>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</si>
  <si>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</si>
  <si>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</si>
  <si>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</si>
  <si>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</si>
  <si>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</si>
  <si>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</si>
  <si>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</si>
  <si>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</si>
  <si>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</si>
  <si>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</si>
  <si>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</si>
  <si>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</si>
  <si>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</si>
  <si>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</si>
  <si>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</si>
  <si>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</si>
  <si>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</si>
  <si>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</si>
  <si>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</si>
  <si>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</si>
  <si>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</si>
  <si>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</si>
  <si>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</si>
  <si>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</si>
  <si>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</si>
  <si>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</si>
  <si>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</si>
  <si>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</si>
  <si>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</si>
  <si>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</si>
  <si>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</si>
  <si>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</si>
  <si>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</si>
  <si>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</si>
  <si>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</si>
  <si>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</si>
  <si>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</si>
  <si>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</si>
  <si>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</si>
  <si>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</si>
  <si>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</si>
  <si>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</si>
  <si>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</si>
  <si>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</si>
  <si>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</si>
  <si>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</si>
  <si>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</si>
  <si>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</si>
  <si>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</si>
  <si>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</si>
  <si>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</si>
  <si>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</si>
  <si>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</si>
  <si>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</si>
  <si>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</si>
  <si>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</si>
  <si>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</si>
  <si>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</si>
  <si>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</si>
  <si>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</si>
  <si>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</si>
  <si>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</si>
  <si>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</si>
  <si>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</si>
  <si>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</si>
  <si>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</si>
  <si>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</si>
  <si>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</si>
  <si>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</si>
  <si>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</si>
  <si>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</si>
  <si>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</si>
  <si>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</si>
  <si>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</si>
  <si>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</si>
  <si>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</si>
  <si>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</si>
  <si>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</si>
  <si>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</si>
  <si>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</si>
  <si>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</si>
  <si>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</si>
  <si>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</si>
  <si>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</si>
  <si>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</si>
  <si>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</si>
  <si>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</si>
  <si>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</si>
  <si>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</si>
  <si>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</si>
  <si>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</si>
  <si>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</si>
  <si>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</si>
  <si>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</si>
  <si>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</si>
  <si>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</si>
  <si>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</si>
  <si>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</si>
  <si>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</si>
  <si>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</si>
  <si>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</si>
  <si>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</si>
  <si>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</si>
  <si>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</si>
  <si>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</si>
  <si>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</si>
  <si>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</si>
  <si>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</si>
  <si>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</si>
  <si>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</si>
  <si>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</si>
  <si>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</si>
  <si>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</si>
  <si>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</si>
  <si>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</si>
  <si>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</si>
  <si>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</si>
  <si>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</si>
  <si>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</si>
  <si>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</si>
  <si>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</si>
  <si>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</si>
  <si>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</si>
  <si>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</si>
  <si>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</si>
  <si>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</si>
  <si>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</si>
  <si>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</si>
  <si>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</si>
  <si>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</si>
  <si>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</si>
  <si>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</si>
  <si>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</si>
  <si>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</si>
  <si>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</si>
  <si>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</si>
  <si>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</si>
  <si>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</si>
  <si>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</si>
  <si>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</si>
  <si>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大分県九重町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</si>
  <si>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</si>
  <si>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</si>
  <si>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</si>
  <si>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</si>
  <si>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</si>
  <si>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</si>
  <si>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</si>
  <si>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</si>
  <si>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</si>
  <si>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</si>
  <si>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</si>
  <si>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</si>
  <si>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</si>
  <si>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</si>
  <si>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</si>
  <si>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</si>
  <si>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</si>
  <si>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</si>
  <si>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</si>
  <si>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</si>
  <si>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飯田高原診療所特別会計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</si>
  <si>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</si>
  <si>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</si>
  <si>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</si>
  <si>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</si>
  <si>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</si>
  <si>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</si>
  <si>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</si>
  <si>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</si>
  <si>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</si>
  <si>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</si>
  <si>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</si>
  <si>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</si>
  <si>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</si>
  <si>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</si>
  <si>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</si>
  <si>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</si>
  <si>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</si>
  <si>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</si>
  <si>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</si>
  <si>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</si>
  <si>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</si>
  <si>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</si>
  <si>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</si>
  <si>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</si>
  <si>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</si>
  <si>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</si>
  <si>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</si>
  <si>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</si>
  <si>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</si>
  <si>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</si>
  <si>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</si>
  <si>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</si>
  <si>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</si>
  <si>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</si>
  <si>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</si>
  <si>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</si>
  <si>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</si>
  <si>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</si>
  <si>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</si>
  <si>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</si>
  <si>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</si>
  <si>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</si>
  <si>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</si>
  <si>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</si>
  <si>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</si>
  <si>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</si>
  <si>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</si>
  <si>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</si>
  <si>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</si>
  <si>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</si>
  <si>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</si>
  <si>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</si>
  <si>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</si>
  <si>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</si>
  <si>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</si>
  <si>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</si>
  <si>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</si>
  <si>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</si>
  <si>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</si>
  <si>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</si>
  <si>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</si>
  <si>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</si>
  <si>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</si>
  <si>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</si>
  <si>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</si>
  <si>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</si>
  <si>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</si>
  <si>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</si>
  <si>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</si>
  <si>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</si>
  <si>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</si>
  <si>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</si>
  <si>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</si>
  <si>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</si>
  <si>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</si>
  <si>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</si>
  <si>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</si>
  <si>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</si>
  <si>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</si>
  <si>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</si>
  <si>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</si>
  <si>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</si>
  <si>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</si>
  <si>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</si>
  <si>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</si>
  <si>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</si>
  <si>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</si>
  <si>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</si>
  <si>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</si>
  <si>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</si>
  <si>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</si>
  <si>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</si>
  <si>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</si>
  <si>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</si>
  <si>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</si>
  <si>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</si>
  <si>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</si>
  <si>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</si>
  <si>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</si>
  <si>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</si>
  <si>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</si>
  <si>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</si>
  <si>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</si>
  <si>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</si>
  <si>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</si>
  <si>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</si>
  <si>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</si>
  <si>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</si>
  <si>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</si>
  <si>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</si>
  <si>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</si>
  <si>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</si>
  <si>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</si>
  <si>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</si>
  <si>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</si>
  <si>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</si>
  <si>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</si>
  <si>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</si>
  <si>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</si>
  <si>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</si>
  <si>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</si>
  <si>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</si>
  <si>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</si>
  <si>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</si>
  <si>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</si>
  <si>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</si>
  <si>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</si>
  <si>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</si>
  <si>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</si>
  <si>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</si>
  <si>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</si>
  <si>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</si>
  <si>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</si>
  <si>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</si>
  <si>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</si>
  <si>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</si>
  <si>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</si>
  <si>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</si>
  <si>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</si>
  <si>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</si>
  <si>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</si>
  <si>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</si>
  <si>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</si>
  <si>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</si>
  <si>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</si>
  <si>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</si>
  <si>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</si>
  <si>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</si>
  <si>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</si>
  <si>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</si>
  <si>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</si>
  <si>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</si>
  <si>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</si>
  <si>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6.39</t>
  </si>
  <si>
    <t>▲ 4.87</t>
  </si>
  <si>
    <t>▲ 10.65</t>
  </si>
  <si>
    <t>▲ 10.54</t>
  </si>
  <si>
    <t>一般会計</t>
  </si>
  <si>
    <t>水道事業会計</t>
  </si>
  <si>
    <t>介護保険特別会計</t>
  </si>
  <si>
    <t>国民健康保険特別会計</t>
  </si>
  <si>
    <t>飯田高原診療所特別会計</t>
  </si>
  <si>
    <t>後期高齢者医療特別会計</t>
  </si>
  <si>
    <t>その他会計（赤字）</t>
  </si>
  <si>
    <t>その他会計（黒字）</t>
  </si>
  <si>
    <t>R02</t>
    <phoneticPr fontId="5"/>
  </si>
  <si>
    <t>R03</t>
    <phoneticPr fontId="5"/>
  </si>
  <si>
    <t>R04</t>
    <phoneticPr fontId="5"/>
  </si>
  <si>
    <t>R05</t>
    <phoneticPr fontId="5"/>
  </si>
  <si>
    <t>R06</t>
    <phoneticPr fontId="5"/>
  </si>
  <si>
    <t>町有施設整備基金</t>
    <rPh sb="0" eb="2">
      <t>チョウユウ</t>
    </rPh>
    <rPh sb="2" eb="4">
      <t>シセツ</t>
    </rPh>
    <rPh sb="4" eb="6">
      <t>セイビ</t>
    </rPh>
    <rPh sb="6" eb="8">
      <t>キキン</t>
    </rPh>
    <phoneticPr fontId="5"/>
  </si>
  <si>
    <t>ふるさと創生事業基金</t>
    <rPh sb="4" eb="6">
      <t>ソウセイ</t>
    </rPh>
    <rPh sb="6" eb="8">
      <t>ジギョウ</t>
    </rPh>
    <rPh sb="8" eb="10">
      <t>キキン</t>
    </rPh>
    <phoneticPr fontId="5"/>
  </si>
  <si>
    <t>スクールバス事業基金</t>
    <rPh sb="6" eb="8">
      <t>ジギョウ</t>
    </rPh>
    <rPh sb="8" eb="10">
      <t>キキン</t>
    </rPh>
    <phoneticPr fontId="5"/>
  </si>
  <si>
    <t>森林環境譲与税基金</t>
    <rPh sb="0" eb="4">
      <t>シンリンカンキョウ</t>
    </rPh>
    <rPh sb="4" eb="7">
      <t>ジョウヨゼイ</t>
    </rPh>
    <rPh sb="7" eb="9">
      <t>キキン</t>
    </rPh>
    <phoneticPr fontId="5"/>
  </si>
  <si>
    <t>九重町福祉基金</t>
    <rPh sb="0" eb="3">
      <t>ココノエマチ</t>
    </rPh>
    <rPh sb="3" eb="7">
      <t>フクシキキン</t>
    </rPh>
    <phoneticPr fontId="5"/>
  </si>
  <si>
    <t>基金から1,180百万、他会計より11百万繰入</t>
    <phoneticPr fontId="2"/>
  </si>
  <si>
    <t>基金から1百万、他会計より19百万繰入</t>
    <phoneticPr fontId="2"/>
  </si>
  <si>
    <t>ここのえまち総合サービス株式会社</t>
    <phoneticPr fontId="2"/>
  </si>
  <si>
    <t>-</t>
    <phoneticPr fontId="2"/>
  </si>
  <si>
    <t>大分県退職手当組合</t>
    <rPh sb="0" eb="3">
      <t>オオイタケン</t>
    </rPh>
    <rPh sb="3" eb="5">
      <t>タイショク</t>
    </rPh>
    <rPh sb="5" eb="7">
      <t>テアテ</t>
    </rPh>
    <rPh sb="7" eb="9">
      <t>クミアイ</t>
    </rPh>
    <phoneticPr fontId="12"/>
  </si>
  <si>
    <t>大分県消防補償等組合</t>
    <rPh sb="0" eb="3">
      <t>オオイタケン</t>
    </rPh>
    <rPh sb="3" eb="5">
      <t>ショウボウ</t>
    </rPh>
    <rPh sb="5" eb="7">
      <t>ホショウ</t>
    </rPh>
    <rPh sb="7" eb="8">
      <t>トウ</t>
    </rPh>
    <rPh sb="8" eb="10">
      <t>クミアイ</t>
    </rPh>
    <phoneticPr fontId="12"/>
  </si>
  <si>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12"/>
  </si>
  <si>
    <t>大分県市町村会館管理組合</t>
    <rPh sb="0" eb="3">
      <t>オオイタケン</t>
    </rPh>
    <rPh sb="3" eb="6">
      <t>シチョウソン</t>
    </rPh>
    <rPh sb="6" eb="8">
      <t>カイカン</t>
    </rPh>
    <rPh sb="8" eb="10">
      <t>カンリ</t>
    </rPh>
    <rPh sb="10" eb="12">
      <t>クミアイ</t>
    </rPh>
    <phoneticPr fontId="12"/>
  </si>
  <si>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12"/>
  </si>
  <si>
    <t>大分県後期高齢者医療広域連合（後期高齢者医療事業会計）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12"/>
  </si>
  <si>
    <t>日田玖珠広域消防組合</t>
    <rPh sb="0" eb="2">
      <t>ヒタ</t>
    </rPh>
    <rPh sb="2" eb="4">
      <t>クス</t>
    </rPh>
    <rPh sb="4" eb="6">
      <t>コウイキ</t>
    </rPh>
    <rPh sb="6" eb="8">
      <t>ショウボウ</t>
    </rPh>
    <rPh sb="8" eb="10">
      <t>クミアイ</t>
    </rPh>
    <phoneticPr fontId="12"/>
  </si>
  <si>
    <t>玖珠九重行政事務組合</t>
    <rPh sb="0" eb="2">
      <t>クス</t>
    </rPh>
    <rPh sb="2" eb="4">
      <t>ココノエ</t>
    </rPh>
    <rPh sb="4" eb="6">
      <t>ギョウセイ</t>
    </rPh>
    <rPh sb="6" eb="8">
      <t>ジム</t>
    </rPh>
    <rPh sb="8" eb="10">
      <t>クミアイ</t>
    </rPh>
    <phoneticPr fontId="12"/>
  </si>
  <si>
    <t>基金から2百万円繰入</t>
    <rPh sb="0" eb="2">
      <t>キキン</t>
    </rPh>
    <rPh sb="5" eb="8">
      <t>ヒャクマンエン</t>
    </rPh>
    <rPh sb="8" eb="10">
      <t>クリイレ</t>
    </rPh>
    <phoneticPr fontId="2"/>
  </si>
  <si>
    <t>基金から114百万円繰入</t>
    <rPh sb="0" eb="2">
      <t>キキン</t>
    </rPh>
    <rPh sb="7" eb="10">
      <t>ヒャクマンエン</t>
    </rPh>
    <rPh sb="10" eb="12">
      <t>クリイレ</t>
    </rPh>
    <phoneticPr fontId="2"/>
  </si>
  <si>
    <t>基金から15百万円繰入</t>
    <rPh sb="0" eb="2">
      <t>キキン</t>
    </rPh>
    <rPh sb="6" eb="9">
      <t>ヒャクマンエン</t>
    </rPh>
    <rPh sb="9" eb="11">
      <t>クリイレ</t>
    </rPh>
    <phoneticPr fontId="2"/>
  </si>
  <si>
    <t>基金から13百万円繰入</t>
    <rPh sb="0" eb="2">
      <t>キキン</t>
    </rPh>
    <rPh sb="6" eb="11">
      <t>ヒャクマンエンクリイレ</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</si>
</sst>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0147-4686-9A3A-79FE5641B25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94816</c:v>
                </c:pt>
                <c:pt idx="1">
                  <c:v>170985</c:v>
                </c:pt>
                <c:pt idx="2">
                  <c:v>132927</c:v>
                </c:pt>
                <c:pt idx="3">
                  <c:v>116258</c:v>
                </c:pt>
                <c:pt idx="4">
                  <c:v>173799</c:v>
                </c:pt>
              </c:numCache>
            </c:numRef>
          </c:val>
          <c:smooth val="0"/>
          <c:extLst>
            <c:ext xmlns:c16="http://schemas.microsoft.com/office/drawing/2014/chart" uri="{C3380CC4-5D6E-409C-BE32-E72D297353CC}">
              <c16:uniqueId val="{00000001-0147-4686-9A3A-79FE5641B25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12.29</c:v>
                </c:pt>
                <c:pt idx="1">
                  <c:v>14.23</c:v>
                </c:pt>
                <c:pt idx="2">
                  <c:v>16</c:v>
                </c:pt>
                <c:pt idx="3">
                  <c:v>12.73</c:v>
                </c:pt>
                <c:pt idx="4">
                  <c:v>11.67</c:v>
                </c:pt>
              </c:numCache>
            </c:numRef>
          </c:val>
          <c:extLst>
            <c:ext xmlns:c16="http://schemas.microsoft.com/office/drawing/2014/chart" uri="{C3380CC4-5D6E-409C-BE32-E72D297353CC}">
              <c16:uniqueId val="{00000000-5121-49A4-8DFC-BA8F46AE7B7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24.72</c:v>
                </c:pt>
                <c:pt idx="1">
                  <c:v>29.14</c:v>
                </c:pt>
                <c:pt idx="2">
                  <c:v>31.09</c:v>
                </c:pt>
                <c:pt idx="3">
                  <c:v>31.77</c:v>
                </c:pt>
                <c:pt idx="4">
                  <c:v>27.63</c:v>
                </c:pt>
              </c:numCache>
            </c:numRef>
          </c:val>
          <c:extLst>
            <c:ext xmlns:c16="http://schemas.microsoft.com/office/drawing/2014/chart" uri="{C3380CC4-5D6E-409C-BE32-E72D297353CC}">
              <c16:uniqueId val="{00000001-5121-49A4-8DFC-BA8F46AE7B7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-6.39</c:v>
                </c:pt>
                <c:pt idx="1">
                  <c:v>2.67</c:v>
                </c:pt>
                <c:pt idx="2">
                  <c:v>-4.87</c:v>
                </c:pt>
                <c:pt idx="3">
                  <c:v>-10.65</c:v>
                </c:pt>
                <c:pt idx="4">
                  <c:v>-10.54</c:v>
                </c:pt>
              </c:numCache>
            </c:numRef>
          </c:val>
          <c:smooth val="0"/>
          <c:extLst>
            <c:ext xmlns:c16="http://schemas.microsoft.com/office/drawing/2014/chart" uri="{C3380CC4-5D6E-409C-BE32-E72D297353CC}">
              <c16:uniqueId val="{00000002-5121-49A4-8DFC-BA8F46AE7B7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0.52</c:v>
                </c:pt>
                <c:pt idx="2">
                  <c:v>#N/A</c:v>
                </c:pt>
                <c:pt idx="3">
                  <c:v>0.54</c:v>
                </c:pt>
                <c:pt idx="4">
                  <c:v>#N/A</c:v>
                </c:pt>
                <c:pt idx="5">
                  <c:v>0.56000000000000005</c:v>
                </c:pt>
                <c:pt idx="6">
                  <c:v>#N/A</c:v>
                </c:pt>
                <c:pt idx="7">
                  <c:v>3.1</c:v>
                </c:pt>
                <c:pt idx="8">
                  <c:v>0</c:v>
                </c:pt>
                <c:pt idx="9">
                  <c:v>0</c:v>
                </c:pt>
              </c:numCache>
            </c:numRef>
          </c:val>
          <c:extLst>
            <c:ext xmlns:c16="http://schemas.microsoft.com/office/drawing/2014/chart" uri="{C3380CC4-5D6E-409C-BE32-E72D297353CC}">
              <c16:uniqueId val="{00000000-27F1-438E-BA48-F3A0149FA84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7F1-438E-BA48-F3A0149FA84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7F1-438E-BA48-F3A0149FA84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7F1-438E-BA48-F3A0149FA84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4-27F1-438E-BA48-F3A0149FA840}"/>
            </c:ext>
          </c:extLst>
        </c:ser>
        <c:ser>
          <c:idx val="5"/>
          <c:order val="5"/>
          <c:tx>
            <c:strRef>
              <c:f>データシート!$A$32</c:f>
              <c:strCache>
                <c:ptCount val="1"/>
                <c:pt idx="0">
                  <c:v>飯田高原診療所特別会計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0.03</c:v>
                </c:pt>
                <c:pt idx="2">
                  <c:v>#N/A</c:v>
                </c:pt>
                <c:pt idx="3">
                  <c:v>0.03</c:v>
                </c:pt>
                <c:pt idx="4">
                  <c:v>#N/A</c:v>
                </c:pt>
                <c:pt idx="5">
                  <c:v>0.02</c:v>
                </c:pt>
                <c:pt idx="6">
                  <c:v>#N/A</c:v>
                </c:pt>
                <c:pt idx="7">
                  <c:v>0.04</c:v>
                </c:pt>
                <c:pt idx="8">
                  <c:v>#N/A</c:v>
                </c:pt>
                <c:pt idx="9">
                  <c:v>0.02</c:v>
                </c:pt>
              </c:numCache>
            </c:numRef>
          </c:val>
          <c:extLst>
            <c:ext xmlns:c16="http://schemas.microsoft.com/office/drawing/2014/chart" uri="{C3380CC4-5D6E-409C-BE32-E72D297353CC}">
              <c16:uniqueId val="{00000005-27F1-438E-BA48-F3A0149FA84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c:v>
                </c:pt>
                <c:pt idx="2">
                  <c:v>#N/A</c:v>
                </c:pt>
                <c:pt idx="3">
                  <c:v>1.54</c:v>
                </c:pt>
                <c:pt idx="4">
                  <c:v>#N/A</c:v>
                </c:pt>
                <c:pt idx="5">
                  <c:v>2.04</c:v>
                </c:pt>
                <c:pt idx="6">
                  <c:v>#N/A</c:v>
                </c:pt>
                <c:pt idx="7">
                  <c:v>0.74</c:v>
                </c:pt>
                <c:pt idx="8">
                  <c:v>#N/A</c:v>
                </c:pt>
                <c:pt idx="9">
                  <c:v>1.1399999999999999</c:v>
                </c:pt>
              </c:numCache>
            </c:numRef>
          </c:val>
          <c:extLst>
            <c:ext xmlns:c16="http://schemas.microsoft.com/office/drawing/2014/chart" uri="{C3380CC4-5D6E-409C-BE32-E72D297353CC}">
              <c16:uniqueId val="{00000006-27F1-438E-BA48-F3A0149FA84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2.2200000000000002</c:v>
                </c:pt>
                <c:pt idx="2">
                  <c:v>#N/A</c:v>
                </c:pt>
                <c:pt idx="3">
                  <c:v>1.33</c:v>
                </c:pt>
                <c:pt idx="4">
                  <c:v>#N/A</c:v>
                </c:pt>
                <c:pt idx="5">
                  <c:v>2.12</c:v>
                </c:pt>
                <c:pt idx="6">
                  <c:v>#N/A</c:v>
                </c:pt>
                <c:pt idx="7">
                  <c:v>1.77</c:v>
                </c:pt>
                <c:pt idx="8">
                  <c:v>#N/A</c:v>
                </c:pt>
                <c:pt idx="9">
                  <c:v>1.63</c:v>
                </c:pt>
              </c:numCache>
            </c:numRef>
          </c:val>
          <c:extLst>
            <c:ext xmlns:c16="http://schemas.microsoft.com/office/drawing/2014/chart" uri="{C3380CC4-5D6E-409C-BE32-E72D297353CC}">
              <c16:uniqueId val="{00000007-27F1-438E-BA48-F3A0149FA84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4.08</c:v>
                </c:pt>
              </c:numCache>
            </c:numRef>
          </c:val>
          <c:extLst>
            <c:ext xmlns:c16="http://schemas.microsoft.com/office/drawing/2014/chart" uri="{C3380CC4-5D6E-409C-BE32-E72D297353CC}">
              <c16:uniqueId val="{00000008-27F1-438E-BA48-F3A0149FA84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12.25</c:v>
                </c:pt>
                <c:pt idx="2">
                  <c:v>#N/A</c:v>
                </c:pt>
                <c:pt idx="3">
                  <c:v>14.19</c:v>
                </c:pt>
                <c:pt idx="4">
                  <c:v>#N/A</c:v>
                </c:pt>
                <c:pt idx="5">
                  <c:v>15.96</c:v>
                </c:pt>
                <c:pt idx="6">
                  <c:v>#N/A</c:v>
                </c:pt>
                <c:pt idx="7">
                  <c:v>12.67</c:v>
                </c:pt>
                <c:pt idx="8">
                  <c:v>#N/A</c:v>
                </c:pt>
                <c:pt idx="9">
                  <c:v>11.64</c:v>
                </c:pt>
              </c:numCache>
            </c:numRef>
          </c:val>
          <c:extLst>
            <c:ext xmlns:c16="http://schemas.microsoft.com/office/drawing/2014/chart" uri="{C3380CC4-5D6E-409C-BE32-E72D297353CC}">
              <c16:uniqueId val="{00000009-27F1-438E-BA48-F3A0149FA84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580</c:v>
                </c:pt>
                <c:pt idx="5">
                  <c:v>531</c:v>
                </c:pt>
                <c:pt idx="8">
                  <c:v>539</c:v>
                </c:pt>
                <c:pt idx="11">
                  <c:v>521</c:v>
                </c:pt>
                <c:pt idx="14">
                  <c:v>503</c:v>
                </c:pt>
              </c:numCache>
            </c:numRef>
          </c:val>
          <c:extLst>
            <c:ext xmlns:c16="http://schemas.microsoft.com/office/drawing/2014/chart" uri="{C3380CC4-5D6E-409C-BE32-E72D297353CC}">
              <c16:uniqueId val="{00000000-2276-4250-9271-08F71F1D033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276-4250-9271-08F71F1D033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276-4250-9271-08F71F1D033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c:v>
                </c:pt>
                <c:pt idx="3">
                  <c:v>9</c:v>
                </c:pt>
                <c:pt idx="6">
                  <c:v>9</c:v>
                </c:pt>
                <c:pt idx="9">
                  <c:v>9</c:v>
                </c:pt>
                <c:pt idx="12">
                  <c:v>9</c:v>
                </c:pt>
              </c:numCache>
            </c:numRef>
          </c:val>
          <c:extLst>
            <c:ext xmlns:c16="http://schemas.microsoft.com/office/drawing/2014/chart" uri="{C3380CC4-5D6E-409C-BE32-E72D297353CC}">
              <c16:uniqueId val="{00000003-2276-4250-9271-08F71F1D033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21</c:v>
                </c:pt>
                <c:pt idx="3">
                  <c:v>21</c:v>
                </c:pt>
                <c:pt idx="6">
                  <c:v>21</c:v>
                </c:pt>
                <c:pt idx="9">
                  <c:v>20</c:v>
                </c:pt>
                <c:pt idx="12">
                  <c:v>29</c:v>
                </c:pt>
              </c:numCache>
            </c:numRef>
          </c:val>
          <c:extLst>
            <c:ext xmlns:c16="http://schemas.microsoft.com/office/drawing/2014/chart" uri="{C3380CC4-5D6E-409C-BE32-E72D297353CC}">
              <c16:uniqueId val="{00000004-2276-4250-9271-08F71F1D033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76-4250-9271-08F71F1D033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276-4250-9271-08F71F1D033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727</c:v>
                </c:pt>
                <c:pt idx="3">
                  <c:v>684</c:v>
                </c:pt>
                <c:pt idx="6">
                  <c:v>690</c:v>
                </c:pt>
                <c:pt idx="9">
                  <c:v>684</c:v>
                </c:pt>
                <c:pt idx="12">
                  <c:v>652</c:v>
                </c:pt>
              </c:numCache>
            </c:numRef>
          </c:val>
          <c:extLst>
            <c:ext xmlns:c16="http://schemas.microsoft.com/office/drawing/2014/chart" uri="{C3380CC4-5D6E-409C-BE32-E72D297353CC}">
              <c16:uniqueId val="{00000007-2276-4250-9271-08F71F1D033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175</c:v>
                </c:pt>
                <c:pt idx="2">
                  <c:v>#N/A</c:v>
                </c:pt>
                <c:pt idx="3">
                  <c:v>#N/A</c:v>
                </c:pt>
                <c:pt idx="4">
                  <c:v>183</c:v>
                </c:pt>
                <c:pt idx="5">
                  <c:v>#N/A</c:v>
                </c:pt>
                <c:pt idx="6">
                  <c:v>#N/A</c:v>
                </c:pt>
                <c:pt idx="7">
                  <c:v>181</c:v>
                </c:pt>
                <c:pt idx="8">
                  <c:v>#N/A</c:v>
                </c:pt>
                <c:pt idx="9">
                  <c:v>#N/A</c:v>
                </c:pt>
                <c:pt idx="10">
                  <c:v>192</c:v>
                </c:pt>
                <c:pt idx="11">
                  <c:v>#N/A</c:v>
                </c:pt>
                <c:pt idx="12">
                  <c:v>#N/A</c:v>
                </c:pt>
                <c:pt idx="13">
                  <c:v>187</c:v>
                </c:pt>
                <c:pt idx="14">
                  <c:v>#N/A</c:v>
                </c:pt>
              </c:numCache>
            </c:numRef>
          </c:val>
          <c:smooth val="0"/>
          <c:extLst>
            <c:ext xmlns:c16="http://schemas.microsoft.com/office/drawing/2014/chart" uri="{C3380CC4-5D6E-409C-BE32-E72D297353CC}">
              <c16:uniqueId val="{00000008-2276-4250-9271-08F71F1D033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4546</c:v>
                </c:pt>
                <c:pt idx="5">
                  <c:v>4612</c:v>
                </c:pt>
                <c:pt idx="8">
                  <c:v>4257</c:v>
                </c:pt>
                <c:pt idx="11">
                  <c:v>4062</c:v>
                </c:pt>
                <c:pt idx="14">
                  <c:v>4279</c:v>
                </c:pt>
              </c:numCache>
            </c:numRef>
          </c:val>
          <c:extLst>
            <c:ext xmlns:c16="http://schemas.microsoft.com/office/drawing/2014/chart" uri="{C3380CC4-5D6E-409C-BE32-E72D297353CC}">
              <c16:uniqueId val="{00000000-8D8E-40D0-87DC-76893FEF262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164</c:v>
                </c:pt>
                <c:pt idx="5">
                  <c:v>135</c:v>
                </c:pt>
                <c:pt idx="8">
                  <c:v>106</c:v>
                </c:pt>
                <c:pt idx="11">
                  <c:v>89</c:v>
                </c:pt>
                <c:pt idx="14">
                  <c:v>90</c:v>
                </c:pt>
              </c:numCache>
            </c:numRef>
          </c:val>
          <c:extLst>
            <c:ext xmlns:c16="http://schemas.microsoft.com/office/drawing/2014/chart" uri="{C3380CC4-5D6E-409C-BE32-E72D297353CC}">
              <c16:uniqueId val="{00000001-8D8E-40D0-87DC-76893FEF262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6193</c:v>
                </c:pt>
                <c:pt idx="5">
                  <c:v>6511</c:v>
                </c:pt>
                <c:pt idx="8">
                  <c:v>6843</c:v>
                </c:pt>
                <c:pt idx="11">
                  <c:v>6954</c:v>
                </c:pt>
                <c:pt idx="14">
                  <c:v>6492</c:v>
                </c:pt>
              </c:numCache>
            </c:numRef>
          </c:val>
          <c:extLst>
            <c:ext xmlns:c16="http://schemas.microsoft.com/office/drawing/2014/chart" uri="{C3380CC4-5D6E-409C-BE32-E72D297353CC}">
              <c16:uniqueId val="{00000002-8D8E-40D0-87DC-76893FEF262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D8E-40D0-87DC-76893FEF262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D8E-40D0-87DC-76893FEF262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8E-40D0-87DC-76893FEF262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649</c:v>
                </c:pt>
                <c:pt idx="3">
                  <c:v>636</c:v>
                </c:pt>
                <c:pt idx="6">
                  <c:v>727</c:v>
                </c:pt>
                <c:pt idx="9">
                  <c:v>598</c:v>
                </c:pt>
                <c:pt idx="12">
                  <c:v>976</c:v>
                </c:pt>
              </c:numCache>
            </c:numRef>
          </c:val>
          <c:extLst>
            <c:ext xmlns:c16="http://schemas.microsoft.com/office/drawing/2014/chart" uri="{C3380CC4-5D6E-409C-BE32-E72D297353CC}">
              <c16:uniqueId val="{00000006-8D8E-40D0-87DC-76893FEF262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85</c:v>
                </c:pt>
                <c:pt idx="3">
                  <c:v>82</c:v>
                </c:pt>
                <c:pt idx="6">
                  <c:v>82</c:v>
                </c:pt>
                <c:pt idx="9">
                  <c:v>70</c:v>
                </c:pt>
                <c:pt idx="12">
                  <c:v>151</c:v>
                </c:pt>
              </c:numCache>
            </c:numRef>
          </c:val>
          <c:extLst>
            <c:ext xmlns:c16="http://schemas.microsoft.com/office/drawing/2014/chart" uri="{C3380CC4-5D6E-409C-BE32-E72D297353CC}">
              <c16:uniqueId val="{00000007-8D8E-40D0-87DC-76893FEF262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125</c:v>
                </c:pt>
                <c:pt idx="3">
                  <c:v>206</c:v>
                </c:pt>
                <c:pt idx="6">
                  <c:v>188</c:v>
                </c:pt>
                <c:pt idx="9">
                  <c:v>192</c:v>
                </c:pt>
                <c:pt idx="12">
                  <c:v>171</c:v>
                </c:pt>
              </c:numCache>
            </c:numRef>
          </c:val>
          <c:extLst>
            <c:ext xmlns:c16="http://schemas.microsoft.com/office/drawing/2014/chart" uri="{C3380CC4-5D6E-409C-BE32-E72D297353CC}">
              <c16:uniqueId val="{00000008-8D8E-40D0-87DC-76893FEF262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D8E-40D0-87DC-76893FEF262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5521</c:v>
                </c:pt>
                <c:pt idx="3">
                  <c:v>5431</c:v>
                </c:pt>
                <c:pt idx="6">
                  <c:v>5060</c:v>
                </c:pt>
                <c:pt idx="9">
                  <c:v>4750</c:v>
                </c:pt>
                <c:pt idx="12">
                  <c:v>4274</c:v>
                </c:pt>
              </c:numCache>
            </c:numRef>
          </c:val>
          <c:extLst>
            <c:ext xmlns:c16="http://schemas.microsoft.com/office/drawing/2014/chart" uri="{C3380CC4-5D6E-409C-BE32-E72D297353CC}">
              <c16:uniqueId val="{0000000A-8D8E-40D0-87DC-76893FEF262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D8E-40D0-87DC-76893FEF262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1338</c:v>
                </c:pt>
                <c:pt idx="1">
                  <c:v>1366</c:v>
                </c:pt>
                <c:pt idx="2">
                  <c:v>1212</c:v>
                </c:pt>
              </c:numCache>
            </c:numRef>
          </c:val>
          <c:extLst>
            <c:ext xmlns:c16="http://schemas.microsoft.com/office/drawing/2014/chart" uri="{C3380CC4-5D6E-409C-BE32-E72D297353CC}">
              <c16:uniqueId val="{00000000-4349-485F-B221-F2FD82CDB52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1105</c:v>
                </c:pt>
                <c:pt idx="1">
                  <c:v>1122</c:v>
                </c:pt>
                <c:pt idx="2">
                  <c:v>1134</c:v>
                </c:pt>
              </c:numCache>
            </c:numRef>
          </c:val>
          <c:extLst>
            <c:ext xmlns:c16="http://schemas.microsoft.com/office/drawing/2014/chart" uri="{C3380CC4-5D6E-409C-BE32-E72D297353CC}">
              <c16:uniqueId val="{00000001-4349-485F-B221-F2FD82CDB52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4109</c:v>
                </c:pt>
                <c:pt idx="1">
                  <c:v>4173</c:v>
                </c:pt>
                <c:pt idx="2">
                  <c:v>3831</c:v>
                </c:pt>
              </c:numCache>
            </c:numRef>
          </c:val>
          <c:extLst>
            <c:ext xmlns:c16="http://schemas.microsoft.com/office/drawing/2014/chart" uri="{C3380CC4-5D6E-409C-BE32-E72D297353CC}">
              <c16:uniqueId val="{00000002-4349-485F-B221-F2FD82CDB52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大分県九重町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特徴としては、普通交付税に算入される公債費の割合が高く、結果として比率が全国的にも低い状況にある。</a:t>
          </a:r>
          <a:endParaRPr lang="ja-JP" altLang="ja-JP" sz="1400">
            <a:effectLst/>
          </a:endParaRPr>
        </a:p>
        <a:p>
          <a:r>
            <a:rPr kumimoji="1" lang="ja-JP" altLang="ja-JP" sz="1100">
              <a:solidFill>
                <a:schemeClr val="dk1"/>
              </a:solidFill>
              <a:effectLst/>
              <a:latin typeface="+mn-lt"/>
              <a:ea typeface="+mn-ea"/>
              <a:cs typeface="+mn-cs"/>
            </a:rPr>
            <a:t>　今後は、総合こども園建設事業（平成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年度完成）等の大型事業に伴う償還が開始された令和元年度がピークであったことから、全体として減少していく見込みではあるものの、令和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月豪雨災害復旧事業</a:t>
          </a:r>
          <a:r>
            <a:rPr kumimoji="1" lang="ja-JP" altLang="en-US" sz="1100">
              <a:solidFill>
                <a:schemeClr val="dk1"/>
              </a:solidFill>
              <a:effectLst/>
              <a:latin typeface="+mn-lt"/>
              <a:ea typeface="+mn-ea"/>
              <a:cs typeface="+mn-cs"/>
            </a:rPr>
            <a:t>に係る償還の開始や</a:t>
          </a:r>
          <a:r>
            <a:rPr kumimoji="1" lang="ja-JP" altLang="ja-JP" sz="1100">
              <a:solidFill>
                <a:schemeClr val="dk1"/>
              </a:solidFill>
              <a:effectLst/>
              <a:latin typeface="+mn-lt"/>
              <a:ea typeface="+mn-ea"/>
              <a:cs typeface="+mn-cs"/>
            </a:rPr>
            <a:t>、突発的な借入や大型事業もあるため状況を注視していく必要がある。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満期一括償還地方債に係るものはなし</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大分県九重町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将来負担額は、地方債の現在高が減少したことにより減となった。</a:t>
          </a:r>
          <a:endParaRPr lang="ja-JP" altLang="ja-JP" sz="1400">
            <a:effectLst/>
          </a:endParaRPr>
        </a:p>
        <a:p>
          <a:r>
            <a:rPr kumimoji="1" lang="ja-JP" altLang="ja-JP" sz="1100">
              <a:solidFill>
                <a:schemeClr val="dk1"/>
              </a:solidFill>
              <a:effectLst/>
              <a:latin typeface="+mn-lt"/>
              <a:ea typeface="+mn-ea"/>
              <a:cs typeface="+mn-cs"/>
            </a:rPr>
            <a:t>　充当可能財源等については、おおむね良好な状態といえる。特定財源（主に使用料等）については、引き続き新たな収入源の確保・拡大を行いたい。</a:t>
          </a:r>
          <a:endParaRPr lang="ja-JP" altLang="ja-JP" sz="1400">
            <a:effectLst/>
          </a:endParaRPr>
        </a:p>
        <a:p>
          <a:r>
            <a:rPr kumimoji="1" lang="ja-JP" altLang="ja-JP" sz="1100">
              <a:solidFill>
                <a:schemeClr val="dk1"/>
              </a:solidFill>
              <a:effectLst/>
              <a:latin typeface="+mn-lt"/>
              <a:ea typeface="+mn-ea"/>
              <a:cs typeface="+mn-cs"/>
            </a:rPr>
            <a:t>　将来負担は、良好な状況が続いており、引き続き基金残高と地方債残高とのバランスを保てるよう努める。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大分県九重町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前年度において決算余剰処分積立金が繰越事業の進捗が悪く大きくなっていたため、今年度の決算余剰処分積立額が減少したことや、過年度災害復旧事業等に対応するため、取り崩しを行ったため、減額となっている。また、公共施設の整備等により町有施設整備基金を多く取り崩したため全体として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の一部において、具体的な活用策が定まっていないため、その方策についても提示できづらく、また、基金積立に対する特定財源があるものについては、不確定要素（施設使用料の増減）が多いことから、将来推計が立てづらい。今後は、個別施設計画に基づく、各施設の除却等を町有施設整備基金において対応することが想定さ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・町有施設整備基金：町有施設を整備するため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・ふるさと創生事業基金：ふるさと創生事業計画に基づく事業及び九重町まちづくり寄付金条例規定に基づく事業に充てる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・九重町福祉基金：福祉事業の円滑な運営を図るため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・スクールバス事業基金：スクールバス事業の経費・スクールバス事業の実施に充てる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・森林環境譲与税基金：森林整備や木材利用の促進等に関する事業を行うため</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・町有施設整備基金：旧野上中学校跡地整備事業や小松地獄園地整備事業などに事業のため取崩しを行ったため減額となった。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・ふるさと創生事業基金：ふるさと納税の積立を行い、定住促進事業等の事業に取崩しを行ったため減額となった。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・町有施設整備基金については大吊橋施設分（約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億）及びその他公共施設分（約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億円）という基金内訳である。今後、庁舎をはじめ、公共施設の大規模改修事業を計画しており、独自に策定した財政推計において、今後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億円の基金が必要となることから、公共施設総合管理計画に基づき、施設について、廃止や縮小、複合化等を検討を進めるとともに、今後の突発的な事業に備えて積立していく。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・決算余剰処分額が減少したことや、過年度災害復旧事業等に対応するため、取崩しを行ったため減となっている。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・不測の事態に対応できるよう標準財政規模の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年度普通交付税の追加交付時において、臨時財政対策愛償還基金費による積立を行ったため、増額となった。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・減債基金については、過去に行った大型事業に係る公債費が高止まりすることから、一般財源の圧迫を避けるため、基金の取り崩しを行う予定である。現在高（約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億）を維持していくよう調整を行っていくとともに、適正な額については随時検討する。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大分県九重町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8,302
8,134
271.37
9,733,785
8,902,664
511,838
4,385,547
4,273,647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0.32</a:t>
          </a:r>
          <a:r>
            <a:rPr kumimoji="1" lang="ja-JP" altLang="ja-JP" sz="1100">
              <a:solidFill>
                <a:schemeClr val="dk1"/>
              </a:solidFill>
              <a:effectLst/>
              <a:latin typeface="+mn-lt"/>
              <a:ea typeface="+mn-ea"/>
              <a:cs typeface="+mn-cs"/>
            </a:rPr>
            <a:t>となり、前年度と</a:t>
          </a:r>
          <a:r>
            <a:rPr kumimoji="1" lang="ja-JP" altLang="en-US" sz="1100">
              <a:solidFill>
                <a:schemeClr val="dk1"/>
              </a:solidFill>
              <a:effectLst/>
              <a:latin typeface="+mn-lt"/>
              <a:ea typeface="+mn-ea"/>
              <a:cs typeface="+mn-cs"/>
            </a:rPr>
            <a:t>同様</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年度単年度で見ると、</a:t>
          </a:r>
          <a:r>
            <a:rPr kumimoji="1" lang="ja-JP" altLang="ja-JP" sz="1100">
              <a:solidFill>
                <a:schemeClr val="dk1"/>
              </a:solidFill>
              <a:effectLst/>
              <a:latin typeface="+mn-lt"/>
              <a:ea typeface="+mn-ea"/>
              <a:cs typeface="+mn-cs"/>
            </a:rPr>
            <a:t>基準財政収入額</a:t>
          </a:r>
          <a:r>
            <a:rPr kumimoji="1" lang="ja-JP" altLang="en-US" sz="1100">
              <a:solidFill>
                <a:schemeClr val="dk1"/>
              </a:solidFill>
              <a:effectLst/>
              <a:latin typeface="+mn-lt"/>
              <a:ea typeface="+mn-ea"/>
              <a:cs typeface="+mn-cs"/>
            </a:rPr>
            <a:t>については増加となり、また、</a:t>
          </a:r>
          <a:r>
            <a:rPr kumimoji="1" lang="ja-JP" altLang="ja-JP" sz="1100">
              <a:solidFill>
                <a:schemeClr val="dk1"/>
              </a:solidFill>
              <a:effectLst/>
              <a:latin typeface="+mn-lt"/>
              <a:ea typeface="+mn-ea"/>
              <a:cs typeface="+mn-cs"/>
            </a:rPr>
            <a:t>基準財政需要額</a:t>
          </a:r>
          <a:r>
            <a:rPr kumimoji="1" lang="ja-JP" altLang="en-US" sz="1100">
              <a:solidFill>
                <a:schemeClr val="dk1"/>
              </a:solidFill>
              <a:effectLst/>
              <a:latin typeface="+mn-lt"/>
              <a:ea typeface="+mn-ea"/>
              <a:cs typeface="+mn-cs"/>
            </a:rPr>
            <a:t>についても微増となったため、</a:t>
          </a:r>
          <a:r>
            <a:rPr kumimoji="1" lang="en-US" altLang="ja-JP" sz="1100">
              <a:solidFill>
                <a:schemeClr val="dk1"/>
              </a:solidFill>
              <a:effectLst/>
              <a:latin typeface="+mn-lt"/>
              <a:ea typeface="+mn-ea"/>
              <a:cs typeface="+mn-cs"/>
            </a:rPr>
            <a:t>0.33</a:t>
          </a:r>
          <a:r>
            <a:rPr kumimoji="1" lang="ja-JP" altLang="en-US" sz="1100">
              <a:solidFill>
                <a:schemeClr val="dk1"/>
              </a:solidFill>
              <a:effectLst/>
              <a:latin typeface="+mn-lt"/>
              <a:ea typeface="+mn-ea"/>
              <a:cs typeface="+mn-cs"/>
            </a:rPr>
            <a:t>となったものの改善したものの</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カ年平均で</a:t>
          </a:r>
          <a:r>
            <a:rPr kumimoji="1" lang="en-US" altLang="ja-JP" sz="1100">
              <a:solidFill>
                <a:schemeClr val="dk1"/>
              </a:solidFill>
              <a:effectLst/>
              <a:latin typeface="+mn-lt"/>
              <a:ea typeface="+mn-ea"/>
              <a:cs typeface="+mn-cs"/>
            </a:rPr>
            <a:t>0.32</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基準財政収入額の増加要因としては、固定資産税における償却資産において、企業の大規模な設備投資により増加したことが要因であるが、</a:t>
          </a:r>
          <a:r>
            <a:rPr kumimoji="1" lang="ja-JP" altLang="ja-JP" sz="1100">
              <a:solidFill>
                <a:schemeClr val="dk1"/>
              </a:solidFill>
              <a:effectLst/>
              <a:latin typeface="+mn-lt"/>
              <a:ea typeface="+mn-ea"/>
              <a:cs typeface="+mn-cs"/>
            </a:rPr>
            <a:t>町税の徴収率</a:t>
          </a:r>
          <a:r>
            <a:rPr kumimoji="1" lang="ja-JP" altLang="en-US" sz="1100">
              <a:solidFill>
                <a:schemeClr val="dk1"/>
              </a:solidFill>
              <a:effectLst/>
              <a:latin typeface="+mn-lt"/>
              <a:ea typeface="+mn-ea"/>
              <a:cs typeface="+mn-cs"/>
            </a:rPr>
            <a:t>については、</a:t>
          </a:r>
          <a:r>
            <a:rPr kumimoji="1" lang="en-US" altLang="ja-JP" sz="1100">
              <a:solidFill>
                <a:schemeClr val="dk1"/>
              </a:solidFill>
              <a:effectLst/>
              <a:latin typeface="+mn-lt"/>
              <a:ea typeface="+mn-ea"/>
              <a:cs typeface="+mn-cs"/>
            </a:rPr>
            <a:t>94.8</a:t>
          </a:r>
          <a:r>
            <a:rPr kumimoji="1" lang="ja-JP" altLang="ja-JP" sz="1100">
              <a:solidFill>
                <a:schemeClr val="dk1"/>
              </a:solidFill>
              <a:effectLst/>
              <a:latin typeface="+mn-lt"/>
              <a:ea typeface="+mn-ea"/>
              <a:cs typeface="+mn-cs"/>
            </a:rPr>
            <a:t>％と前年度と比較して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ポイント改善したものの、依然として低い水準にあるため徴収強化を行い歳入の確保に努める。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106741</xdr:rowOff>
    </xdr:from>
    <xdr:to>
      <xdr:col>23</xdr:col>
      <xdr:colOff>133350</xdr:colOff>
      <xdr:row>43</xdr:row>
      <xdr:rowOff>106741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790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85470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57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106741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676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83759</xdr:rowOff>
    </xdr:from>
    <xdr:to>
      <xdr:col>15</xdr:col>
      <xdr:colOff>82550</xdr:colOff>
      <xdr:row>43</xdr:row>
      <xdr:rowOff>95250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83759</xdr:rowOff>
    </xdr:from>
    <xdr:to>
      <xdr:col>11</xdr:col>
      <xdr:colOff>31750</xdr:colOff>
      <xdr:row>43</xdr:row>
      <xdr:rowOff>83759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55941</xdr:rowOff>
    </xdr:from>
    <xdr:to>
      <xdr:col>23</xdr:col>
      <xdr:colOff>184150</xdr:colOff>
      <xdr:row>43</xdr:row>
      <xdr:rowOff>157541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72468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55941</xdr:rowOff>
    </xdr:from>
    <xdr:to>
      <xdr:col>19</xdr:col>
      <xdr:colOff>184150</xdr:colOff>
      <xdr:row>43</xdr:row>
      <xdr:rowOff>157541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167718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97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156227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32959</xdr:rowOff>
    </xdr:from>
    <xdr:to>
      <xdr:col>11</xdr:col>
      <xdr:colOff>82550</xdr:colOff>
      <xdr:row>43</xdr:row>
      <xdr:rowOff>134559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144736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144736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ポイントの悪化、類似団体と比較して</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ポイント低い結果となった。要因としては、経常一般財源（分母）においては前年度と比較して</a:t>
          </a:r>
          <a:r>
            <a:rPr kumimoji="1" lang="ja-JP" altLang="en-US" sz="1100">
              <a:solidFill>
                <a:schemeClr val="dk1"/>
              </a:solidFill>
              <a:effectLst/>
              <a:latin typeface="+mn-lt"/>
              <a:ea typeface="+mn-ea"/>
              <a:cs typeface="+mn-cs"/>
            </a:rPr>
            <a:t>増額となったのの</a:t>
          </a:r>
          <a:r>
            <a:rPr kumimoji="1" lang="ja-JP" altLang="ja-JP" sz="1100">
              <a:solidFill>
                <a:schemeClr val="dk1"/>
              </a:solidFill>
              <a:effectLst/>
              <a:latin typeface="+mn-lt"/>
              <a:ea typeface="+mn-ea"/>
              <a:cs typeface="+mn-cs"/>
            </a:rPr>
            <a:t>、経常経費充当一般財源（分子）が、人件費の増</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物価高騰</a:t>
          </a:r>
          <a:r>
            <a:rPr kumimoji="1" lang="ja-JP" altLang="en-US" sz="1100">
              <a:solidFill>
                <a:schemeClr val="dk1"/>
              </a:solidFill>
              <a:effectLst/>
              <a:latin typeface="+mn-lt"/>
              <a:ea typeface="+mn-ea"/>
              <a:cs typeface="+mn-cs"/>
            </a:rPr>
            <a:t>に伴う物件費の増などにより</a:t>
          </a:r>
          <a:r>
            <a:rPr kumimoji="1" lang="ja-JP" altLang="ja-JP" sz="1100">
              <a:solidFill>
                <a:schemeClr val="dk1"/>
              </a:solidFill>
              <a:effectLst/>
              <a:latin typeface="+mn-lt"/>
              <a:ea typeface="+mn-ea"/>
              <a:cs typeface="+mn-cs"/>
            </a:rPr>
            <a:t>増額となったことがあげられる。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人件費の大きな増加要因は、職員の年齢構成によるものや会計年度任用職員に係る勤勉手当の支給等によるものである。また、物価高騰が続く中、物件費について大きく増加しているため、今後、</a:t>
          </a:r>
          <a:r>
            <a:rPr kumimoji="1" lang="ja-JP" altLang="ja-JP" sz="1100">
              <a:solidFill>
                <a:schemeClr val="dk1"/>
              </a:solidFill>
              <a:effectLst/>
              <a:latin typeface="+mn-lt"/>
              <a:ea typeface="+mn-ea"/>
              <a:cs typeface="+mn-cs"/>
            </a:rPr>
            <a:t>注視していかなければならない。</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75692</xdr:rowOff>
    </xdr:from>
    <xdr:to>
      <xdr:col>23</xdr:col>
      <xdr:colOff>133350</xdr:colOff>
      <xdr:row>64</xdr:row>
      <xdr:rowOff>73152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77042"/>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140970</xdr:rowOff>
    </xdr:from>
    <xdr:to>
      <xdr:col>19</xdr:col>
      <xdr:colOff>133350</xdr:colOff>
      <xdr:row>63</xdr:row>
      <xdr:rowOff>75692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7087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29972</xdr:rowOff>
    </xdr:from>
    <xdr:to>
      <xdr:col>15</xdr:col>
      <xdr:colOff>82550</xdr:colOff>
      <xdr:row>62</xdr:row>
      <xdr:rowOff>140970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59872"/>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29972</xdr:rowOff>
    </xdr:from>
    <xdr:to>
      <xdr:col>11</xdr:col>
      <xdr:colOff>31750</xdr:colOff>
      <xdr:row>63</xdr:row>
      <xdr:rowOff>75692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59872"/>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135399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165879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6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24892</xdr:rowOff>
    </xdr:from>
    <xdr:to>
      <xdr:col>19</xdr:col>
      <xdr:colOff>184150</xdr:colOff>
      <xdr:row>63</xdr:row>
      <xdr:rowOff>126492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90170</xdr:rowOff>
    </xdr:from>
    <xdr:to>
      <xdr:col>15</xdr:col>
      <xdr:colOff>133350</xdr:colOff>
      <xdr:row>63</xdr:row>
      <xdr:rowOff>20320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150622</xdr:rowOff>
    </xdr:from>
    <xdr:to>
      <xdr:col>11</xdr:col>
      <xdr:colOff>82550</xdr:colOff>
      <xdr:row>62</xdr:row>
      <xdr:rowOff>80772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90949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24892</xdr:rowOff>
    </xdr:from>
    <xdr:to>
      <xdr:col>7</xdr:col>
      <xdr:colOff>31750</xdr:colOff>
      <xdr:row>63</xdr:row>
      <xdr:rowOff>126492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136669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[388,504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36,069</a:t>
          </a:r>
          <a:r>
            <a:rPr kumimoji="1" lang="ja-JP" altLang="ja-JP" sz="1100">
              <a:solidFill>
                <a:schemeClr val="dk1"/>
              </a:solidFill>
              <a:effectLst/>
              <a:latin typeface="+mn-lt"/>
              <a:ea typeface="+mn-ea"/>
              <a:cs typeface="+mn-cs"/>
            </a:rPr>
            <a:t>円の増となった。要因は、人件費については、</a:t>
          </a:r>
          <a:r>
            <a:rPr kumimoji="1" lang="ja-JP" altLang="en-US" sz="1100">
              <a:solidFill>
                <a:schemeClr val="dk1"/>
              </a:solidFill>
              <a:effectLst/>
              <a:latin typeface="+mn-lt"/>
              <a:ea typeface="+mn-ea"/>
              <a:cs typeface="+mn-cs"/>
            </a:rPr>
            <a:t>給与改定や</a:t>
          </a:r>
          <a:r>
            <a:rPr kumimoji="1" lang="ja-JP" altLang="ja-JP" sz="1100">
              <a:solidFill>
                <a:schemeClr val="dk1"/>
              </a:solidFill>
              <a:effectLst/>
              <a:latin typeface="+mn-lt"/>
              <a:ea typeface="+mn-ea"/>
              <a:cs typeface="+mn-cs"/>
            </a:rPr>
            <a:t>会計年度任用職員</a:t>
          </a:r>
          <a:r>
            <a:rPr kumimoji="1" lang="ja-JP" altLang="en-US" sz="1100">
              <a:solidFill>
                <a:schemeClr val="dk1"/>
              </a:solidFill>
              <a:effectLst/>
              <a:latin typeface="+mn-lt"/>
              <a:ea typeface="+mn-ea"/>
              <a:cs typeface="+mn-cs"/>
            </a:rPr>
            <a:t>に係る勤勉手当の支給開始</a:t>
          </a:r>
          <a:r>
            <a:rPr kumimoji="1" lang="ja-JP" altLang="ja-JP" sz="1100">
              <a:solidFill>
                <a:schemeClr val="dk1"/>
              </a:solidFill>
              <a:effectLst/>
              <a:latin typeface="+mn-lt"/>
              <a:ea typeface="+mn-ea"/>
              <a:cs typeface="+mn-cs"/>
            </a:rPr>
            <a:t>などにより増となり、物件費については、物価・人件費高騰による委託料等の増となったことが要因である。</a:t>
          </a:r>
          <a:endParaRPr lang="ja-JP" altLang="ja-JP" sz="1400">
            <a:effectLst/>
          </a:endParaRPr>
        </a:p>
        <a:p>
          <a:r>
            <a:rPr kumimoji="1" lang="ja-JP" altLang="ja-JP" sz="1100">
              <a:solidFill>
                <a:schemeClr val="dk1"/>
              </a:solidFill>
              <a:effectLst/>
              <a:latin typeface="+mn-lt"/>
              <a:ea typeface="+mn-ea"/>
              <a:cs typeface="+mn-cs"/>
            </a:rPr>
            <a:t>　今後についても、会計年度任用職員の単価増などによる人件費の増や、物価高騰に伴う各種費用の高騰など経常的な経費が増加傾向にあるため、</a:t>
          </a:r>
          <a:r>
            <a:rPr kumimoji="1" lang="ja-JP" altLang="en-US" sz="1100">
              <a:solidFill>
                <a:schemeClr val="dk1"/>
              </a:solidFill>
              <a:effectLst/>
              <a:latin typeface="+mn-lt"/>
              <a:ea typeface="+mn-ea"/>
              <a:cs typeface="+mn-cs"/>
            </a:rPr>
            <a:t>人員の配置や</a:t>
          </a:r>
          <a:r>
            <a:rPr kumimoji="1" lang="ja-JP" altLang="ja-JP" sz="1100">
              <a:solidFill>
                <a:schemeClr val="dk1"/>
              </a:solidFill>
              <a:effectLst/>
              <a:latin typeface="+mn-lt"/>
              <a:ea typeface="+mn-ea"/>
              <a:cs typeface="+mn-cs"/>
            </a:rPr>
            <a:t>事業の見直しを行うとともに歳出削減に努める。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18576</xdr:rowOff>
    </xdr:from>
    <xdr:to>
      <xdr:col>23</xdr:col>
      <xdr:colOff>133350</xdr:colOff>
      <xdr:row>83</xdr:row>
      <xdr:rowOff>105611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248926"/>
          <a:ext cx="838200" cy="8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114385</xdr:rowOff>
    </xdr:from>
    <xdr:to>
      <xdr:col>19</xdr:col>
      <xdr:colOff>133350</xdr:colOff>
      <xdr:row>83</xdr:row>
      <xdr:rowOff>18576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173285"/>
          <a:ext cx="889000" cy="7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114385</xdr:rowOff>
    </xdr:from>
    <xdr:to>
      <xdr:col>15</xdr:col>
      <xdr:colOff>82550</xdr:colOff>
      <xdr:row>82</xdr:row>
      <xdr:rowOff>134691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4173285"/>
          <a:ext cx="889000" cy="2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105656</xdr:rowOff>
    </xdr:from>
    <xdr:to>
      <xdr:col>11</xdr:col>
      <xdr:colOff>31750</xdr:colOff>
      <xdr:row>82</xdr:row>
      <xdr:rowOff>134691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164556"/>
          <a:ext cx="889000" cy="2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54811</xdr:rowOff>
    </xdr:from>
    <xdr:to>
      <xdr:col>23</xdr:col>
      <xdr:colOff>184150</xdr:colOff>
      <xdr:row>83</xdr:row>
      <xdr:rowOff>156411</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28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71338</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130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139226</xdr:rowOff>
    </xdr:from>
    <xdr:to>
      <xdr:col>19</xdr:col>
      <xdr:colOff>184150</xdr:colOff>
      <xdr:row>83</xdr:row>
      <xdr:rowOff>69376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19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79553</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67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63585</xdr:rowOff>
    </xdr:from>
    <xdr:to>
      <xdr:col>15</xdr:col>
      <xdr:colOff>133350</xdr:colOff>
      <xdr:row>82</xdr:row>
      <xdr:rowOff>165185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12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3912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89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83891</xdr:rowOff>
    </xdr:from>
    <xdr:to>
      <xdr:col>11</xdr:col>
      <xdr:colOff>82550</xdr:colOff>
      <xdr:row>83</xdr:row>
      <xdr:rowOff>14041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14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24218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1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54856</xdr:rowOff>
    </xdr:from>
    <xdr:to>
      <xdr:col>7</xdr:col>
      <xdr:colOff>31750</xdr:colOff>
      <xdr:row>82</xdr:row>
      <xdr:rowOff>156456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11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166633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88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悪化となり</a:t>
          </a:r>
          <a:r>
            <a:rPr kumimoji="1" lang="ja-JP" altLang="ja-JP" sz="1100">
              <a:solidFill>
                <a:schemeClr val="dk1"/>
              </a:solidFill>
              <a:effectLst/>
              <a:latin typeface="+mn-lt"/>
              <a:ea typeface="+mn-ea"/>
              <a:cs typeface="+mn-cs"/>
            </a:rPr>
            <a:t>、類似団体と比較して</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ポイント高い状況にあり、類似団体内でも下位となった。年齢構成上の問題もあるが、給与費のカット及び給与構造の中長期的な抜本改革に取り組み、その是正を図っていく。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40216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508760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155522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38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13405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508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13405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508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26811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50876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160866</xdr:rowOff>
    </xdr:from>
    <xdr:to>
      <xdr:col>81</xdr:col>
      <xdr:colOff>95250</xdr:colOff>
      <xdr:row>88</xdr:row>
      <xdr:rowOff>91016</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56743</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97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134055</xdr:rowOff>
    </xdr:from>
    <xdr:to>
      <xdr:col>73</xdr:col>
      <xdr:colOff>44450</xdr:colOff>
      <xdr:row>88</xdr:row>
      <xdr:rowOff>64205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48982</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147461</xdr:rowOff>
    </xdr:from>
    <xdr:to>
      <xdr:col>64</xdr:col>
      <xdr:colOff>152400</xdr:colOff>
      <xdr:row>88</xdr:row>
      <xdr:rowOff>77611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62388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0.44</a:t>
          </a:r>
          <a:r>
            <a:rPr kumimoji="1" lang="ja-JP" altLang="ja-JP" sz="1100">
              <a:solidFill>
                <a:schemeClr val="dk1"/>
              </a:solidFill>
              <a:effectLst/>
              <a:latin typeface="+mn-lt"/>
              <a:ea typeface="+mn-ea"/>
              <a:cs typeface="+mn-cs"/>
            </a:rPr>
            <a:t>人増加した。要因としては、人口減少の影響である。</a:t>
          </a:r>
          <a:endParaRPr lang="ja-JP" altLang="ja-JP" sz="1400">
            <a:effectLst/>
          </a:endParaRPr>
        </a:p>
        <a:p>
          <a:r>
            <a:rPr kumimoji="1" lang="ja-JP" altLang="ja-JP" sz="1100">
              <a:solidFill>
                <a:schemeClr val="dk1"/>
              </a:solidFill>
              <a:effectLst/>
              <a:latin typeface="+mn-lt"/>
              <a:ea typeface="+mn-ea"/>
              <a:cs typeface="+mn-cs"/>
            </a:rPr>
            <a:t>　本町は面積が広い中で、こども園</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、小中学校</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と教育施設が多いこと等による行政効率が悪いことから、自律推進計画に基づき、組織機構の再編や施設の民間委託など職員数の削減に努める。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105511</xdr:rowOff>
    </xdr:from>
    <xdr:to>
      <xdr:col>81</xdr:col>
      <xdr:colOff>44450</xdr:colOff>
      <xdr:row>60</xdr:row>
      <xdr:rowOff>126746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392511"/>
          <a:ext cx="838200" cy="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71670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86690</xdr:rowOff>
    </xdr:from>
    <xdr:to>
      <xdr:col>77</xdr:col>
      <xdr:colOff>44450</xdr:colOff>
      <xdr:row>60</xdr:row>
      <xdr:rowOff>105511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373690"/>
          <a:ext cx="889000" cy="1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160876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59182</xdr:rowOff>
    </xdr:from>
    <xdr:to>
      <xdr:col>72</xdr:col>
      <xdr:colOff>203200</xdr:colOff>
      <xdr:row>60</xdr:row>
      <xdr:rowOff>86690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346182"/>
          <a:ext cx="8890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138193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42291</xdr:rowOff>
    </xdr:from>
    <xdr:to>
      <xdr:col>68</xdr:col>
      <xdr:colOff>152400</xdr:colOff>
      <xdr:row>60</xdr:row>
      <xdr:rowOff>59182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329291"/>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128058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75946</xdr:rowOff>
    </xdr:from>
    <xdr:to>
      <xdr:col>81</xdr:col>
      <xdr:colOff>95250</xdr:colOff>
      <xdr:row>61</xdr:row>
      <xdr:rowOff>6096</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92473</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20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54711</xdr:rowOff>
    </xdr:from>
    <xdr:to>
      <xdr:col>77</xdr:col>
      <xdr:colOff>95250</xdr:colOff>
      <xdr:row>60</xdr:row>
      <xdr:rowOff>156311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34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166488</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110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35890</xdr:rowOff>
    </xdr:from>
    <xdr:to>
      <xdr:col>73</xdr:col>
      <xdr:colOff>44450</xdr:colOff>
      <xdr:row>60</xdr:row>
      <xdr:rowOff>137490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3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147667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091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8382</xdr:rowOff>
    </xdr:from>
    <xdr:to>
      <xdr:col>68</xdr:col>
      <xdr:colOff>203200</xdr:colOff>
      <xdr:row>60</xdr:row>
      <xdr:rowOff>109982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120159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06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162941</xdr:rowOff>
    </xdr:from>
    <xdr:to>
      <xdr:col>64</xdr:col>
      <xdr:colOff>152400</xdr:colOff>
      <xdr:row>60</xdr:row>
      <xdr:rowOff>93091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27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103268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047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前年度と</a:t>
          </a:r>
          <a:r>
            <a:rPr lang="ja-JP" altLang="en-US" sz="1100">
              <a:solidFill>
                <a:schemeClr val="dk1"/>
              </a:solidFill>
              <a:effectLst/>
              <a:latin typeface="+mn-lt"/>
              <a:ea typeface="+mn-ea"/>
              <a:cs typeface="+mn-cs"/>
            </a:rPr>
            <a:t>同様となり</a:t>
          </a:r>
          <a:r>
            <a:rPr lang="ja-JP" altLang="ja-JP" sz="1100">
              <a:solidFill>
                <a:schemeClr val="dk1"/>
              </a:solidFill>
              <a:effectLst/>
              <a:latin typeface="+mn-lt"/>
              <a:ea typeface="+mn-ea"/>
              <a:cs typeface="+mn-cs"/>
            </a:rPr>
            <a:t>、類似団体と比較して</a:t>
          </a:r>
          <a:r>
            <a:rPr lang="en-US" altLang="ja-JP" sz="1100">
              <a:solidFill>
                <a:schemeClr val="dk1"/>
              </a:solidFill>
              <a:effectLst/>
              <a:latin typeface="+mn-lt"/>
              <a:ea typeface="+mn-ea"/>
              <a:cs typeface="+mn-cs"/>
            </a:rPr>
            <a:t>4.5</a:t>
          </a:r>
          <a:r>
            <a:rPr lang="ja-JP" altLang="ja-JP" sz="1100">
              <a:solidFill>
                <a:schemeClr val="dk1"/>
              </a:solidFill>
              <a:effectLst/>
              <a:latin typeface="+mn-lt"/>
              <a:ea typeface="+mn-ea"/>
              <a:cs typeface="+mn-cs"/>
            </a:rPr>
            <a:t>ポイント低い結果となった。これは、普通交付税に算入される地方債の割合が高く、結果として比率が全国的にも低い状況にあることに起因する。</a:t>
          </a:r>
          <a:endParaRPr lang="ja-JP" altLang="ja-JP" sz="1400">
            <a:effectLst/>
          </a:endParaRPr>
        </a:p>
        <a:p>
          <a:r>
            <a:rPr lang="ja-JP" altLang="ja-JP" sz="1100">
              <a:solidFill>
                <a:schemeClr val="dk1"/>
              </a:solidFill>
              <a:effectLst/>
              <a:latin typeface="+mn-lt"/>
              <a:ea typeface="+mn-ea"/>
              <a:cs typeface="+mn-cs"/>
            </a:rPr>
            <a:t>　今後は、</a:t>
          </a:r>
          <a:r>
            <a:rPr lang="ja-JP" altLang="en-US" sz="1100">
              <a:solidFill>
                <a:schemeClr val="dk1"/>
              </a:solidFill>
              <a:effectLst/>
              <a:latin typeface="+mn-lt"/>
              <a:ea typeface="+mn-ea"/>
              <a:cs typeface="+mn-cs"/>
            </a:rPr>
            <a:t>大型事業に係る起債を予定しているため、今後の状況については注視していく必要がある</a:t>
          </a:r>
          <a:r>
            <a:rPr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47625</xdr:rowOff>
    </xdr:from>
    <xdr:to>
      <xdr:col>81</xdr:col>
      <xdr:colOff>44450</xdr:colOff>
      <xdr:row>38</xdr:row>
      <xdr:rowOff>47625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5627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78440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3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37571</xdr:rowOff>
    </xdr:from>
    <xdr:to>
      <xdr:col>77</xdr:col>
      <xdr:colOff>44450</xdr:colOff>
      <xdr:row>38</xdr:row>
      <xdr:rowOff>47625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55267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37571</xdr:rowOff>
    </xdr:from>
    <xdr:to>
      <xdr:col>72</xdr:col>
      <xdr:colOff>203200</xdr:colOff>
      <xdr:row>38</xdr:row>
      <xdr:rowOff>77788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55267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77788</xdr:rowOff>
    </xdr:from>
    <xdr:to>
      <xdr:col>68</xdr:col>
      <xdr:colOff>152400</xdr:colOff>
      <xdr:row>38</xdr:row>
      <xdr:rowOff>138113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59288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152523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168275</xdr:rowOff>
    </xdr:from>
    <xdr:to>
      <xdr:col>81</xdr:col>
      <xdr:colOff>95250</xdr:colOff>
      <xdr:row>38</xdr:row>
      <xdr:rowOff>98425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13352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5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168275</xdr:rowOff>
    </xdr:from>
    <xdr:to>
      <xdr:col>77</xdr:col>
      <xdr:colOff>95250</xdr:colOff>
      <xdr:row>38</xdr:row>
      <xdr:rowOff>98425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108602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28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158221</xdr:rowOff>
    </xdr:from>
    <xdr:to>
      <xdr:col>73</xdr:col>
      <xdr:colOff>44450</xdr:colOff>
      <xdr:row>38</xdr:row>
      <xdr:rowOff>88371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50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98548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27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26988</xdr:rowOff>
    </xdr:from>
    <xdr:to>
      <xdr:col>68</xdr:col>
      <xdr:colOff>203200</xdr:colOff>
      <xdr:row>38</xdr:row>
      <xdr:rowOff>128588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54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138765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1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87313</xdr:rowOff>
    </xdr:from>
    <xdr:to>
      <xdr:col>64</xdr:col>
      <xdr:colOff>152400</xdr:colOff>
      <xdr:row>39</xdr:row>
      <xdr:rowOff>17463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27640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今年度も将来負担比率はマイナスとなったが</a:t>
          </a:r>
          <a:r>
            <a:rPr kumimoji="1" lang="ja-JP" altLang="en-US" sz="1100">
              <a:solidFill>
                <a:schemeClr val="dk1"/>
              </a:solidFill>
              <a:effectLst/>
              <a:latin typeface="+mn-lt"/>
              <a:ea typeface="+mn-ea"/>
              <a:cs typeface="+mn-cs"/>
            </a:rPr>
            <a:t>、大型事業に係る起債や基金繰入が</a:t>
          </a:r>
          <a:r>
            <a:rPr kumimoji="1" lang="ja-JP" altLang="ja-JP" sz="1100">
              <a:solidFill>
                <a:schemeClr val="dk1"/>
              </a:solidFill>
              <a:effectLst/>
              <a:latin typeface="+mn-lt"/>
              <a:ea typeface="+mn-ea"/>
              <a:cs typeface="+mn-cs"/>
            </a:rPr>
            <a:t>予定されており、状況を注視していく必要がある。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大分県九重町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8,302
8,134
271.37
9,733,785
8,902,664
511,838
4,385,547
4,273,647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ポイントの悪化となった。主な増加の要因は、会計年度任用職員の単価増</a:t>
          </a:r>
          <a:r>
            <a:rPr kumimoji="1" lang="ja-JP" altLang="en-US" sz="1100">
              <a:solidFill>
                <a:schemeClr val="dk1"/>
              </a:solidFill>
              <a:effectLst/>
              <a:latin typeface="+mn-lt"/>
              <a:ea typeface="+mn-ea"/>
              <a:cs typeface="+mn-cs"/>
            </a:rPr>
            <a:t>、勤勉手当の支給開始</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　今後においても会計年度任用職員の単価増などにより悪化していくことが推測されるため、引き続き、計画に基づく採用等により、職員数の削減及び総人件費の削減に努める。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97608</xdr:rowOff>
    </xdr:from>
    <xdr:to>
      <xdr:col>24</xdr:col>
      <xdr:colOff>25400</xdr:colOff>
      <xdr:row>37</xdr:row>
      <xdr:rowOff>69850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69808"/>
          <a:ext cx="8382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32294</xdr:rowOff>
    </xdr:from>
    <xdr:to>
      <xdr:col>19</xdr:col>
      <xdr:colOff>187325</xdr:colOff>
      <xdr:row>36</xdr:row>
      <xdr:rowOff>97608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0449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34488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144961</xdr:rowOff>
    </xdr:from>
    <xdr:to>
      <xdr:col>15</xdr:col>
      <xdr:colOff>98425</xdr:colOff>
      <xdr:row>36</xdr:row>
      <xdr:rowOff>32294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14571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34488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144961</xdr:rowOff>
    </xdr:from>
    <xdr:to>
      <xdr:col>11</xdr:col>
      <xdr:colOff>9525</xdr:colOff>
      <xdr:row>36</xdr:row>
      <xdr:rowOff>78014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145711"/>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112866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46808</xdr:rowOff>
    </xdr:from>
    <xdr:to>
      <xdr:col>20</xdr:col>
      <xdr:colOff>38100</xdr:colOff>
      <xdr:row>36</xdr:row>
      <xdr:rowOff>148408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1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133185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0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152944</xdr:rowOff>
    </xdr:from>
    <xdr:to>
      <xdr:col>15</xdr:col>
      <xdr:colOff>149225</xdr:colOff>
      <xdr:row>36</xdr:row>
      <xdr:rowOff>83094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67871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4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94161</xdr:rowOff>
    </xdr:from>
    <xdr:to>
      <xdr:col>11</xdr:col>
      <xdr:colOff>60325</xdr:colOff>
      <xdr:row>36</xdr:row>
      <xdr:rowOff>24311</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9088</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18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113591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ポイントの増となった。要因としては、物価高騰・人件費の増により委託料が増となっ</a:t>
          </a:r>
          <a:r>
            <a:rPr kumimoji="1" lang="ja-JP" altLang="en-US" sz="1100">
              <a:solidFill>
                <a:schemeClr val="dk1"/>
              </a:solidFill>
              <a:effectLst/>
              <a:latin typeface="+mn-lt"/>
              <a:ea typeface="+mn-ea"/>
              <a:cs typeface="+mn-cs"/>
            </a:rPr>
            <a:t>たことや、電算システムに係る使用料が増加したことが</a:t>
          </a:r>
          <a:r>
            <a:rPr kumimoji="1" lang="ja-JP" altLang="ja-JP" sz="1100">
              <a:solidFill>
                <a:schemeClr val="dk1"/>
              </a:solidFill>
              <a:effectLst/>
              <a:latin typeface="+mn-lt"/>
              <a:ea typeface="+mn-ea"/>
              <a:cs typeface="+mn-cs"/>
            </a:rPr>
            <a:t>あげられる。</a:t>
          </a:r>
          <a:endParaRPr lang="ja-JP" altLang="ja-JP" sz="1400">
            <a:effectLst/>
          </a:endParaRPr>
        </a:p>
        <a:p>
          <a:r>
            <a:rPr kumimoji="1" lang="ja-JP" altLang="ja-JP" sz="1100">
              <a:solidFill>
                <a:schemeClr val="dk1"/>
              </a:solidFill>
              <a:effectLst/>
              <a:latin typeface="+mn-lt"/>
              <a:ea typeface="+mn-ea"/>
              <a:cs typeface="+mn-cs"/>
            </a:rPr>
            <a:t>　依然として類似団体と比べても高い数値となっている。経常的な電算システム等の保守委託が占める割合が大きく、今後も</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等により委託料の増</a:t>
          </a:r>
          <a:r>
            <a:rPr kumimoji="1" lang="ja-JP" altLang="en-US" sz="1100">
              <a:solidFill>
                <a:schemeClr val="dk1"/>
              </a:solidFill>
              <a:effectLst/>
              <a:latin typeface="+mn-lt"/>
              <a:ea typeface="+mn-ea"/>
              <a:cs typeface="+mn-cs"/>
            </a:rPr>
            <a:t>や標準化・共通化に伴う物件費の増加</a:t>
          </a:r>
          <a:r>
            <a:rPr kumimoji="1" lang="ja-JP" altLang="ja-JP" sz="1100">
              <a:solidFill>
                <a:schemeClr val="dk1"/>
              </a:solidFill>
              <a:effectLst/>
              <a:latin typeface="+mn-lt"/>
              <a:ea typeface="+mn-ea"/>
              <a:cs typeface="+mn-cs"/>
            </a:rPr>
            <a:t>が懸念されることから、見直しも含め引き続き経常経費の削減に努める。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165100</xdr:rowOff>
    </xdr:from>
    <xdr:to>
      <xdr:col>82</xdr:col>
      <xdr:colOff>107950</xdr:colOff>
      <xdr:row>20</xdr:row>
      <xdr:rowOff>41275</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3251200"/>
          <a:ext cx="8382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136525</xdr:rowOff>
    </xdr:from>
    <xdr:to>
      <xdr:col>78</xdr:col>
      <xdr:colOff>69850</xdr:colOff>
      <xdr:row>18</xdr:row>
      <xdr:rowOff>165100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32226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35577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0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117475</xdr:rowOff>
    </xdr:from>
    <xdr:to>
      <xdr:col>73</xdr:col>
      <xdr:colOff>180975</xdr:colOff>
      <xdr:row>18</xdr:row>
      <xdr:rowOff>136525</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32035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117475</xdr:rowOff>
    </xdr:from>
    <xdr:to>
      <xdr:col>69</xdr:col>
      <xdr:colOff>92075</xdr:colOff>
      <xdr:row>18</xdr:row>
      <xdr:rowOff>146050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32035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83202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161925</xdr:rowOff>
    </xdr:from>
    <xdr:to>
      <xdr:col>82</xdr:col>
      <xdr:colOff>158750</xdr:colOff>
      <xdr:row>20</xdr:row>
      <xdr:rowOff>92075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41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134002</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39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114300</xdr:rowOff>
    </xdr:from>
    <xdr:to>
      <xdr:col>78</xdr:col>
      <xdr:colOff>120650</xdr:colOff>
      <xdr:row>19</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29227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28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85725</xdr:rowOff>
    </xdr:from>
    <xdr:to>
      <xdr:col>74</xdr:col>
      <xdr:colOff>31750</xdr:colOff>
      <xdr:row>19</xdr:row>
      <xdr:rowOff>15875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317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25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66675</xdr:rowOff>
    </xdr:from>
    <xdr:to>
      <xdr:col>69</xdr:col>
      <xdr:colOff>142875</xdr:colOff>
      <xdr:row>18</xdr:row>
      <xdr:rowOff>168275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315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153052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323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95250</xdr:rowOff>
    </xdr:from>
    <xdr:to>
      <xdr:col>65</xdr:col>
      <xdr:colOff>53975</xdr:colOff>
      <xdr:row>19</xdr:row>
      <xdr:rowOff>25400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318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10177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326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ポイントの悪化となった。</a:t>
          </a:r>
          <a:r>
            <a:rPr kumimoji="1" lang="ja-JP" altLang="en-US" sz="1100">
              <a:solidFill>
                <a:schemeClr val="dk1"/>
              </a:solidFill>
              <a:effectLst/>
              <a:latin typeface="+mn-lt"/>
              <a:ea typeface="+mn-ea"/>
              <a:cs typeface="+mn-cs"/>
            </a:rPr>
            <a:t>児童手当の増額や</a:t>
          </a:r>
          <a:r>
            <a:rPr kumimoji="1" lang="ja-JP" altLang="ja-JP" sz="1100">
              <a:solidFill>
                <a:schemeClr val="dk1"/>
              </a:solidFill>
              <a:effectLst/>
              <a:latin typeface="+mn-lt"/>
              <a:ea typeface="+mn-ea"/>
              <a:cs typeface="+mn-cs"/>
            </a:rPr>
            <a:t>障害者自立支援給付費の増が主な要因となっている。</a:t>
          </a:r>
          <a:endParaRPr lang="ja-JP" altLang="ja-JP" sz="1400">
            <a:effectLst/>
          </a:endParaRPr>
        </a:p>
        <a:p>
          <a:r>
            <a:rPr kumimoji="1" lang="ja-JP" altLang="ja-JP" sz="1100">
              <a:solidFill>
                <a:schemeClr val="dk1"/>
              </a:solidFill>
              <a:effectLst/>
              <a:latin typeface="+mn-lt"/>
              <a:ea typeface="+mn-ea"/>
              <a:cs typeface="+mn-cs"/>
            </a:rPr>
            <a:t>　類似団体と比較して</a:t>
          </a:r>
          <a:r>
            <a:rPr kumimoji="1" lang="ja-JP" altLang="en-US" sz="1100">
              <a:solidFill>
                <a:schemeClr val="dk1"/>
              </a:solidFill>
              <a:effectLst/>
              <a:latin typeface="+mn-lt"/>
              <a:ea typeface="+mn-ea"/>
              <a:cs typeface="+mn-cs"/>
            </a:rPr>
            <a:t>中位にあるものの</a:t>
          </a:r>
          <a:r>
            <a:rPr kumimoji="1" lang="ja-JP" altLang="ja-JP" sz="1100">
              <a:solidFill>
                <a:schemeClr val="dk1"/>
              </a:solidFill>
              <a:effectLst/>
              <a:latin typeface="+mn-lt"/>
              <a:ea typeface="+mn-ea"/>
              <a:cs typeface="+mn-cs"/>
            </a:rPr>
            <a:t>、年々、障害者福祉費は増加</a:t>
          </a:r>
          <a:r>
            <a:rPr kumimoji="1" lang="ja-JP" altLang="en-US" sz="1100">
              <a:solidFill>
                <a:schemeClr val="dk1"/>
              </a:solidFill>
              <a:effectLst/>
              <a:latin typeface="+mn-lt"/>
              <a:ea typeface="+mn-ea"/>
              <a:cs typeface="+mn-cs"/>
            </a:rPr>
            <a:t>傾向にあるため</a:t>
          </a:r>
          <a:r>
            <a:rPr kumimoji="1" lang="ja-JP" altLang="ja-JP" sz="1100">
              <a:solidFill>
                <a:schemeClr val="dk1"/>
              </a:solidFill>
              <a:effectLst/>
              <a:latin typeface="+mn-lt"/>
              <a:ea typeface="+mn-ea"/>
              <a:cs typeface="+mn-cs"/>
            </a:rPr>
            <a:t>、今後も社会保障費の伸びが見込まれ</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予防事業に力を注ぐ</a:t>
          </a:r>
          <a:r>
            <a:rPr kumimoji="1" lang="ja-JP" altLang="en-US" sz="1100">
              <a:solidFill>
                <a:schemeClr val="dk1"/>
              </a:solidFill>
              <a:effectLst/>
              <a:latin typeface="+mn-lt"/>
              <a:ea typeface="+mn-ea"/>
              <a:cs typeface="+mn-cs"/>
            </a:rPr>
            <a:t>とともに、単独事業においては、財政を圧迫することがないようバランスを取りながら施策を実施していく</a:t>
          </a:r>
          <a:r>
            <a:rPr kumimoji="1" lang="ja-JP" altLang="ja-JP" sz="1100">
              <a:solidFill>
                <a:schemeClr val="dk1"/>
              </a:solidFill>
              <a:effectLst/>
              <a:latin typeface="+mn-lt"/>
              <a:ea typeface="+mn-ea"/>
              <a:cs typeface="+mn-cs"/>
            </a:rPr>
            <a:t>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442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55</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366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54</xdr:row>
      <xdr:rowOff>165100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366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54</xdr:row>
      <xdr:rowOff>165100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42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前年度に比較して、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減少となった。減少の要因としては、簡易水道事業について法適化したため、繰出金が減少したことが主な要因である。</a:t>
          </a:r>
          <a:r>
            <a:rPr kumimoji="1" lang="ja-JP" altLang="ja-JP" sz="1100">
              <a:solidFill>
                <a:schemeClr val="dk1"/>
              </a:solidFill>
              <a:effectLst/>
              <a:latin typeface="+mn-lt"/>
              <a:ea typeface="+mn-ea"/>
              <a:cs typeface="+mn-cs"/>
            </a:rPr>
            <a:t>特別会計における繰出金は、いずれも法定内での繰出しである。今後においても適正化に努める。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43180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99568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43180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4782800" y="9956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991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50800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9918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105427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163830</xdr:rowOff>
    </xdr:from>
    <xdr:to>
      <xdr:col>78</xdr:col>
      <xdr:colOff>120650</xdr:colOff>
      <xdr:row>58</xdr:row>
      <xdr:rowOff>93980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78757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1002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ポイント増加となった。類似団体と比較して</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ポイント低い状況にある。増加の要因としては、一部事務組合の施設老朽化に伴う負担金の増</a:t>
          </a:r>
          <a:r>
            <a:rPr kumimoji="1" lang="ja-JP" altLang="en-US" sz="1100">
              <a:solidFill>
                <a:schemeClr val="dk1"/>
              </a:solidFill>
              <a:effectLst/>
              <a:latin typeface="+mn-lt"/>
              <a:ea typeface="+mn-ea"/>
              <a:cs typeface="+mn-cs"/>
            </a:rPr>
            <a:t>や簡易水道事業についての負担金の増</a:t>
          </a:r>
          <a:r>
            <a:rPr kumimoji="1" lang="ja-JP" altLang="ja-JP" sz="1100">
              <a:solidFill>
                <a:schemeClr val="dk1"/>
              </a:solidFill>
              <a:effectLst/>
              <a:latin typeface="+mn-lt"/>
              <a:ea typeface="+mn-ea"/>
              <a:cs typeface="+mn-cs"/>
            </a:rPr>
            <a:t>が主な要因であるが、今後についても、同様の要因で負担金の増などが見込まれることから、適宜補助・交付金についても見直しを行い、削減に努める。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xdr:rowOff>
    </xdr:from>
    <xdr:to>
      <xdr:col>82</xdr:col>
      <xdr:colOff>107950</xdr:colOff>
      <xdr:row>35</xdr:row>
      <xdr:rowOff>35560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00773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162577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167005</xdr:rowOff>
    </xdr:from>
    <xdr:to>
      <xdr:col>78</xdr:col>
      <xdr:colOff>69850</xdr:colOff>
      <xdr:row>35</xdr:row>
      <xdr:rowOff>6985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99630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19702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9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132715</xdr:rowOff>
    </xdr:from>
    <xdr:to>
      <xdr:col>73</xdr:col>
      <xdr:colOff>180975</xdr:colOff>
      <xdr:row>34</xdr:row>
      <xdr:rowOff>167005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59620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145432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121285</xdr:rowOff>
    </xdr:from>
    <xdr:to>
      <xdr:col>69</xdr:col>
      <xdr:colOff>92075</xdr:colOff>
      <xdr:row>34</xdr:row>
      <xdr:rowOff>132715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59505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99712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151147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156210</xdr:rowOff>
    </xdr:from>
    <xdr:to>
      <xdr:col>82</xdr:col>
      <xdr:colOff>158750</xdr:colOff>
      <xdr:row>35</xdr:row>
      <xdr:rowOff>86360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1287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3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127635</xdr:rowOff>
    </xdr:from>
    <xdr:to>
      <xdr:col>78</xdr:col>
      <xdr:colOff>120650</xdr:colOff>
      <xdr:row>35</xdr:row>
      <xdr:rowOff>57785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5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67962</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25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116205</xdr:rowOff>
    </xdr:from>
    <xdr:to>
      <xdr:col>74</xdr:col>
      <xdr:colOff>31750</xdr:colOff>
      <xdr:row>35</xdr:row>
      <xdr:rowOff>46355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56532</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81915</xdr:rowOff>
    </xdr:from>
    <xdr:to>
      <xdr:col>69</xdr:col>
      <xdr:colOff>142875</xdr:colOff>
      <xdr:row>35</xdr:row>
      <xdr:rowOff>12065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22242</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68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70485</xdr:rowOff>
    </xdr:from>
    <xdr:to>
      <xdr:col>65</xdr:col>
      <xdr:colOff>53975</xdr:colOff>
      <xdr:row>35</xdr:row>
      <xdr:rowOff>635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89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10812</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6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ポイントの減となった。大きな償還の終了はない</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償還が進み</a:t>
          </a:r>
          <a:r>
            <a:rPr kumimoji="1" lang="ja-JP" altLang="ja-JP" sz="1100">
              <a:solidFill>
                <a:schemeClr val="dk1"/>
              </a:solidFill>
              <a:effectLst/>
              <a:latin typeface="+mn-lt"/>
              <a:ea typeface="+mn-ea"/>
              <a:cs typeface="+mn-cs"/>
            </a:rPr>
            <a:t>減となった。一旦ピークは過ぎたものの、今後</a:t>
          </a:r>
          <a:r>
            <a:rPr kumimoji="1" lang="ja-JP" altLang="en-US" sz="1100">
              <a:solidFill>
                <a:schemeClr val="dk1"/>
              </a:solidFill>
              <a:effectLst/>
              <a:latin typeface="+mn-lt"/>
              <a:ea typeface="+mn-ea"/>
              <a:cs typeface="+mn-cs"/>
            </a:rPr>
            <a:t>、大型事業や</a:t>
          </a:r>
          <a:r>
            <a:rPr kumimoji="1" lang="ja-JP" altLang="ja-JP" sz="1100">
              <a:solidFill>
                <a:schemeClr val="dk1"/>
              </a:solidFill>
              <a:effectLst/>
              <a:latin typeface="+mn-lt"/>
              <a:ea typeface="+mn-ea"/>
              <a:cs typeface="+mn-cs"/>
            </a:rPr>
            <a:t>災害復旧事業等での起債が増えるため、プライマリーバランス等を考慮した財政運営を行う必要がある。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xdr:rowOff>
    </xdr:from>
    <xdr:to>
      <xdr:col>24</xdr:col>
      <xdr:colOff>25400</xdr:colOff>
      <xdr:row>76</xdr:row>
      <xdr:rowOff>46989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03147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46989</xdr:rowOff>
    </xdr:from>
    <xdr:to>
      <xdr:col>19</xdr:col>
      <xdr:colOff>187325</xdr:colOff>
      <xdr:row>76</xdr:row>
      <xdr:rowOff>50800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0771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50800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0657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104139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0657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121920</xdr:rowOff>
    </xdr:from>
    <xdr:to>
      <xdr:col>24</xdr:col>
      <xdr:colOff>76200</xdr:colOff>
      <xdr:row>76</xdr:row>
      <xdr:rowOff>52070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138447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167639</xdr:rowOff>
    </xdr:from>
    <xdr:to>
      <xdr:col>20</xdr:col>
      <xdr:colOff>38100</xdr:colOff>
      <xdr:row>76</xdr:row>
      <xdr:rowOff>97789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107967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95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前年度に比較して、</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ポイント増加しており、類似団体と比較しても</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ポイント高い状況にある。主な要因としては、物件費</a:t>
          </a:r>
          <a:r>
            <a:rPr kumimoji="1" lang="ja-JP" altLang="en-US" sz="1100">
              <a:solidFill>
                <a:schemeClr val="dk1"/>
              </a:solidFill>
              <a:effectLst/>
              <a:latin typeface="+mn-lt"/>
              <a:ea typeface="+mn-ea"/>
              <a:cs typeface="+mn-cs"/>
            </a:rPr>
            <a:t>及び人件費</a:t>
          </a:r>
          <a:r>
            <a:rPr kumimoji="1" lang="ja-JP" altLang="ja-JP" sz="1100">
              <a:solidFill>
                <a:schemeClr val="dk1"/>
              </a:solidFill>
              <a:effectLst/>
              <a:latin typeface="+mn-lt"/>
              <a:ea typeface="+mn-ea"/>
              <a:cs typeface="+mn-cs"/>
            </a:rPr>
            <a:t>であり、事業の見直し等を行い、経常経費の削減に努める。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78</xdr:row>
      <xdr:rowOff>146050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340080"/>
          <a:ext cx="8382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50800</xdr:rowOff>
    </xdr:from>
    <xdr:to>
      <xdr:col>78</xdr:col>
      <xdr:colOff>69850</xdr:colOff>
      <xdr:row>77</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25245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149861</xdr:rowOff>
    </xdr:from>
    <xdr:to>
      <xdr:col>73</xdr:col>
      <xdr:colOff>180975</xdr:colOff>
      <xdr:row>77</xdr:row>
      <xdr:rowOff>50800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18006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77</xdr:row>
      <xdr:rowOff>81280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180061"/>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95250</xdr:rowOff>
    </xdr:from>
    <xdr:to>
      <xdr:col>82</xdr:col>
      <xdr:colOff>158750</xdr:colOff>
      <xdr:row>79</xdr:row>
      <xdr:rowOff>25400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67327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0</xdr:rowOff>
    </xdr:from>
    <xdr:to>
      <xdr:col>74</xdr:col>
      <xdr:colOff>31750</xdr:colOff>
      <xdr:row>77</xdr:row>
      <xdr:rowOff>101600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30480</xdr:rowOff>
    </xdr:from>
    <xdr:to>
      <xdr:col>65</xdr:col>
      <xdr:colOff>53975</xdr:colOff>
      <xdr:row>77</xdr:row>
      <xdr:rowOff>132080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116857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大分県九重町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26684</xdr:rowOff>
    </xdr:from>
    <xdr:to>
      <xdr:col>29</xdr:col>
      <xdr:colOff>127000</xdr:colOff>
      <xdr:row>17</xdr:row>
      <xdr:rowOff>117073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88959"/>
          <a:ext cx="647700" cy="90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95034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117073</xdr:rowOff>
    </xdr:from>
    <xdr:to>
      <xdr:col>26</xdr:col>
      <xdr:colOff>50800</xdr:colOff>
      <xdr:row>18</xdr:row>
      <xdr:rowOff>2059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79348"/>
          <a:ext cx="698500" cy="56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99960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2059</xdr:rowOff>
    </xdr:from>
    <xdr:to>
      <xdr:col>22</xdr:col>
      <xdr:colOff>114300</xdr:colOff>
      <xdr:row>18</xdr:row>
      <xdr:rowOff>38325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35784"/>
          <a:ext cx="698500" cy="36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142566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38325</xdr:rowOff>
    </xdr:from>
    <xdr:to>
      <xdr:col>18</xdr:col>
      <xdr:colOff>177800</xdr:colOff>
      <xdr:row>18</xdr:row>
      <xdr:rowOff>41091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72050"/>
          <a:ext cx="698500" cy="2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167132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21486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147334</xdr:rowOff>
    </xdr:from>
    <xdr:to>
      <xdr:col>29</xdr:col>
      <xdr:colOff>177800</xdr:colOff>
      <xdr:row>17</xdr:row>
      <xdr:rowOff>77484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38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119411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1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66273</xdr:rowOff>
    </xdr:from>
    <xdr:to>
      <xdr:col>26</xdr:col>
      <xdr:colOff>101600</xdr:colOff>
      <xdr:row>17</xdr:row>
      <xdr:rowOff>167873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28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152650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14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122709</xdr:rowOff>
    </xdr:from>
    <xdr:to>
      <xdr:col>22</xdr:col>
      <xdr:colOff>165100</xdr:colOff>
      <xdr:row>18</xdr:row>
      <xdr:rowOff>52859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84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37636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71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158975</xdr:rowOff>
    </xdr:from>
    <xdr:to>
      <xdr:col>19</xdr:col>
      <xdr:colOff>38100</xdr:colOff>
      <xdr:row>18</xdr:row>
      <xdr:rowOff>89125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21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73901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07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161741</xdr:rowOff>
    </xdr:from>
    <xdr:to>
      <xdr:col>15</xdr:col>
      <xdr:colOff>101600</xdr:colOff>
      <xdr:row>18</xdr:row>
      <xdr:rowOff>91891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24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76668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1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40551</xdr:rowOff>
    </xdr:from>
    <xdr:to>
      <xdr:col>29</xdr:col>
      <xdr:colOff>127000</xdr:colOff>
      <xdr:row>38</xdr:row>
      <xdr:rowOff>43542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508151"/>
          <a:ext cx="647700" cy="2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3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40551</xdr:rowOff>
    </xdr:from>
    <xdr:to>
      <xdr:col>26</xdr:col>
      <xdr:colOff>50800</xdr:colOff>
      <xdr:row>38</xdr:row>
      <xdr:rowOff>72517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508151"/>
          <a:ext cx="698500" cy="31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101204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72517</xdr:rowOff>
    </xdr:from>
    <xdr:to>
      <xdr:col>22</xdr:col>
      <xdr:colOff>114300</xdr:colOff>
      <xdr:row>38</xdr:row>
      <xdr:rowOff>76422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540117"/>
          <a:ext cx="698500" cy="3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114787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2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76422</xdr:rowOff>
    </xdr:from>
    <xdr:to>
      <xdr:col>18</xdr:col>
      <xdr:colOff>177800</xdr:colOff>
      <xdr:row>38</xdr:row>
      <xdr:rowOff>103549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544022"/>
          <a:ext cx="698500" cy="27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186510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286580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9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335642</xdr:rowOff>
    </xdr:from>
    <xdr:to>
      <xdr:col>29</xdr:col>
      <xdr:colOff>177800</xdr:colOff>
      <xdr:row>38</xdr:row>
      <xdr:rowOff>94342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460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244219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36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332651</xdr:rowOff>
    </xdr:from>
    <xdr:to>
      <xdr:col>26</xdr:col>
      <xdr:colOff>101600</xdr:colOff>
      <xdr:row>38</xdr:row>
      <xdr:rowOff>91351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457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76128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543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21717</xdr:rowOff>
    </xdr:from>
    <xdr:to>
      <xdr:col>22</xdr:col>
      <xdr:colOff>165100</xdr:colOff>
      <xdr:row>38</xdr:row>
      <xdr:rowOff>123317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489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108094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575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25622</xdr:rowOff>
    </xdr:from>
    <xdr:to>
      <xdr:col>19</xdr:col>
      <xdr:colOff>38100</xdr:colOff>
      <xdr:row>38</xdr:row>
      <xdr:rowOff>127222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493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111999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579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52749</xdr:rowOff>
    </xdr:from>
    <xdr:to>
      <xdr:col>15</xdr:col>
      <xdr:colOff>101600</xdr:colOff>
      <xdr:row>38</xdr:row>
      <xdr:rowOff>154349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520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139126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606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大分県九重町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8,302
8,134
271.37
9,733,785
8,902,664
511,838
4,385,547
4,273,647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130144</xdr:rowOff>
    </xdr:from>
    <xdr:to>
      <xdr:col>24</xdr:col>
      <xdr:colOff>63500</xdr:colOff>
      <xdr:row>37</xdr:row>
      <xdr:rowOff>44209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02344"/>
          <a:ext cx="838200" cy="8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60228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44209</xdr:rowOff>
    </xdr:from>
    <xdr:to>
      <xdr:col>19</xdr:col>
      <xdr:colOff>177800</xdr:colOff>
      <xdr:row>37</xdr:row>
      <xdr:rowOff>79043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87859"/>
          <a:ext cx="889000" cy="3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53851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79043</xdr:rowOff>
    </xdr:from>
    <xdr:to>
      <xdr:col>15</xdr:col>
      <xdr:colOff>50800</xdr:colOff>
      <xdr:row>37</xdr:row>
      <xdr:rowOff>113457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22693"/>
          <a:ext cx="889000" cy="3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7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113457</xdr:rowOff>
    </xdr:from>
    <xdr:to>
      <xdr:col>10</xdr:col>
      <xdr:colOff>114300</xdr:colOff>
      <xdr:row>37</xdr:row>
      <xdr:rowOff>120466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57107"/>
          <a:ext cx="889000" cy="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86920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122148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1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79344</xdr:rowOff>
    </xdr:from>
    <xdr:to>
      <xdr:col>24</xdr:col>
      <xdr:colOff>114300</xdr:colOff>
      <xdr:row>37</xdr:row>
      <xdr:rowOff>9494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5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57771</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2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164859</xdr:rowOff>
    </xdr:from>
    <xdr:to>
      <xdr:col>20</xdr:col>
      <xdr:colOff>38100</xdr:colOff>
      <xdr:row>37</xdr:row>
      <xdr:rowOff>95009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3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86136</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42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28243</xdr:rowOff>
    </xdr:from>
    <xdr:to>
      <xdr:col>15</xdr:col>
      <xdr:colOff>101600</xdr:colOff>
      <xdr:row>37</xdr:row>
      <xdr:rowOff>129843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7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120970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464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62657</xdr:rowOff>
    </xdr:from>
    <xdr:to>
      <xdr:col>10</xdr:col>
      <xdr:colOff>165100</xdr:colOff>
      <xdr:row>37</xdr:row>
      <xdr:rowOff>164257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0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155384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69666</xdr:rowOff>
    </xdr:from>
    <xdr:to>
      <xdr:col>6</xdr:col>
      <xdr:colOff>38100</xdr:colOff>
      <xdr:row>37</xdr:row>
      <xdr:rowOff>171266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1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162393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506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139403</xdr:rowOff>
    </xdr:from>
    <xdr:to>
      <xdr:col>24</xdr:col>
      <xdr:colOff>63500</xdr:colOff>
      <xdr:row>57</xdr:row>
      <xdr:rowOff>43033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40603"/>
          <a:ext cx="838200" cy="7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8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43033</xdr:rowOff>
    </xdr:from>
    <xdr:to>
      <xdr:col>19</xdr:col>
      <xdr:colOff>177800</xdr:colOff>
      <xdr:row>57</xdr:row>
      <xdr:rowOff>127565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15683"/>
          <a:ext cx="889000" cy="8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140296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65458</xdr:rowOff>
    </xdr:from>
    <xdr:to>
      <xdr:col>15</xdr:col>
      <xdr:colOff>50800</xdr:colOff>
      <xdr:row>57</xdr:row>
      <xdr:rowOff>127565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838108"/>
          <a:ext cx="889000" cy="6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65458</xdr:rowOff>
    </xdr:from>
    <xdr:to>
      <xdr:col>10</xdr:col>
      <xdr:colOff>114300</xdr:colOff>
      <xdr:row>57</xdr:row>
      <xdr:rowOff>106496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38108"/>
          <a:ext cx="889000" cy="4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4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55695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88603</xdr:rowOff>
    </xdr:from>
    <xdr:to>
      <xdr:col>24</xdr:col>
      <xdr:colOff>114300</xdr:colOff>
      <xdr:row>57</xdr:row>
      <xdr:rowOff>18753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8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111480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4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163683</xdr:rowOff>
    </xdr:from>
    <xdr:to>
      <xdr:col>20</xdr:col>
      <xdr:colOff>38100</xdr:colOff>
      <xdr:row>57</xdr:row>
      <xdr:rowOff>93833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110360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40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76765</xdr:rowOff>
    </xdr:from>
    <xdr:to>
      <xdr:col>15</xdr:col>
      <xdr:colOff>101600</xdr:colOff>
      <xdr:row>58</xdr:row>
      <xdr:rowOff>6915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4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169492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42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14658</xdr:rowOff>
    </xdr:from>
    <xdr:to>
      <xdr:col>10</xdr:col>
      <xdr:colOff>165100</xdr:colOff>
      <xdr:row>57</xdr:row>
      <xdr:rowOff>116258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8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132785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62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55696</xdr:rowOff>
    </xdr:from>
    <xdr:to>
      <xdr:col>6</xdr:col>
      <xdr:colOff>38100</xdr:colOff>
      <xdr:row>57</xdr:row>
      <xdr:rowOff>157296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2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2373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603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20143</xdr:rowOff>
    </xdr:from>
    <xdr:to>
      <xdr:col>24</xdr:col>
      <xdr:colOff>63500</xdr:colOff>
      <xdr:row>79</xdr:row>
      <xdr:rowOff>45534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64693"/>
          <a:ext cx="838200" cy="2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20143</xdr:rowOff>
    </xdr:from>
    <xdr:to>
      <xdr:col>19</xdr:col>
      <xdr:colOff>177800</xdr:colOff>
      <xdr:row>79</xdr:row>
      <xdr:rowOff>38398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64693"/>
          <a:ext cx="889000" cy="1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38398</xdr:rowOff>
    </xdr:from>
    <xdr:to>
      <xdr:col>15</xdr:col>
      <xdr:colOff>50800</xdr:colOff>
      <xdr:row>79</xdr:row>
      <xdr:rowOff>49828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8294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49828</xdr:rowOff>
    </xdr:from>
    <xdr:to>
      <xdr:col>10</xdr:col>
      <xdr:colOff>114300</xdr:colOff>
      <xdr:row>79</xdr:row>
      <xdr:rowOff>52423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94378"/>
          <a:ext cx="889000" cy="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42336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166184</xdr:rowOff>
    </xdr:from>
    <xdr:to>
      <xdr:col>24</xdr:col>
      <xdr:colOff>114300</xdr:colOff>
      <xdr:row>79</xdr:row>
      <xdr:rowOff>96334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53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81111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5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140793</xdr:rowOff>
    </xdr:from>
    <xdr:to>
      <xdr:col>20</xdr:col>
      <xdr:colOff>38100</xdr:colOff>
      <xdr:row>79</xdr:row>
      <xdr:rowOff>70943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51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62070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60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159048</xdr:rowOff>
    </xdr:from>
    <xdr:to>
      <xdr:col>15</xdr:col>
      <xdr:colOff>101600</xdr:colOff>
      <xdr:row>79</xdr:row>
      <xdr:rowOff>89198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53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80325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62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170478</xdr:rowOff>
    </xdr:from>
    <xdr:to>
      <xdr:col>10</xdr:col>
      <xdr:colOff>165100</xdr:colOff>
      <xdr:row>79</xdr:row>
      <xdr:rowOff>100628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4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91755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63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1623</xdr:rowOff>
    </xdr:from>
    <xdr:to>
      <xdr:col>6</xdr:col>
      <xdr:colOff>38100</xdr:colOff>
      <xdr:row>79</xdr:row>
      <xdr:rowOff>103223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4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94350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638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20416</xdr:rowOff>
    </xdr:from>
    <xdr:to>
      <xdr:col>24</xdr:col>
      <xdr:colOff>63500</xdr:colOff>
      <xdr:row>97</xdr:row>
      <xdr:rowOff>93276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651066"/>
          <a:ext cx="838200" cy="7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20416</xdr:rowOff>
    </xdr:from>
    <xdr:to>
      <xdr:col>19</xdr:col>
      <xdr:colOff>177800</xdr:colOff>
      <xdr:row>97</xdr:row>
      <xdr:rowOff>145470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51066"/>
          <a:ext cx="889000" cy="12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46193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159615</xdr:rowOff>
    </xdr:from>
    <xdr:to>
      <xdr:col>15</xdr:col>
      <xdr:colOff>50800</xdr:colOff>
      <xdr:row>97</xdr:row>
      <xdr:rowOff>145470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18815"/>
          <a:ext cx="889000" cy="15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138411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159615</xdr:rowOff>
    </xdr:from>
    <xdr:to>
      <xdr:col>10</xdr:col>
      <xdr:colOff>114300</xdr:colOff>
      <xdr:row>98</xdr:row>
      <xdr:rowOff>70352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18815"/>
          <a:ext cx="889000" cy="25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33062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136500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42476</xdr:rowOff>
    </xdr:from>
    <xdr:to>
      <xdr:col>24</xdr:col>
      <xdr:colOff>114300</xdr:colOff>
      <xdr:row>97</xdr:row>
      <xdr:rowOff>144076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7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20903</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5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141066</xdr:rowOff>
    </xdr:from>
    <xdr:to>
      <xdr:col>20</xdr:col>
      <xdr:colOff>38100</xdr:colOff>
      <xdr:row>97</xdr:row>
      <xdr:rowOff>71216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0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62343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9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94670</xdr:rowOff>
    </xdr:from>
    <xdr:to>
      <xdr:col>15</xdr:col>
      <xdr:colOff>101600</xdr:colOff>
      <xdr:row>98</xdr:row>
      <xdr:rowOff>24820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15947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1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108815</xdr:rowOff>
    </xdr:from>
    <xdr:to>
      <xdr:col>10</xdr:col>
      <xdr:colOff>165100</xdr:colOff>
      <xdr:row>97</xdr:row>
      <xdr:rowOff>38965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6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30092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6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19552</xdr:rowOff>
    </xdr:from>
    <xdr:to>
      <xdr:col>6</xdr:col>
      <xdr:colOff>38100</xdr:colOff>
      <xdr:row>98</xdr:row>
      <xdr:rowOff>121152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2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112279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1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135743</xdr:rowOff>
    </xdr:from>
    <xdr:to>
      <xdr:col>55</xdr:col>
      <xdr:colOff>0</xdr:colOff>
      <xdr:row>37</xdr:row>
      <xdr:rowOff>149937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79393"/>
          <a:ext cx="838200" cy="1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149937</xdr:rowOff>
    </xdr:from>
    <xdr:to>
      <xdr:col>50</xdr:col>
      <xdr:colOff>114300</xdr:colOff>
      <xdr:row>37</xdr:row>
      <xdr:rowOff>159091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93587"/>
          <a:ext cx="889000" cy="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159091</xdr:rowOff>
    </xdr:from>
    <xdr:to>
      <xdr:col>45</xdr:col>
      <xdr:colOff>177800</xdr:colOff>
      <xdr:row>38</xdr:row>
      <xdr:rowOff>15170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502741"/>
          <a:ext cx="889000" cy="2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154391</xdr:rowOff>
    </xdr:from>
    <xdr:to>
      <xdr:col>41</xdr:col>
      <xdr:colOff>50800</xdr:colOff>
      <xdr:row>38</xdr:row>
      <xdr:rowOff>15170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26591"/>
          <a:ext cx="889000" cy="20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95156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84943</xdr:rowOff>
    </xdr:from>
    <xdr:to>
      <xdr:col>55</xdr:col>
      <xdr:colOff>50800</xdr:colOff>
      <xdr:row>38</xdr:row>
      <xdr:rowOff>15094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285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171320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4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99137</xdr:rowOff>
    </xdr:from>
    <xdr:to>
      <xdr:col>50</xdr:col>
      <xdr:colOff>165100</xdr:colOff>
      <xdr:row>38</xdr:row>
      <xdr:rowOff>29287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4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20414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53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108291</xdr:rowOff>
    </xdr:from>
    <xdr:to>
      <xdr:col>46</xdr:col>
      <xdr:colOff>38100</xdr:colOff>
      <xdr:row>38</xdr:row>
      <xdr:rowOff>38441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5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29568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544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135820</xdr:rowOff>
    </xdr:from>
    <xdr:to>
      <xdr:col>41</xdr:col>
      <xdr:colOff>101600</xdr:colOff>
      <xdr:row>38</xdr:row>
      <xdr:rowOff>65970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7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57097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572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103591</xdr:rowOff>
    </xdr:from>
    <xdr:to>
      <xdr:col>36</xdr:col>
      <xdr:colOff>165100</xdr:colOff>
      <xdr:row>37</xdr:row>
      <xdr:rowOff>33741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7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24868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6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157990</xdr:rowOff>
    </xdr:from>
    <xdr:to>
      <xdr:col>55</xdr:col>
      <xdr:colOff>0</xdr:colOff>
      <xdr:row>58</xdr:row>
      <xdr:rowOff>80496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930640"/>
          <a:ext cx="838200" cy="9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53278</xdr:rowOff>
    </xdr:from>
    <xdr:to>
      <xdr:col>50</xdr:col>
      <xdr:colOff>114300</xdr:colOff>
      <xdr:row>58</xdr:row>
      <xdr:rowOff>80496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997378"/>
          <a:ext cx="889000" cy="2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162585</xdr:rowOff>
    </xdr:from>
    <xdr:to>
      <xdr:col>45</xdr:col>
      <xdr:colOff>177800</xdr:colOff>
      <xdr:row>58</xdr:row>
      <xdr:rowOff>53278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935235"/>
          <a:ext cx="889000" cy="6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162585</xdr:rowOff>
    </xdr:from>
    <xdr:to>
      <xdr:col>41</xdr:col>
      <xdr:colOff>50800</xdr:colOff>
      <xdr:row>58</xdr:row>
      <xdr:rowOff>115508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935235"/>
          <a:ext cx="889000" cy="12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107190</xdr:rowOff>
    </xdr:from>
    <xdr:to>
      <xdr:col>55</xdr:col>
      <xdr:colOff>50800</xdr:colOff>
      <xdr:row>58</xdr:row>
      <xdr:rowOff>37340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7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85617</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58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29696</xdr:rowOff>
    </xdr:from>
    <xdr:to>
      <xdr:col>50</xdr:col>
      <xdr:colOff>165100</xdr:colOff>
      <xdr:row>58</xdr:row>
      <xdr:rowOff>131296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7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122423</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1006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2478</xdr:rowOff>
    </xdr:from>
    <xdr:to>
      <xdr:col>46</xdr:col>
      <xdr:colOff>38100</xdr:colOff>
      <xdr:row>58</xdr:row>
      <xdr:rowOff>104078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4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95205</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10039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111785</xdr:rowOff>
    </xdr:from>
    <xdr:to>
      <xdr:col>41</xdr:col>
      <xdr:colOff>101600</xdr:colOff>
      <xdr:row>58</xdr:row>
      <xdr:rowOff>41935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8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33062</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977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64708</xdr:rowOff>
    </xdr:from>
    <xdr:to>
      <xdr:col>36</xdr:col>
      <xdr:colOff>165100</xdr:colOff>
      <xdr:row>58</xdr:row>
      <xdr:rowOff>166308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1000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157435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10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46399</xdr:rowOff>
    </xdr:from>
    <xdr:to>
      <xdr:col>55</xdr:col>
      <xdr:colOff>0</xdr:colOff>
      <xdr:row>78</xdr:row>
      <xdr:rowOff>100682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419499"/>
          <a:ext cx="838200" cy="5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100020</xdr:rowOff>
    </xdr:from>
    <xdr:to>
      <xdr:col>50</xdr:col>
      <xdr:colOff>114300</xdr:colOff>
      <xdr:row>78</xdr:row>
      <xdr:rowOff>100682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473120"/>
          <a:ext cx="8890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78276</xdr:rowOff>
    </xdr:from>
    <xdr:to>
      <xdr:col>45</xdr:col>
      <xdr:colOff>177800</xdr:colOff>
      <xdr:row>78</xdr:row>
      <xdr:rowOff>100020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451376"/>
          <a:ext cx="889000" cy="2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71755</xdr:rowOff>
    </xdr:from>
    <xdr:to>
      <xdr:col>41</xdr:col>
      <xdr:colOff>50800</xdr:colOff>
      <xdr:row>78</xdr:row>
      <xdr:rowOff>78276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444855"/>
          <a:ext cx="889000" cy="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167049</xdr:rowOff>
    </xdr:from>
    <xdr:to>
      <xdr:col>55</xdr:col>
      <xdr:colOff>50800</xdr:colOff>
      <xdr:row>78</xdr:row>
      <xdr:rowOff>97199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6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81976</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8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49882</xdr:rowOff>
    </xdr:from>
    <xdr:to>
      <xdr:col>50</xdr:col>
      <xdr:colOff>165100</xdr:colOff>
      <xdr:row>78</xdr:row>
      <xdr:rowOff>151482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2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142609</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1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49220</xdr:rowOff>
    </xdr:from>
    <xdr:to>
      <xdr:col>46</xdr:col>
      <xdr:colOff>38100</xdr:colOff>
      <xdr:row>78</xdr:row>
      <xdr:rowOff>150820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141947</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51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27476</xdr:rowOff>
    </xdr:from>
    <xdr:to>
      <xdr:col>41</xdr:col>
      <xdr:colOff>101600</xdr:colOff>
      <xdr:row>78</xdr:row>
      <xdr:rowOff>129076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0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120203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49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20955</xdr:rowOff>
    </xdr:from>
    <xdr:to>
      <xdr:col>36</xdr:col>
      <xdr:colOff>165100</xdr:colOff>
      <xdr:row>78</xdr:row>
      <xdr:rowOff>122555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9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113682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48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21642</xdr:rowOff>
    </xdr:from>
    <xdr:to>
      <xdr:col>55</xdr:col>
      <xdr:colOff>0</xdr:colOff>
      <xdr:row>98</xdr:row>
      <xdr:rowOff>58131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823742"/>
          <a:ext cx="838200" cy="3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23054</xdr:rowOff>
    </xdr:from>
    <xdr:to>
      <xdr:col>50</xdr:col>
      <xdr:colOff>114300</xdr:colOff>
      <xdr:row>98</xdr:row>
      <xdr:rowOff>58131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825154"/>
          <a:ext cx="889000" cy="3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119776</xdr:rowOff>
    </xdr:from>
    <xdr:to>
      <xdr:col>45</xdr:col>
      <xdr:colOff>177800</xdr:colOff>
      <xdr:row>98</xdr:row>
      <xdr:rowOff>23054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750426"/>
          <a:ext cx="889000" cy="7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119776</xdr:rowOff>
    </xdr:from>
    <xdr:to>
      <xdr:col>41</xdr:col>
      <xdr:colOff>50800</xdr:colOff>
      <xdr:row>98</xdr:row>
      <xdr:rowOff>116280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750426"/>
          <a:ext cx="889000" cy="16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54811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8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142292</xdr:rowOff>
    </xdr:from>
    <xdr:to>
      <xdr:col>55</xdr:col>
      <xdr:colOff>50800</xdr:colOff>
      <xdr:row>98</xdr:row>
      <xdr:rowOff>72442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7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120719</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51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7331</xdr:rowOff>
    </xdr:from>
    <xdr:to>
      <xdr:col>50</xdr:col>
      <xdr:colOff>165100</xdr:colOff>
      <xdr:row>98</xdr:row>
      <xdr:rowOff>108931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0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100058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90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143704</xdr:rowOff>
    </xdr:from>
    <xdr:to>
      <xdr:col>46</xdr:col>
      <xdr:colOff>38100</xdr:colOff>
      <xdr:row>98</xdr:row>
      <xdr:rowOff>73854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7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64981</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867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68976</xdr:rowOff>
    </xdr:from>
    <xdr:to>
      <xdr:col>41</xdr:col>
      <xdr:colOff>101600</xdr:colOff>
      <xdr:row>97</xdr:row>
      <xdr:rowOff>170576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9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15653</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4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65480</xdr:rowOff>
    </xdr:from>
    <xdr:to>
      <xdr:col>36</xdr:col>
      <xdr:colOff>165100</xdr:colOff>
      <xdr:row>98</xdr:row>
      <xdr:rowOff>167080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158207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6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78237</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736087"/>
          <a:ext cx="1269" cy="994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24914</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511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78237</xdr:rowOff>
    </xdr:from>
    <xdr:to>
      <xdr:col>86</xdr:col>
      <xdr:colOff>25400</xdr:colOff>
      <xdr:row>33</xdr:row>
      <xdr:rowOff>78237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736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43261</xdr:rowOff>
    </xdr:from>
    <xdr:to>
      <xdr:col>85</xdr:col>
      <xdr:colOff>127000</xdr:colOff>
      <xdr:row>35</xdr:row>
      <xdr:rowOff>467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5358211"/>
          <a:ext cx="838200" cy="64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50372</xdr:rowOff>
    </xdr:from>
    <xdr:ext cx="534377"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65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71945</xdr:rowOff>
    </xdr:from>
    <xdr:to>
      <xdr:col>85</xdr:col>
      <xdr:colOff>177800</xdr:colOff>
      <xdr:row>39</xdr:row>
      <xdr:rowOff>2095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43261</xdr:rowOff>
    </xdr:from>
    <xdr:to>
      <xdr:col>81</xdr:col>
      <xdr:colOff>50800</xdr:colOff>
      <xdr:row>33</xdr:row>
      <xdr:rowOff>137757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5358211"/>
          <a:ext cx="889000" cy="43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40871</xdr:rowOff>
    </xdr:from>
    <xdr:to>
      <xdr:col>81</xdr:col>
      <xdr:colOff>101600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133598</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14111" y="664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137757</xdr:rowOff>
    </xdr:from>
    <xdr:to>
      <xdr:col>76</xdr:col>
      <xdr:colOff>114300</xdr:colOff>
      <xdr:row>35</xdr:row>
      <xdr:rowOff>7592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5795607"/>
          <a:ext cx="889000" cy="21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53688</xdr:rowOff>
    </xdr:from>
    <xdr:to>
      <xdr:col>76</xdr:col>
      <xdr:colOff>165100</xdr:colOff>
      <xdr:row>38</xdr:row>
      <xdr:rowOff>155288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146415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25111" y="666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2189</xdr:rowOff>
    </xdr:from>
    <xdr:to>
      <xdr:col>71</xdr:col>
      <xdr:colOff>177800</xdr:colOff>
      <xdr:row>35</xdr:row>
      <xdr:rowOff>7592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002939"/>
          <a:ext cx="889000" cy="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61125</xdr:rowOff>
    </xdr:from>
    <xdr:to>
      <xdr:col>72</xdr:col>
      <xdr:colOff>38100</xdr:colOff>
      <xdr:row>38</xdr:row>
      <xdr:rowOff>162725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153852</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36111" y="66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24892</xdr:rowOff>
    </xdr:from>
    <xdr:to>
      <xdr:col>67</xdr:col>
      <xdr:colOff>101600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117619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47111" y="66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121117</xdr:rowOff>
    </xdr:from>
    <xdr:to>
      <xdr:col>85</xdr:col>
      <xdr:colOff>177800</xdr:colOff>
      <xdr:row>35</xdr:row>
      <xdr:rowOff>51267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595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143994</xdr:rowOff>
    </xdr:from>
    <xdr:ext cx="534377"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580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163911</xdr:rowOff>
    </xdr:from>
    <xdr:to>
      <xdr:col>81</xdr:col>
      <xdr:colOff>101600</xdr:colOff>
      <xdr:row>31</xdr:row>
      <xdr:rowOff>94061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530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110588</xdr:rowOff>
    </xdr:from>
    <xdr:ext cx="59901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181795" y="5082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86957</xdr:rowOff>
    </xdr:from>
    <xdr:to>
      <xdr:col>76</xdr:col>
      <xdr:colOff>165100</xdr:colOff>
      <xdr:row>34</xdr:row>
      <xdr:rowOff>17107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574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32</xdr:row>
      <xdr:rowOff>33634</xdr:rowOff>
    </xdr:from>
    <xdr:ext cx="59901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292795" y="5520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128242</xdr:rowOff>
    </xdr:from>
    <xdr:to>
      <xdr:col>72</xdr:col>
      <xdr:colOff>38100</xdr:colOff>
      <xdr:row>35</xdr:row>
      <xdr:rowOff>58392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595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74919</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36111" y="57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122839</xdr:rowOff>
    </xdr:from>
    <xdr:to>
      <xdr:col>67</xdr:col>
      <xdr:colOff>101600</xdr:colOff>
      <xdr:row>35</xdr:row>
      <xdr:rowOff>52989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595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69516</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47111" y="572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115802</xdr:rowOff>
    </xdr:from>
    <xdr:to>
      <xdr:col>85</xdr:col>
      <xdr:colOff>127000</xdr:colOff>
      <xdr:row>76</xdr:row>
      <xdr:rowOff>123721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146002"/>
          <a:ext cx="838200" cy="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48167</xdr:rowOff>
    </xdr:from>
    <xdr:ext cx="599010"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735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115802</xdr:rowOff>
    </xdr:from>
    <xdr:to>
      <xdr:col>81</xdr:col>
      <xdr:colOff>50800</xdr:colOff>
      <xdr:row>76</xdr:row>
      <xdr:rowOff>120841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46002"/>
          <a:ext cx="889000" cy="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159003</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26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120841</xdr:rowOff>
    </xdr:from>
    <xdr:to>
      <xdr:col>76</xdr:col>
      <xdr:colOff>114300</xdr:colOff>
      <xdr:row>76</xdr:row>
      <xdr:rowOff>131704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151041"/>
          <a:ext cx="889000" cy="1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118390</xdr:rowOff>
    </xdr:from>
    <xdr:to>
      <xdr:col>71</xdr:col>
      <xdr:colOff>177800</xdr:colOff>
      <xdr:row>76</xdr:row>
      <xdr:rowOff>131704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148590"/>
          <a:ext cx="889000" cy="1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5969</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03795" y="126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41749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14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72921</xdr:rowOff>
    </xdr:from>
    <xdr:to>
      <xdr:col>85</xdr:col>
      <xdr:colOff>177800</xdr:colOff>
      <xdr:row>77</xdr:row>
      <xdr:rowOff>3071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0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51348</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08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65002</xdr:rowOff>
    </xdr:from>
    <xdr:to>
      <xdr:col>81</xdr:col>
      <xdr:colOff>101600</xdr:colOff>
      <xdr:row>76</xdr:row>
      <xdr:rowOff>166602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09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157729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18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70041</xdr:rowOff>
    </xdr:from>
    <xdr:to>
      <xdr:col>76</xdr:col>
      <xdr:colOff>165100</xdr:colOff>
      <xdr:row>77</xdr:row>
      <xdr:rowOff>191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0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162768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19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80904</xdr:rowOff>
    </xdr:from>
    <xdr:to>
      <xdr:col>72</xdr:col>
      <xdr:colOff>38100</xdr:colOff>
      <xdr:row>77</xdr:row>
      <xdr:rowOff>11054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2181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20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67590</xdr:rowOff>
    </xdr:from>
    <xdr:to>
      <xdr:col>67</xdr:col>
      <xdr:colOff>101600</xdr:colOff>
      <xdr:row>76</xdr:row>
      <xdr:rowOff>169190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0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160317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19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115861</xdr:rowOff>
    </xdr:from>
    <xdr:to>
      <xdr:col>85</xdr:col>
      <xdr:colOff>127000</xdr:colOff>
      <xdr:row>98</xdr:row>
      <xdr:rowOff>21579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746511"/>
          <a:ext cx="838200" cy="7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109803</xdr:rowOff>
    </xdr:from>
    <xdr:to>
      <xdr:col>81</xdr:col>
      <xdr:colOff>50800</xdr:colOff>
      <xdr:row>97</xdr:row>
      <xdr:rowOff>115861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740453"/>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109803</xdr:rowOff>
    </xdr:from>
    <xdr:to>
      <xdr:col>76</xdr:col>
      <xdr:colOff>114300</xdr:colOff>
      <xdr:row>98</xdr:row>
      <xdr:rowOff>51643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740453"/>
          <a:ext cx="889000" cy="11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157337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4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51643</xdr:rowOff>
    </xdr:from>
    <xdr:to>
      <xdr:col>71</xdr:col>
      <xdr:colOff>177800</xdr:colOff>
      <xdr:row>98</xdr:row>
      <xdr:rowOff>134499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853743"/>
          <a:ext cx="889000" cy="8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142229</xdr:rowOff>
    </xdr:from>
    <xdr:to>
      <xdr:col>85</xdr:col>
      <xdr:colOff>177800</xdr:colOff>
      <xdr:row>98</xdr:row>
      <xdr:rowOff>72379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77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120656</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5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65061</xdr:rowOff>
    </xdr:from>
    <xdr:to>
      <xdr:col>81</xdr:col>
      <xdr:colOff>101600</xdr:colOff>
      <xdr:row>97</xdr:row>
      <xdr:rowOff>166661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69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157788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78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59003</xdr:rowOff>
    </xdr:from>
    <xdr:to>
      <xdr:col>76</xdr:col>
      <xdr:colOff>165100</xdr:colOff>
      <xdr:row>97</xdr:row>
      <xdr:rowOff>160603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68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151730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78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843</xdr:rowOff>
    </xdr:from>
    <xdr:to>
      <xdr:col>72</xdr:col>
      <xdr:colOff>38100</xdr:colOff>
      <xdr:row>98</xdr:row>
      <xdr:rowOff>102443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80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93570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89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83699</xdr:rowOff>
    </xdr:from>
    <xdr:to>
      <xdr:col>67</xdr:col>
      <xdr:colOff>101600</xdr:colOff>
      <xdr:row>99</xdr:row>
      <xdr:rowOff>13849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8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4976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97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95962</xdr:rowOff>
    </xdr:from>
    <xdr:to>
      <xdr:col>116</xdr:col>
      <xdr:colOff>63500</xdr:colOff>
      <xdr:row>73</xdr:row>
      <xdr:rowOff>96838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611812"/>
          <a:ext cx="8382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133990</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49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96838</xdr:rowOff>
    </xdr:from>
    <xdr:to>
      <xdr:col>111</xdr:col>
      <xdr:colOff>177800</xdr:colOff>
      <xdr:row>73</xdr:row>
      <xdr:rowOff>152095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612688"/>
          <a:ext cx="889000" cy="5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87596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2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152095</xdr:rowOff>
    </xdr:from>
    <xdr:to>
      <xdr:col>107</xdr:col>
      <xdr:colOff>50800</xdr:colOff>
      <xdr:row>74</xdr:row>
      <xdr:rowOff>24638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667945"/>
          <a:ext cx="889000" cy="4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84777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2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24536</xdr:rowOff>
    </xdr:from>
    <xdr:to>
      <xdr:col>102</xdr:col>
      <xdr:colOff>114300</xdr:colOff>
      <xdr:row>74</xdr:row>
      <xdr:rowOff>24638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711836"/>
          <a:ext cx="8890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114914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2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154538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45162</xdr:rowOff>
    </xdr:from>
    <xdr:to>
      <xdr:col>116</xdr:col>
      <xdr:colOff>114300</xdr:colOff>
      <xdr:row>73</xdr:row>
      <xdr:rowOff>146762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56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68039</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41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46038</xdr:rowOff>
    </xdr:from>
    <xdr:to>
      <xdr:col>112</xdr:col>
      <xdr:colOff>38100</xdr:colOff>
      <xdr:row>73</xdr:row>
      <xdr:rowOff>147638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56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138765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6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101295</xdr:rowOff>
    </xdr:from>
    <xdr:to>
      <xdr:col>107</xdr:col>
      <xdr:colOff>101600</xdr:colOff>
      <xdr:row>74</xdr:row>
      <xdr:rowOff>31445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61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22572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70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145288</xdr:rowOff>
    </xdr:from>
    <xdr:to>
      <xdr:col>102</xdr:col>
      <xdr:colOff>165100</xdr:colOff>
      <xdr:row>74</xdr:row>
      <xdr:rowOff>75438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6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66565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75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145186</xdr:rowOff>
    </xdr:from>
    <xdr:to>
      <xdr:col>98</xdr:col>
      <xdr:colOff>38100</xdr:colOff>
      <xdr:row>74</xdr:row>
      <xdr:rowOff>75336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66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66463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75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a:t>
          </a:r>
          <a:r>
            <a:rPr kumimoji="1" lang="ja-JP" altLang="en-US" sz="1100">
              <a:solidFill>
                <a:schemeClr val="dk1"/>
              </a:solidFill>
              <a:effectLst/>
              <a:latin typeface="+mn-lt"/>
              <a:ea typeface="+mn-ea"/>
              <a:cs typeface="+mn-cs"/>
            </a:rPr>
            <a:t>り</a:t>
          </a:r>
          <a:r>
            <a:rPr kumimoji="1" lang="en-US" altLang="ja-JP" sz="1100">
              <a:solidFill>
                <a:schemeClr val="dk1"/>
              </a:solidFill>
              <a:effectLst/>
              <a:latin typeface="+mn-lt"/>
              <a:ea typeface="+mn-ea"/>
              <a:cs typeface="+mn-cs"/>
            </a:rPr>
            <a:t>1,072,352</a:t>
          </a:r>
          <a:r>
            <a:rPr kumimoji="1" lang="ja-JP" altLang="ja-JP" sz="1100">
              <a:solidFill>
                <a:schemeClr val="dk1"/>
              </a:solidFill>
              <a:effectLst/>
              <a:latin typeface="+mn-lt"/>
              <a:ea typeface="+mn-ea"/>
              <a:cs typeface="+mn-cs"/>
            </a:rPr>
            <a:t>円となっている。主要な構成項目である人件費は住民一人当たり</a:t>
          </a:r>
          <a:r>
            <a:rPr kumimoji="1" lang="en-US" altLang="ja-JP" sz="1100">
              <a:solidFill>
                <a:schemeClr val="dk1"/>
              </a:solidFill>
              <a:effectLst/>
              <a:latin typeface="+mn-lt"/>
              <a:ea typeface="+mn-ea"/>
              <a:cs typeface="+mn-cs"/>
            </a:rPr>
            <a:t>177,090</a:t>
          </a:r>
          <a:r>
            <a:rPr kumimoji="1" lang="ja-JP" altLang="ja-JP" sz="1100">
              <a:solidFill>
                <a:schemeClr val="dk1"/>
              </a:solidFill>
              <a:effectLst/>
              <a:latin typeface="+mn-lt"/>
              <a:ea typeface="+mn-ea"/>
              <a:cs typeface="+mn-cs"/>
            </a:rPr>
            <a:t>円、物件費は</a:t>
          </a:r>
          <a:r>
            <a:rPr kumimoji="1" lang="en-US" altLang="ja-JP" sz="1100">
              <a:solidFill>
                <a:schemeClr val="dk1"/>
              </a:solidFill>
              <a:effectLst/>
              <a:latin typeface="+mn-lt"/>
              <a:ea typeface="+mn-ea"/>
              <a:cs typeface="+mn-cs"/>
            </a:rPr>
            <a:t>210,078</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となっている。物件費は、類似団体と比較して低い状況となったものの、依然として高い水準にあることから注視していく必要がある。人口</a:t>
          </a:r>
          <a:r>
            <a:rPr kumimoji="1" lang="ja-JP" altLang="en-US" sz="1100">
              <a:solidFill>
                <a:schemeClr val="dk1"/>
              </a:solidFill>
              <a:effectLst/>
              <a:latin typeface="+mn-lt"/>
              <a:ea typeface="+mn-ea"/>
              <a:cs typeface="+mn-cs"/>
            </a:rPr>
            <a:t>減少は進む中、ＤＸの推進</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電算システムの</a:t>
          </a:r>
          <a:r>
            <a:rPr kumimoji="1" lang="ja-JP" altLang="ja-JP" sz="1100">
              <a:solidFill>
                <a:schemeClr val="dk1"/>
              </a:solidFill>
              <a:effectLst/>
              <a:latin typeface="+mn-lt"/>
              <a:ea typeface="+mn-ea"/>
              <a:cs typeface="+mn-cs"/>
            </a:rPr>
            <a:t>保守</a:t>
          </a:r>
          <a:r>
            <a:rPr kumimoji="1" lang="ja-JP" altLang="en-US" sz="1100">
              <a:solidFill>
                <a:schemeClr val="dk1"/>
              </a:solidFill>
              <a:effectLst/>
              <a:latin typeface="+mn-lt"/>
              <a:ea typeface="+mn-ea"/>
              <a:cs typeface="+mn-cs"/>
            </a:rPr>
            <a:t>委託</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の増や基幹システムの標準化・共通化に伴う使用料等の大幅な増加が</a:t>
          </a:r>
          <a:r>
            <a:rPr kumimoji="1" lang="ja-JP" altLang="ja-JP" sz="1100">
              <a:solidFill>
                <a:schemeClr val="dk1"/>
              </a:solidFill>
              <a:effectLst/>
              <a:latin typeface="+mn-lt"/>
              <a:ea typeface="+mn-ea"/>
              <a:cs typeface="+mn-cs"/>
            </a:rPr>
            <a:t>推測される。引き続き、事業の見直しを行うとともに徹底した歳出削減に努める。また、災害復旧事業費は住民一人当たり</a:t>
          </a:r>
          <a:r>
            <a:rPr kumimoji="1" lang="en-US" altLang="ja-JP" sz="1100">
              <a:solidFill>
                <a:schemeClr val="dk1"/>
              </a:solidFill>
              <a:effectLst/>
              <a:latin typeface="+mn-lt"/>
              <a:ea typeface="+mn-ea"/>
              <a:cs typeface="+mn-cs"/>
            </a:rPr>
            <a:t>95,772</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前年度と比較して大幅な減となっているが、</a:t>
          </a:r>
          <a:r>
            <a:rPr kumimoji="1" lang="ja-JP" altLang="ja-JP" sz="1100">
              <a:solidFill>
                <a:schemeClr val="dk1"/>
              </a:solidFill>
              <a:effectLst/>
              <a:latin typeface="+mn-lt"/>
              <a:ea typeface="+mn-ea"/>
              <a:cs typeface="+mn-cs"/>
            </a:rPr>
            <a:t>類似団体と比較して一人当たりコストが高い状況になってい</a:t>
          </a:r>
          <a:r>
            <a:rPr kumimoji="1" lang="ja-JP" altLang="en-US" sz="1100">
              <a:solidFill>
                <a:schemeClr val="dk1"/>
              </a:solidFill>
              <a:effectLst/>
              <a:latin typeface="+mn-lt"/>
              <a:ea typeface="+mn-ea"/>
              <a:cs typeface="+mn-cs"/>
            </a:rPr>
            <a:t>る。これは</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月豪雨災害復旧事業に係るものである。</a:t>
          </a:r>
          <a:r>
            <a:rPr kumimoji="1" lang="ja-JP" altLang="en-US" sz="1100">
              <a:solidFill>
                <a:schemeClr val="dk1"/>
              </a:solidFill>
              <a:effectLst/>
              <a:latin typeface="+mn-lt"/>
              <a:ea typeface="+mn-ea"/>
              <a:cs typeface="+mn-cs"/>
            </a:rPr>
            <a:t>災害復旧事業の目途がたったことから、普通建設事業費は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前年度と比較して大幅な増となり、住民一人あたり</a:t>
          </a:r>
          <a:r>
            <a:rPr kumimoji="1" lang="en-US" altLang="ja-JP" sz="1100">
              <a:solidFill>
                <a:schemeClr val="dk1"/>
              </a:solidFill>
              <a:effectLst/>
              <a:latin typeface="+mn-lt"/>
              <a:ea typeface="+mn-ea"/>
              <a:cs typeface="+mn-cs"/>
            </a:rPr>
            <a:t>173,799</a:t>
          </a:r>
          <a:r>
            <a:rPr kumimoji="1" lang="ja-JP" altLang="en-US" sz="1100">
              <a:solidFill>
                <a:schemeClr val="dk1"/>
              </a:solidFill>
              <a:effectLst/>
              <a:latin typeface="+mn-lt"/>
              <a:ea typeface="+mn-ea"/>
              <a:cs typeface="+mn-cs"/>
            </a:rPr>
            <a:t>円となっている。今後、老朽化した公共施設に係る大規模な改修事業も想定されていることから、引き続き</a:t>
          </a:r>
          <a:r>
            <a:rPr kumimoji="1" lang="ja-JP" altLang="ja-JP" sz="1100">
              <a:solidFill>
                <a:schemeClr val="dk1"/>
              </a:solidFill>
              <a:effectLst/>
              <a:latin typeface="+mn-lt"/>
              <a:ea typeface="+mn-ea"/>
              <a:cs typeface="+mn-cs"/>
            </a:rPr>
            <a:t>事業の選択と集中を行い、財政状況を勘案しながら、事業を実施していく必要がある。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大分県九重町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8,302
8,134
271.37
9,733,785
8,902,664
511,838
4,385,547
4,273,647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151457</xdr:rowOff>
    </xdr:from>
    <xdr:to>
      <xdr:col>24</xdr:col>
      <xdr:colOff>63500</xdr:colOff>
      <xdr:row>36</xdr:row>
      <xdr:rowOff>155158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323657"/>
          <a:ext cx="838200" cy="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151457</xdr:rowOff>
    </xdr:from>
    <xdr:to>
      <xdr:col>19</xdr:col>
      <xdr:colOff>177800</xdr:colOff>
      <xdr:row>37</xdr:row>
      <xdr:rowOff>85054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323657"/>
          <a:ext cx="889000" cy="10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85054</xdr:rowOff>
    </xdr:from>
    <xdr:to>
      <xdr:col>15</xdr:col>
      <xdr:colOff>50800</xdr:colOff>
      <xdr:row>37</xdr:row>
      <xdr:rowOff>132298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28704"/>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121739</xdr:rowOff>
    </xdr:from>
    <xdr:to>
      <xdr:col>10</xdr:col>
      <xdr:colOff>114300</xdr:colOff>
      <xdr:row>37</xdr:row>
      <xdr:rowOff>132298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465389"/>
          <a:ext cx="889000" cy="1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54627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62791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104358</xdr:rowOff>
    </xdr:from>
    <xdr:to>
      <xdr:col>24</xdr:col>
      <xdr:colOff>114300</xdr:colOff>
      <xdr:row>37</xdr:row>
      <xdr:rowOff>34508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7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82785</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5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100657</xdr:rowOff>
    </xdr:from>
    <xdr:to>
      <xdr:col>20</xdr:col>
      <xdr:colOff>38100</xdr:colOff>
      <xdr:row>37</xdr:row>
      <xdr:rowOff>30807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7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21934</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63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34254</xdr:rowOff>
    </xdr:from>
    <xdr:to>
      <xdr:col>15</xdr:col>
      <xdr:colOff>101600</xdr:colOff>
      <xdr:row>37</xdr:row>
      <xdr:rowOff>135854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7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126981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7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81498</xdr:rowOff>
    </xdr:from>
    <xdr:to>
      <xdr:col>10</xdr:col>
      <xdr:colOff>165100</xdr:colOff>
      <xdr:row>38</xdr:row>
      <xdr:rowOff>11647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251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2774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1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70939</xdr:rowOff>
    </xdr:from>
    <xdr:to>
      <xdr:col>6</xdr:col>
      <xdr:colOff>38100</xdr:colOff>
      <xdr:row>38</xdr:row>
      <xdr:rowOff>1088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145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163665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0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138125</xdr:rowOff>
    </xdr:from>
    <xdr:to>
      <xdr:col>24</xdr:col>
      <xdr:colOff>63500</xdr:colOff>
      <xdr:row>56</xdr:row>
      <xdr:rowOff>145158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39325"/>
          <a:ext cx="838200" cy="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138125</xdr:rowOff>
    </xdr:from>
    <xdr:to>
      <xdr:col>19</xdr:col>
      <xdr:colOff>177800</xdr:colOff>
      <xdr:row>56</xdr:row>
      <xdr:rowOff>163360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39325"/>
          <a:ext cx="889000" cy="2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163360</xdr:rowOff>
    </xdr:from>
    <xdr:to>
      <xdr:col>15</xdr:col>
      <xdr:colOff>50800</xdr:colOff>
      <xdr:row>57</xdr:row>
      <xdr:rowOff>54311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764560"/>
          <a:ext cx="889000" cy="6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69406</xdr:rowOff>
    </xdr:from>
    <xdr:to>
      <xdr:col>10</xdr:col>
      <xdr:colOff>114300</xdr:colOff>
      <xdr:row>57</xdr:row>
      <xdr:rowOff>54311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70606"/>
          <a:ext cx="889000" cy="15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94358</xdr:rowOff>
    </xdr:from>
    <xdr:to>
      <xdr:col>24</xdr:col>
      <xdr:colOff>114300</xdr:colOff>
      <xdr:row>57</xdr:row>
      <xdr:rowOff>24508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9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72785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7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87325</xdr:rowOff>
    </xdr:from>
    <xdr:to>
      <xdr:col>20</xdr:col>
      <xdr:colOff>38100</xdr:colOff>
      <xdr:row>57</xdr:row>
      <xdr:rowOff>17475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8602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8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112560</xdr:rowOff>
    </xdr:from>
    <xdr:to>
      <xdr:col>15</xdr:col>
      <xdr:colOff>101600</xdr:colOff>
      <xdr:row>57</xdr:row>
      <xdr:rowOff>42710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33837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0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3511</xdr:rowOff>
    </xdr:from>
    <xdr:to>
      <xdr:col>10</xdr:col>
      <xdr:colOff>165100</xdr:colOff>
      <xdr:row>57</xdr:row>
      <xdr:rowOff>105111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7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96238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6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18606</xdr:rowOff>
    </xdr:from>
    <xdr:to>
      <xdr:col>6</xdr:col>
      <xdr:colOff>38100</xdr:colOff>
      <xdr:row>56</xdr:row>
      <xdr:rowOff>120206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1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111333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1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102987</xdr:rowOff>
    </xdr:from>
    <xdr:to>
      <xdr:col>24</xdr:col>
      <xdr:colOff>63500</xdr:colOff>
      <xdr:row>76</xdr:row>
      <xdr:rowOff>22671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61737"/>
          <a:ext cx="838200" cy="9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133890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49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22671</xdr:rowOff>
    </xdr:from>
    <xdr:to>
      <xdr:col>19</xdr:col>
      <xdr:colOff>177800</xdr:colOff>
      <xdr:row>77</xdr:row>
      <xdr:rowOff>68689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52871"/>
          <a:ext cx="889000" cy="21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103167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1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63675</xdr:rowOff>
    </xdr:from>
    <xdr:to>
      <xdr:col>15</xdr:col>
      <xdr:colOff>50800</xdr:colOff>
      <xdr:row>77</xdr:row>
      <xdr:rowOff>68689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093875"/>
          <a:ext cx="889000" cy="17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45018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3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63675</xdr:rowOff>
    </xdr:from>
    <xdr:to>
      <xdr:col>10</xdr:col>
      <xdr:colOff>114300</xdr:colOff>
      <xdr:row>77</xdr:row>
      <xdr:rowOff>125276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93875"/>
          <a:ext cx="889000" cy="23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127741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42534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0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52187</xdr:rowOff>
    </xdr:from>
    <xdr:to>
      <xdr:col>24</xdr:col>
      <xdr:colOff>114300</xdr:colOff>
      <xdr:row>75</xdr:row>
      <xdr:rowOff>153786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109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30614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8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143322</xdr:rowOff>
    </xdr:from>
    <xdr:to>
      <xdr:col>20</xdr:col>
      <xdr:colOff>38100</xdr:colOff>
      <xdr:row>76</xdr:row>
      <xdr:rowOff>73471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020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64598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09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17889</xdr:rowOff>
    </xdr:from>
    <xdr:to>
      <xdr:col>15</xdr:col>
      <xdr:colOff>101600</xdr:colOff>
      <xdr:row>77</xdr:row>
      <xdr:rowOff>119489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1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110616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1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12875</xdr:rowOff>
    </xdr:from>
    <xdr:to>
      <xdr:col>10</xdr:col>
      <xdr:colOff>165100</xdr:colOff>
      <xdr:row>76</xdr:row>
      <xdr:rowOff>114475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4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105602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135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74476</xdr:rowOff>
    </xdr:from>
    <xdr:to>
      <xdr:col>6</xdr:col>
      <xdr:colOff>38100</xdr:colOff>
      <xdr:row>78</xdr:row>
      <xdr:rowOff>4626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7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167203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68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106007</xdr:rowOff>
    </xdr:from>
    <xdr:to>
      <xdr:col>24</xdr:col>
      <xdr:colOff>63500</xdr:colOff>
      <xdr:row>97</xdr:row>
      <xdr:rowOff>126571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36657"/>
          <a:ext cx="838200" cy="2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103577</xdr:rowOff>
    </xdr:from>
    <xdr:to>
      <xdr:col>19</xdr:col>
      <xdr:colOff>177800</xdr:colOff>
      <xdr:row>97</xdr:row>
      <xdr:rowOff>126571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734227"/>
          <a:ext cx="889000" cy="2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154722</xdr:rowOff>
    </xdr:from>
    <xdr:to>
      <xdr:col>15</xdr:col>
      <xdr:colOff>50800</xdr:colOff>
      <xdr:row>97</xdr:row>
      <xdr:rowOff>103577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613922"/>
          <a:ext cx="889000" cy="12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154722</xdr:rowOff>
    </xdr:from>
    <xdr:to>
      <xdr:col>10</xdr:col>
      <xdr:colOff>114300</xdr:colOff>
      <xdr:row>97</xdr:row>
      <xdr:rowOff>73844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13922"/>
          <a:ext cx="889000" cy="9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25711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55207</xdr:rowOff>
    </xdr:from>
    <xdr:to>
      <xdr:col>24</xdr:col>
      <xdr:colOff>114300</xdr:colOff>
      <xdr:row>97</xdr:row>
      <xdr:rowOff>156807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8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33634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6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75771</xdr:rowOff>
    </xdr:from>
    <xdr:to>
      <xdr:col>20</xdr:col>
      <xdr:colOff>38100</xdr:colOff>
      <xdr:row>98</xdr:row>
      <xdr:rowOff>5921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0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168498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9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52777</xdr:rowOff>
    </xdr:from>
    <xdr:to>
      <xdr:col>15</xdr:col>
      <xdr:colOff>101600</xdr:colOff>
      <xdr:row>97</xdr:row>
      <xdr:rowOff>154377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8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145504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7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103922</xdr:rowOff>
    </xdr:from>
    <xdr:to>
      <xdr:col>10</xdr:col>
      <xdr:colOff>165100</xdr:colOff>
      <xdr:row>97</xdr:row>
      <xdr:rowOff>34072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6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50599</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338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23044</xdr:rowOff>
    </xdr:from>
    <xdr:to>
      <xdr:col>6</xdr:col>
      <xdr:colOff>38100</xdr:colOff>
      <xdr:row>97</xdr:row>
      <xdr:rowOff>124644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115771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4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12598</xdr:rowOff>
    </xdr:from>
    <xdr:to>
      <xdr:col>55</xdr:col>
      <xdr:colOff>0</xdr:colOff>
      <xdr:row>38</xdr:row>
      <xdr:rowOff>40030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52769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138651</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823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40030</xdr:rowOff>
    </xdr:from>
    <xdr:to>
      <xdr:col>50</xdr:col>
      <xdr:colOff>114300</xdr:colOff>
      <xdr:row>38</xdr:row>
      <xdr:rowOff>54204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555130"/>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54204</xdr:rowOff>
    </xdr:from>
    <xdr:to>
      <xdr:col>45</xdr:col>
      <xdr:colOff>177800</xdr:colOff>
      <xdr:row>38</xdr:row>
      <xdr:rowOff>64262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569304"/>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61290</xdr:rowOff>
    </xdr:from>
    <xdr:to>
      <xdr:col>41</xdr:col>
      <xdr:colOff>50800</xdr:colOff>
      <xdr:row>38</xdr:row>
      <xdr:rowOff>64262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576390"/>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133248</xdr:rowOff>
    </xdr:from>
    <xdr:to>
      <xdr:col>55</xdr:col>
      <xdr:colOff>50800</xdr:colOff>
      <xdr:row>38</xdr:row>
      <xdr:rowOff>63398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156125</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328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160680</xdr:rowOff>
    </xdr:from>
    <xdr:to>
      <xdr:col>50</xdr:col>
      <xdr:colOff>165100</xdr:colOff>
      <xdr:row>38</xdr:row>
      <xdr:rowOff>90830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81957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597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3404</xdr:rowOff>
    </xdr:from>
    <xdr:to>
      <xdr:col>46</xdr:col>
      <xdr:colOff>38100</xdr:colOff>
      <xdr:row>38</xdr:row>
      <xdr:rowOff>105004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1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96131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11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13462</xdr:rowOff>
    </xdr:from>
    <xdr:to>
      <xdr:col>41</xdr:col>
      <xdr:colOff>101600</xdr:colOff>
      <xdr:row>38</xdr:row>
      <xdr:rowOff>115062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2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106189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21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10490</xdr:rowOff>
    </xdr:from>
    <xdr:to>
      <xdr:col>36</xdr:col>
      <xdr:colOff>165100</xdr:colOff>
      <xdr:row>38</xdr:row>
      <xdr:rowOff>112090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103217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18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54242</xdr:rowOff>
    </xdr:from>
    <xdr:to>
      <xdr:col>55</xdr:col>
      <xdr:colOff>0</xdr:colOff>
      <xdr:row>57</xdr:row>
      <xdr:rowOff>123763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26892"/>
          <a:ext cx="838200" cy="6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123763</xdr:rowOff>
    </xdr:from>
    <xdr:to>
      <xdr:col>50</xdr:col>
      <xdr:colOff>114300</xdr:colOff>
      <xdr:row>57</xdr:row>
      <xdr:rowOff>140523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896413"/>
          <a:ext cx="889000" cy="1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140523</xdr:rowOff>
    </xdr:from>
    <xdr:to>
      <xdr:col>45</xdr:col>
      <xdr:colOff>177800</xdr:colOff>
      <xdr:row>58</xdr:row>
      <xdr:rowOff>23488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13173"/>
          <a:ext cx="889000" cy="5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11303</xdr:rowOff>
    </xdr:from>
    <xdr:to>
      <xdr:col>41</xdr:col>
      <xdr:colOff>50800</xdr:colOff>
      <xdr:row>58</xdr:row>
      <xdr:rowOff>23488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55403"/>
          <a:ext cx="889000" cy="1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3442</xdr:rowOff>
    </xdr:from>
    <xdr:to>
      <xdr:col>55</xdr:col>
      <xdr:colOff>50800</xdr:colOff>
      <xdr:row>57</xdr:row>
      <xdr:rowOff>105042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7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153319</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5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72963</xdr:rowOff>
    </xdr:from>
    <xdr:to>
      <xdr:col>50</xdr:col>
      <xdr:colOff>165100</xdr:colOff>
      <xdr:row>58</xdr:row>
      <xdr:rowOff>3113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4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165690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93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89723</xdr:rowOff>
    </xdr:from>
    <xdr:to>
      <xdr:col>46</xdr:col>
      <xdr:colOff>38100</xdr:colOff>
      <xdr:row>58</xdr:row>
      <xdr:rowOff>19873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6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11000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5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144138</xdr:rowOff>
    </xdr:from>
    <xdr:to>
      <xdr:col>41</xdr:col>
      <xdr:colOff>101600</xdr:colOff>
      <xdr:row>58</xdr:row>
      <xdr:rowOff>74288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1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65415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00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131953</xdr:rowOff>
    </xdr:from>
    <xdr:to>
      <xdr:col>36</xdr:col>
      <xdr:colOff>165100</xdr:colOff>
      <xdr:row>58</xdr:row>
      <xdr:rowOff>62103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0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53230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9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62708</xdr:rowOff>
    </xdr:from>
    <xdr:to>
      <xdr:col>55</xdr:col>
      <xdr:colOff>0</xdr:colOff>
      <xdr:row>77</xdr:row>
      <xdr:rowOff>95983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264358"/>
          <a:ext cx="838200" cy="3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62708</xdr:rowOff>
    </xdr:from>
    <xdr:to>
      <xdr:col>50</xdr:col>
      <xdr:colOff>114300</xdr:colOff>
      <xdr:row>77</xdr:row>
      <xdr:rowOff>132288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264358"/>
          <a:ext cx="889000" cy="6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153075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132288</xdr:rowOff>
    </xdr:from>
    <xdr:to>
      <xdr:col>45</xdr:col>
      <xdr:colOff>177800</xdr:colOff>
      <xdr:row>77</xdr:row>
      <xdr:rowOff>161010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33938"/>
          <a:ext cx="889000" cy="2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146155</xdr:rowOff>
    </xdr:from>
    <xdr:to>
      <xdr:col>41</xdr:col>
      <xdr:colOff>50800</xdr:colOff>
      <xdr:row>77</xdr:row>
      <xdr:rowOff>161010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47805"/>
          <a:ext cx="889000" cy="1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45183</xdr:rowOff>
    </xdr:from>
    <xdr:to>
      <xdr:col>55</xdr:col>
      <xdr:colOff>50800</xdr:colOff>
      <xdr:row>77</xdr:row>
      <xdr:rowOff>146783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4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23610</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2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11908</xdr:rowOff>
    </xdr:from>
    <xdr:to>
      <xdr:col>50</xdr:col>
      <xdr:colOff>165100</xdr:colOff>
      <xdr:row>77</xdr:row>
      <xdr:rowOff>113508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1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130035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98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81488</xdr:rowOff>
    </xdr:from>
    <xdr:to>
      <xdr:col>46</xdr:col>
      <xdr:colOff>38100</xdr:colOff>
      <xdr:row>78</xdr:row>
      <xdr:rowOff>11638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8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2765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3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110210</xdr:rowOff>
    </xdr:from>
    <xdr:to>
      <xdr:col>41</xdr:col>
      <xdr:colOff>101600</xdr:colOff>
      <xdr:row>78</xdr:row>
      <xdr:rowOff>40360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1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31487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0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95355</xdr:rowOff>
    </xdr:from>
    <xdr:to>
      <xdr:col>36</xdr:col>
      <xdr:colOff>165100</xdr:colOff>
      <xdr:row>78</xdr:row>
      <xdr:rowOff>25505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9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16632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38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101867</xdr:rowOff>
    </xdr:from>
    <xdr:to>
      <xdr:col>55</xdr:col>
      <xdr:colOff>0</xdr:colOff>
      <xdr:row>97</xdr:row>
      <xdr:rowOff>150828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561067"/>
          <a:ext cx="838200" cy="22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132335</xdr:rowOff>
    </xdr:from>
    <xdr:to>
      <xdr:col>50</xdr:col>
      <xdr:colOff>114300</xdr:colOff>
      <xdr:row>97</xdr:row>
      <xdr:rowOff>150828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762985"/>
          <a:ext cx="889000" cy="1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91072</xdr:rowOff>
    </xdr:from>
    <xdr:to>
      <xdr:col>45</xdr:col>
      <xdr:colOff>177800</xdr:colOff>
      <xdr:row>97</xdr:row>
      <xdr:rowOff>132335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21722"/>
          <a:ext cx="889000" cy="4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91072</xdr:rowOff>
    </xdr:from>
    <xdr:to>
      <xdr:col>41</xdr:col>
      <xdr:colOff>50800</xdr:colOff>
      <xdr:row>98</xdr:row>
      <xdr:rowOff>7725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21722"/>
          <a:ext cx="889000" cy="8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51067</xdr:rowOff>
    </xdr:from>
    <xdr:to>
      <xdr:col>55</xdr:col>
      <xdr:colOff>50800</xdr:colOff>
      <xdr:row>96</xdr:row>
      <xdr:rowOff>152667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29494</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8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100028</xdr:rowOff>
    </xdr:from>
    <xdr:to>
      <xdr:col>50</xdr:col>
      <xdr:colOff>165100</xdr:colOff>
      <xdr:row>98</xdr:row>
      <xdr:rowOff>30178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3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21305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2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81535</xdr:rowOff>
    </xdr:from>
    <xdr:to>
      <xdr:col>46</xdr:col>
      <xdr:colOff>38100</xdr:colOff>
      <xdr:row>98</xdr:row>
      <xdr:rowOff>11685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2812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0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40272</xdr:rowOff>
    </xdr:from>
    <xdr:to>
      <xdr:col>41</xdr:col>
      <xdr:colOff>101600</xdr:colOff>
      <xdr:row>97</xdr:row>
      <xdr:rowOff>141872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7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132999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6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128375</xdr:rowOff>
    </xdr:from>
    <xdr:to>
      <xdr:col>36</xdr:col>
      <xdr:colOff>165100</xdr:colOff>
      <xdr:row>98</xdr:row>
      <xdr:rowOff>58525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5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49652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5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136195</xdr:rowOff>
    </xdr:from>
    <xdr:to>
      <xdr:col>85</xdr:col>
      <xdr:colOff>127000</xdr:colOff>
      <xdr:row>37</xdr:row>
      <xdr:rowOff>150536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79845"/>
          <a:ext cx="838200" cy="1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13627</xdr:rowOff>
    </xdr:from>
    <xdr:to>
      <xdr:col>81</xdr:col>
      <xdr:colOff>50800</xdr:colOff>
      <xdr:row>37</xdr:row>
      <xdr:rowOff>150536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357277"/>
          <a:ext cx="889000" cy="13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94049</xdr:rowOff>
    </xdr:from>
    <xdr:to>
      <xdr:col>76</xdr:col>
      <xdr:colOff>114300</xdr:colOff>
      <xdr:row>37</xdr:row>
      <xdr:rowOff>13627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266249"/>
          <a:ext cx="889000" cy="9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80334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2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94049</xdr:rowOff>
    </xdr:from>
    <xdr:to>
      <xdr:col>71</xdr:col>
      <xdr:colOff>177800</xdr:colOff>
      <xdr:row>37</xdr:row>
      <xdr:rowOff>98704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266249"/>
          <a:ext cx="889000" cy="17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60995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0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85395</xdr:rowOff>
    </xdr:from>
    <xdr:to>
      <xdr:col>85</xdr:col>
      <xdr:colOff>177800</xdr:colOff>
      <xdr:row>38</xdr:row>
      <xdr:rowOff>15545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322</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4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99736</xdr:rowOff>
    </xdr:from>
    <xdr:to>
      <xdr:col>81</xdr:col>
      <xdr:colOff>101600</xdr:colOff>
      <xdr:row>38</xdr:row>
      <xdr:rowOff>29886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4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21013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3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134277</xdr:rowOff>
    </xdr:from>
    <xdr:to>
      <xdr:col>76</xdr:col>
      <xdr:colOff>165100</xdr:colOff>
      <xdr:row>37</xdr:row>
      <xdr:rowOff>64427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0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80954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08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43249</xdr:rowOff>
    </xdr:from>
    <xdr:to>
      <xdr:col>72</xdr:col>
      <xdr:colOff>38100</xdr:colOff>
      <xdr:row>36</xdr:row>
      <xdr:rowOff>144849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21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161376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99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47904</xdr:rowOff>
    </xdr:from>
    <xdr:to>
      <xdr:col>67</xdr:col>
      <xdr:colOff>101600</xdr:colOff>
      <xdr:row>37</xdr:row>
      <xdr:rowOff>149504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9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140631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8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130935</xdr:rowOff>
    </xdr:from>
    <xdr:to>
      <xdr:col>85</xdr:col>
      <xdr:colOff>127000</xdr:colOff>
      <xdr:row>55</xdr:row>
      <xdr:rowOff>136051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560685"/>
          <a:ext cx="8382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130935</xdr:rowOff>
    </xdr:from>
    <xdr:to>
      <xdr:col>81</xdr:col>
      <xdr:colOff>50800</xdr:colOff>
      <xdr:row>55</xdr:row>
      <xdr:rowOff>136038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560685"/>
          <a:ext cx="889000" cy="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136038</xdr:rowOff>
    </xdr:from>
    <xdr:to>
      <xdr:col>76</xdr:col>
      <xdr:colOff>114300</xdr:colOff>
      <xdr:row>55</xdr:row>
      <xdr:rowOff>164467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565788"/>
          <a:ext cx="889000" cy="2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164467</xdr:rowOff>
    </xdr:from>
    <xdr:to>
      <xdr:col>71</xdr:col>
      <xdr:colOff>177800</xdr:colOff>
      <xdr:row>56</xdr:row>
      <xdr:rowOff>98584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594217"/>
          <a:ext cx="889000" cy="10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38578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63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85251</xdr:rowOff>
    </xdr:from>
    <xdr:to>
      <xdr:col>85</xdr:col>
      <xdr:colOff>177800</xdr:colOff>
      <xdr:row>56</xdr:row>
      <xdr:rowOff>15401</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51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63678</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493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80135</xdr:rowOff>
    </xdr:from>
    <xdr:to>
      <xdr:col>81</xdr:col>
      <xdr:colOff>101600</xdr:colOff>
      <xdr:row>56</xdr:row>
      <xdr:rowOff>10285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50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1412</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60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85238</xdr:rowOff>
    </xdr:from>
    <xdr:to>
      <xdr:col>76</xdr:col>
      <xdr:colOff>165100</xdr:colOff>
      <xdr:row>56</xdr:row>
      <xdr:rowOff>15388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51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6515</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5" y="960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113667</xdr:rowOff>
    </xdr:from>
    <xdr:to>
      <xdr:col>72</xdr:col>
      <xdr:colOff>38100</xdr:colOff>
      <xdr:row>56</xdr:row>
      <xdr:rowOff>43817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54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60344</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9318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47784</xdr:rowOff>
    </xdr:from>
    <xdr:to>
      <xdr:col>67</xdr:col>
      <xdr:colOff>101600</xdr:colOff>
      <xdr:row>56</xdr:row>
      <xdr:rowOff>149384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6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140511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4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78237</xdr:rowOff>
    </xdr:from>
    <xdr:to>
      <xdr:col>85</xdr:col>
      <xdr:colOff>126364</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594087"/>
          <a:ext cx="1269" cy="994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24914</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36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78237</xdr:rowOff>
    </xdr:from>
    <xdr:to>
      <xdr:col>86</xdr:col>
      <xdr:colOff>25400</xdr:colOff>
      <xdr:row>73</xdr:row>
      <xdr:rowOff>78237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59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43261</xdr:rowOff>
    </xdr:from>
    <xdr:to>
      <xdr:col>85</xdr:col>
      <xdr:colOff>127000</xdr:colOff>
      <xdr:row>75</xdr:row>
      <xdr:rowOff>467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2216211"/>
          <a:ext cx="838200" cy="64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50373</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423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71946</xdr:rowOff>
    </xdr:from>
    <xdr:to>
      <xdr:col>85</xdr:col>
      <xdr:colOff>177800</xdr:colOff>
      <xdr:row>79</xdr:row>
      <xdr:rowOff>2096</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44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43261</xdr:rowOff>
    </xdr:from>
    <xdr:to>
      <xdr:col>81</xdr:col>
      <xdr:colOff>50800</xdr:colOff>
      <xdr:row>73</xdr:row>
      <xdr:rowOff>137757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2216211"/>
          <a:ext cx="889000" cy="43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40870</xdr:rowOff>
    </xdr:from>
    <xdr:to>
      <xdr:col>81</xdr:col>
      <xdr:colOff>101600</xdr:colOff>
      <xdr:row>78</xdr:row>
      <xdr:rowOff>142470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133597</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50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137757</xdr:rowOff>
    </xdr:from>
    <xdr:to>
      <xdr:col>76</xdr:col>
      <xdr:colOff>114300</xdr:colOff>
      <xdr:row>75</xdr:row>
      <xdr:rowOff>7592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2653607"/>
          <a:ext cx="889000" cy="21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53688</xdr:rowOff>
    </xdr:from>
    <xdr:to>
      <xdr:col>76</xdr:col>
      <xdr:colOff>165100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146415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51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2190</xdr:rowOff>
    </xdr:from>
    <xdr:to>
      <xdr:col>71</xdr:col>
      <xdr:colOff>177800</xdr:colOff>
      <xdr:row>75</xdr:row>
      <xdr:rowOff>7592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2860940"/>
          <a:ext cx="889000" cy="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61125</xdr:rowOff>
    </xdr:from>
    <xdr:to>
      <xdr:col>72</xdr:col>
      <xdr:colOff>38100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153852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5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24870</xdr:rowOff>
    </xdr:from>
    <xdr:to>
      <xdr:col>67</xdr:col>
      <xdr:colOff>101600</xdr:colOff>
      <xdr:row>78</xdr:row>
      <xdr:rowOff>126470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117597</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49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121117</xdr:rowOff>
    </xdr:from>
    <xdr:to>
      <xdr:col>85</xdr:col>
      <xdr:colOff>177800</xdr:colOff>
      <xdr:row>75</xdr:row>
      <xdr:rowOff>51267</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280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143994</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265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163911</xdr:rowOff>
    </xdr:from>
    <xdr:to>
      <xdr:col>81</xdr:col>
      <xdr:colOff>101600</xdr:colOff>
      <xdr:row>71</xdr:row>
      <xdr:rowOff>94061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216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110588</xdr:rowOff>
    </xdr:from>
    <xdr:ext cx="59901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181795" y="11940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86957</xdr:rowOff>
    </xdr:from>
    <xdr:to>
      <xdr:col>76</xdr:col>
      <xdr:colOff>165100</xdr:colOff>
      <xdr:row>74</xdr:row>
      <xdr:rowOff>17107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260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33634</xdr:rowOff>
    </xdr:from>
    <xdr:ext cx="59901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292795" y="12378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128242</xdr:rowOff>
    </xdr:from>
    <xdr:to>
      <xdr:col>72</xdr:col>
      <xdr:colOff>38100</xdr:colOff>
      <xdr:row>75</xdr:row>
      <xdr:rowOff>58392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281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74919</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259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122840</xdr:rowOff>
    </xdr:from>
    <xdr:to>
      <xdr:col>67</xdr:col>
      <xdr:colOff>101600</xdr:colOff>
      <xdr:row>75</xdr:row>
      <xdr:rowOff>52990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28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69517</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258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115802</xdr:rowOff>
    </xdr:from>
    <xdr:to>
      <xdr:col>85</xdr:col>
      <xdr:colOff>127000</xdr:colOff>
      <xdr:row>96</xdr:row>
      <xdr:rowOff>123721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575002"/>
          <a:ext cx="838200" cy="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48167</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164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115802</xdr:rowOff>
    </xdr:from>
    <xdr:to>
      <xdr:col>81</xdr:col>
      <xdr:colOff>50800</xdr:colOff>
      <xdr:row>96</xdr:row>
      <xdr:rowOff>120841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575002"/>
          <a:ext cx="889000" cy="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159002</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10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120841</xdr:rowOff>
    </xdr:from>
    <xdr:to>
      <xdr:col>76</xdr:col>
      <xdr:colOff>114300</xdr:colOff>
      <xdr:row>96</xdr:row>
      <xdr:rowOff>131704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580041"/>
          <a:ext cx="889000" cy="1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118390</xdr:rowOff>
    </xdr:from>
    <xdr:to>
      <xdr:col>71</xdr:col>
      <xdr:colOff>177800</xdr:colOff>
      <xdr:row>96</xdr:row>
      <xdr:rowOff>131704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577590"/>
          <a:ext cx="889000" cy="1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5946</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1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41694</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72921</xdr:rowOff>
    </xdr:from>
    <xdr:to>
      <xdr:col>85</xdr:col>
      <xdr:colOff>177800</xdr:colOff>
      <xdr:row>97</xdr:row>
      <xdr:rowOff>3071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53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51348</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51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65002</xdr:rowOff>
    </xdr:from>
    <xdr:to>
      <xdr:col>81</xdr:col>
      <xdr:colOff>101600</xdr:colOff>
      <xdr:row>96</xdr:row>
      <xdr:rowOff>166602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52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157729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61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70041</xdr:rowOff>
    </xdr:from>
    <xdr:to>
      <xdr:col>76</xdr:col>
      <xdr:colOff>165100</xdr:colOff>
      <xdr:row>97</xdr:row>
      <xdr:rowOff>191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52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162768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62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80904</xdr:rowOff>
    </xdr:from>
    <xdr:to>
      <xdr:col>72</xdr:col>
      <xdr:colOff>38100</xdr:colOff>
      <xdr:row>97</xdr:row>
      <xdr:rowOff>11054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5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2181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63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67590</xdr:rowOff>
    </xdr:from>
    <xdr:to>
      <xdr:col>67</xdr:col>
      <xdr:colOff>101600</xdr:colOff>
      <xdr:row>96</xdr:row>
      <xdr:rowOff>169190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52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160317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61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災害復旧費については、令和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月豪雨災害に係る公共土木施設、農林水産施設の災害復旧事業</a:t>
          </a:r>
          <a:r>
            <a:rPr kumimoji="1" lang="ja-JP" altLang="en-US" sz="1100">
              <a:solidFill>
                <a:schemeClr val="dk1"/>
              </a:solidFill>
              <a:effectLst/>
              <a:latin typeface="+mn-lt"/>
              <a:ea typeface="+mn-ea"/>
              <a:cs typeface="+mn-cs"/>
            </a:rPr>
            <a:t>に係る事業費の減に伴い前年度と比較して大きく減となっているものの</a:t>
          </a:r>
          <a:r>
            <a:rPr kumimoji="1" lang="ja-JP" altLang="ja-JP" sz="1100">
              <a:solidFill>
                <a:schemeClr val="dk1"/>
              </a:solidFill>
              <a:effectLst/>
              <a:latin typeface="+mn-lt"/>
              <a:ea typeface="+mn-ea"/>
              <a:cs typeface="+mn-cs"/>
            </a:rPr>
            <a:t>依然として高い水準となっている。</a:t>
          </a:r>
          <a:r>
            <a:rPr kumimoji="1" lang="ja-JP" altLang="en-US" sz="1100">
              <a:solidFill>
                <a:schemeClr val="dk1"/>
              </a:solidFill>
              <a:effectLst/>
              <a:latin typeface="+mn-lt"/>
              <a:ea typeface="+mn-ea"/>
              <a:cs typeface="+mn-cs"/>
            </a:rPr>
            <a:t>これまで、令和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月豪雨災害復旧事業を優先して事業実施していたため、復旧の目途がたった令和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年度からは、これまで抑制してた道路改良事業や分譲地造成事業など増額したため、土木費について前年度と比較して大幅に増額となっている。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大分県九重町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≪財政調整基金残高≫</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通年の財政運営を柔軟に実施するため、標準財政規模比で概ね</a:t>
          </a:r>
          <a:r>
            <a:rPr kumimoji="1"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％以上を目指し積立。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≪実質収支額≫</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翌年度の財政運営を柔軟に実施するため、毎年</a:t>
          </a:r>
          <a:r>
            <a:rPr kumimoji="1"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％の範囲内を目途とし決算見込を実施しているが、</a:t>
          </a:r>
          <a:r>
            <a:rPr kumimoji="1"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災害普及事業などにおける</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繰越事業の進捗が思わしくなく、歳入が過大となっている。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≪実質単年度収支≫</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過年度の</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災害復旧等に対応するための財政調整基金の取り崩しを行なったことから、▲</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10.54</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大分県九重町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連結実質赤字比率については、全ての会計において黒字となっているため赤字は発生していない。</a:t>
          </a:r>
          <a:endParaRPr lang="ja-JP" altLang="ja-JP" sz="1400">
            <a:effectLst/>
          </a:endParaRPr>
        </a:p>
        <a:p>
          <a:r>
            <a:rPr kumimoji="1" lang="ja-JP" altLang="ja-JP" sz="1100">
              <a:solidFill>
                <a:schemeClr val="dk1"/>
              </a:solidFill>
              <a:effectLst/>
              <a:latin typeface="+mn-lt"/>
              <a:ea typeface="+mn-ea"/>
              <a:cs typeface="+mn-cs"/>
            </a:rPr>
            <a:t>　国民健康保険特別会計においては、繰出基準外の繰り出しを行わないよう、引き続き給付見込等を分析し必要な措置を講じる必要がある。</a:t>
          </a:r>
          <a:endParaRPr lang="ja-JP" altLang="ja-JP" sz="1400">
            <a:effectLst/>
          </a:endParaRPr>
        </a:p>
        <a:p>
          <a:r>
            <a:rPr kumimoji="1" lang="ja-JP" altLang="ja-JP" sz="1100">
              <a:solidFill>
                <a:schemeClr val="dk1"/>
              </a:solidFill>
              <a:effectLst/>
              <a:latin typeface="+mn-lt"/>
              <a:ea typeface="+mn-ea"/>
              <a:cs typeface="+mn-cs"/>
            </a:rPr>
            <a:t>　介護保険特別会計については、繰出基準の範囲内で財政運営を行なっており、安定的な運営を図っている。</a:t>
          </a:r>
          <a:endParaRPr lang="ja-JP" altLang="ja-JP" sz="1400">
            <a:effectLst/>
          </a:endParaRPr>
        </a:p>
        <a:p>
          <a:r>
            <a:rPr kumimoji="1" lang="ja-JP" altLang="ja-JP" sz="1100">
              <a:solidFill>
                <a:schemeClr val="dk1"/>
              </a:solidFill>
              <a:effectLst/>
              <a:latin typeface="+mn-lt"/>
              <a:ea typeface="+mn-ea"/>
              <a:cs typeface="+mn-cs"/>
            </a:rPr>
            <a:t>　飯田高原診療所特別会計については、医師</a:t>
          </a:r>
          <a:r>
            <a:rPr kumimoji="1" lang="ja-JP" altLang="en-US" sz="1100">
              <a:solidFill>
                <a:schemeClr val="dk1"/>
              </a:solidFill>
              <a:effectLst/>
              <a:latin typeface="+mn-lt"/>
              <a:ea typeface="+mn-ea"/>
              <a:cs typeface="+mn-cs"/>
            </a:rPr>
            <a:t>や看護師等の</a:t>
          </a:r>
          <a:r>
            <a:rPr kumimoji="1" lang="ja-JP" altLang="ja-JP" sz="1100">
              <a:solidFill>
                <a:schemeClr val="dk1"/>
              </a:solidFill>
              <a:effectLst/>
              <a:latin typeface="+mn-lt"/>
              <a:ea typeface="+mn-ea"/>
              <a:cs typeface="+mn-cs"/>
            </a:rPr>
            <a:t>報酬が大きなウェイトを占めており、将来的に一般会計からの繰入れ額の増額も必要となる見込みであるが、へき地診療における医師確保の観点からやむを得ないものと考えられる。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水道事業会計については、法適用により新規の計上となっている。施設の老朽化等に田王するため、経営戦略等を作成し、安定的な運用を行っていく必要がある。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zoomScale="70" zoomScaleNormal="7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9733785</v>
      </c>
      <c r="BO4" s="436"/>
      <c r="BP4" s="436"/>
      <c r="BQ4" s="436"/>
      <c r="BR4" s="436"/>
      <c r="BS4" s="436"/>
      <c r="BT4" s="436"/>
      <c r="BU4" s="437"/>
      <c r="BV4" s="435">
        <v>10020439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11.7</v>
      </c>
      <c r="CU4" s="576"/>
      <c r="CV4" s="576"/>
      <c r="CW4" s="576"/>
      <c r="CX4" s="576"/>
      <c r="CY4" s="576"/>
      <c r="CZ4" s="576"/>
      <c r="DA4" s="577"/>
      <c r="DB4" s="575">
        <v>12.7</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8902664</v>
      </c>
      <c r="BO5" s="407"/>
      <c r="BP5" s="407"/>
      <c r="BQ5" s="407"/>
      <c r="BR5" s="407"/>
      <c r="BS5" s="407"/>
      <c r="BT5" s="407"/>
      <c r="BU5" s="408"/>
      <c r="BV5" s="406">
        <v>9245532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90.2</v>
      </c>
      <c r="CU5" s="404"/>
      <c r="CV5" s="404"/>
      <c r="CW5" s="404"/>
      <c r="CX5" s="404"/>
      <c r="CY5" s="404"/>
      <c r="CZ5" s="404"/>
      <c r="DA5" s="405"/>
      <c r="DB5" s="403">
        <v>86.7</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831121</v>
      </c>
      <c r="BO6" s="407"/>
      <c r="BP6" s="407"/>
      <c r="BQ6" s="407"/>
      <c r="BR6" s="407"/>
      <c r="BS6" s="407"/>
      <c r="BT6" s="407"/>
      <c r="BU6" s="408"/>
      <c r="BV6" s="406">
        <v>774907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90.4</v>
      </c>
      <c r="CU6" s="550"/>
      <c r="CV6" s="550"/>
      <c r="CW6" s="550"/>
      <c r="CX6" s="550"/>
      <c r="CY6" s="550"/>
      <c r="CZ6" s="550"/>
      <c r="DA6" s="551"/>
      <c r="DB6" s="549">
        <v>87.1</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319283</v>
      </c>
      <c r="BO7" s="407"/>
      <c r="BP7" s="407"/>
      <c r="BQ7" s="407"/>
      <c r="BR7" s="407"/>
      <c r="BS7" s="407"/>
      <c r="BT7" s="407"/>
      <c r="BU7" s="408"/>
      <c r="BV7" s="406">
        <v>227825</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4385547</v>
      </c>
      <c r="CU7" s="407"/>
      <c r="CV7" s="407"/>
      <c r="CW7" s="407"/>
      <c r="CX7" s="407"/>
      <c r="CY7" s="407"/>
      <c r="CZ7" s="407"/>
      <c r="DA7" s="408"/>
      <c r="DB7" s="406">
        <v>4298650</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511838</v>
      </c>
      <c r="BO8" s="407"/>
      <c r="BP8" s="407"/>
      <c r="BQ8" s="407"/>
      <c r="BR8" s="407"/>
      <c r="BS8" s="407"/>
      <c r="BT8" s="407"/>
      <c r="BU8" s="408"/>
      <c r="BV8" s="406">
        <v>547082</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0.32</v>
      </c>
      <c r="CU8" s="510"/>
      <c r="CV8" s="510"/>
      <c r="CW8" s="510"/>
      <c r="CX8" s="510"/>
      <c r="CY8" s="510"/>
      <c r="CZ8" s="510"/>
      <c r="DA8" s="511"/>
      <c r="DB8" s="509">
        <v>0.32</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8541</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-35244</v>
      </c>
      <c r="BO9" s="407"/>
      <c r="BP9" s="407"/>
      <c r="BQ9" s="407"/>
      <c r="BR9" s="407"/>
      <c r="BS9" s="407"/>
      <c r="BT9" s="407"/>
      <c r="BU9" s="408"/>
      <c r="BV9" s="406">
        <v>-141387</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10.3</v>
      </c>
      <c r="CU9" s="404"/>
      <c r="CV9" s="404"/>
      <c r="CW9" s="404"/>
      <c r="CX9" s="404"/>
      <c r="CY9" s="404"/>
      <c r="CZ9" s="404"/>
      <c r="DA9" s="405"/>
      <c r="DB9" s="403">
        <v>11.1</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9645</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2172</v>
      </c>
      <c r="BO10" s="407"/>
      <c r="BP10" s="407"/>
      <c r="BQ10" s="407"/>
      <c r="BR10" s="407"/>
      <c r="BS10" s="407"/>
      <c r="BT10" s="407"/>
      <c r="BU10" s="408"/>
      <c r="BV10" s="406">
        <v>3721</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8302</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429000</v>
      </c>
      <c r="BO12" s="407"/>
      <c r="BP12" s="407"/>
      <c r="BQ12" s="407"/>
      <c r="BR12" s="407"/>
      <c r="BS12" s="407"/>
      <c r="BT12" s="407"/>
      <c r="BU12" s="408"/>
      <c r="BV12" s="406">
        <v>320000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8134</v>
      </c>
      <c r="S13" s="494"/>
      <c r="T13" s="494"/>
      <c r="U13" s="494"/>
      <c r="V13" s="495"/>
      <c r="W13" s="496" t="s">
        <v>131</v>
      </c>
      <c r="X13" s="392"/>
      <c r="Y13" s="392"/>
      <c r="Z13" s="392"/>
      <c r="AA13" s="392"/>
      <c r="AB13" s="393"/>
      <c r="AC13" s="359">
        <v>1197</v>
      </c>
      <c r="AD13" s="360"/>
      <c r="AE13" s="360"/>
      <c r="AF13" s="360"/>
      <c r="AG13" s="361"/>
      <c r="AH13" s="359">
        <v>1304</v>
      </c>
      <c r="AI13" s="360"/>
      <c r="AJ13" s="360"/>
      <c r="AK13" s="360"/>
      <c r="AL13" s="419"/>
      <c r="AM13" s="463" t="s">
        <v>132</v>
      </c>
      <c r="AN13" s="363"/>
      <c r="AO13" s="363"/>
      <c r="AP13" s="363"/>
      <c r="AQ13" s="363"/>
      <c r="AR13" s="363"/>
      <c r="AS13" s="363"/>
      <c r="AT13" s="364"/>
      <c r="AU13" s="464" t="s">
        <v>90</v>
      </c>
      <c r="AV13" s="465"/>
      <c r="AW13" s="465"/>
      <c r="AX13" s="465"/>
      <c r="AY13" s="420" t="s">
        <v>133</v>
      </c>
      <c r="AZ13" s="421"/>
      <c r="BA13" s="421"/>
      <c r="BB13" s="421"/>
      <c r="BC13" s="421"/>
      <c r="BD13" s="421"/>
      <c r="BE13" s="421"/>
      <c r="BF13" s="421"/>
      <c r="BG13" s="421"/>
      <c r="BH13" s="421"/>
      <c r="BI13" s="421"/>
      <c r="BJ13" s="421"/>
      <c r="BK13" s="421"/>
      <c r="BL13" s="421"/>
      <c r="BM13" s="422"/>
      <c r="BN13" s="406">
        <v>-462072</v>
      </c>
      <c r="BO13" s="407"/>
      <c r="BP13" s="407"/>
      <c r="BQ13" s="407"/>
      <c r="BR13" s="407"/>
      <c r="BS13" s="407"/>
      <c r="BT13" s="407"/>
      <c r="BU13" s="408"/>
      <c r="BV13" s="406">
        <v>-457666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4.8</v>
      </c>
      <c r="CU13" s="404"/>
      <c r="CV13" s="404"/>
      <c r="CW13" s="404"/>
      <c r="CX13" s="404"/>
      <c r="CY13" s="404"/>
      <c r="CZ13" s="404"/>
      <c r="DA13" s="405"/>
      <c r="DB13" s="403">
        <v>4.8</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8523</v>
      </c>
      <c r="S14" s="494"/>
      <c r="T14" s="494"/>
      <c r="U14" s="494"/>
      <c r="V14" s="495"/>
      <c r="W14" s="497"/>
      <c r="X14" s="395"/>
      <c r="Y14" s="395"/>
      <c r="Z14" s="395"/>
      <c r="AA14" s="395"/>
      <c r="AB14" s="396"/>
      <c r="AC14" s="486">
        <v>26.9</v>
      </c>
      <c r="AD14" s="487"/>
      <c r="AE14" s="487"/>
      <c r="AF14" s="487"/>
      <c r="AG14" s="488"/>
      <c r="AH14" s="486">
        <v>26.4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8350</v>
      </c>
      <c r="S15" s="494"/>
      <c r="T15" s="494"/>
      <c r="U15" s="494"/>
      <c r="V15" s="495"/>
      <c r="W15" s="496" t="s">
        <v>137</v>
      </c>
      <c r="X15" s="392"/>
      <c r="Y15" s="392"/>
      <c r="Z15" s="392"/>
      <c r="AA15" s="392"/>
      <c r="AB15" s="393"/>
      <c r="AC15" s="359">
        <v>805</v>
      </c>
      <c r="AD15" s="360"/>
      <c r="AE15" s="360"/>
      <c r="AF15" s="360"/>
      <c r="AG15" s="361"/>
      <c r="AH15" s="359">
        <v>912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1344464</v>
      </c>
      <c r="BO15" s="436"/>
      <c r="BP15" s="436"/>
      <c r="BQ15" s="436"/>
      <c r="BR15" s="436"/>
      <c r="BS15" s="436"/>
      <c r="BT15" s="436"/>
      <c r="BU15" s="437"/>
      <c r="BV15" s="435">
        <v>1268553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18.100000000000001</v>
      </c>
      <c r="AD16" s="487"/>
      <c r="AE16" s="487"/>
      <c r="AF16" s="487"/>
      <c r="AG16" s="488"/>
      <c r="AH16" s="486">
        <v>18.5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4040159</v>
      </c>
      <c r="BO16" s="407"/>
      <c r="BP16" s="407"/>
      <c r="BQ16" s="407"/>
      <c r="BR16" s="407"/>
      <c r="BS16" s="407"/>
      <c r="BT16" s="407"/>
      <c r="BU16" s="408"/>
      <c r="BV16" s="406">
        <v>3961805</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141</v>
      </c>
      <c r="S17" s="484"/>
      <c r="T17" s="484"/>
      <c r="U17" s="484"/>
      <c r="V17" s="485"/>
      <c r="W17" s="496" t="s">
        <v>144</v>
      </c>
      <c r="X17" s="392"/>
      <c r="Y17" s="392"/>
      <c r="Z17" s="392"/>
      <c r="AA17" s="392"/>
      <c r="AB17" s="393"/>
      <c r="AC17" s="359">
        <v>2443</v>
      </c>
      <c r="AD17" s="360"/>
      <c r="AE17" s="360"/>
      <c r="AF17" s="360"/>
      <c r="AG17" s="361"/>
      <c r="AH17" s="359">
        <v>2727</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1679659</v>
      </c>
      <c r="BO17" s="407"/>
      <c r="BP17" s="407"/>
      <c r="BQ17" s="407"/>
      <c r="BR17" s="407"/>
      <c r="BS17" s="407"/>
      <c r="BT17" s="407"/>
      <c r="BU17" s="408"/>
      <c r="BV17" s="406">
        <v>1585615</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146</v>
      </c>
      <c r="C18" s="457"/>
      <c r="D18" s="457"/>
      <c r="E18" s="458"/>
      <c r="F18" s="458"/>
      <c r="G18" s="458"/>
      <c r="H18" s="458"/>
      <c r="I18" s="458"/>
      <c r="J18" s="458"/>
      <c r="K18" s="458"/>
      <c r="L18" s="459">
        <v>271.37</v>
      </c>
      <c r="M18" s="459"/>
      <c r="N18" s="459"/>
      <c r="O18" s="459"/>
      <c r="P18" s="459"/>
      <c r="Q18" s="459"/>
      <c r="R18" s="460"/>
      <c r="S18" s="460"/>
      <c r="T18" s="460"/>
      <c r="U18" s="460"/>
      <c r="V18" s="461"/>
      <c r="W18" s="477"/>
      <c r="X18" s="478"/>
      <c r="Y18" s="478"/>
      <c r="Z18" s="478"/>
      <c r="AA18" s="478"/>
      <c r="AB18" s="502"/>
      <c r="AC18" s="376">
        <v>55</v>
      </c>
      <c r="AD18" s="377"/>
      <c r="AE18" s="377"/>
      <c r="AF18" s="377"/>
      <c r="AG18" s="462"/>
      <c r="AH18" s="376">
        <v>55.2</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4149305</v>
      </c>
      <c r="BO18" s="407"/>
      <c r="BP18" s="407"/>
      <c r="BQ18" s="407"/>
      <c r="BR18" s="407"/>
      <c r="BS18" s="407"/>
      <c r="BT18" s="407"/>
      <c r="BU18" s="408"/>
      <c r="BV18" s="406">
        <v>3897864</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148</v>
      </c>
      <c r="C19" s="457"/>
      <c r="D19" s="457"/>
      <c r="E19" s="458"/>
      <c r="F19" s="458"/>
      <c r="G19" s="458"/>
      <c r="H19" s="458"/>
      <c r="I19" s="458"/>
      <c r="J19" s="458"/>
      <c r="K19" s="458"/>
      <c r="L19" s="466">
        <v>31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6156633</v>
      </c>
      <c r="BO19" s="407"/>
      <c r="BP19" s="407"/>
      <c r="BQ19" s="407"/>
      <c r="BR19" s="407"/>
      <c r="BS19" s="407"/>
      <c r="BT19" s="407"/>
      <c r="BU19" s="408"/>
      <c r="BV19" s="406">
        <v>6051293</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150</v>
      </c>
      <c r="C20" s="457"/>
      <c r="D20" s="457"/>
      <c r="E20" s="458"/>
      <c r="F20" s="458"/>
      <c r="G20" s="458"/>
      <c r="H20" s="458"/>
      <c r="I20" s="458"/>
      <c r="J20" s="458"/>
      <c r="K20" s="458"/>
      <c r="L20" s="466">
        <v>3329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4273647</v>
      </c>
      <c r="BO22" s="436"/>
      <c r="BP22" s="436"/>
      <c r="BQ22" s="436"/>
      <c r="BR22" s="436"/>
      <c r="BS22" s="436"/>
      <c r="BT22" s="436"/>
      <c r="BU22" s="437"/>
      <c r="BV22" s="435">
        <v>4749694</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4181981</v>
      </c>
      <c r="BO23" s="407"/>
      <c r="BP23" s="407"/>
      <c r="BQ23" s="407"/>
      <c r="BR23" s="407"/>
      <c r="BS23" s="407"/>
      <c r="BT23" s="407"/>
      <c r="BU23" s="408"/>
      <c r="BV23" s="406">
        <v>4614775</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160</v>
      </c>
      <c r="F24" s="363"/>
      <c r="G24" s="363"/>
      <c r="H24" s="363"/>
      <c r="I24" s="363"/>
      <c r="J24" s="363"/>
      <c r="K24" s="364"/>
      <c r="L24" s="359">
        <v>1</v>
      </c>
      <c r="M24" s="360"/>
      <c r="N24" s="360"/>
      <c r="O24" s="360"/>
      <c r="P24" s="361"/>
      <c r="Q24" s="359">
        <v>7200</v>
      </c>
      <c r="R24" s="360"/>
      <c r="S24" s="360"/>
      <c r="T24" s="360"/>
      <c r="U24" s="360"/>
      <c r="V24" s="361"/>
      <c r="W24" s="449"/>
      <c r="X24" s="386"/>
      <c r="Y24" s="387"/>
      <c r="Z24" s="362" t="s">
        <v>161</v>
      </c>
      <c r="AA24" s="363"/>
      <c r="AB24" s="363"/>
      <c r="AC24" s="363"/>
      <c r="AD24" s="363"/>
      <c r="AE24" s="363"/>
      <c r="AF24" s="363"/>
      <c r="AG24" s="364"/>
      <c r="AH24" s="359">
        <v>132</v>
      </c>
      <c r="AI24" s="360"/>
      <c r="AJ24" s="360"/>
      <c r="AK24" s="360"/>
      <c r="AL24" s="361"/>
      <c r="AM24" s="359">
        <v>407220</v>
      </c>
      <c r="AN24" s="360"/>
      <c r="AO24" s="360"/>
      <c r="AP24" s="360"/>
      <c r="AQ24" s="360"/>
      <c r="AR24" s="361"/>
      <c r="AS24" s="359">
        <v>3085</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2669114</v>
      </c>
      <c r="BO24" s="407"/>
      <c r="BP24" s="407"/>
      <c r="BQ24" s="407"/>
      <c r="BR24" s="407"/>
      <c r="BS24" s="407"/>
      <c r="BT24" s="407"/>
      <c r="BU24" s="408"/>
      <c r="BV24" s="406">
        <v>2933301</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163</v>
      </c>
      <c r="F25" s="363"/>
      <c r="G25" s="363"/>
      <c r="H25" s="363"/>
      <c r="I25" s="363"/>
      <c r="J25" s="363"/>
      <c r="K25" s="364"/>
      <c r="L25" s="359">
        <v>1</v>
      </c>
      <c r="M25" s="360"/>
      <c r="N25" s="360"/>
      <c r="O25" s="360"/>
      <c r="P25" s="361"/>
      <c r="Q25" s="359">
        <v>5850</v>
      </c>
      <c r="R25" s="360"/>
      <c r="S25" s="360"/>
      <c r="T25" s="360"/>
      <c r="U25" s="360"/>
      <c r="V25" s="361"/>
      <c r="W25" s="449"/>
      <c r="X25" s="386"/>
      <c r="Y25" s="387"/>
      <c r="Z25" s="362" t="s">
        <v>164</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1930164</v>
      </c>
      <c r="BO25" s="436"/>
      <c r="BP25" s="436"/>
      <c r="BQ25" s="436"/>
      <c r="BR25" s="436"/>
      <c r="BS25" s="436"/>
      <c r="BT25" s="436"/>
      <c r="BU25" s="437"/>
      <c r="BV25" s="435">
        <v>948207</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166</v>
      </c>
      <c r="F26" s="363"/>
      <c r="G26" s="363"/>
      <c r="H26" s="363"/>
      <c r="I26" s="363"/>
      <c r="J26" s="363"/>
      <c r="K26" s="364"/>
      <c r="L26" s="359">
        <v>1</v>
      </c>
      <c r="M26" s="360"/>
      <c r="N26" s="360"/>
      <c r="O26" s="360"/>
      <c r="P26" s="361"/>
      <c r="Q26" s="359">
        <v>5430</v>
      </c>
      <c r="R26" s="360"/>
      <c r="S26" s="360"/>
      <c r="T26" s="360"/>
      <c r="U26" s="360"/>
      <c r="V26" s="361"/>
      <c r="W26" s="449"/>
      <c r="X26" s="386"/>
      <c r="Y26" s="387"/>
      <c r="Z26" s="362" t="s">
        <v>167</v>
      </c>
      <c r="AA26" s="417"/>
      <c r="AB26" s="417"/>
      <c r="AC26" s="417"/>
      <c r="AD26" s="417"/>
      <c r="AE26" s="417"/>
      <c r="AF26" s="417"/>
      <c r="AG26" s="418"/>
      <c r="AH26" s="359">
        <v>3</v>
      </c>
      <c r="AI26" s="360"/>
      <c r="AJ26" s="360"/>
      <c r="AK26" s="360"/>
      <c r="AL26" s="361"/>
      <c r="AM26" s="359">
        <v>10824</v>
      </c>
      <c r="AN26" s="360"/>
      <c r="AO26" s="360"/>
      <c r="AP26" s="360"/>
      <c r="AQ26" s="360"/>
      <c r="AR26" s="361"/>
      <c r="AS26" s="359">
        <v>3608</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169</v>
      </c>
      <c r="F27" s="363"/>
      <c r="G27" s="363"/>
      <c r="H27" s="363"/>
      <c r="I27" s="363"/>
      <c r="J27" s="363"/>
      <c r="K27" s="364"/>
      <c r="L27" s="359">
        <v>1</v>
      </c>
      <c r="M27" s="360"/>
      <c r="N27" s="360"/>
      <c r="O27" s="360"/>
      <c r="P27" s="361"/>
      <c r="Q27" s="359">
        <v>3010</v>
      </c>
      <c r="R27" s="360"/>
      <c r="S27" s="360"/>
      <c r="T27" s="360"/>
      <c r="U27" s="360"/>
      <c r="V27" s="361"/>
      <c r="W27" s="449"/>
      <c r="X27" s="386"/>
      <c r="Y27" s="387"/>
      <c r="Z27" s="362" t="s">
        <v>170</v>
      </c>
      <c r="AA27" s="363"/>
      <c r="AB27" s="363"/>
      <c r="AC27" s="363"/>
      <c r="AD27" s="363"/>
      <c r="AE27" s="363"/>
      <c r="AF27" s="363"/>
      <c r="AG27" s="364"/>
      <c r="AH27" s="359">
        <v>10</v>
      </c>
      <c r="AI27" s="360"/>
      <c r="AJ27" s="360"/>
      <c r="AK27" s="360"/>
      <c r="AL27" s="361"/>
      <c r="AM27" s="359">
        <v>28353</v>
      </c>
      <c r="AN27" s="360"/>
      <c r="AO27" s="360"/>
      <c r="AP27" s="360"/>
      <c r="AQ27" s="360"/>
      <c r="AR27" s="361"/>
      <c r="AS27" s="359">
        <v>2835</v>
      </c>
      <c r="AT27" s="360"/>
      <c r="AU27" s="360"/>
      <c r="AV27" s="360"/>
      <c r="AW27" s="360"/>
      <c r="AX27" s="419"/>
      <c r="AY27" s="443" t="s">
        <v>171</v>
      </c>
      <c r="AZ27" s="444"/>
      <c r="BA27" s="444"/>
      <c r="BB27" s="444"/>
      <c r="BC27" s="444"/>
      <c r="BD27" s="444"/>
      <c r="BE27" s="444"/>
      <c r="BF27" s="444"/>
      <c r="BG27" s="444"/>
      <c r="BH27" s="444"/>
      <c r="BI27" s="444"/>
      <c r="BJ27" s="444"/>
      <c r="BK27" s="444"/>
      <c r="BL27" s="444"/>
      <c r="BM27" s="445"/>
      <c r="BN27" s="440">
        <v>141163</v>
      </c>
      <c r="BO27" s="441"/>
      <c r="BP27" s="441"/>
      <c r="BQ27" s="441"/>
      <c r="BR27" s="441"/>
      <c r="BS27" s="441"/>
      <c r="BT27" s="441"/>
      <c r="BU27" s="442"/>
      <c r="BV27" s="440">
        <v>141015</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172</v>
      </c>
      <c r="F28" s="363"/>
      <c r="G28" s="363"/>
      <c r="H28" s="363"/>
      <c r="I28" s="363"/>
      <c r="J28" s="363"/>
      <c r="K28" s="364"/>
      <c r="L28" s="359">
        <v>1</v>
      </c>
      <c r="M28" s="360"/>
      <c r="N28" s="360"/>
      <c r="O28" s="360"/>
      <c r="P28" s="361"/>
      <c r="Q28" s="359">
        <v>2600</v>
      </c>
      <c r="R28" s="360"/>
      <c r="S28" s="360"/>
      <c r="T28" s="360"/>
      <c r="U28" s="360"/>
      <c r="V28" s="361"/>
      <c r="W28" s="449"/>
      <c r="X28" s="386"/>
      <c r="Y28" s="387"/>
      <c r="Z28" s="362" t="s">
        <v>173</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174</v>
      </c>
      <c r="AZ28" s="424"/>
      <c r="BA28" s="424"/>
      <c r="BB28" s="425"/>
      <c r="BC28" s="432" t="s">
        <v>46</v>
      </c>
      <c r="BD28" s="433"/>
      <c r="BE28" s="433"/>
      <c r="BF28" s="433"/>
      <c r="BG28" s="433"/>
      <c r="BH28" s="433"/>
      <c r="BI28" s="433"/>
      <c r="BJ28" s="433"/>
      <c r="BK28" s="433"/>
      <c r="BL28" s="433"/>
      <c r="BM28" s="434"/>
      <c r="BN28" s="435">
        <v>1211806</v>
      </c>
      <c r="BO28" s="436"/>
      <c r="BP28" s="436"/>
      <c r="BQ28" s="436"/>
      <c r="BR28" s="436"/>
      <c r="BS28" s="436"/>
      <c r="BT28" s="436"/>
      <c r="BU28" s="437"/>
      <c r="BV28" s="435">
        <v>1365634</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175</v>
      </c>
      <c r="F29" s="363"/>
      <c r="G29" s="363"/>
      <c r="H29" s="363"/>
      <c r="I29" s="363"/>
      <c r="J29" s="363"/>
      <c r="K29" s="364"/>
      <c r="L29" s="359">
        <v>10</v>
      </c>
      <c r="M29" s="360"/>
      <c r="N29" s="360"/>
      <c r="O29" s="360"/>
      <c r="P29" s="361"/>
      <c r="Q29" s="359">
        <v>2500</v>
      </c>
      <c r="R29" s="360"/>
      <c r="S29" s="360"/>
      <c r="T29" s="360"/>
      <c r="U29" s="360"/>
      <c r="V29" s="361"/>
      <c r="W29" s="450"/>
      <c r="X29" s="451"/>
      <c r="Y29" s="452"/>
      <c r="Z29" s="362" t="s">
        <v>176</v>
      </c>
      <c r="AA29" s="363"/>
      <c r="AB29" s="363"/>
      <c r="AC29" s="363"/>
      <c r="AD29" s="363"/>
      <c r="AE29" s="363"/>
      <c r="AF29" s="363"/>
      <c r="AG29" s="364"/>
      <c r="AH29" s="359">
        <v>142</v>
      </c>
      <c r="AI29" s="360"/>
      <c r="AJ29" s="360"/>
      <c r="AK29" s="360"/>
      <c r="AL29" s="361"/>
      <c r="AM29" s="359">
        <v>435573</v>
      </c>
      <c r="AN29" s="360"/>
      <c r="AO29" s="360"/>
      <c r="AP29" s="360"/>
      <c r="AQ29" s="360"/>
      <c r="AR29" s="361"/>
      <c r="AS29" s="359">
        <v>3067</v>
      </c>
      <c r="AT29" s="360"/>
      <c r="AU29" s="360"/>
      <c r="AV29" s="360"/>
      <c r="AW29" s="360"/>
      <c r="AX29" s="419"/>
      <c r="AY29" s="426"/>
      <c r="AZ29" s="427"/>
      <c r="BA29" s="427"/>
      <c r="BB29" s="428"/>
      <c r="BC29" s="420" t="s">
        <v>177</v>
      </c>
      <c r="BD29" s="421"/>
      <c r="BE29" s="421"/>
      <c r="BF29" s="421"/>
      <c r="BG29" s="421"/>
      <c r="BH29" s="421"/>
      <c r="BI29" s="421"/>
      <c r="BJ29" s="421"/>
      <c r="BK29" s="421"/>
      <c r="BL29" s="421"/>
      <c r="BM29" s="422"/>
      <c r="BN29" s="406">
        <v>1134265</v>
      </c>
      <c r="BO29" s="407"/>
      <c r="BP29" s="407"/>
      <c r="BQ29" s="407"/>
      <c r="BR29" s="407"/>
      <c r="BS29" s="407"/>
      <c r="BT29" s="407"/>
      <c r="BU29" s="408"/>
      <c r="BV29" s="406">
        <v>1122092</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178</v>
      </c>
      <c r="X30" s="374"/>
      <c r="Y30" s="374"/>
      <c r="Z30" s="374"/>
      <c r="AA30" s="374"/>
      <c r="AB30" s="374"/>
      <c r="AC30" s="374"/>
      <c r="AD30" s="374"/>
      <c r="AE30" s="374"/>
      <c r="AF30" s="374"/>
      <c r="AG30" s="375"/>
      <c r="AH30" s="376">
        <v>99.9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3831118</v>
      </c>
      <c r="BO30" s="441"/>
      <c r="BP30" s="441"/>
      <c r="BQ30" s="441"/>
      <c r="BR30" s="441"/>
      <c r="BS30" s="441"/>
      <c r="BT30" s="441"/>
      <c r="BU30" s="442"/>
      <c r="BV30" s="440">
        <v>4172763</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179</v>
      </c>
      <c r="D32" s="365"/>
      <c r="E32" s="365"/>
      <c r="F32" s="365"/>
      <c r="G32" s="365"/>
      <c r="H32" s="365"/>
      <c r="I32" s="365"/>
      <c r="J32" s="365"/>
      <c r="K32" s="365"/>
      <c r="L32" s="365"/>
      <c r="M32" s="365"/>
      <c r="N32" s="365"/>
      <c r="O32" s="365"/>
      <c r="P32" s="365"/>
      <c r="Q32" s="365"/>
      <c r="R32" s="365"/>
      <c r="S32" s="365"/>
      <c r="U32" s="366" t="s">
        <v>180</v>
      </c>
      <c r="V32" s="366"/>
      <c r="W32" s="366"/>
      <c r="X32" s="366"/>
      <c r="Y32" s="366"/>
      <c r="Z32" s="366"/>
      <c r="AA32" s="366"/>
      <c r="AB32" s="366"/>
      <c r="AC32" s="366"/>
      <c r="AD32" s="366"/>
      <c r="AE32" s="366"/>
      <c r="AF32" s="366"/>
      <c r="AG32" s="366"/>
      <c r="AH32" s="366"/>
      <c r="AI32" s="366"/>
      <c r="AJ32" s="366"/>
      <c r="AK32" s="366"/>
      <c r="AM32" s="366" t="s">
        <v>181</v>
      </c>
      <c r="AN32" s="366"/>
      <c r="AO32" s="366"/>
      <c r="AP32" s="366"/>
      <c r="AQ32" s="366"/>
      <c r="AR32" s="366"/>
      <c r="AS32" s="366"/>
      <c r="AT32" s="366"/>
      <c r="AU32" s="366"/>
      <c r="AV32" s="366"/>
      <c r="AW32" s="366"/>
      <c r="AX32" s="366"/>
      <c r="AY32" s="366"/>
      <c r="AZ32" s="366"/>
      <c r="BA32" s="366"/>
      <c r="BB32" s="366"/>
      <c r="BC32" s="366"/>
      <c r="BE32" s="366" t="s">
        <v>182</v>
      </c>
      <c r="BF32" s="366"/>
      <c r="BG32" s="366"/>
      <c r="BH32" s="366"/>
      <c r="BI32" s="366"/>
      <c r="BJ32" s="366"/>
      <c r="BK32" s="366"/>
      <c r="BL32" s="366"/>
      <c r="BM32" s="366"/>
      <c r="BN32" s="366"/>
      <c r="BO32" s="366"/>
      <c r="BP32" s="366"/>
      <c r="BQ32" s="366"/>
      <c r="BR32" s="366"/>
      <c r="BS32" s="366"/>
      <c r="BT32" s="366"/>
      <c r="BU32" s="366"/>
      <c r="BW32" s="366" t="s">
        <v>183</v>
      </c>
      <c r="BX32" s="366"/>
      <c r="BY32" s="366"/>
      <c r="BZ32" s="366"/>
      <c r="CA32" s="366"/>
      <c r="CB32" s="366"/>
      <c r="CC32" s="366"/>
      <c r="CD32" s="366"/>
      <c r="CE32" s="366"/>
      <c r="CF32" s="366"/>
      <c r="CG32" s="366"/>
      <c r="CH32" s="366"/>
      <c r="CI32" s="366"/>
      <c r="CJ32" s="366"/>
      <c r="CK32" s="366"/>
      <c r="CL32" s="366"/>
      <c r="CM32" s="366"/>
      <c r="CO32" s="366" t="s">
        <v>184</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185</v>
      </c>
      <c r="D33" s="358"/>
      <c r="E33" s="357" t="s">
        <v>186</v>
      </c>
      <c r="F33" s="357"/>
      <c r="G33" s="357"/>
      <c r="H33" s="357"/>
      <c r="I33" s="357"/>
      <c r="J33" s="357"/>
      <c r="K33" s="357"/>
      <c r="L33" s="357"/>
      <c r="M33" s="357"/>
      <c r="N33" s="357"/>
      <c r="O33" s="357"/>
      <c r="P33" s="357"/>
      <c r="Q33" s="357"/>
      <c r="R33" s="357"/>
      <c r="S33" s="357"/>
      <c r="T33" s="188"/>
      <c r="U33" s="358" t="s">
        <v>185</v>
      </c>
      <c r="V33" s="358"/>
      <c r="W33" s="357" t="s">
        <v>186</v>
      </c>
      <c r="X33" s="357"/>
      <c r="Y33" s="357"/>
      <c r="Z33" s="357"/>
      <c r="AA33" s="357"/>
      <c r="AB33" s="357"/>
      <c r="AC33" s="357"/>
      <c r="AD33" s="357"/>
      <c r="AE33" s="357"/>
      <c r="AF33" s="357"/>
      <c r="AG33" s="357"/>
      <c r="AH33" s="357"/>
      <c r="AI33" s="357"/>
      <c r="AJ33" s="357"/>
      <c r="AK33" s="357"/>
      <c r="AL33" s="188"/>
      <c r="AM33" s="358" t="s">
        <v>185</v>
      </c>
      <c r="AN33" s="358"/>
      <c r="AO33" s="357" t="s">
        <v>186</v>
      </c>
      <c r="AP33" s="357"/>
      <c r="AQ33" s="357"/>
      <c r="AR33" s="357"/>
      <c r="AS33" s="357"/>
      <c r="AT33" s="357"/>
      <c r="AU33" s="357"/>
      <c r="AV33" s="357"/>
      <c r="AW33" s="357"/>
      <c r="AX33" s="357"/>
      <c r="AY33" s="357"/>
      <c r="AZ33" s="357"/>
      <c r="BA33" s="357"/>
      <c r="BB33" s="357"/>
      <c r="BC33" s="357"/>
      <c r="BD33" s="189"/>
      <c r="BE33" s="357" t="s">
        <v>187</v>
      </c>
      <c r="BF33" s="357"/>
      <c r="BG33" s="357" t="s">
        <v>188</v>
      </c>
      <c r="BH33" s="357"/>
      <c r="BI33" s="357"/>
      <c r="BJ33" s="357"/>
      <c r="BK33" s="357"/>
      <c r="BL33" s="357"/>
      <c r="BM33" s="357"/>
      <c r="BN33" s="357"/>
      <c r="BO33" s="357"/>
      <c r="BP33" s="357"/>
      <c r="BQ33" s="357"/>
      <c r="BR33" s="357"/>
      <c r="BS33" s="357"/>
      <c r="BT33" s="357"/>
      <c r="BU33" s="357"/>
      <c r="BV33" s="189"/>
      <c r="BW33" s="358" t="s">
        <v>187</v>
      </c>
      <c r="BX33" s="358"/>
      <c r="BY33" s="357" t="s">
        <v>189</v>
      </c>
      <c r="BZ33" s="357"/>
      <c r="CA33" s="357"/>
      <c r="CB33" s="357"/>
      <c r="CC33" s="357"/>
      <c r="CD33" s="357"/>
      <c r="CE33" s="357"/>
      <c r="CF33" s="357"/>
      <c r="CG33" s="357"/>
      <c r="CH33" s="357"/>
      <c r="CI33" s="357"/>
      <c r="CJ33" s="357"/>
      <c r="CK33" s="357"/>
      <c r="CL33" s="357"/>
      <c r="CM33" s="357"/>
      <c r="CN33" s="188"/>
      <c r="CO33" s="358" t="s">
        <v>185</v>
      </c>
      <c r="CP33" s="358"/>
      <c r="CQ33" s="357" t="s">
        <v>190</v>
      </c>
      <c r="CR33" s="357"/>
      <c r="CS33" s="357"/>
      <c r="CT33" s="357"/>
      <c r="CU33" s="357"/>
      <c r="CV33" s="357"/>
      <c r="CW33" s="357"/>
      <c r="CX33" s="357"/>
      <c r="CY33" s="357"/>
      <c r="CZ33" s="357"/>
      <c r="DA33" s="357"/>
      <c r="DB33" s="357"/>
      <c r="DC33" s="357"/>
      <c r="DD33" s="357"/>
      <c r="DE33" s="357"/>
      <c r="DF33" s="188"/>
      <c r="DG33" s="356" t="s">
        <v>191</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大分県退職手当組合</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ここのえまち総合サービス株式会社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f>IF(E35="","",C34+1)</f>
        <v>2</v>
      </c>
      <c r="D35" s="354"/>
      <c r="E35" s="355" t="str">
        <f>IF('各会計、関係団体の財政状況及び健全化判断比率'!B8="","",'各会計、関係団体の財政状況及び健全化判断比率'!B8)</f>
        <v>飯田高原診療所特別会計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大分県消防補償等組合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大分県交通災害共済組合（交通災害共済事業会計）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大分県市町村会館管理組合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大分県後期高齢者医療広域連合（普通会計）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大分県後期高齢者医療広域連合（後期高齢者医療事業会計）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日田玖珠広域消防組合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玖珠九重行政事務組合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192</v>
      </c>
      <c r="E46" s="351" t="s">
        <v>193</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194</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195</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196</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197</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198</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199</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200</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HlmYJKFNaHLRepb1UfusBDKx5AfFMYqhKnpZ1zY0qM6AaeTD/riRj/HDeF+h4QOo8oEXAzK2UVZlVKh8sJxZA==" saltValue="DLNLVRvsskKHhkRF8A8s3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5" t="s">
        <v>532</v>
      </c>
      <c r="D34" s="1135"/>
      <c r="E34" s="1136"/>
      <c r="F34" s="32">
        <v>12.25</v>
      </c>
      <c r="G34" s="33">
        <v>14.19</v>
      </c>
      <c r="H34" s="33">
        <v>15.96</v>
      </c>
      <c r="I34" s="33">
        <v>12.67</v>
      </c>
      <c r="J34" s="34">
        <v>11.64</v>
      </c>
      <c r="K34" s="22"/>
      <c r="L34" s="22"/>
      <c r="M34" s="22"/>
      <c r="N34" s="22"/>
      <c r="O34" s="22"/>
      <c r="P34" s="22"/>
    </row>
    <row r="35" spans="1:16" ht="39" customHeight="1" x14ac:dyDescent="0.15">
      <c r="A35" s="22"/>
      <c r="B35" s="35"/>
      <c r="C35" s="1131" t="s">
        <v>533</v>
      </c>
      <c r="D35" s="1131"/>
      <c r="E35" s="1132"/>
      <c r="F35" s="36" t="s">
        <v>484</v>
      </c>
      <c r="G35" s="37" t="s">
        <v>484</v>
      </c>
      <c r="H35" s="37" t="s">
        <v>484</v>
      </c>
      <c r="I35" s="37" t="s">
        <v>484</v>
      </c>
      <c r="J35" s="38">
        <v>4.08</v>
      </c>
      <c r="K35" s="22"/>
      <c r="L35" s="22"/>
      <c r="M35" s="22"/>
      <c r="N35" s="22"/>
      <c r="O35" s="22"/>
      <c r="P35" s="22"/>
    </row>
    <row r="36" spans="1:16" ht="39" customHeight="1" x14ac:dyDescent="0.15">
      <c r="A36" s="22"/>
      <c r="B36" s="35"/>
      <c r="C36" s="1131" t="s">
        <v>534</v>
      </c>
      <c r="D36" s="1131"/>
      <c r="E36" s="1132"/>
      <c r="F36" s="36">
        <v>2.2200000000000002</v>
      </c>
      <c r="G36" s="37">
        <v>1.33</v>
      </c>
      <c r="H36" s="37">
        <v>2.12</v>
      </c>
      <c r="I36" s="37">
        <v>1.77</v>
      </c>
      <c r="J36" s="38">
        <v>1.63</v>
      </c>
      <c r="K36" s="22"/>
      <c r="L36" s="22"/>
      <c r="M36" s="22"/>
      <c r="N36" s="22"/>
      <c r="O36" s="22"/>
      <c r="P36" s="22"/>
    </row>
    <row r="37" spans="1:16" ht="39" customHeight="1" x14ac:dyDescent="0.15">
      <c r="A37" s="22"/>
      <c r="B37" s="35"/>
      <c r="C37" s="1131" t="s">
        <v>535</v>
      </c>
      <c r="D37" s="1131"/>
      <c r="E37" s="1132"/>
      <c r="F37" s="36">
        <v>1</v>
      </c>
      <c r="G37" s="37">
        <v>1.54</v>
      </c>
      <c r="H37" s="37">
        <v>2.04</v>
      </c>
      <c r="I37" s="37">
        <v>0.74</v>
      </c>
      <c r="J37" s="38">
        <v>1.1399999999999999</v>
      </c>
      <c r="K37" s="22"/>
      <c r="L37" s="22"/>
      <c r="M37" s="22"/>
      <c r="N37" s="22"/>
      <c r="O37" s="22"/>
      <c r="P37" s="22"/>
    </row>
    <row r="38" spans="1:16" ht="39" customHeight="1" x14ac:dyDescent="0.15">
      <c r="A38" s="22"/>
      <c r="B38" s="35"/>
      <c r="C38" s="1131" t="s">
        <v>536</v>
      </c>
      <c r="D38" s="1131"/>
      <c r="E38" s="1132"/>
      <c r="F38" s="36">
        <v>0.03</v>
      </c>
      <c r="G38" s="37">
        <v>0.03</v>
      </c>
      <c r="H38" s="37">
        <v>0.02</v>
      </c>
      <c r="I38" s="37">
        <v>0.04</v>
      </c>
      <c r="J38" s="38">
        <v>0.02</v>
      </c>
      <c r="K38" s="22"/>
      <c r="L38" s="22"/>
      <c r="M38" s="22"/>
      <c r="N38" s="22"/>
      <c r="O38" s="22"/>
      <c r="P38" s="22"/>
    </row>
    <row r="39" spans="1:16" ht="39" customHeight="1" x14ac:dyDescent="0.15">
      <c r="A39" s="22"/>
      <c r="B39" s="35"/>
      <c r="C39" s="1131" t="s">
        <v>537</v>
      </c>
      <c r="D39" s="1131"/>
      <c r="E39" s="1132"/>
      <c r="F39" s="36">
        <v>0</v>
      </c>
      <c r="G39" s="37">
        <v>0</v>
      </c>
      <c r="H39" s="37">
        <v>0</v>
      </c>
      <c r="I39" s="37">
        <v>0</v>
      </c>
      <c r="J39" s="38">
        <v>0.02</v>
      </c>
      <c r="K39" s="22"/>
      <c r="L39" s="22"/>
      <c r="M39" s="22"/>
      <c r="N39" s="22"/>
      <c r="O39" s="22"/>
      <c r="P39" s="22"/>
    </row>
    <row r="40" spans="1:16" ht="39" customHeight="1" x14ac:dyDescent="0.15">
      <c r="A40" s="22"/>
      <c r="B40" s="35"/>
      <c r="C40" s="1131"/>
      <c r="D40" s="1131"/>
      <c r="E40" s="1132"/>
      <c r="F40" s="36"/>
      <c r="G40" s="37"/>
      <c r="H40" s="37"/>
      <c r="I40" s="37"/>
      <c r="J40" s="38"/>
      <c r="K40" s="22"/>
      <c r="L40" s="22"/>
      <c r="M40" s="22"/>
      <c r="N40" s="22"/>
      <c r="O40" s="22"/>
      <c r="P40" s="22"/>
    </row>
    <row r="41" spans="1:16" ht="39" customHeight="1" x14ac:dyDescent="0.15">
      <c r="A41" s="22"/>
      <c r="B41" s="35"/>
      <c r="C41" s="1131"/>
      <c r="D41" s="1131"/>
      <c r="E41" s="1132"/>
      <c r="F41" s="36"/>
      <c r="G41" s="37"/>
      <c r="H41" s="37"/>
      <c r="I41" s="37"/>
      <c r="J41" s="38"/>
      <c r="K41" s="22"/>
      <c r="L41" s="22"/>
      <c r="M41" s="22"/>
      <c r="N41" s="22"/>
      <c r="O41" s="22"/>
      <c r="P41" s="22"/>
    </row>
    <row r="42" spans="1:16" ht="39" customHeight="1" x14ac:dyDescent="0.15">
      <c r="A42" s="22"/>
      <c r="B42" s="39"/>
      <c r="C42" s="1131" t="s">
        <v>538</v>
      </c>
      <c r="D42" s="1131"/>
      <c r="E42" s="1132"/>
      <c r="F42" s="36" t="s">
        <v>484</v>
      </c>
      <c r="G42" s="37" t="s">
        <v>484</v>
      </c>
      <c r="H42" s="37" t="s">
        <v>484</v>
      </c>
      <c r="I42" s="37" t="s">
        <v>484</v>
      </c>
      <c r="J42" s="38" t="s">
        <v>484</v>
      </c>
      <c r="K42" s="22"/>
      <c r="L42" s="22"/>
      <c r="M42" s="22"/>
      <c r="N42" s="22"/>
      <c r="O42" s="22"/>
      <c r="P42" s="22"/>
    </row>
    <row r="43" spans="1:16" ht="39" customHeight="1" thickBot="1" x14ac:dyDescent="0.2">
      <c r="A43" s="22"/>
      <c r="B43" s="40"/>
      <c r="C43" s="1133" t="s">
        <v>539</v>
      </c>
      <c r="D43" s="1133"/>
      <c r="E43" s="1134"/>
      <c r="F43" s="41">
        <v>0.52</v>
      </c>
      <c r="G43" s="42">
        <v>0.54</v>
      </c>
      <c r="H43" s="42">
        <v>0.56000000000000005</v>
      </c>
      <c r="I43" s="42">
        <v>3.1</v>
      </c>
      <c r="J43" s="43" t="s">
        <v>484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NwGHNiNYUTdWn/w87bF9Od3+pmTBbjt032Oz7B1fqwyYPO3CKfELPQ1g1PTy/9Su9nzUSZpkNHHyptP0ALDKw==" saltValue="qseC1grUnG72TCeVaK6i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60" t="s">
        <v>9</v>
      </c>
      <c r="C45" s="1161"/>
      <c r="D45" s="56"/>
      <c r="E45" s="1166" t="s">
        <v>10</v>
      </c>
      <c r="F45" s="1166"/>
      <c r="G45" s="1166"/>
      <c r="H45" s="1166"/>
      <c r="I45" s="1166"/>
      <c r="J45" s="1167"/>
      <c r="K45" s="57">
        <v>727</v>
      </c>
      <c r="L45" s="58">
        <v>684</v>
      </c>
      <c r="M45" s="58">
        <v>690</v>
      </c>
      <c r="N45" s="58">
        <v>684</v>
      </c>
      <c r="O45" s="59">
        <v>652</v>
      </c>
      <c r="P45" s="46"/>
      <c r="Q45" s="46"/>
      <c r="R45" s="46"/>
      <c r="S45" s="46"/>
      <c r="T45" s="46"/>
      <c r="U45" s="46"/>
    </row>
    <row r="46" spans="1:21" ht="30.75" customHeight="1" x14ac:dyDescent="0.15">
      <c r="A46" s="46"/>
      <c r="B46" s="1162"/>
      <c r="C46" s="1163"/>
      <c r="D46" s="60"/>
      <c r="E46" s="1139" t="s">
        <v>11</v>
      </c>
      <c r="F46" s="1139"/>
      <c r="G46" s="1139"/>
      <c r="H46" s="1139"/>
      <c r="I46" s="1139"/>
      <c r="J46" s="1140"/>
      <c r="K46" s="61" t="s">
        <v>484</v>
      </c>
      <c r="L46" s="62" t="s">
        <v>484</v>
      </c>
      <c r="M46" s="62" t="s">
        <v>484</v>
      </c>
      <c r="N46" s="62" t="s">
        <v>484</v>
      </c>
      <c r="O46" s="63" t="s">
        <v>484</v>
      </c>
      <c r="P46" s="46"/>
      <c r="Q46" s="46"/>
      <c r="R46" s="46"/>
      <c r="S46" s="46"/>
      <c r="T46" s="46"/>
      <c r="U46" s="46"/>
    </row>
    <row r="47" spans="1:21" ht="30.75" customHeight="1" x14ac:dyDescent="0.15">
      <c r="A47" s="46"/>
      <c r="B47" s="1162"/>
      <c r="C47" s="1163"/>
      <c r="D47" s="60"/>
      <c r="E47" s="1139" t="s">
        <v>12</v>
      </c>
      <c r="F47" s="1139"/>
      <c r="G47" s="1139"/>
      <c r="H47" s="1139"/>
      <c r="I47" s="1139"/>
      <c r="J47" s="1140"/>
      <c r="K47" s="61" t="s">
        <v>484</v>
      </c>
      <c r="L47" s="62" t="s">
        <v>484</v>
      </c>
      <c r="M47" s="62" t="s">
        <v>484</v>
      </c>
      <c r="N47" s="62" t="s">
        <v>484</v>
      </c>
      <c r="O47" s="63" t="s">
        <v>484</v>
      </c>
      <c r="P47" s="46"/>
      <c r="Q47" s="46"/>
      <c r="R47" s="46"/>
      <c r="S47" s="46"/>
      <c r="T47" s="46"/>
      <c r="U47" s="46"/>
    </row>
    <row r="48" spans="1:21" ht="30.75" customHeight="1" x14ac:dyDescent="0.15">
      <c r="A48" s="46"/>
      <c r="B48" s="1162"/>
      <c r="C48" s="1163"/>
      <c r="D48" s="60"/>
      <c r="E48" s="1139" t="s">
        <v>13</v>
      </c>
      <c r="F48" s="1139"/>
      <c r="G48" s="1139"/>
      <c r="H48" s="1139"/>
      <c r="I48" s="1139"/>
      <c r="J48" s="1140"/>
      <c r="K48" s="61">
        <v>21</v>
      </c>
      <c r="L48" s="62">
        <v>21</v>
      </c>
      <c r="M48" s="62">
        <v>21</v>
      </c>
      <c r="N48" s="62">
        <v>20</v>
      </c>
      <c r="O48" s="63">
        <v>29</v>
      </c>
      <c r="P48" s="46"/>
      <c r="Q48" s="46"/>
      <c r="R48" s="46"/>
      <c r="S48" s="46"/>
      <c r="T48" s="46"/>
      <c r="U48" s="46"/>
    </row>
    <row r="49" spans="1:21" ht="30.75" customHeight="1" x14ac:dyDescent="0.15">
      <c r="A49" s="46"/>
      <c r="B49" s="1162"/>
      <c r="C49" s="1163"/>
      <c r="D49" s="60"/>
      <c r="E49" s="1139" t="s">
        <v>14</v>
      </c>
      <c r="F49" s="1139"/>
      <c r="G49" s="1139"/>
      <c r="H49" s="1139"/>
      <c r="I49" s="1139"/>
      <c r="J49" s="1140"/>
      <c r="K49" s="61">
        <v>7</v>
      </c>
      <c r="L49" s="62">
        <v>9</v>
      </c>
      <c r="M49" s="62">
        <v>9</v>
      </c>
      <c r="N49" s="62">
        <v>9</v>
      </c>
      <c r="O49" s="63">
        <v>9</v>
      </c>
      <c r="P49" s="46"/>
      <c r="Q49" s="46"/>
      <c r="R49" s="46"/>
      <c r="S49" s="46"/>
      <c r="T49" s="46"/>
      <c r="U49" s="46"/>
    </row>
    <row r="50" spans="1:21" ht="30.75" customHeight="1" x14ac:dyDescent="0.15">
      <c r="A50" s="46"/>
      <c r="B50" s="1162"/>
      <c r="C50" s="1163"/>
      <c r="D50" s="60"/>
      <c r="E50" s="1139" t="s">
        <v>15</v>
      </c>
      <c r="F50" s="1139"/>
      <c r="G50" s="1139"/>
      <c r="H50" s="1139"/>
      <c r="I50" s="1139"/>
      <c r="J50" s="1140"/>
      <c r="K50" s="61" t="s">
        <v>484</v>
      </c>
      <c r="L50" s="62" t="s">
        <v>484</v>
      </c>
      <c r="M50" s="62" t="s">
        <v>484</v>
      </c>
      <c r="N50" s="62" t="s">
        <v>484</v>
      </c>
      <c r="O50" s="63" t="s">
        <v>484</v>
      </c>
      <c r="P50" s="46"/>
      <c r="Q50" s="46"/>
      <c r="R50" s="46"/>
      <c r="S50" s="46"/>
      <c r="T50" s="46"/>
      <c r="U50" s="46"/>
    </row>
    <row r="51" spans="1:21" ht="30.75" customHeight="1" x14ac:dyDescent="0.15">
      <c r="A51" s="46"/>
      <c r="B51" s="1164"/>
      <c r="C51" s="1165"/>
      <c r="D51" s="64"/>
      <c r="E51" s="1139" t="s">
        <v>16</v>
      </c>
      <c r="F51" s="1139"/>
      <c r="G51" s="1139"/>
      <c r="H51" s="1139"/>
      <c r="I51" s="1139"/>
      <c r="J51" s="1140"/>
      <c r="K51" s="61" t="s">
        <v>484</v>
      </c>
      <c r="L51" s="62" t="s">
        <v>484</v>
      </c>
      <c r="M51" s="62" t="s">
        <v>484</v>
      </c>
      <c r="N51" s="62" t="s">
        <v>484</v>
      </c>
      <c r="O51" s="63" t="s">
        <v>484</v>
      </c>
      <c r="P51" s="46"/>
      <c r="Q51" s="46"/>
      <c r="R51" s="46"/>
      <c r="S51" s="46"/>
      <c r="T51" s="46"/>
      <c r="U51" s="46"/>
    </row>
    <row r="52" spans="1:21" ht="30.75" customHeight="1" x14ac:dyDescent="0.15">
      <c r="A52" s="46"/>
      <c r="B52" s="1137" t="s">
        <v>17</v>
      </c>
      <c r="C52" s="1138"/>
      <c r="D52" s="64"/>
      <c r="E52" s="1139" t="s">
        <v>18</v>
      </c>
      <c r="F52" s="1139"/>
      <c r="G52" s="1139"/>
      <c r="H52" s="1139"/>
      <c r="I52" s="1139"/>
      <c r="J52" s="1140"/>
      <c r="K52" s="61">
        <v>580</v>
      </c>
      <c r="L52" s="62">
        <v>531</v>
      </c>
      <c r="M52" s="62">
        <v>539</v>
      </c>
      <c r="N52" s="62">
        <v>521</v>
      </c>
      <c r="O52" s="63">
        <v>503</v>
      </c>
      <c r="P52" s="46"/>
      <c r="Q52" s="46"/>
      <c r="R52" s="46"/>
      <c r="S52" s="46"/>
      <c r="T52" s="46"/>
      <c r="U52" s="46"/>
    </row>
    <row r="53" spans="1:21" ht="30.75" customHeight="1" thickBot="1" x14ac:dyDescent="0.2">
      <c r="A53" s="46"/>
      <c r="B53" s="1141" t="s">
        <v>19</v>
      </c>
      <c r="C53" s="1142"/>
      <c r="D53" s="65"/>
      <c r="E53" s="1143" t="s">
        <v>20</v>
      </c>
      <c r="F53" s="1143"/>
      <c r="G53" s="1143"/>
      <c r="H53" s="1143"/>
      <c r="I53" s="1143"/>
      <c r="J53" s="1144"/>
      <c r="K53" s="66">
        <v>175</v>
      </c>
      <c r="L53" s="67">
        <v>183</v>
      </c>
      <c r="M53" s="67">
        <v>181</v>
      </c>
      <c r="N53" s="67">
        <v>192</v>
      </c>
      <c r="O53" s="68">
        <v>187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45" t="s">
        <v>24</v>
      </c>
      <c r="C58" s="1146"/>
      <c r="D58" s="1151" t="s">
        <v>25</v>
      </c>
      <c r="E58" s="1152"/>
      <c r="F58" s="1152"/>
      <c r="G58" s="1152"/>
      <c r="H58" s="1152"/>
      <c r="I58" s="1152"/>
      <c r="J58" s="1153"/>
      <c r="K58" s="81"/>
      <c r="L58" s="82"/>
      <c r="M58" s="82"/>
      <c r="N58" s="82"/>
      <c r="O58" s="83"/>
    </row>
    <row r="59" spans="1:21" ht="31.5" customHeight="1" x14ac:dyDescent="0.15">
      <c r="B59" s="1147"/>
      <c r="C59" s="1148"/>
      <c r="D59" s="1154" t="s">
        <v>26</v>
      </c>
      <c r="E59" s="1155"/>
      <c r="F59" s="1155"/>
      <c r="G59" s="1155"/>
      <c r="H59" s="1155"/>
      <c r="I59" s="1155"/>
      <c r="J59" s="1156"/>
      <c r="K59" s="84"/>
      <c r="L59" s="85"/>
      <c r="M59" s="85"/>
      <c r="N59" s="85"/>
      <c r="O59" s="86"/>
    </row>
    <row r="60" spans="1:21" ht="31.5" customHeight="1" thickBot="1" x14ac:dyDescent="0.2">
      <c r="B60" s="1149"/>
      <c r="C60" s="1150"/>
      <c r="D60" s="1157" t="s">
        <v>27</v>
      </c>
      <c r="E60" s="1158"/>
      <c r="F60" s="1158"/>
      <c r="G60" s="1158"/>
      <c r="H60" s="1158"/>
      <c r="I60" s="1158"/>
      <c r="J60" s="1159"/>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Qf1Tk7M1sBx1OZhIfUM9r8SdTnOI42jzU/1uI0UL6pkqpROZX6kHEdHrfGkPNdbdo+qo1Gm7ELIbigiMJPS/Q==" saltValue="Nokw2XRf5kL3QcRrpTytn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80" t="s">
        <v>30</v>
      </c>
      <c r="C41" s="1181"/>
      <c r="D41" s="103"/>
      <c r="E41" s="1182" t="s">
        <v>31</v>
      </c>
      <c r="F41" s="1182"/>
      <c r="G41" s="1182"/>
      <c r="H41" s="1183"/>
      <c r="I41" s="330">
        <v>5521</v>
      </c>
      <c r="J41" s="331">
        <v>5431</v>
      </c>
      <c r="K41" s="331">
        <v>5060</v>
      </c>
      <c r="L41" s="331">
        <v>4750</v>
      </c>
      <c r="M41" s="332">
        <v>4274</v>
      </c>
    </row>
    <row r="42" spans="2:13" ht="27.75" customHeight="1" x14ac:dyDescent="0.15">
      <c r="B42" s="1170"/>
      <c r="C42" s="1171"/>
      <c r="D42" s="104"/>
      <c r="E42" s="1174" t="s">
        <v>32</v>
      </c>
      <c r="F42" s="1174"/>
      <c r="G42" s="1174"/>
      <c r="H42" s="1175"/>
      <c r="I42" s="333" t="s">
        <v>484</v>
      </c>
      <c r="J42" s="334" t="s">
        <v>484</v>
      </c>
      <c r="K42" s="334" t="s">
        <v>484</v>
      </c>
      <c r="L42" s="334" t="s">
        <v>484</v>
      </c>
      <c r="M42" s="335" t="s">
        <v>484</v>
      </c>
    </row>
    <row r="43" spans="2:13" ht="27.75" customHeight="1" x14ac:dyDescent="0.15">
      <c r="B43" s="1170"/>
      <c r="C43" s="1171"/>
      <c r="D43" s="104"/>
      <c r="E43" s="1174" t="s">
        <v>33</v>
      </c>
      <c r="F43" s="1174"/>
      <c r="G43" s="1174"/>
      <c r="H43" s="1175"/>
      <c r="I43" s="333">
        <v>125</v>
      </c>
      <c r="J43" s="334">
        <v>206</v>
      </c>
      <c r="K43" s="334">
        <v>188</v>
      </c>
      <c r="L43" s="334">
        <v>192</v>
      </c>
      <c r="M43" s="335">
        <v>171</v>
      </c>
    </row>
    <row r="44" spans="2:13" ht="27.75" customHeight="1" x14ac:dyDescent="0.15">
      <c r="B44" s="1170"/>
      <c r="C44" s="1171"/>
      <c r="D44" s="104"/>
      <c r="E44" s="1174" t="s">
        <v>34</v>
      </c>
      <c r="F44" s="1174"/>
      <c r="G44" s="1174"/>
      <c r="H44" s="1175"/>
      <c r="I44" s="333">
        <v>85</v>
      </c>
      <c r="J44" s="334">
        <v>82</v>
      </c>
      <c r="K44" s="334">
        <v>82</v>
      </c>
      <c r="L44" s="334">
        <v>70</v>
      </c>
      <c r="M44" s="335">
        <v>151</v>
      </c>
    </row>
    <row r="45" spans="2:13" ht="27.75" customHeight="1" x14ac:dyDescent="0.15">
      <c r="B45" s="1170"/>
      <c r="C45" s="1171"/>
      <c r="D45" s="104"/>
      <c r="E45" s="1174" t="s">
        <v>35</v>
      </c>
      <c r="F45" s="1174"/>
      <c r="G45" s="1174"/>
      <c r="H45" s="1175"/>
      <c r="I45" s="333">
        <v>649</v>
      </c>
      <c r="J45" s="334">
        <v>636</v>
      </c>
      <c r="K45" s="334">
        <v>727</v>
      </c>
      <c r="L45" s="334">
        <v>598</v>
      </c>
      <c r="M45" s="335">
        <v>976</v>
      </c>
    </row>
    <row r="46" spans="2:13" ht="27.75" customHeight="1" x14ac:dyDescent="0.15">
      <c r="B46" s="1170"/>
      <c r="C46" s="1171"/>
      <c r="D46" s="105"/>
      <c r="E46" s="1174" t="s">
        <v>36</v>
      </c>
      <c r="F46" s="1174"/>
      <c r="G46" s="1174"/>
      <c r="H46" s="1175"/>
      <c r="I46" s="333" t="s">
        <v>484</v>
      </c>
      <c r="J46" s="334" t="s">
        <v>484</v>
      </c>
      <c r="K46" s="334" t="s">
        <v>484</v>
      </c>
      <c r="L46" s="334" t="s">
        <v>484</v>
      </c>
      <c r="M46" s="335" t="s">
        <v>484</v>
      </c>
    </row>
    <row r="47" spans="2:13" ht="27.75" customHeight="1" x14ac:dyDescent="0.15">
      <c r="B47" s="1170"/>
      <c r="C47" s="1171"/>
      <c r="D47" s="106"/>
      <c r="E47" s="1184" t="s">
        <v>37</v>
      </c>
      <c r="F47" s="1185"/>
      <c r="G47" s="1185"/>
      <c r="H47" s="1186"/>
      <c r="I47" s="333" t="s">
        <v>484</v>
      </c>
      <c r="J47" s="334" t="s">
        <v>484</v>
      </c>
      <c r="K47" s="334" t="s">
        <v>484</v>
      </c>
      <c r="L47" s="334" t="s">
        <v>484</v>
      </c>
      <c r="M47" s="335" t="s">
        <v>484</v>
      </c>
    </row>
    <row r="48" spans="2:13" ht="27.75" customHeight="1" x14ac:dyDescent="0.15">
      <c r="B48" s="1170"/>
      <c r="C48" s="1171"/>
      <c r="D48" s="104"/>
      <c r="E48" s="1174" t="s">
        <v>38</v>
      </c>
      <c r="F48" s="1174"/>
      <c r="G48" s="1174"/>
      <c r="H48" s="1175"/>
      <c r="I48" s="333" t="s">
        <v>484</v>
      </c>
      <c r="J48" s="334" t="s">
        <v>484</v>
      </c>
      <c r="K48" s="334" t="s">
        <v>484</v>
      </c>
      <c r="L48" s="334" t="s">
        <v>484</v>
      </c>
      <c r="M48" s="335" t="s">
        <v>484</v>
      </c>
    </row>
    <row r="49" spans="2:13" ht="27.75" customHeight="1" x14ac:dyDescent="0.15">
      <c r="B49" s="1172"/>
      <c r="C49" s="1173"/>
      <c r="D49" s="104"/>
      <c r="E49" s="1174" t="s">
        <v>39</v>
      </c>
      <c r="F49" s="1174"/>
      <c r="G49" s="1174"/>
      <c r="H49" s="1175"/>
      <c r="I49" s="333" t="s">
        <v>484</v>
      </c>
      <c r="J49" s="334" t="s">
        <v>484</v>
      </c>
      <c r="K49" s="334" t="s">
        <v>484</v>
      </c>
      <c r="L49" s="334" t="s">
        <v>484</v>
      </c>
      <c r="M49" s="335" t="s">
        <v>484</v>
      </c>
    </row>
    <row r="50" spans="2:13" ht="27.75" customHeight="1" x14ac:dyDescent="0.15">
      <c r="B50" s="1168" t="s">
        <v>40</v>
      </c>
      <c r="C50" s="1169"/>
      <c r="D50" s="107"/>
      <c r="E50" s="1174" t="s">
        <v>41</v>
      </c>
      <c r="F50" s="1174"/>
      <c r="G50" s="1174"/>
      <c r="H50" s="1175"/>
      <c r="I50" s="333">
        <v>6193</v>
      </c>
      <c r="J50" s="334">
        <v>6511</v>
      </c>
      <c r="K50" s="334">
        <v>6843</v>
      </c>
      <c r="L50" s="334">
        <v>6954</v>
      </c>
      <c r="M50" s="335">
        <v>6492</v>
      </c>
    </row>
    <row r="51" spans="2:13" ht="27.75" customHeight="1" x14ac:dyDescent="0.15">
      <c r="B51" s="1170"/>
      <c r="C51" s="1171"/>
      <c r="D51" s="104"/>
      <c r="E51" s="1174" t="s">
        <v>42</v>
      </c>
      <c r="F51" s="1174"/>
      <c r="G51" s="1174"/>
      <c r="H51" s="1175"/>
      <c r="I51" s="333">
        <v>164</v>
      </c>
      <c r="J51" s="334">
        <v>135</v>
      </c>
      <c r="K51" s="334">
        <v>106</v>
      </c>
      <c r="L51" s="334">
        <v>89</v>
      </c>
      <c r="M51" s="335">
        <v>90</v>
      </c>
    </row>
    <row r="52" spans="2:13" ht="27.75" customHeight="1" x14ac:dyDescent="0.15">
      <c r="B52" s="1172"/>
      <c r="C52" s="1173"/>
      <c r="D52" s="104"/>
      <c r="E52" s="1174" t="s">
        <v>43</v>
      </c>
      <c r="F52" s="1174"/>
      <c r="G52" s="1174"/>
      <c r="H52" s="1175"/>
      <c r="I52" s="333">
        <v>4546</v>
      </c>
      <c r="J52" s="334">
        <v>4612</v>
      </c>
      <c r="K52" s="334">
        <v>4257</v>
      </c>
      <c r="L52" s="334">
        <v>4062</v>
      </c>
      <c r="M52" s="335">
        <v>4279</v>
      </c>
    </row>
    <row r="53" spans="2:13" ht="27.75" customHeight="1" thickBot="1" x14ac:dyDescent="0.2">
      <c r="B53" s="1176" t="s">
        <v>19</v>
      </c>
      <c r="C53" s="1177"/>
      <c r="D53" s="108"/>
      <c r="E53" s="1178" t="s">
        <v>44</v>
      </c>
      <c r="F53" s="1178"/>
      <c r="G53" s="1178"/>
      <c r="H53" s="1179"/>
      <c r="I53" s="336">
        <v>-4523</v>
      </c>
      <c r="J53" s="337">
        <v>-4903</v>
      </c>
      <c r="K53" s="337">
        <v>-5149</v>
      </c>
      <c r="L53" s="337">
        <v>-5496</v>
      </c>
      <c r="M53" s="338">
        <v>-5289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5l/Qitppt/ucQ0UowK40CVFNHO9dCJ+uXI/xh6+KmdDwxKv/1zIrg6QvgV14+Lx4J4e4Hu1I3TUEAbyqMv6IlA==" saltValue="9rptUjzGaAGHpCHii2sc4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7"/>
  <sheetViews>
    <sheetView showGridLines="0" zoomScale="70" zoomScaleNormal="70" zoomScaleSheetLayoutView="100" workbookViewId="0">
      <selection activeCell="H62" sqref="H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5" t="s">
        <v>46</v>
      </c>
      <c r="D55" s="1195"/>
      <c r="E55" s="1196"/>
      <c r="F55" s="339">
        <v>1338</v>
      </c>
      <c r="G55" s="339">
        <v>1366</v>
      </c>
      <c r="H55" s="340">
        <v>1212</v>
      </c>
    </row>
    <row r="56" spans="2:8" ht="52.5" customHeight="1" x14ac:dyDescent="0.15">
      <c r="B56" s="120"/>
      <c r="C56" s="1197" t="s">
        <v>47</v>
      </c>
      <c r="D56" s="1197"/>
      <c r="E56" s="1198"/>
      <c r="F56" s="341">
        <v>1105</v>
      </c>
      <c r="G56" s="341">
        <v>1122</v>
      </c>
      <c r="H56" s="342">
        <v>1134</v>
      </c>
    </row>
    <row r="57" spans="2:8" ht="53.25" customHeight="1" x14ac:dyDescent="0.15">
      <c r="B57" s="120"/>
      <c r="C57" s="1199" t="s">
        <v>48</v>
      </c>
      <c r="D57" s="1199"/>
      <c r="E57" s="1200"/>
      <c r="F57" s="343">
        <v>4109</v>
      </c>
      <c r="G57" s="343">
        <v>4173</v>
      </c>
      <c r="H57" s="344">
        <v>3831</v>
      </c>
    </row>
    <row r="58" spans="2:8" ht="45.75" customHeight="1" x14ac:dyDescent="0.15">
      <c r="B58" s="121"/>
      <c r="C58" s="1187" t="s">
        <v>545</v>
      </c>
      <c r="D58" s="1188"/>
      <c r="E58" s="1189"/>
      <c r="F58" s="345">
        <v>3024</v>
      </c>
      <c r="G58" s="345">
        <v>3193</v>
      </c>
      <c r="H58" s="346">
        <v>2830</v>
      </c>
    </row>
    <row r="59" spans="2:8" ht="45.75" customHeight="1" x14ac:dyDescent="0.15">
      <c r="B59" s="121"/>
      <c r="C59" s="1187" t="s">
        <v>546</v>
      </c>
      <c r="D59" s="1188"/>
      <c r="E59" s="1189"/>
      <c r="F59" s="345">
        <v>635</v>
      </c>
      <c r="G59" s="345">
        <v>588</v>
      </c>
      <c r="H59" s="346">
        <v>573</v>
      </c>
    </row>
    <row r="60" spans="2:8" ht="45.75" customHeight="1" x14ac:dyDescent="0.15">
      <c r="B60" s="121"/>
      <c r="C60" s="1187" t="s">
        <v>549</v>
      </c>
      <c r="D60" s="1188"/>
      <c r="E60" s="1189"/>
      <c r="F60" s="345">
        <v>197</v>
      </c>
      <c r="G60" s="345">
        <v>197</v>
      </c>
      <c r="H60" s="346">
        <v>197</v>
      </c>
    </row>
    <row r="61" spans="2:8" ht="45.75" customHeight="1" x14ac:dyDescent="0.15">
      <c r="B61" s="121"/>
      <c r="C61" s="1187" t="s">
        <v>547</v>
      </c>
      <c r="D61" s="1188"/>
      <c r="E61" s="1189"/>
      <c r="F61" s="345">
        <v>57</v>
      </c>
      <c r="G61" s="345">
        <v>57</v>
      </c>
      <c r="H61" s="346">
        <v>57</v>
      </c>
    </row>
    <row r="62" spans="2:8" ht="45.75" customHeight="1" thickBot="1" x14ac:dyDescent="0.2">
      <c r="B62" s="122"/>
      <c r="C62" s="1190" t="s">
        <v>548</v>
      </c>
      <c r="D62" s="1191"/>
      <c r="E62" s="1192"/>
      <c r="F62" s="347">
        <v>52</v>
      </c>
      <c r="G62" s="347">
        <v>31</v>
      </c>
      <c r="H62" s="348">
        <v>47</v>
      </c>
    </row>
    <row r="63" spans="2:8" ht="52.5" customHeight="1" thickBot="1" x14ac:dyDescent="0.2">
      <c r="B63" s="123"/>
      <c r="C63" s="1193" t="s">
        <v>49</v>
      </c>
      <c r="D63" s="1193"/>
      <c r="E63" s="1194"/>
      <c r="F63" s="349">
        <v>6552</v>
      </c>
      <c r="G63" s="349">
        <v>6660</v>
      </c>
      <c r="H63" s="350">
        <v>6177</v>
      </c>
    </row>
    <row r="64" spans="2:8" x14ac:dyDescent="0.15"/>
    <row r="65" s="1" customFormat="1" ht="13.5" hidden="1" customHeight="1" x14ac:dyDescent="0.15"/>
    <row r="66" s="1" customFormat="1" ht="13.5" hidden="1" customHeight="1" x14ac:dyDescent="0.15"/>
    <row r="67" s="1" customFormat="1" ht="13.5" hidden="1" customHeight="1" x14ac:dyDescent="0.15"/>
  </sheetData>
  <sheetProtection algorithmName="SHA-512" hashValue="0so3xq9fE/TN0rU8Zldmx799AKp9rM9uS/cQRHzx7zmSK56nJ2HcxDIMsMjJWD/wIY5++f9IL2dmzsts/ZpgxA==" saltValue="SrurVPTe+TPgTKalb/ek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94816</v>
      </c>
      <c r="E3" s="142"/>
      <c r="F3" s="143">
        <v>200194</v>
      </c>
      <c r="G3" s="144"/>
      <c r="H3" s="145"/>
    </row>
    <row r="4" spans="1:8" x14ac:dyDescent="0.15">
      <c r="A4" s="146"/>
      <c r="B4" s="147"/>
      <c r="C4" s="148"/>
      <c r="D4" s="149">
        <v>64146</v>
      </c>
      <c r="E4" s="150"/>
      <c r="F4" s="151">
        <v>106422</v>
      </c>
      <c r="G4" s="152"/>
      <c r="H4" s="153"/>
    </row>
    <row r="5" spans="1:8" x14ac:dyDescent="0.15">
      <c r="A5" s="134" t="s">
        <v>517</v>
      </c>
      <c r="B5" s="139"/>
      <c r="C5" s="140"/>
      <c r="D5" s="141">
        <v>170985</v>
      </c>
      <c r="E5" s="142"/>
      <c r="F5" s="143">
        <v>196914</v>
      </c>
      <c r="G5" s="144"/>
      <c r="H5" s="145"/>
    </row>
    <row r="6" spans="1:8" x14ac:dyDescent="0.15">
      <c r="A6" s="146"/>
      <c r="B6" s="147"/>
      <c r="C6" s="148"/>
      <c r="D6" s="149">
        <v>72609</v>
      </c>
      <c r="E6" s="150"/>
      <c r="F6" s="151">
        <v>98966</v>
      </c>
      <c r="G6" s="152"/>
      <c r="H6" s="153"/>
    </row>
    <row r="7" spans="1:8" x14ac:dyDescent="0.15">
      <c r="A7" s="134" t="s">
        <v>518</v>
      </c>
      <c r="B7" s="139"/>
      <c r="C7" s="140"/>
      <c r="D7" s="141">
        <v>132927</v>
      </c>
      <c r="E7" s="142"/>
      <c r="F7" s="143">
        <v>204757</v>
      </c>
      <c r="G7" s="144"/>
      <c r="H7" s="145"/>
    </row>
    <row r="8" spans="1:8" x14ac:dyDescent="0.15">
      <c r="A8" s="146"/>
      <c r="B8" s="147"/>
      <c r="C8" s="148"/>
      <c r="D8" s="149">
        <v>71514</v>
      </c>
      <c r="E8" s="150"/>
      <c r="F8" s="151">
        <v>106071</v>
      </c>
      <c r="G8" s="152"/>
      <c r="H8" s="153"/>
    </row>
    <row r="9" spans="1:8" x14ac:dyDescent="0.15">
      <c r="A9" s="134" t="s">
        <v>519</v>
      </c>
      <c r="B9" s="139"/>
      <c r="C9" s="140"/>
      <c r="D9" s="141">
        <v>116258</v>
      </c>
      <c r="E9" s="142"/>
      <c r="F9" s="143">
        <v>194971</v>
      </c>
      <c r="G9" s="144"/>
      <c r="H9" s="145"/>
    </row>
    <row r="10" spans="1:8" x14ac:dyDescent="0.15">
      <c r="A10" s="146"/>
      <c r="B10" s="147"/>
      <c r="C10" s="148"/>
      <c r="D10" s="149">
        <v>61247</v>
      </c>
      <c r="E10" s="150"/>
      <c r="F10" s="151">
        <v>105966</v>
      </c>
      <c r="G10" s="152"/>
      <c r="H10" s="153"/>
    </row>
    <row r="11" spans="1:8" x14ac:dyDescent="0.15">
      <c r="A11" s="134" t="s">
        <v>520</v>
      </c>
      <c r="B11" s="139"/>
      <c r="C11" s="140"/>
      <c r="D11" s="141">
        <v>173799</v>
      </c>
      <c r="E11" s="142"/>
      <c r="F11" s="143">
        <v>224172</v>
      </c>
      <c r="G11" s="144"/>
      <c r="H11" s="145"/>
    </row>
    <row r="12" spans="1:8" x14ac:dyDescent="0.15">
      <c r="A12" s="146"/>
      <c r="B12" s="147"/>
      <c r="C12" s="154"/>
      <c r="D12" s="149">
        <v>95206</v>
      </c>
      <c r="E12" s="150"/>
      <c r="F12" s="151">
        <v>117611</v>
      </c>
      <c r="G12" s="152"/>
      <c r="H12" s="153"/>
    </row>
    <row r="13" spans="1:8" x14ac:dyDescent="0.15">
      <c r="A13" s="134"/>
      <c r="B13" s="139"/>
      <c r="C13" s="140"/>
      <c r="D13" s="141">
        <v>137757</v>
      </c>
      <c r="E13" s="142"/>
      <c r="F13" s="143">
        <v>204202</v>
      </c>
      <c r="G13" s="155"/>
      <c r="H13" s="145"/>
    </row>
    <row r="14" spans="1:8" x14ac:dyDescent="0.15">
      <c r="A14" s="146"/>
      <c r="B14" s="147"/>
      <c r="C14" s="148"/>
      <c r="D14" s="149">
        <v>72944</v>
      </c>
      <c r="E14" s="150"/>
      <c r="F14" s="151">
        <v>107007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12.29</v>
      </c>
      <c r="C19" s="156">
        <f>ROUND(VALUE(SUBSTITUTE(実質収支比率等に係る経年分析!G$48,"▲","-")),2)</f>
        <v>14.23</v>
      </c>
      <c r="D19" s="156">
        <f>ROUND(VALUE(SUBSTITUTE(実質収支比率等に係る経年分析!H$48,"▲","-")),2)</f>
        <v>16</v>
      </c>
      <c r="E19" s="156">
        <f>ROUND(VALUE(SUBSTITUTE(実質収支比率等に係る経年分析!I$48,"▲","-")),2)</f>
        <v>12.73</v>
      </c>
      <c r="F19" s="156">
        <f>ROUND(VALUE(SUBSTITUTE(実質収支比率等に係る経年分析!J$48,"▲","-")),2)</f>
        <v>11.67</v>
      </c>
    </row>
    <row r="20" spans="1:11" x14ac:dyDescent="0.15">
      <c r="A20" s="156" t="s">
        <v>53</v>
      </c>
      <c r="B20" s="156">
        <f>ROUND(VALUE(SUBSTITUTE(実質収支比率等に係る経年分析!F$47,"▲","-")),2)</f>
        <v>24.72</v>
      </c>
      <c r="C20" s="156">
        <f>ROUND(VALUE(SUBSTITUTE(実質収支比率等に係る経年分析!G$47,"▲","-")),2)</f>
        <v>29.14</v>
      </c>
      <c r="D20" s="156">
        <f>ROUND(VALUE(SUBSTITUTE(実質収支比率等に係る経年分析!H$47,"▲","-")),2)</f>
        <v>31.09</v>
      </c>
      <c r="E20" s="156">
        <f>ROUND(VALUE(SUBSTITUTE(実質収支比率等に係る経年分析!I$47,"▲","-")),2)</f>
        <v>31.77</v>
      </c>
      <c r="F20" s="156">
        <f>ROUND(VALUE(SUBSTITUTE(実質収支比率等に係る経年分析!J$47,"▲","-")),2)</f>
        <v>27.63</v>
      </c>
    </row>
    <row r="21" spans="1:11" x14ac:dyDescent="0.15">
      <c r="A21" s="156" t="s">
        <v>54</v>
      </c>
      <c r="B21" s="156">
        <f>IF(ISNUMBER(VALUE(SUBSTITUTE(実質収支比率等に係る経年分析!F$49,"▲","-"))),ROUND(VALUE(SUBSTITUTE(実質収支比率等に係る経年分析!F$49,"▲","-")),2),NA())</f>
        <v>-6.39</v>
      </c>
      <c r="C21" s="156">
        <f>IF(ISNUMBER(VALUE(SUBSTITUTE(実質収支比率等に係る経年分析!G$49,"▲","-"))),ROUND(VALUE(SUBSTITUTE(実質収支比率等に係る経年分析!G$49,"▲","-")),2),NA())</f>
        <v>2.67</v>
      </c>
      <c r="D21" s="156">
        <f>IF(ISNUMBER(VALUE(SUBSTITUTE(実質収支比率等に係る経年分析!H$49,"▲","-"))),ROUND(VALUE(SUBSTITUTE(実質収支比率等に係る経年分析!H$49,"▲","-")),2),NA())</f>
        <v>-4.87</v>
      </c>
      <c r="E21" s="156">
        <f>IF(ISNUMBER(VALUE(SUBSTITUTE(実質収支比率等に係る経年分析!I$49,"▲","-"))),ROUND(VALUE(SUBSTITUTE(実質収支比率等に係る経年分析!I$49,"▲","-")),2),NA())</f>
        <v>-10.65</v>
      </c>
      <c r="F21" s="156">
        <f>IF(ISNUMBER(VALUE(SUBSTITUTE(実質収支比率等に係る経年分析!J$49,"▲","-"))),ROUND(VALUE(SUBSTITUTE(実質収支比率等に係る経年分析!J$49,"▲","-")),2),NA())</f>
        <v>-10.54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0.52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0.54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0.56000000000000005</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3.1</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15">
      <c r="A32" s="157" t="str">
        <f>IF(連結実質赤字比率に係る赤字・黒字の構成分析!C$38="",NA(),連結実質赤字比率に係る赤字・黒字の構成分析!C$38)</f>
        <v>飯田高原診療所特別会計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0.02</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1.54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2.04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0.74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1.1399999999999999</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2.2200000000000002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1.33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2.12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1.77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1.63</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4.08</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12.25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14.19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15.96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12.67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11.64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580</v>
      </c>
      <c r="E42" s="158"/>
      <c r="F42" s="158"/>
      <c r="G42" s="158">
        <f>'実質公債費比率（分子）の構造'!L$52</f>
        <v>531</v>
      </c>
      <c r="H42" s="158"/>
      <c r="I42" s="158"/>
      <c r="J42" s="158">
        <f>'実質公債費比率（分子）の構造'!M$52</f>
        <v>539</v>
      </c>
      <c r="K42" s="158"/>
      <c r="L42" s="158"/>
      <c r="M42" s="158">
        <f>'実質公債費比率（分子）の構造'!N$52</f>
        <v>521</v>
      </c>
      <c r="N42" s="158"/>
      <c r="O42" s="158"/>
      <c r="P42" s="158">
        <f>'実質公債費比率（分子）の構造'!O$52</f>
        <v>503</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7</v>
      </c>
      <c r="C45" s="158"/>
      <c r="D45" s="158"/>
      <c r="E45" s="158">
        <f>'実質公債費比率（分子）の構造'!L$49</f>
        <v>9</v>
      </c>
      <c r="F45" s="158"/>
      <c r="G45" s="158"/>
      <c r="H45" s="158">
        <f>'実質公債費比率（分子）の構造'!M$49</f>
        <v>9</v>
      </c>
      <c r="I45" s="158"/>
      <c r="J45" s="158"/>
      <c r="K45" s="158">
        <f>'実質公債費比率（分子）の構造'!N$49</f>
        <v>9</v>
      </c>
      <c r="L45" s="158"/>
      <c r="M45" s="158"/>
      <c r="N45" s="158">
        <f>'実質公債費比率（分子）の構造'!O$49</f>
        <v>9</v>
      </c>
      <c r="O45" s="158"/>
      <c r="P45" s="158"/>
    </row>
    <row r="46" spans="1:16" x14ac:dyDescent="0.15">
      <c r="A46" s="158" t="s">
        <v>64</v>
      </c>
      <c r="B46" s="158">
        <f>'実質公債費比率（分子）の構造'!K$48</f>
        <v>21</v>
      </c>
      <c r="C46" s="158"/>
      <c r="D46" s="158"/>
      <c r="E46" s="158">
        <f>'実質公債費比率（分子）の構造'!L$48</f>
        <v>21</v>
      </c>
      <c r="F46" s="158"/>
      <c r="G46" s="158"/>
      <c r="H46" s="158">
        <f>'実質公債費比率（分子）の構造'!M$48</f>
        <v>21</v>
      </c>
      <c r="I46" s="158"/>
      <c r="J46" s="158"/>
      <c r="K46" s="158">
        <f>'実質公債費比率（分子）の構造'!N$48</f>
        <v>20</v>
      </c>
      <c r="L46" s="158"/>
      <c r="M46" s="158"/>
      <c r="N46" s="158">
        <f>'実質公債費比率（分子）の構造'!O$48</f>
        <v>29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727</v>
      </c>
      <c r="C49" s="158"/>
      <c r="D49" s="158"/>
      <c r="E49" s="158">
        <f>'実質公債費比率（分子）の構造'!L$45</f>
        <v>684</v>
      </c>
      <c r="F49" s="158"/>
      <c r="G49" s="158"/>
      <c r="H49" s="158">
        <f>'実質公債費比率（分子）の構造'!M$45</f>
        <v>690</v>
      </c>
      <c r="I49" s="158"/>
      <c r="J49" s="158"/>
      <c r="K49" s="158">
        <f>'実質公債費比率（分子）の構造'!N$45</f>
        <v>684</v>
      </c>
      <c r="L49" s="158"/>
      <c r="M49" s="158"/>
      <c r="N49" s="158">
        <f>'実質公債費比率（分子）の構造'!O$45</f>
        <v>652</v>
      </c>
      <c r="O49" s="158"/>
      <c r="P49" s="158"/>
    </row>
    <row r="50" spans="1:16" x14ac:dyDescent="0.15">
      <c r="A50" s="158" t="s">
        <v>67</v>
      </c>
      <c r="B50" s="158" t="e">
        <f>NA()</f>
        <v>#N/A</v>
      </c>
      <c r="C50" s="158">
        <f>IF(ISNUMBER('実質公債費比率（分子）の構造'!K$53),'実質公債費比率（分子）の構造'!K$53,NA())</f>
        <v>175</v>
      </c>
      <c r="D50" s="158" t="e">
        <f>NA()</f>
        <v>#N/A</v>
      </c>
      <c r="E50" s="158" t="e">
        <f>NA()</f>
        <v>#N/A</v>
      </c>
      <c r="F50" s="158">
        <f>IF(ISNUMBER('実質公債費比率（分子）の構造'!L$53),'実質公債費比率（分子）の構造'!L$53,NA())</f>
        <v>183</v>
      </c>
      <c r="G50" s="158" t="e">
        <f>NA()</f>
        <v>#N/A</v>
      </c>
      <c r="H50" s="158" t="e">
        <f>NA()</f>
        <v>#N/A</v>
      </c>
      <c r="I50" s="158">
        <f>IF(ISNUMBER('実質公債費比率（分子）の構造'!M$53),'実質公債費比率（分子）の構造'!M$53,NA())</f>
        <v>181</v>
      </c>
      <c r="J50" s="158" t="e">
        <f>NA()</f>
        <v>#N/A</v>
      </c>
      <c r="K50" s="158" t="e">
        <f>NA()</f>
        <v>#N/A</v>
      </c>
      <c r="L50" s="158">
        <f>IF(ISNUMBER('実質公債費比率（分子）の構造'!N$53),'実質公債費比率（分子）の構造'!N$53,NA())</f>
        <v>192</v>
      </c>
      <c r="M50" s="158" t="e">
        <f>NA()</f>
        <v>#N/A</v>
      </c>
      <c r="N50" s="158" t="e">
        <f>NA()</f>
        <v>#N/A</v>
      </c>
      <c r="O50" s="158">
        <f>IF(ISNUMBER('実質公債費比率（分子）の構造'!O$53),'実質公債費比率（分子）の構造'!O$53,NA())</f>
        <v>187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4546</v>
      </c>
      <c r="E56" s="157"/>
      <c r="F56" s="157"/>
      <c r="G56" s="157">
        <f>'将来負担比率（分子）の構造'!J$52</f>
        <v>4612</v>
      </c>
      <c r="H56" s="157"/>
      <c r="I56" s="157"/>
      <c r="J56" s="157">
        <f>'将来負担比率（分子）の構造'!K$52</f>
        <v>4257</v>
      </c>
      <c r="K56" s="157"/>
      <c r="L56" s="157"/>
      <c r="M56" s="157">
        <f>'将来負担比率（分子）の構造'!L$52</f>
        <v>4062</v>
      </c>
      <c r="N56" s="157"/>
      <c r="O56" s="157"/>
      <c r="P56" s="157">
        <f>'将来負担比率（分子）の構造'!M$52</f>
        <v>4279</v>
      </c>
    </row>
    <row r="57" spans="1:16" x14ac:dyDescent="0.15">
      <c r="A57" s="157" t="s">
        <v>42</v>
      </c>
      <c r="B57" s="157"/>
      <c r="C57" s="157"/>
      <c r="D57" s="157">
        <f>'将来負担比率（分子）の構造'!I$51</f>
        <v>164</v>
      </c>
      <c r="E57" s="157"/>
      <c r="F57" s="157"/>
      <c r="G57" s="157">
        <f>'将来負担比率（分子）の構造'!J$51</f>
        <v>135</v>
      </c>
      <c r="H57" s="157"/>
      <c r="I57" s="157"/>
      <c r="J57" s="157">
        <f>'将来負担比率（分子）の構造'!K$51</f>
        <v>106</v>
      </c>
      <c r="K57" s="157"/>
      <c r="L57" s="157"/>
      <c r="M57" s="157">
        <f>'将来負担比率（分子）の構造'!L$51</f>
        <v>89</v>
      </c>
      <c r="N57" s="157"/>
      <c r="O57" s="157"/>
      <c r="P57" s="157">
        <f>'将来負担比率（分子）の構造'!M$51</f>
        <v>90</v>
      </c>
    </row>
    <row r="58" spans="1:16" x14ac:dyDescent="0.15">
      <c r="A58" s="157" t="s">
        <v>41</v>
      </c>
      <c r="B58" s="157"/>
      <c r="C58" s="157"/>
      <c r="D58" s="157">
        <f>'将来負担比率（分子）の構造'!I$50</f>
        <v>6193</v>
      </c>
      <c r="E58" s="157"/>
      <c r="F58" s="157"/>
      <c r="G58" s="157">
        <f>'将来負担比率（分子）の構造'!J$50</f>
        <v>6511</v>
      </c>
      <c r="H58" s="157"/>
      <c r="I58" s="157"/>
      <c r="J58" s="157">
        <f>'将来負担比率（分子）の構造'!K$50</f>
        <v>6843</v>
      </c>
      <c r="K58" s="157"/>
      <c r="L58" s="157"/>
      <c r="M58" s="157">
        <f>'将来負担比率（分子）の構造'!L$50</f>
        <v>6954</v>
      </c>
      <c r="N58" s="157"/>
      <c r="O58" s="157"/>
      <c r="P58" s="157">
        <f>'将来負担比率（分子）の構造'!M$50</f>
        <v>6492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649</v>
      </c>
      <c r="C62" s="157"/>
      <c r="D62" s="157"/>
      <c r="E62" s="157">
        <f>'将来負担比率（分子）の構造'!J$45</f>
        <v>636</v>
      </c>
      <c r="F62" s="157"/>
      <c r="G62" s="157"/>
      <c r="H62" s="157">
        <f>'将来負担比率（分子）の構造'!K$45</f>
        <v>727</v>
      </c>
      <c r="I62" s="157"/>
      <c r="J62" s="157"/>
      <c r="K62" s="157">
        <f>'将来負担比率（分子）の構造'!L$45</f>
        <v>598</v>
      </c>
      <c r="L62" s="157"/>
      <c r="M62" s="157"/>
      <c r="N62" s="157">
        <f>'将来負担比率（分子）の構造'!M$45</f>
        <v>976</v>
      </c>
      <c r="O62" s="157"/>
      <c r="P62" s="157"/>
    </row>
    <row r="63" spans="1:16" x14ac:dyDescent="0.15">
      <c r="A63" s="157" t="s">
        <v>34</v>
      </c>
      <c r="B63" s="157">
        <f>'将来負担比率（分子）の構造'!I$44</f>
        <v>85</v>
      </c>
      <c r="C63" s="157"/>
      <c r="D63" s="157"/>
      <c r="E63" s="157">
        <f>'将来負担比率（分子）の構造'!J$44</f>
        <v>82</v>
      </c>
      <c r="F63" s="157"/>
      <c r="G63" s="157"/>
      <c r="H63" s="157">
        <f>'将来負担比率（分子）の構造'!K$44</f>
        <v>82</v>
      </c>
      <c r="I63" s="157"/>
      <c r="J63" s="157"/>
      <c r="K63" s="157">
        <f>'将来負担比率（分子）の構造'!L$44</f>
        <v>70</v>
      </c>
      <c r="L63" s="157"/>
      <c r="M63" s="157"/>
      <c r="N63" s="157">
        <f>'将来負担比率（分子）の構造'!M$44</f>
        <v>151</v>
      </c>
      <c r="O63" s="157"/>
      <c r="P63" s="157"/>
    </row>
    <row r="64" spans="1:16" x14ac:dyDescent="0.15">
      <c r="A64" s="157" t="s">
        <v>33</v>
      </c>
      <c r="B64" s="157">
        <f>'将来負担比率（分子）の構造'!I$43</f>
        <v>125</v>
      </c>
      <c r="C64" s="157"/>
      <c r="D64" s="157"/>
      <c r="E64" s="157">
        <f>'将来負担比率（分子）の構造'!J$43</f>
        <v>206</v>
      </c>
      <c r="F64" s="157"/>
      <c r="G64" s="157"/>
      <c r="H64" s="157">
        <f>'将来負担比率（分子）の構造'!K$43</f>
        <v>188</v>
      </c>
      <c r="I64" s="157"/>
      <c r="J64" s="157"/>
      <c r="K64" s="157">
        <f>'将来負担比率（分子）の構造'!L$43</f>
        <v>192</v>
      </c>
      <c r="L64" s="157"/>
      <c r="M64" s="157"/>
      <c r="N64" s="157">
        <f>'将来負担比率（分子）の構造'!M$43</f>
        <v>171</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5521</v>
      </c>
      <c r="C66" s="157"/>
      <c r="D66" s="157"/>
      <c r="E66" s="157">
        <f>'将来負担比率（分子）の構造'!J$41</f>
        <v>5431</v>
      </c>
      <c r="F66" s="157"/>
      <c r="G66" s="157"/>
      <c r="H66" s="157">
        <f>'将来負担比率（分子）の構造'!K$41</f>
        <v>5060</v>
      </c>
      <c r="I66" s="157"/>
      <c r="J66" s="157"/>
      <c r="K66" s="157">
        <f>'将来負担比率（分子）の構造'!L$41</f>
        <v>4750</v>
      </c>
      <c r="L66" s="157"/>
      <c r="M66" s="157"/>
      <c r="N66" s="157">
        <f>'将来負担比率（分子）の構造'!M$41</f>
        <v>4274</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1338</v>
      </c>
      <c r="C72" s="161">
        <f>基金残高に係る経年分析!G55</f>
        <v>1366</v>
      </c>
      <c r="D72" s="161">
        <f>基金残高に係る経年分析!H55</f>
        <v>1212</v>
      </c>
    </row>
    <row r="73" spans="1:16" x14ac:dyDescent="0.15">
      <c r="A73" s="160" t="s">
        <v>74</v>
      </c>
      <c r="B73" s="161">
        <f>基金残高に係る経年分析!F56</f>
        <v>1105</v>
      </c>
      <c r="C73" s="161">
        <f>基金残高に係る経年分析!G56</f>
        <v>1122</v>
      </c>
      <c r="D73" s="161">
        <f>基金残高に係る経年分析!H56</f>
        <v>1134</v>
      </c>
    </row>
    <row r="74" spans="1:16" x14ac:dyDescent="0.15">
      <c r="A74" s="160" t="s">
        <v>75</v>
      </c>
      <c r="B74" s="161">
        <f>基金残高に係る経年分析!F57</f>
        <v>4109</v>
      </c>
      <c r="C74" s="161">
        <f>基金残高に係る経年分析!G57</f>
        <v>4173</v>
      </c>
      <c r="D74" s="161">
        <f>基金残高に係る経年分析!H57</f>
        <v>3831</v>
      </c>
    </row>
  </sheetData>
  <sheetProtection algorithmName="SHA-512" hashValue="xIk17pom/nekSaWkg2UID6/B39cj5uVNaN8QoG4jhyXCZyG+YlENMna1s7BD9HLKaEviSyT6cn+V+LaInRYrxQ==" saltValue="OLlooY+Dv1Nvtn5bdWUA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zoomScale="70" zoomScaleNormal="7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201</v>
      </c>
      <c r="DI1" s="705"/>
      <c r="DJ1" s="705"/>
      <c r="DK1" s="705"/>
      <c r="DL1" s="705"/>
      <c r="DM1" s="705"/>
      <c r="DN1" s="706"/>
      <c r="DO1" s="196"/>
      <c r="DP1" s="704" t="s">
        <v>202</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204</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205</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206</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207</v>
      </c>
      <c r="S4" s="661"/>
      <c r="T4" s="661"/>
      <c r="U4" s="661"/>
      <c r="V4" s="661"/>
      <c r="W4" s="661"/>
      <c r="X4" s="661"/>
      <c r="Y4" s="662"/>
      <c r="Z4" s="660" t="s">
        <v>208</v>
      </c>
      <c r="AA4" s="661"/>
      <c r="AB4" s="661"/>
      <c r="AC4" s="662"/>
      <c r="AD4" s="660" t="s">
        <v>209</v>
      </c>
      <c r="AE4" s="661"/>
      <c r="AF4" s="661"/>
      <c r="AG4" s="661"/>
      <c r="AH4" s="661"/>
      <c r="AI4" s="661"/>
      <c r="AJ4" s="661"/>
      <c r="AK4" s="662"/>
      <c r="AL4" s="660" t="s">
        <v>208</v>
      </c>
      <c r="AM4" s="661"/>
      <c r="AN4" s="661"/>
      <c r="AO4" s="662"/>
      <c r="AP4" s="707" t="s">
        <v>210</v>
      </c>
      <c r="AQ4" s="707"/>
      <c r="AR4" s="707"/>
      <c r="AS4" s="707"/>
      <c r="AT4" s="707"/>
      <c r="AU4" s="707"/>
      <c r="AV4" s="707"/>
      <c r="AW4" s="707"/>
      <c r="AX4" s="707"/>
      <c r="AY4" s="707"/>
      <c r="AZ4" s="707"/>
      <c r="BA4" s="707"/>
      <c r="BB4" s="707"/>
      <c r="BC4" s="707"/>
      <c r="BD4" s="707"/>
      <c r="BE4" s="707"/>
      <c r="BF4" s="707"/>
      <c r="BG4" s="707" t="s">
        <v>211</v>
      </c>
      <c r="BH4" s="707"/>
      <c r="BI4" s="707"/>
      <c r="BJ4" s="707"/>
      <c r="BK4" s="707"/>
      <c r="BL4" s="707"/>
      <c r="BM4" s="707"/>
      <c r="BN4" s="707"/>
      <c r="BO4" s="707" t="s">
        <v>208</v>
      </c>
      <c r="BP4" s="707"/>
      <c r="BQ4" s="707"/>
      <c r="BR4" s="707"/>
      <c r="BS4" s="707" t="s">
        <v>212</v>
      </c>
      <c r="BT4" s="707"/>
      <c r="BU4" s="707"/>
      <c r="BV4" s="707"/>
      <c r="BW4" s="707"/>
      <c r="BX4" s="707"/>
      <c r="BY4" s="707"/>
      <c r="BZ4" s="707"/>
      <c r="CA4" s="707"/>
      <c r="CB4" s="707"/>
      <c r="CD4" s="660" t="s">
        <v>213</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214</v>
      </c>
      <c r="C5" s="667"/>
      <c r="D5" s="667"/>
      <c r="E5" s="667"/>
      <c r="F5" s="667"/>
      <c r="G5" s="667"/>
      <c r="H5" s="667"/>
      <c r="I5" s="667"/>
      <c r="J5" s="667"/>
      <c r="K5" s="667"/>
      <c r="L5" s="667"/>
      <c r="M5" s="667"/>
      <c r="N5" s="667"/>
      <c r="O5" s="667"/>
      <c r="P5" s="667"/>
      <c r="Q5" s="668"/>
      <c r="R5" s="663">
        <v>1298177</v>
      </c>
      <c r="S5" s="664"/>
      <c r="T5" s="664"/>
      <c r="U5" s="664"/>
      <c r="V5" s="664"/>
      <c r="W5" s="664"/>
      <c r="X5" s="664"/>
      <c r="Y5" s="689"/>
      <c r="Z5" s="702">
        <v>13.3</v>
      </c>
      <c r="AA5" s="702"/>
      <c r="AB5" s="702"/>
      <c r="AC5" s="702"/>
      <c r="AD5" s="703">
        <v>1298177</v>
      </c>
      <c r="AE5" s="703"/>
      <c r="AF5" s="703"/>
      <c r="AG5" s="703"/>
      <c r="AH5" s="703"/>
      <c r="AI5" s="703"/>
      <c r="AJ5" s="703"/>
      <c r="AK5" s="703"/>
      <c r="AL5" s="690">
        <v>28.3</v>
      </c>
      <c r="AM5" s="672"/>
      <c r="AN5" s="672"/>
      <c r="AO5" s="691"/>
      <c r="AP5" s="666" t="s">
        <v>215</v>
      </c>
      <c r="AQ5" s="667"/>
      <c r="AR5" s="667"/>
      <c r="AS5" s="667"/>
      <c r="AT5" s="667"/>
      <c r="AU5" s="667"/>
      <c r="AV5" s="667"/>
      <c r="AW5" s="667"/>
      <c r="AX5" s="667"/>
      <c r="AY5" s="667"/>
      <c r="AZ5" s="667"/>
      <c r="BA5" s="667"/>
      <c r="BB5" s="667"/>
      <c r="BC5" s="667"/>
      <c r="BD5" s="667"/>
      <c r="BE5" s="667"/>
      <c r="BF5" s="668"/>
      <c r="BG5" s="608">
        <v>1277088</v>
      </c>
      <c r="BH5" s="609"/>
      <c r="BI5" s="609"/>
      <c r="BJ5" s="609"/>
      <c r="BK5" s="609"/>
      <c r="BL5" s="609"/>
      <c r="BM5" s="609"/>
      <c r="BN5" s="610"/>
      <c r="BO5" s="646">
        <v>98.4</v>
      </c>
      <c r="BP5" s="646"/>
      <c r="BQ5" s="646"/>
      <c r="BR5" s="646"/>
      <c r="BS5" s="647" t="s">
        <v>122</v>
      </c>
      <c r="BT5" s="647"/>
      <c r="BU5" s="647"/>
      <c r="BV5" s="647"/>
      <c r="BW5" s="647"/>
      <c r="BX5" s="647"/>
      <c r="BY5" s="647"/>
      <c r="BZ5" s="647"/>
      <c r="CA5" s="647"/>
      <c r="CB5" s="682"/>
      <c r="CD5" s="660" t="s">
        <v>210</v>
      </c>
      <c r="CE5" s="661"/>
      <c r="CF5" s="661"/>
      <c r="CG5" s="661"/>
      <c r="CH5" s="661"/>
      <c r="CI5" s="661"/>
      <c r="CJ5" s="661"/>
      <c r="CK5" s="661"/>
      <c r="CL5" s="661"/>
      <c r="CM5" s="661"/>
      <c r="CN5" s="661"/>
      <c r="CO5" s="661"/>
      <c r="CP5" s="661"/>
      <c r="CQ5" s="662"/>
      <c r="CR5" s="660" t="s">
        <v>216</v>
      </c>
      <c r="CS5" s="661"/>
      <c r="CT5" s="661"/>
      <c r="CU5" s="661"/>
      <c r="CV5" s="661"/>
      <c r="CW5" s="661"/>
      <c r="CX5" s="661"/>
      <c r="CY5" s="662"/>
      <c r="CZ5" s="660" t="s">
        <v>208</v>
      </c>
      <c r="DA5" s="661"/>
      <c r="DB5" s="661"/>
      <c r="DC5" s="662"/>
      <c r="DD5" s="660" t="s">
        <v>217</v>
      </c>
      <c r="DE5" s="661"/>
      <c r="DF5" s="661"/>
      <c r="DG5" s="661"/>
      <c r="DH5" s="661"/>
      <c r="DI5" s="661"/>
      <c r="DJ5" s="661"/>
      <c r="DK5" s="661"/>
      <c r="DL5" s="661"/>
      <c r="DM5" s="661"/>
      <c r="DN5" s="661"/>
      <c r="DO5" s="661"/>
      <c r="DP5" s="662"/>
      <c r="DQ5" s="660" t="s">
        <v>218</v>
      </c>
      <c r="DR5" s="661"/>
      <c r="DS5" s="661"/>
      <c r="DT5" s="661"/>
      <c r="DU5" s="661"/>
      <c r="DV5" s="661"/>
      <c r="DW5" s="661"/>
      <c r="DX5" s="661"/>
      <c r="DY5" s="661"/>
      <c r="DZ5" s="661"/>
      <c r="EA5" s="661"/>
      <c r="EB5" s="661"/>
      <c r="EC5" s="662"/>
    </row>
    <row r="6" spans="2:143" ht="11.25" customHeight="1" x14ac:dyDescent="0.15">
      <c r="B6" s="605" t="s">
        <v>219</v>
      </c>
      <c r="C6" s="606"/>
      <c r="D6" s="606"/>
      <c r="E6" s="606"/>
      <c r="F6" s="606"/>
      <c r="G6" s="606"/>
      <c r="H6" s="606"/>
      <c r="I6" s="606"/>
      <c r="J6" s="606"/>
      <c r="K6" s="606"/>
      <c r="L6" s="606"/>
      <c r="M6" s="606"/>
      <c r="N6" s="606"/>
      <c r="O6" s="606"/>
      <c r="P6" s="606"/>
      <c r="Q6" s="607"/>
      <c r="R6" s="608">
        <v>148776</v>
      </c>
      <c r="S6" s="609"/>
      <c r="T6" s="609"/>
      <c r="U6" s="609"/>
      <c r="V6" s="609"/>
      <c r="W6" s="609"/>
      <c r="X6" s="609"/>
      <c r="Y6" s="610"/>
      <c r="Z6" s="646">
        <v>1.5</v>
      </c>
      <c r="AA6" s="646"/>
      <c r="AB6" s="646"/>
      <c r="AC6" s="646"/>
      <c r="AD6" s="647">
        <v>148776</v>
      </c>
      <c r="AE6" s="647"/>
      <c r="AF6" s="647"/>
      <c r="AG6" s="647"/>
      <c r="AH6" s="647"/>
      <c r="AI6" s="647"/>
      <c r="AJ6" s="647"/>
      <c r="AK6" s="647"/>
      <c r="AL6" s="611">
        <v>3.2</v>
      </c>
      <c r="AM6" s="612"/>
      <c r="AN6" s="612"/>
      <c r="AO6" s="648"/>
      <c r="AP6" s="605" t="s">
        <v>220</v>
      </c>
      <c r="AQ6" s="606"/>
      <c r="AR6" s="606"/>
      <c r="AS6" s="606"/>
      <c r="AT6" s="606"/>
      <c r="AU6" s="606"/>
      <c r="AV6" s="606"/>
      <c r="AW6" s="606"/>
      <c r="AX6" s="606"/>
      <c r="AY6" s="606"/>
      <c r="AZ6" s="606"/>
      <c r="BA6" s="606"/>
      <c r="BB6" s="606"/>
      <c r="BC6" s="606"/>
      <c r="BD6" s="606"/>
      <c r="BE6" s="606"/>
      <c r="BF6" s="607"/>
      <c r="BG6" s="608">
        <v>1277088</v>
      </c>
      <c r="BH6" s="609"/>
      <c r="BI6" s="609"/>
      <c r="BJ6" s="609"/>
      <c r="BK6" s="609"/>
      <c r="BL6" s="609"/>
      <c r="BM6" s="609"/>
      <c r="BN6" s="610"/>
      <c r="BO6" s="646">
        <v>98.4</v>
      </c>
      <c r="BP6" s="646"/>
      <c r="BQ6" s="646"/>
      <c r="BR6" s="646"/>
      <c r="BS6" s="647" t="s">
        <v>122</v>
      </c>
      <c r="BT6" s="647"/>
      <c r="BU6" s="647"/>
      <c r="BV6" s="647"/>
      <c r="BW6" s="647"/>
      <c r="BX6" s="647"/>
      <c r="BY6" s="647"/>
      <c r="BZ6" s="647"/>
      <c r="CA6" s="647"/>
      <c r="CB6" s="682"/>
      <c r="CD6" s="666" t="s">
        <v>221</v>
      </c>
      <c r="CE6" s="667"/>
      <c r="CF6" s="667"/>
      <c r="CG6" s="667"/>
      <c r="CH6" s="667"/>
      <c r="CI6" s="667"/>
      <c r="CJ6" s="667"/>
      <c r="CK6" s="667"/>
      <c r="CL6" s="667"/>
      <c r="CM6" s="667"/>
      <c r="CN6" s="667"/>
      <c r="CO6" s="667"/>
      <c r="CP6" s="667"/>
      <c r="CQ6" s="668"/>
      <c r="CR6" s="608">
        <v>84743</v>
      </c>
      <c r="CS6" s="609"/>
      <c r="CT6" s="609"/>
      <c r="CU6" s="609"/>
      <c r="CV6" s="609"/>
      <c r="CW6" s="609"/>
      <c r="CX6" s="609"/>
      <c r="CY6" s="610"/>
      <c r="CZ6" s="690">
        <v>1</v>
      </c>
      <c r="DA6" s="672"/>
      <c r="DB6" s="672"/>
      <c r="DC6" s="692"/>
      <c r="DD6" s="614" t="s">
        <v>122</v>
      </c>
      <c r="DE6" s="609"/>
      <c r="DF6" s="609"/>
      <c r="DG6" s="609"/>
      <c r="DH6" s="609"/>
      <c r="DI6" s="609"/>
      <c r="DJ6" s="609"/>
      <c r="DK6" s="609"/>
      <c r="DL6" s="609"/>
      <c r="DM6" s="609"/>
      <c r="DN6" s="609"/>
      <c r="DO6" s="609"/>
      <c r="DP6" s="610"/>
      <c r="DQ6" s="614">
        <v>84743</v>
      </c>
      <c r="DR6" s="609"/>
      <c r="DS6" s="609"/>
      <c r="DT6" s="609"/>
      <c r="DU6" s="609"/>
      <c r="DV6" s="609"/>
      <c r="DW6" s="609"/>
      <c r="DX6" s="609"/>
      <c r="DY6" s="609"/>
      <c r="DZ6" s="609"/>
      <c r="EA6" s="609"/>
      <c r="EB6" s="609"/>
      <c r="EC6" s="645"/>
    </row>
    <row r="7" spans="2:143" ht="11.25" customHeight="1" x14ac:dyDescent="0.15">
      <c r="B7" s="605" t="s">
        <v>222</v>
      </c>
      <c r="C7" s="606"/>
      <c r="D7" s="606"/>
      <c r="E7" s="606"/>
      <c r="F7" s="606"/>
      <c r="G7" s="606"/>
      <c r="H7" s="606"/>
      <c r="I7" s="606"/>
      <c r="J7" s="606"/>
      <c r="K7" s="606"/>
      <c r="L7" s="606"/>
      <c r="M7" s="606"/>
      <c r="N7" s="606"/>
      <c r="O7" s="606"/>
      <c r="P7" s="606"/>
      <c r="Q7" s="607"/>
      <c r="R7" s="608">
        <v>298</v>
      </c>
      <c r="S7" s="609"/>
      <c r="T7" s="609"/>
      <c r="U7" s="609"/>
      <c r="V7" s="609"/>
      <c r="W7" s="609"/>
      <c r="X7" s="609"/>
      <c r="Y7" s="610"/>
      <c r="Z7" s="646">
        <v>0</v>
      </c>
      <c r="AA7" s="646"/>
      <c r="AB7" s="646"/>
      <c r="AC7" s="646"/>
      <c r="AD7" s="647">
        <v>298</v>
      </c>
      <c r="AE7" s="647"/>
      <c r="AF7" s="647"/>
      <c r="AG7" s="647"/>
      <c r="AH7" s="647"/>
      <c r="AI7" s="647"/>
      <c r="AJ7" s="647"/>
      <c r="AK7" s="647"/>
      <c r="AL7" s="611">
        <v>0</v>
      </c>
      <c r="AM7" s="612"/>
      <c r="AN7" s="612"/>
      <c r="AO7" s="648"/>
      <c r="AP7" s="605" t="s">
        <v>223</v>
      </c>
      <c r="AQ7" s="606"/>
      <c r="AR7" s="606"/>
      <c r="AS7" s="606"/>
      <c r="AT7" s="606"/>
      <c r="AU7" s="606"/>
      <c r="AV7" s="606"/>
      <c r="AW7" s="606"/>
      <c r="AX7" s="606"/>
      <c r="AY7" s="606"/>
      <c r="AZ7" s="606"/>
      <c r="BA7" s="606"/>
      <c r="BB7" s="606"/>
      <c r="BC7" s="606"/>
      <c r="BD7" s="606"/>
      <c r="BE7" s="606"/>
      <c r="BF7" s="607"/>
      <c r="BG7" s="608">
        <v>320672</v>
      </c>
      <c r="BH7" s="609"/>
      <c r="BI7" s="609"/>
      <c r="BJ7" s="609"/>
      <c r="BK7" s="609"/>
      <c r="BL7" s="609"/>
      <c r="BM7" s="609"/>
      <c r="BN7" s="610"/>
      <c r="BO7" s="646">
        <v>24.7</v>
      </c>
      <c r="BP7" s="646"/>
      <c r="BQ7" s="646"/>
      <c r="BR7" s="646"/>
      <c r="BS7" s="647" t="s">
        <v>122</v>
      </c>
      <c r="BT7" s="647"/>
      <c r="BU7" s="647"/>
      <c r="BV7" s="647"/>
      <c r="BW7" s="647"/>
      <c r="BX7" s="647"/>
      <c r="BY7" s="647"/>
      <c r="BZ7" s="647"/>
      <c r="CA7" s="647"/>
      <c r="CB7" s="682"/>
      <c r="CD7" s="605" t="s">
        <v>224</v>
      </c>
      <c r="CE7" s="606"/>
      <c r="CF7" s="606"/>
      <c r="CG7" s="606"/>
      <c r="CH7" s="606"/>
      <c r="CI7" s="606"/>
      <c r="CJ7" s="606"/>
      <c r="CK7" s="606"/>
      <c r="CL7" s="606"/>
      <c r="CM7" s="606"/>
      <c r="CN7" s="606"/>
      <c r="CO7" s="606"/>
      <c r="CP7" s="606"/>
      <c r="CQ7" s="607"/>
      <c r="CR7" s="608">
        <v>1802658</v>
      </c>
      <c r="CS7" s="609"/>
      <c r="CT7" s="609"/>
      <c r="CU7" s="609"/>
      <c r="CV7" s="609"/>
      <c r="CW7" s="609"/>
      <c r="CX7" s="609"/>
      <c r="CY7" s="610"/>
      <c r="CZ7" s="646">
        <v>20.2</v>
      </c>
      <c r="DA7" s="646"/>
      <c r="DB7" s="646"/>
      <c r="DC7" s="646"/>
      <c r="DD7" s="614">
        <v>124713</v>
      </c>
      <c r="DE7" s="609"/>
      <c r="DF7" s="609"/>
      <c r="DG7" s="609"/>
      <c r="DH7" s="609"/>
      <c r="DI7" s="609"/>
      <c r="DJ7" s="609"/>
      <c r="DK7" s="609"/>
      <c r="DL7" s="609"/>
      <c r="DM7" s="609"/>
      <c r="DN7" s="609"/>
      <c r="DO7" s="609"/>
      <c r="DP7" s="610"/>
      <c r="DQ7" s="614">
        <v>1068568</v>
      </c>
      <c r="DR7" s="609"/>
      <c r="DS7" s="609"/>
      <c r="DT7" s="609"/>
      <c r="DU7" s="609"/>
      <c r="DV7" s="609"/>
      <c r="DW7" s="609"/>
      <c r="DX7" s="609"/>
      <c r="DY7" s="609"/>
      <c r="DZ7" s="609"/>
      <c r="EA7" s="609"/>
      <c r="EB7" s="609"/>
      <c r="EC7" s="645"/>
    </row>
    <row r="8" spans="2:143" ht="11.25" customHeight="1" x14ac:dyDescent="0.15">
      <c r="B8" s="605" t="s">
        <v>225</v>
      </c>
      <c r="C8" s="606"/>
      <c r="D8" s="606"/>
      <c r="E8" s="606"/>
      <c r="F8" s="606"/>
      <c r="G8" s="606"/>
      <c r="H8" s="606"/>
      <c r="I8" s="606"/>
      <c r="J8" s="606"/>
      <c r="K8" s="606"/>
      <c r="L8" s="606"/>
      <c r="M8" s="606"/>
      <c r="N8" s="606"/>
      <c r="O8" s="606"/>
      <c r="P8" s="606"/>
      <c r="Q8" s="607"/>
      <c r="R8" s="608">
        <v>4517</v>
      </c>
      <c r="S8" s="609"/>
      <c r="T8" s="609"/>
      <c r="U8" s="609"/>
      <c r="V8" s="609"/>
      <c r="W8" s="609"/>
      <c r="X8" s="609"/>
      <c r="Y8" s="610"/>
      <c r="Z8" s="646">
        <v>0</v>
      </c>
      <c r="AA8" s="646"/>
      <c r="AB8" s="646"/>
      <c r="AC8" s="646"/>
      <c r="AD8" s="647">
        <v>4517</v>
      </c>
      <c r="AE8" s="647"/>
      <c r="AF8" s="647"/>
      <c r="AG8" s="647"/>
      <c r="AH8" s="647"/>
      <c r="AI8" s="647"/>
      <c r="AJ8" s="647"/>
      <c r="AK8" s="647"/>
      <c r="AL8" s="611">
        <v>0.1</v>
      </c>
      <c r="AM8" s="612"/>
      <c r="AN8" s="612"/>
      <c r="AO8" s="648"/>
      <c r="AP8" s="605" t="s">
        <v>226</v>
      </c>
      <c r="AQ8" s="606"/>
      <c r="AR8" s="606"/>
      <c r="AS8" s="606"/>
      <c r="AT8" s="606"/>
      <c r="AU8" s="606"/>
      <c r="AV8" s="606"/>
      <c r="AW8" s="606"/>
      <c r="AX8" s="606"/>
      <c r="AY8" s="606"/>
      <c r="AZ8" s="606"/>
      <c r="BA8" s="606"/>
      <c r="BB8" s="606"/>
      <c r="BC8" s="606"/>
      <c r="BD8" s="606"/>
      <c r="BE8" s="606"/>
      <c r="BF8" s="607"/>
      <c r="BG8" s="608">
        <v>13432</v>
      </c>
      <c r="BH8" s="609"/>
      <c r="BI8" s="609"/>
      <c r="BJ8" s="609"/>
      <c r="BK8" s="609"/>
      <c r="BL8" s="609"/>
      <c r="BM8" s="609"/>
      <c r="BN8" s="610"/>
      <c r="BO8" s="646">
        <v>1</v>
      </c>
      <c r="BP8" s="646"/>
      <c r="BQ8" s="646"/>
      <c r="BR8" s="646"/>
      <c r="BS8" s="647" t="s">
        <v>122</v>
      </c>
      <c r="BT8" s="647"/>
      <c r="BU8" s="647"/>
      <c r="BV8" s="647"/>
      <c r="BW8" s="647"/>
      <c r="BX8" s="647"/>
      <c r="BY8" s="647"/>
      <c r="BZ8" s="647"/>
      <c r="CA8" s="647"/>
      <c r="CB8" s="682"/>
      <c r="CD8" s="605" t="s">
        <v>227</v>
      </c>
      <c r="CE8" s="606"/>
      <c r="CF8" s="606"/>
      <c r="CG8" s="606"/>
      <c r="CH8" s="606"/>
      <c r="CI8" s="606"/>
      <c r="CJ8" s="606"/>
      <c r="CK8" s="606"/>
      <c r="CL8" s="606"/>
      <c r="CM8" s="606"/>
      <c r="CN8" s="606"/>
      <c r="CO8" s="606"/>
      <c r="CP8" s="606"/>
      <c r="CQ8" s="607"/>
      <c r="CR8" s="608">
        <v>1928705</v>
      </c>
      <c r="CS8" s="609"/>
      <c r="CT8" s="609"/>
      <c r="CU8" s="609"/>
      <c r="CV8" s="609"/>
      <c r="CW8" s="609"/>
      <c r="CX8" s="609"/>
      <c r="CY8" s="610"/>
      <c r="CZ8" s="646">
        <v>21.7</v>
      </c>
      <c r="DA8" s="646"/>
      <c r="DB8" s="646"/>
      <c r="DC8" s="646"/>
      <c r="DD8" s="614">
        <v>17405</v>
      </c>
      <c r="DE8" s="609"/>
      <c r="DF8" s="609"/>
      <c r="DG8" s="609"/>
      <c r="DH8" s="609"/>
      <c r="DI8" s="609"/>
      <c r="DJ8" s="609"/>
      <c r="DK8" s="609"/>
      <c r="DL8" s="609"/>
      <c r="DM8" s="609"/>
      <c r="DN8" s="609"/>
      <c r="DO8" s="609"/>
      <c r="DP8" s="610"/>
      <c r="DQ8" s="614">
        <v>1313100</v>
      </c>
      <c r="DR8" s="609"/>
      <c r="DS8" s="609"/>
      <c r="DT8" s="609"/>
      <c r="DU8" s="609"/>
      <c r="DV8" s="609"/>
      <c r="DW8" s="609"/>
      <c r="DX8" s="609"/>
      <c r="DY8" s="609"/>
      <c r="DZ8" s="609"/>
      <c r="EA8" s="609"/>
      <c r="EB8" s="609"/>
      <c r="EC8" s="645"/>
    </row>
    <row r="9" spans="2:143" ht="11.25" customHeight="1" x14ac:dyDescent="0.15">
      <c r="B9" s="605" t="s">
        <v>228</v>
      </c>
      <c r="C9" s="606"/>
      <c r="D9" s="606"/>
      <c r="E9" s="606"/>
      <c r="F9" s="606"/>
      <c r="G9" s="606"/>
      <c r="H9" s="606"/>
      <c r="I9" s="606"/>
      <c r="J9" s="606"/>
      <c r="K9" s="606"/>
      <c r="L9" s="606"/>
      <c r="M9" s="606"/>
      <c r="N9" s="606"/>
      <c r="O9" s="606"/>
      <c r="P9" s="606"/>
      <c r="Q9" s="607"/>
      <c r="R9" s="608">
        <v>5323</v>
      </c>
      <c r="S9" s="609"/>
      <c r="T9" s="609"/>
      <c r="U9" s="609"/>
      <c r="V9" s="609"/>
      <c r="W9" s="609"/>
      <c r="X9" s="609"/>
      <c r="Y9" s="610"/>
      <c r="Z9" s="646">
        <v>0.1</v>
      </c>
      <c r="AA9" s="646"/>
      <c r="AB9" s="646"/>
      <c r="AC9" s="646"/>
      <c r="AD9" s="647">
        <v>5323</v>
      </c>
      <c r="AE9" s="647"/>
      <c r="AF9" s="647"/>
      <c r="AG9" s="647"/>
      <c r="AH9" s="647"/>
      <c r="AI9" s="647"/>
      <c r="AJ9" s="647"/>
      <c r="AK9" s="647"/>
      <c r="AL9" s="611">
        <v>0.1</v>
      </c>
      <c r="AM9" s="612"/>
      <c r="AN9" s="612"/>
      <c r="AO9" s="648"/>
      <c r="AP9" s="605" t="s">
        <v>229</v>
      </c>
      <c r="AQ9" s="606"/>
      <c r="AR9" s="606"/>
      <c r="AS9" s="606"/>
      <c r="AT9" s="606"/>
      <c r="AU9" s="606"/>
      <c r="AV9" s="606"/>
      <c r="AW9" s="606"/>
      <c r="AX9" s="606"/>
      <c r="AY9" s="606"/>
      <c r="AZ9" s="606"/>
      <c r="BA9" s="606"/>
      <c r="BB9" s="606"/>
      <c r="BC9" s="606"/>
      <c r="BD9" s="606"/>
      <c r="BE9" s="606"/>
      <c r="BF9" s="607"/>
      <c r="BG9" s="608">
        <v>241357</v>
      </c>
      <c r="BH9" s="609"/>
      <c r="BI9" s="609"/>
      <c r="BJ9" s="609"/>
      <c r="BK9" s="609"/>
      <c r="BL9" s="609"/>
      <c r="BM9" s="609"/>
      <c r="BN9" s="610"/>
      <c r="BO9" s="646">
        <v>18.600000000000001</v>
      </c>
      <c r="BP9" s="646"/>
      <c r="BQ9" s="646"/>
      <c r="BR9" s="646"/>
      <c r="BS9" s="647" t="s">
        <v>122</v>
      </c>
      <c r="BT9" s="647"/>
      <c r="BU9" s="647"/>
      <c r="BV9" s="647"/>
      <c r="BW9" s="647"/>
      <c r="BX9" s="647"/>
      <c r="BY9" s="647"/>
      <c r="BZ9" s="647"/>
      <c r="CA9" s="647"/>
      <c r="CB9" s="682"/>
      <c r="CD9" s="605" t="s">
        <v>230</v>
      </c>
      <c r="CE9" s="606"/>
      <c r="CF9" s="606"/>
      <c r="CG9" s="606"/>
      <c r="CH9" s="606"/>
      <c r="CI9" s="606"/>
      <c r="CJ9" s="606"/>
      <c r="CK9" s="606"/>
      <c r="CL9" s="606"/>
      <c r="CM9" s="606"/>
      <c r="CN9" s="606"/>
      <c r="CO9" s="606"/>
      <c r="CP9" s="606"/>
      <c r="CQ9" s="607"/>
      <c r="CR9" s="608">
        <v>613046</v>
      </c>
      <c r="CS9" s="609"/>
      <c r="CT9" s="609"/>
      <c r="CU9" s="609"/>
      <c r="CV9" s="609"/>
      <c r="CW9" s="609"/>
      <c r="CX9" s="609"/>
      <c r="CY9" s="610"/>
      <c r="CZ9" s="646">
        <v>6.9</v>
      </c>
      <c r="DA9" s="646"/>
      <c r="DB9" s="646"/>
      <c r="DC9" s="646"/>
      <c r="DD9" s="614">
        <v>56040</v>
      </c>
      <c r="DE9" s="609"/>
      <c r="DF9" s="609"/>
      <c r="DG9" s="609"/>
      <c r="DH9" s="609"/>
      <c r="DI9" s="609"/>
      <c r="DJ9" s="609"/>
      <c r="DK9" s="609"/>
      <c r="DL9" s="609"/>
      <c r="DM9" s="609"/>
      <c r="DN9" s="609"/>
      <c r="DO9" s="609"/>
      <c r="DP9" s="610"/>
      <c r="DQ9" s="614">
        <v>506491</v>
      </c>
      <c r="DR9" s="609"/>
      <c r="DS9" s="609"/>
      <c r="DT9" s="609"/>
      <c r="DU9" s="609"/>
      <c r="DV9" s="609"/>
      <c r="DW9" s="609"/>
      <c r="DX9" s="609"/>
      <c r="DY9" s="609"/>
      <c r="DZ9" s="609"/>
      <c r="EA9" s="609"/>
      <c r="EB9" s="609"/>
      <c r="EC9" s="645"/>
    </row>
    <row r="10" spans="2:143" ht="11.25" customHeight="1" x14ac:dyDescent="0.15">
      <c r="B10" s="605" t="s">
        <v>231</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232</v>
      </c>
      <c r="AQ10" s="606"/>
      <c r="AR10" s="606"/>
      <c r="AS10" s="606"/>
      <c r="AT10" s="606"/>
      <c r="AU10" s="606"/>
      <c r="AV10" s="606"/>
      <c r="AW10" s="606"/>
      <c r="AX10" s="606"/>
      <c r="AY10" s="606"/>
      <c r="AZ10" s="606"/>
      <c r="BA10" s="606"/>
      <c r="BB10" s="606"/>
      <c r="BC10" s="606"/>
      <c r="BD10" s="606"/>
      <c r="BE10" s="606"/>
      <c r="BF10" s="607"/>
      <c r="BG10" s="608">
        <v>27155</v>
      </c>
      <c r="BH10" s="609"/>
      <c r="BI10" s="609"/>
      <c r="BJ10" s="609"/>
      <c r="BK10" s="609"/>
      <c r="BL10" s="609"/>
      <c r="BM10" s="609"/>
      <c r="BN10" s="610"/>
      <c r="BO10" s="646">
        <v>2.1</v>
      </c>
      <c r="BP10" s="646"/>
      <c r="BQ10" s="646"/>
      <c r="BR10" s="646"/>
      <c r="BS10" s="647" t="s">
        <v>122</v>
      </c>
      <c r="BT10" s="647"/>
      <c r="BU10" s="647"/>
      <c r="BV10" s="647"/>
      <c r="BW10" s="647"/>
      <c r="BX10" s="647"/>
      <c r="BY10" s="647"/>
      <c r="BZ10" s="647"/>
      <c r="CA10" s="647"/>
      <c r="CB10" s="682"/>
      <c r="CD10" s="605" t="s">
        <v>233</v>
      </c>
      <c r="CE10" s="606"/>
      <c r="CF10" s="606"/>
      <c r="CG10" s="606"/>
      <c r="CH10" s="606"/>
      <c r="CI10" s="606"/>
      <c r="CJ10" s="606"/>
      <c r="CK10" s="606"/>
      <c r="CL10" s="606"/>
      <c r="CM10" s="606"/>
      <c r="CN10" s="606"/>
      <c r="CO10" s="606"/>
      <c r="CP10" s="606"/>
      <c r="CQ10" s="607"/>
      <c r="CR10" s="608">
        <v>4615</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4615</v>
      </c>
      <c r="DR10" s="609"/>
      <c r="DS10" s="609"/>
      <c r="DT10" s="609"/>
      <c r="DU10" s="609"/>
      <c r="DV10" s="609"/>
      <c r="DW10" s="609"/>
      <c r="DX10" s="609"/>
      <c r="DY10" s="609"/>
      <c r="DZ10" s="609"/>
      <c r="EA10" s="609"/>
      <c r="EB10" s="609"/>
      <c r="EC10" s="645"/>
    </row>
    <row r="11" spans="2:143" ht="11.25" customHeight="1" x14ac:dyDescent="0.15">
      <c r="B11" s="605" t="s">
        <v>234</v>
      </c>
      <c r="C11" s="606"/>
      <c r="D11" s="606"/>
      <c r="E11" s="606"/>
      <c r="F11" s="606"/>
      <c r="G11" s="606"/>
      <c r="H11" s="606"/>
      <c r="I11" s="606"/>
      <c r="J11" s="606"/>
      <c r="K11" s="606"/>
      <c r="L11" s="606"/>
      <c r="M11" s="606"/>
      <c r="N11" s="606"/>
      <c r="O11" s="606"/>
      <c r="P11" s="606"/>
      <c r="Q11" s="607"/>
      <c r="R11" s="608">
        <v>227426</v>
      </c>
      <c r="S11" s="609"/>
      <c r="T11" s="609"/>
      <c r="U11" s="609"/>
      <c r="V11" s="609"/>
      <c r="W11" s="609"/>
      <c r="X11" s="609"/>
      <c r="Y11" s="610"/>
      <c r="Z11" s="611">
        <v>2.2999999999999998</v>
      </c>
      <c r="AA11" s="612"/>
      <c r="AB11" s="612"/>
      <c r="AC11" s="613"/>
      <c r="AD11" s="614">
        <v>227426</v>
      </c>
      <c r="AE11" s="609"/>
      <c r="AF11" s="609"/>
      <c r="AG11" s="609"/>
      <c r="AH11" s="609"/>
      <c r="AI11" s="609"/>
      <c r="AJ11" s="609"/>
      <c r="AK11" s="610"/>
      <c r="AL11" s="611">
        <v>5</v>
      </c>
      <c r="AM11" s="612"/>
      <c r="AN11" s="612"/>
      <c r="AO11" s="648"/>
      <c r="AP11" s="605" t="s">
        <v>235</v>
      </c>
      <c r="AQ11" s="606"/>
      <c r="AR11" s="606"/>
      <c r="AS11" s="606"/>
      <c r="AT11" s="606"/>
      <c r="AU11" s="606"/>
      <c r="AV11" s="606"/>
      <c r="AW11" s="606"/>
      <c r="AX11" s="606"/>
      <c r="AY11" s="606"/>
      <c r="AZ11" s="606"/>
      <c r="BA11" s="606"/>
      <c r="BB11" s="606"/>
      <c r="BC11" s="606"/>
      <c r="BD11" s="606"/>
      <c r="BE11" s="606"/>
      <c r="BF11" s="607"/>
      <c r="BG11" s="608">
        <v>38728</v>
      </c>
      <c r="BH11" s="609"/>
      <c r="BI11" s="609"/>
      <c r="BJ11" s="609"/>
      <c r="BK11" s="609"/>
      <c r="BL11" s="609"/>
      <c r="BM11" s="609"/>
      <c r="BN11" s="610"/>
      <c r="BO11" s="646">
        <v>3</v>
      </c>
      <c r="BP11" s="646"/>
      <c r="BQ11" s="646"/>
      <c r="BR11" s="646"/>
      <c r="BS11" s="647" t="s">
        <v>122</v>
      </c>
      <c r="BT11" s="647"/>
      <c r="BU11" s="647"/>
      <c r="BV11" s="647"/>
      <c r="BW11" s="647"/>
      <c r="BX11" s="647"/>
      <c r="BY11" s="647"/>
      <c r="BZ11" s="647"/>
      <c r="CA11" s="647"/>
      <c r="CB11" s="682"/>
      <c r="CD11" s="605" t="s">
        <v>236</v>
      </c>
      <c r="CE11" s="606"/>
      <c r="CF11" s="606"/>
      <c r="CG11" s="606"/>
      <c r="CH11" s="606"/>
      <c r="CI11" s="606"/>
      <c r="CJ11" s="606"/>
      <c r="CK11" s="606"/>
      <c r="CL11" s="606"/>
      <c r="CM11" s="606"/>
      <c r="CN11" s="606"/>
      <c r="CO11" s="606"/>
      <c r="CP11" s="606"/>
      <c r="CQ11" s="607"/>
      <c r="CR11" s="608">
        <v>725848</v>
      </c>
      <c r="CS11" s="609"/>
      <c r="CT11" s="609"/>
      <c r="CU11" s="609"/>
      <c r="CV11" s="609"/>
      <c r="CW11" s="609"/>
      <c r="CX11" s="609"/>
      <c r="CY11" s="610"/>
      <c r="CZ11" s="646">
        <v>8.1999999999999993</v>
      </c>
      <c r="DA11" s="646"/>
      <c r="DB11" s="646"/>
      <c r="DC11" s="646"/>
      <c r="DD11" s="614">
        <v>267678</v>
      </c>
      <c r="DE11" s="609"/>
      <c r="DF11" s="609"/>
      <c r="DG11" s="609"/>
      <c r="DH11" s="609"/>
      <c r="DI11" s="609"/>
      <c r="DJ11" s="609"/>
      <c r="DK11" s="609"/>
      <c r="DL11" s="609"/>
      <c r="DM11" s="609"/>
      <c r="DN11" s="609"/>
      <c r="DO11" s="609"/>
      <c r="DP11" s="610"/>
      <c r="DQ11" s="614">
        <v>309503</v>
      </c>
      <c r="DR11" s="609"/>
      <c r="DS11" s="609"/>
      <c r="DT11" s="609"/>
      <c r="DU11" s="609"/>
      <c r="DV11" s="609"/>
      <c r="DW11" s="609"/>
      <c r="DX11" s="609"/>
      <c r="DY11" s="609"/>
      <c r="DZ11" s="609"/>
      <c r="EA11" s="609"/>
      <c r="EB11" s="609"/>
      <c r="EC11" s="645"/>
    </row>
    <row r="12" spans="2:143" ht="11.25" customHeight="1" x14ac:dyDescent="0.15">
      <c r="B12" s="605" t="s">
        <v>237</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238</v>
      </c>
      <c r="AQ12" s="606"/>
      <c r="AR12" s="606"/>
      <c r="AS12" s="606"/>
      <c r="AT12" s="606"/>
      <c r="AU12" s="606"/>
      <c r="AV12" s="606"/>
      <c r="AW12" s="606"/>
      <c r="AX12" s="606"/>
      <c r="AY12" s="606"/>
      <c r="AZ12" s="606"/>
      <c r="BA12" s="606"/>
      <c r="BB12" s="606"/>
      <c r="BC12" s="606"/>
      <c r="BD12" s="606"/>
      <c r="BE12" s="606"/>
      <c r="BF12" s="607"/>
      <c r="BG12" s="608">
        <v>877109</v>
      </c>
      <c r="BH12" s="609"/>
      <c r="BI12" s="609"/>
      <c r="BJ12" s="609"/>
      <c r="BK12" s="609"/>
      <c r="BL12" s="609"/>
      <c r="BM12" s="609"/>
      <c r="BN12" s="610"/>
      <c r="BO12" s="646">
        <v>67.599999999999994</v>
      </c>
      <c r="BP12" s="646"/>
      <c r="BQ12" s="646"/>
      <c r="BR12" s="646"/>
      <c r="BS12" s="647" t="s">
        <v>122</v>
      </c>
      <c r="BT12" s="647"/>
      <c r="BU12" s="647"/>
      <c r="BV12" s="647"/>
      <c r="BW12" s="647"/>
      <c r="BX12" s="647"/>
      <c r="BY12" s="647"/>
      <c r="BZ12" s="647"/>
      <c r="CA12" s="647"/>
      <c r="CB12" s="682"/>
      <c r="CD12" s="605" t="s">
        <v>239</v>
      </c>
      <c r="CE12" s="606"/>
      <c r="CF12" s="606"/>
      <c r="CG12" s="606"/>
      <c r="CH12" s="606"/>
      <c r="CI12" s="606"/>
      <c r="CJ12" s="606"/>
      <c r="CK12" s="606"/>
      <c r="CL12" s="606"/>
      <c r="CM12" s="606"/>
      <c r="CN12" s="606"/>
      <c r="CO12" s="606"/>
      <c r="CP12" s="606"/>
      <c r="CQ12" s="607"/>
      <c r="CR12" s="608">
        <v>390705</v>
      </c>
      <c r="CS12" s="609"/>
      <c r="CT12" s="609"/>
      <c r="CU12" s="609"/>
      <c r="CV12" s="609"/>
      <c r="CW12" s="609"/>
      <c r="CX12" s="609"/>
      <c r="CY12" s="610"/>
      <c r="CZ12" s="646">
        <v>4.4000000000000004</v>
      </c>
      <c r="DA12" s="646"/>
      <c r="DB12" s="646"/>
      <c r="DC12" s="646"/>
      <c r="DD12" s="614">
        <v>123387</v>
      </c>
      <c r="DE12" s="609"/>
      <c r="DF12" s="609"/>
      <c r="DG12" s="609"/>
      <c r="DH12" s="609"/>
      <c r="DI12" s="609"/>
      <c r="DJ12" s="609"/>
      <c r="DK12" s="609"/>
      <c r="DL12" s="609"/>
      <c r="DM12" s="609"/>
      <c r="DN12" s="609"/>
      <c r="DO12" s="609"/>
      <c r="DP12" s="610"/>
      <c r="DQ12" s="614">
        <v>101971</v>
      </c>
      <c r="DR12" s="609"/>
      <c r="DS12" s="609"/>
      <c r="DT12" s="609"/>
      <c r="DU12" s="609"/>
      <c r="DV12" s="609"/>
      <c r="DW12" s="609"/>
      <c r="DX12" s="609"/>
      <c r="DY12" s="609"/>
      <c r="DZ12" s="609"/>
      <c r="EA12" s="609"/>
      <c r="EB12" s="609"/>
      <c r="EC12" s="645"/>
    </row>
    <row r="13" spans="2:143" ht="11.25" customHeight="1" x14ac:dyDescent="0.15">
      <c r="B13" s="605" t="s">
        <v>240</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241</v>
      </c>
      <c r="AQ13" s="606"/>
      <c r="AR13" s="606"/>
      <c r="AS13" s="606"/>
      <c r="AT13" s="606"/>
      <c r="AU13" s="606"/>
      <c r="AV13" s="606"/>
      <c r="AW13" s="606"/>
      <c r="AX13" s="606"/>
      <c r="AY13" s="606"/>
      <c r="AZ13" s="606"/>
      <c r="BA13" s="606"/>
      <c r="BB13" s="606"/>
      <c r="BC13" s="606"/>
      <c r="BD13" s="606"/>
      <c r="BE13" s="606"/>
      <c r="BF13" s="607"/>
      <c r="BG13" s="608">
        <v>867864</v>
      </c>
      <c r="BH13" s="609"/>
      <c r="BI13" s="609"/>
      <c r="BJ13" s="609"/>
      <c r="BK13" s="609"/>
      <c r="BL13" s="609"/>
      <c r="BM13" s="609"/>
      <c r="BN13" s="610"/>
      <c r="BO13" s="646">
        <v>66.900000000000006</v>
      </c>
      <c r="BP13" s="646"/>
      <c r="BQ13" s="646"/>
      <c r="BR13" s="646"/>
      <c r="BS13" s="647" t="s">
        <v>122</v>
      </c>
      <c r="BT13" s="647"/>
      <c r="BU13" s="647"/>
      <c r="BV13" s="647"/>
      <c r="BW13" s="647"/>
      <c r="BX13" s="647"/>
      <c r="BY13" s="647"/>
      <c r="BZ13" s="647"/>
      <c r="CA13" s="647"/>
      <c r="CB13" s="682"/>
      <c r="CD13" s="605" t="s">
        <v>242</v>
      </c>
      <c r="CE13" s="606"/>
      <c r="CF13" s="606"/>
      <c r="CG13" s="606"/>
      <c r="CH13" s="606"/>
      <c r="CI13" s="606"/>
      <c r="CJ13" s="606"/>
      <c r="CK13" s="606"/>
      <c r="CL13" s="606"/>
      <c r="CM13" s="606"/>
      <c r="CN13" s="606"/>
      <c r="CO13" s="606"/>
      <c r="CP13" s="606"/>
      <c r="CQ13" s="607"/>
      <c r="CR13" s="608">
        <v>691347</v>
      </c>
      <c r="CS13" s="609"/>
      <c r="CT13" s="609"/>
      <c r="CU13" s="609"/>
      <c r="CV13" s="609"/>
      <c r="CW13" s="609"/>
      <c r="CX13" s="609"/>
      <c r="CY13" s="610"/>
      <c r="CZ13" s="646">
        <v>7.8</v>
      </c>
      <c r="DA13" s="646"/>
      <c r="DB13" s="646"/>
      <c r="DC13" s="646"/>
      <c r="DD13" s="614">
        <v>586708</v>
      </c>
      <c r="DE13" s="609"/>
      <c r="DF13" s="609"/>
      <c r="DG13" s="609"/>
      <c r="DH13" s="609"/>
      <c r="DI13" s="609"/>
      <c r="DJ13" s="609"/>
      <c r="DK13" s="609"/>
      <c r="DL13" s="609"/>
      <c r="DM13" s="609"/>
      <c r="DN13" s="609"/>
      <c r="DO13" s="609"/>
      <c r="DP13" s="610"/>
      <c r="DQ13" s="614">
        <v>207955</v>
      </c>
      <c r="DR13" s="609"/>
      <c r="DS13" s="609"/>
      <c r="DT13" s="609"/>
      <c r="DU13" s="609"/>
      <c r="DV13" s="609"/>
      <c r="DW13" s="609"/>
      <c r="DX13" s="609"/>
      <c r="DY13" s="609"/>
      <c r="DZ13" s="609"/>
      <c r="EA13" s="609"/>
      <c r="EB13" s="609"/>
      <c r="EC13" s="645"/>
    </row>
    <row r="14" spans="2:143" ht="11.25" customHeight="1" x14ac:dyDescent="0.15">
      <c r="B14" s="605" t="s">
        <v>243</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244</v>
      </c>
      <c r="AQ14" s="606"/>
      <c r="AR14" s="606"/>
      <c r="AS14" s="606"/>
      <c r="AT14" s="606"/>
      <c r="AU14" s="606"/>
      <c r="AV14" s="606"/>
      <c r="AW14" s="606"/>
      <c r="AX14" s="606"/>
      <c r="AY14" s="606"/>
      <c r="AZ14" s="606"/>
      <c r="BA14" s="606"/>
      <c r="BB14" s="606"/>
      <c r="BC14" s="606"/>
      <c r="BD14" s="606"/>
      <c r="BE14" s="606"/>
      <c r="BF14" s="607"/>
      <c r="BG14" s="608">
        <v>45310</v>
      </c>
      <c r="BH14" s="609"/>
      <c r="BI14" s="609"/>
      <c r="BJ14" s="609"/>
      <c r="BK14" s="609"/>
      <c r="BL14" s="609"/>
      <c r="BM14" s="609"/>
      <c r="BN14" s="610"/>
      <c r="BO14" s="646">
        <v>3.5</v>
      </c>
      <c r="BP14" s="646"/>
      <c r="BQ14" s="646"/>
      <c r="BR14" s="646"/>
      <c r="BS14" s="647" t="s">
        <v>122</v>
      </c>
      <c r="BT14" s="647"/>
      <c r="BU14" s="647"/>
      <c r="BV14" s="647"/>
      <c r="BW14" s="647"/>
      <c r="BX14" s="647"/>
      <c r="BY14" s="647"/>
      <c r="BZ14" s="647"/>
      <c r="CA14" s="647"/>
      <c r="CB14" s="682"/>
      <c r="CD14" s="605" t="s">
        <v>245</v>
      </c>
      <c r="CE14" s="606"/>
      <c r="CF14" s="606"/>
      <c r="CG14" s="606"/>
      <c r="CH14" s="606"/>
      <c r="CI14" s="606"/>
      <c r="CJ14" s="606"/>
      <c r="CK14" s="606"/>
      <c r="CL14" s="606"/>
      <c r="CM14" s="606"/>
      <c r="CN14" s="606"/>
      <c r="CO14" s="606"/>
      <c r="CP14" s="606"/>
      <c r="CQ14" s="607"/>
      <c r="CR14" s="608">
        <v>273634</v>
      </c>
      <c r="CS14" s="609"/>
      <c r="CT14" s="609"/>
      <c r="CU14" s="609"/>
      <c r="CV14" s="609"/>
      <c r="CW14" s="609"/>
      <c r="CX14" s="609"/>
      <c r="CY14" s="610"/>
      <c r="CZ14" s="646">
        <v>3.1</v>
      </c>
      <c r="DA14" s="646"/>
      <c r="DB14" s="646"/>
      <c r="DC14" s="646"/>
      <c r="DD14" s="614">
        <v>35777</v>
      </c>
      <c r="DE14" s="609"/>
      <c r="DF14" s="609"/>
      <c r="DG14" s="609"/>
      <c r="DH14" s="609"/>
      <c r="DI14" s="609"/>
      <c r="DJ14" s="609"/>
      <c r="DK14" s="609"/>
      <c r="DL14" s="609"/>
      <c r="DM14" s="609"/>
      <c r="DN14" s="609"/>
      <c r="DO14" s="609"/>
      <c r="DP14" s="610"/>
      <c r="DQ14" s="614">
        <v>249589</v>
      </c>
      <c r="DR14" s="609"/>
      <c r="DS14" s="609"/>
      <c r="DT14" s="609"/>
      <c r="DU14" s="609"/>
      <c r="DV14" s="609"/>
      <c r="DW14" s="609"/>
      <c r="DX14" s="609"/>
      <c r="DY14" s="609"/>
      <c r="DZ14" s="609"/>
      <c r="EA14" s="609"/>
      <c r="EB14" s="609"/>
      <c r="EC14" s="645"/>
    </row>
    <row r="15" spans="2:143" ht="11.25" customHeight="1" x14ac:dyDescent="0.15">
      <c r="B15" s="605" t="s">
        <v>246</v>
      </c>
      <c r="C15" s="606"/>
      <c r="D15" s="606"/>
      <c r="E15" s="606"/>
      <c r="F15" s="606"/>
      <c r="G15" s="606"/>
      <c r="H15" s="606"/>
      <c r="I15" s="606"/>
      <c r="J15" s="606"/>
      <c r="K15" s="606"/>
      <c r="L15" s="606"/>
      <c r="M15" s="606"/>
      <c r="N15" s="606"/>
      <c r="O15" s="606"/>
      <c r="P15" s="606"/>
      <c r="Q15" s="607"/>
      <c r="R15" s="608">
        <v>8652</v>
      </c>
      <c r="S15" s="609"/>
      <c r="T15" s="609"/>
      <c r="U15" s="609"/>
      <c r="V15" s="609"/>
      <c r="W15" s="609"/>
      <c r="X15" s="609"/>
      <c r="Y15" s="610"/>
      <c r="Z15" s="646">
        <v>0.1</v>
      </c>
      <c r="AA15" s="646"/>
      <c r="AB15" s="646"/>
      <c r="AC15" s="646"/>
      <c r="AD15" s="647">
        <v>8652</v>
      </c>
      <c r="AE15" s="647"/>
      <c r="AF15" s="647"/>
      <c r="AG15" s="647"/>
      <c r="AH15" s="647"/>
      <c r="AI15" s="647"/>
      <c r="AJ15" s="647"/>
      <c r="AK15" s="647"/>
      <c r="AL15" s="611">
        <v>0.2</v>
      </c>
      <c r="AM15" s="612"/>
      <c r="AN15" s="612"/>
      <c r="AO15" s="648"/>
      <c r="AP15" s="605" t="s">
        <v>247</v>
      </c>
      <c r="AQ15" s="606"/>
      <c r="AR15" s="606"/>
      <c r="AS15" s="606"/>
      <c r="AT15" s="606"/>
      <c r="AU15" s="606"/>
      <c r="AV15" s="606"/>
      <c r="AW15" s="606"/>
      <c r="AX15" s="606"/>
      <c r="AY15" s="606"/>
      <c r="AZ15" s="606"/>
      <c r="BA15" s="606"/>
      <c r="BB15" s="606"/>
      <c r="BC15" s="606"/>
      <c r="BD15" s="606"/>
      <c r="BE15" s="606"/>
      <c r="BF15" s="607"/>
      <c r="BG15" s="608">
        <v>33997</v>
      </c>
      <c r="BH15" s="609"/>
      <c r="BI15" s="609"/>
      <c r="BJ15" s="609"/>
      <c r="BK15" s="609"/>
      <c r="BL15" s="609"/>
      <c r="BM15" s="609"/>
      <c r="BN15" s="610"/>
      <c r="BO15" s="646">
        <v>2.6</v>
      </c>
      <c r="BP15" s="646"/>
      <c r="BQ15" s="646"/>
      <c r="BR15" s="646"/>
      <c r="BS15" s="647" t="s">
        <v>122</v>
      </c>
      <c r="BT15" s="647"/>
      <c r="BU15" s="647"/>
      <c r="BV15" s="647"/>
      <c r="BW15" s="647"/>
      <c r="BX15" s="647"/>
      <c r="BY15" s="647"/>
      <c r="BZ15" s="647"/>
      <c r="CA15" s="647"/>
      <c r="CB15" s="682"/>
      <c r="CD15" s="605" t="s">
        <v>248</v>
      </c>
      <c r="CE15" s="606"/>
      <c r="CF15" s="606"/>
      <c r="CG15" s="606"/>
      <c r="CH15" s="606"/>
      <c r="CI15" s="606"/>
      <c r="CJ15" s="606"/>
      <c r="CK15" s="606"/>
      <c r="CL15" s="606"/>
      <c r="CM15" s="606"/>
      <c r="CN15" s="606"/>
      <c r="CO15" s="606"/>
      <c r="CP15" s="606"/>
      <c r="CQ15" s="607"/>
      <c r="CR15" s="608">
        <v>940598</v>
      </c>
      <c r="CS15" s="609"/>
      <c r="CT15" s="609"/>
      <c r="CU15" s="609"/>
      <c r="CV15" s="609"/>
      <c r="CW15" s="609"/>
      <c r="CX15" s="609"/>
      <c r="CY15" s="610"/>
      <c r="CZ15" s="646">
        <v>10.6</v>
      </c>
      <c r="DA15" s="646"/>
      <c r="DB15" s="646"/>
      <c r="DC15" s="646"/>
      <c r="DD15" s="614">
        <v>231168</v>
      </c>
      <c r="DE15" s="609"/>
      <c r="DF15" s="609"/>
      <c r="DG15" s="609"/>
      <c r="DH15" s="609"/>
      <c r="DI15" s="609"/>
      <c r="DJ15" s="609"/>
      <c r="DK15" s="609"/>
      <c r="DL15" s="609"/>
      <c r="DM15" s="609"/>
      <c r="DN15" s="609"/>
      <c r="DO15" s="609"/>
      <c r="DP15" s="610"/>
      <c r="DQ15" s="614">
        <v>780042</v>
      </c>
      <c r="DR15" s="609"/>
      <c r="DS15" s="609"/>
      <c r="DT15" s="609"/>
      <c r="DU15" s="609"/>
      <c r="DV15" s="609"/>
      <c r="DW15" s="609"/>
      <c r="DX15" s="609"/>
      <c r="DY15" s="609"/>
      <c r="DZ15" s="609"/>
      <c r="EA15" s="609"/>
      <c r="EB15" s="609"/>
      <c r="EC15" s="645"/>
    </row>
    <row r="16" spans="2:143" ht="11.25" customHeight="1" x14ac:dyDescent="0.15">
      <c r="B16" s="605" t="s">
        <v>249</v>
      </c>
      <c r="C16" s="606"/>
      <c r="D16" s="606"/>
      <c r="E16" s="606"/>
      <c r="F16" s="606"/>
      <c r="G16" s="606"/>
      <c r="H16" s="606"/>
      <c r="I16" s="606"/>
      <c r="J16" s="606"/>
      <c r="K16" s="606"/>
      <c r="L16" s="606"/>
      <c r="M16" s="606"/>
      <c r="N16" s="606"/>
      <c r="O16" s="606"/>
      <c r="P16" s="606"/>
      <c r="Q16" s="607"/>
      <c r="R16" s="608">
        <v>16918</v>
      </c>
      <c r="S16" s="609"/>
      <c r="T16" s="609"/>
      <c r="U16" s="609"/>
      <c r="V16" s="609"/>
      <c r="W16" s="609"/>
      <c r="X16" s="609"/>
      <c r="Y16" s="610"/>
      <c r="Z16" s="646">
        <v>0.2</v>
      </c>
      <c r="AA16" s="646"/>
      <c r="AB16" s="646"/>
      <c r="AC16" s="646"/>
      <c r="AD16" s="647">
        <v>16918</v>
      </c>
      <c r="AE16" s="647"/>
      <c r="AF16" s="647"/>
      <c r="AG16" s="647"/>
      <c r="AH16" s="647"/>
      <c r="AI16" s="647"/>
      <c r="AJ16" s="647"/>
      <c r="AK16" s="647"/>
      <c r="AL16" s="611">
        <v>0.4</v>
      </c>
      <c r="AM16" s="612"/>
      <c r="AN16" s="612"/>
      <c r="AO16" s="648"/>
      <c r="AP16" s="605" t="s">
        <v>250</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251</v>
      </c>
      <c r="CE16" s="606"/>
      <c r="CF16" s="606"/>
      <c r="CG16" s="606"/>
      <c r="CH16" s="606"/>
      <c r="CI16" s="606"/>
      <c r="CJ16" s="606"/>
      <c r="CK16" s="606"/>
      <c r="CL16" s="606"/>
      <c r="CM16" s="606"/>
      <c r="CN16" s="606"/>
      <c r="CO16" s="606"/>
      <c r="CP16" s="606"/>
      <c r="CQ16" s="607"/>
      <c r="CR16" s="608">
        <v>795102</v>
      </c>
      <c r="CS16" s="609"/>
      <c r="CT16" s="609"/>
      <c r="CU16" s="609"/>
      <c r="CV16" s="609"/>
      <c r="CW16" s="609"/>
      <c r="CX16" s="609"/>
      <c r="CY16" s="610"/>
      <c r="CZ16" s="646">
        <v>8.9</v>
      </c>
      <c r="DA16" s="646"/>
      <c r="DB16" s="646"/>
      <c r="DC16" s="646"/>
      <c r="DD16" s="614" t="s">
        <v>122</v>
      </c>
      <c r="DE16" s="609"/>
      <c r="DF16" s="609"/>
      <c r="DG16" s="609"/>
      <c r="DH16" s="609"/>
      <c r="DI16" s="609"/>
      <c r="DJ16" s="609"/>
      <c r="DK16" s="609"/>
      <c r="DL16" s="609"/>
      <c r="DM16" s="609"/>
      <c r="DN16" s="609"/>
      <c r="DO16" s="609"/>
      <c r="DP16" s="610"/>
      <c r="DQ16" s="614">
        <v>230058</v>
      </c>
      <c r="DR16" s="609"/>
      <c r="DS16" s="609"/>
      <c r="DT16" s="609"/>
      <c r="DU16" s="609"/>
      <c r="DV16" s="609"/>
      <c r="DW16" s="609"/>
      <c r="DX16" s="609"/>
      <c r="DY16" s="609"/>
      <c r="DZ16" s="609"/>
      <c r="EA16" s="609"/>
      <c r="EB16" s="609"/>
      <c r="EC16" s="645"/>
    </row>
    <row r="17" spans="2:133" ht="11.25" customHeight="1" x14ac:dyDescent="0.15">
      <c r="B17" s="605" t="s">
        <v>252</v>
      </c>
      <c r="C17" s="606"/>
      <c r="D17" s="606"/>
      <c r="E17" s="606"/>
      <c r="F17" s="606"/>
      <c r="G17" s="606"/>
      <c r="H17" s="606"/>
      <c r="I17" s="606"/>
      <c r="J17" s="606"/>
      <c r="K17" s="606"/>
      <c r="L17" s="606"/>
      <c r="M17" s="606"/>
      <c r="N17" s="606"/>
      <c r="O17" s="606"/>
      <c r="P17" s="606"/>
      <c r="Q17" s="607"/>
      <c r="R17" s="608">
        <v>32665</v>
      </c>
      <c r="S17" s="609"/>
      <c r="T17" s="609"/>
      <c r="U17" s="609"/>
      <c r="V17" s="609"/>
      <c r="W17" s="609"/>
      <c r="X17" s="609"/>
      <c r="Y17" s="610"/>
      <c r="Z17" s="646">
        <v>0.3</v>
      </c>
      <c r="AA17" s="646"/>
      <c r="AB17" s="646"/>
      <c r="AC17" s="646"/>
      <c r="AD17" s="647">
        <v>32665</v>
      </c>
      <c r="AE17" s="647"/>
      <c r="AF17" s="647"/>
      <c r="AG17" s="647"/>
      <c r="AH17" s="647"/>
      <c r="AI17" s="647"/>
      <c r="AJ17" s="647"/>
      <c r="AK17" s="647"/>
      <c r="AL17" s="611">
        <v>0.7</v>
      </c>
      <c r="AM17" s="612"/>
      <c r="AN17" s="612"/>
      <c r="AO17" s="648"/>
      <c r="AP17" s="605" t="s">
        <v>253</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254</v>
      </c>
      <c r="CE17" s="606"/>
      <c r="CF17" s="606"/>
      <c r="CG17" s="606"/>
      <c r="CH17" s="606"/>
      <c r="CI17" s="606"/>
      <c r="CJ17" s="606"/>
      <c r="CK17" s="606"/>
      <c r="CL17" s="606"/>
      <c r="CM17" s="606"/>
      <c r="CN17" s="606"/>
      <c r="CO17" s="606"/>
      <c r="CP17" s="606"/>
      <c r="CQ17" s="607"/>
      <c r="CR17" s="608">
        <v>651663</v>
      </c>
      <c r="CS17" s="609"/>
      <c r="CT17" s="609"/>
      <c r="CU17" s="609"/>
      <c r="CV17" s="609"/>
      <c r="CW17" s="609"/>
      <c r="CX17" s="609"/>
      <c r="CY17" s="610"/>
      <c r="CZ17" s="646">
        <v>7.3</v>
      </c>
      <c r="DA17" s="646"/>
      <c r="DB17" s="646"/>
      <c r="DC17" s="646"/>
      <c r="DD17" s="614" t="s">
        <v>122</v>
      </c>
      <c r="DE17" s="609"/>
      <c r="DF17" s="609"/>
      <c r="DG17" s="609"/>
      <c r="DH17" s="609"/>
      <c r="DI17" s="609"/>
      <c r="DJ17" s="609"/>
      <c r="DK17" s="609"/>
      <c r="DL17" s="609"/>
      <c r="DM17" s="609"/>
      <c r="DN17" s="609"/>
      <c r="DO17" s="609"/>
      <c r="DP17" s="610"/>
      <c r="DQ17" s="614">
        <v>631565</v>
      </c>
      <c r="DR17" s="609"/>
      <c r="DS17" s="609"/>
      <c r="DT17" s="609"/>
      <c r="DU17" s="609"/>
      <c r="DV17" s="609"/>
      <c r="DW17" s="609"/>
      <c r="DX17" s="609"/>
      <c r="DY17" s="609"/>
      <c r="DZ17" s="609"/>
      <c r="EA17" s="609"/>
      <c r="EB17" s="609"/>
      <c r="EC17" s="645"/>
    </row>
    <row r="18" spans="2:133" ht="11.25" customHeight="1" x14ac:dyDescent="0.15">
      <c r="B18" s="605" t="s">
        <v>255</v>
      </c>
      <c r="C18" s="606"/>
      <c r="D18" s="606"/>
      <c r="E18" s="606"/>
      <c r="F18" s="606"/>
      <c r="G18" s="606"/>
      <c r="H18" s="606"/>
      <c r="I18" s="606"/>
      <c r="J18" s="606"/>
      <c r="K18" s="606"/>
      <c r="L18" s="606"/>
      <c r="M18" s="606"/>
      <c r="N18" s="606"/>
      <c r="O18" s="606"/>
      <c r="P18" s="606"/>
      <c r="Q18" s="607"/>
      <c r="R18" s="608">
        <v>3074</v>
      </c>
      <c r="S18" s="609"/>
      <c r="T18" s="609"/>
      <c r="U18" s="609"/>
      <c r="V18" s="609"/>
      <c r="W18" s="609"/>
      <c r="X18" s="609"/>
      <c r="Y18" s="610"/>
      <c r="Z18" s="646">
        <v>0</v>
      </c>
      <c r="AA18" s="646"/>
      <c r="AB18" s="646"/>
      <c r="AC18" s="646"/>
      <c r="AD18" s="647">
        <v>3074</v>
      </c>
      <c r="AE18" s="647"/>
      <c r="AF18" s="647"/>
      <c r="AG18" s="647"/>
      <c r="AH18" s="647"/>
      <c r="AI18" s="647"/>
      <c r="AJ18" s="647"/>
      <c r="AK18" s="647"/>
      <c r="AL18" s="611">
        <v>0.1</v>
      </c>
      <c r="AM18" s="612"/>
      <c r="AN18" s="612"/>
      <c r="AO18" s="648"/>
      <c r="AP18" s="605" t="s">
        <v>256</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257</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258</v>
      </c>
      <c r="C19" s="606"/>
      <c r="D19" s="606"/>
      <c r="E19" s="606"/>
      <c r="F19" s="606"/>
      <c r="G19" s="606"/>
      <c r="H19" s="606"/>
      <c r="I19" s="606"/>
      <c r="J19" s="606"/>
      <c r="K19" s="606"/>
      <c r="L19" s="606"/>
      <c r="M19" s="606"/>
      <c r="N19" s="606"/>
      <c r="O19" s="606"/>
      <c r="P19" s="606"/>
      <c r="Q19" s="607"/>
      <c r="R19" s="608">
        <v>29591</v>
      </c>
      <c r="S19" s="609"/>
      <c r="T19" s="609"/>
      <c r="U19" s="609"/>
      <c r="V19" s="609"/>
      <c r="W19" s="609"/>
      <c r="X19" s="609"/>
      <c r="Y19" s="610"/>
      <c r="Z19" s="646">
        <v>0.3</v>
      </c>
      <c r="AA19" s="646"/>
      <c r="AB19" s="646"/>
      <c r="AC19" s="646"/>
      <c r="AD19" s="647">
        <v>29591</v>
      </c>
      <c r="AE19" s="647"/>
      <c r="AF19" s="647"/>
      <c r="AG19" s="647"/>
      <c r="AH19" s="647"/>
      <c r="AI19" s="647"/>
      <c r="AJ19" s="647"/>
      <c r="AK19" s="647"/>
      <c r="AL19" s="611">
        <v>0.6</v>
      </c>
      <c r="AM19" s="612"/>
      <c r="AN19" s="612"/>
      <c r="AO19" s="648"/>
      <c r="AP19" s="605" t="s">
        <v>259</v>
      </c>
      <c r="AQ19" s="606"/>
      <c r="AR19" s="606"/>
      <c r="AS19" s="606"/>
      <c r="AT19" s="606"/>
      <c r="AU19" s="606"/>
      <c r="AV19" s="606"/>
      <c r="AW19" s="606"/>
      <c r="AX19" s="606"/>
      <c r="AY19" s="606"/>
      <c r="AZ19" s="606"/>
      <c r="BA19" s="606"/>
      <c r="BB19" s="606"/>
      <c r="BC19" s="606"/>
      <c r="BD19" s="606"/>
      <c r="BE19" s="606"/>
      <c r="BF19" s="607"/>
      <c r="BG19" s="608">
        <v>21089</v>
      </c>
      <c r="BH19" s="609"/>
      <c r="BI19" s="609"/>
      <c r="BJ19" s="609"/>
      <c r="BK19" s="609"/>
      <c r="BL19" s="609"/>
      <c r="BM19" s="609"/>
      <c r="BN19" s="610"/>
      <c r="BO19" s="646">
        <v>1.6</v>
      </c>
      <c r="BP19" s="646"/>
      <c r="BQ19" s="646"/>
      <c r="BR19" s="646"/>
      <c r="BS19" s="647" t="s">
        <v>122</v>
      </c>
      <c r="BT19" s="647"/>
      <c r="BU19" s="647"/>
      <c r="BV19" s="647"/>
      <c r="BW19" s="647"/>
      <c r="BX19" s="647"/>
      <c r="BY19" s="647"/>
      <c r="BZ19" s="647"/>
      <c r="CA19" s="647"/>
      <c r="CB19" s="682"/>
      <c r="CD19" s="605" t="s">
        <v>260</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261</v>
      </c>
      <c r="C20" s="684"/>
      <c r="D20" s="684"/>
      <c r="E20" s="684"/>
      <c r="F20" s="684"/>
      <c r="G20" s="684"/>
      <c r="H20" s="684"/>
      <c r="I20" s="684"/>
      <c r="J20" s="684"/>
      <c r="K20" s="684"/>
      <c r="L20" s="684"/>
      <c r="M20" s="684"/>
      <c r="N20" s="684"/>
      <c r="O20" s="684"/>
      <c r="P20" s="684"/>
      <c r="Q20" s="685"/>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262</v>
      </c>
      <c r="AQ20" s="606"/>
      <c r="AR20" s="606"/>
      <c r="AS20" s="606"/>
      <c r="AT20" s="606"/>
      <c r="AU20" s="606"/>
      <c r="AV20" s="606"/>
      <c r="AW20" s="606"/>
      <c r="AX20" s="606"/>
      <c r="AY20" s="606"/>
      <c r="AZ20" s="606"/>
      <c r="BA20" s="606"/>
      <c r="BB20" s="606"/>
      <c r="BC20" s="606"/>
      <c r="BD20" s="606"/>
      <c r="BE20" s="606"/>
      <c r="BF20" s="607"/>
      <c r="BG20" s="608">
        <v>21089</v>
      </c>
      <c r="BH20" s="609"/>
      <c r="BI20" s="609"/>
      <c r="BJ20" s="609"/>
      <c r="BK20" s="609"/>
      <c r="BL20" s="609"/>
      <c r="BM20" s="609"/>
      <c r="BN20" s="610"/>
      <c r="BO20" s="646">
        <v>1.6</v>
      </c>
      <c r="BP20" s="646"/>
      <c r="BQ20" s="646"/>
      <c r="BR20" s="646"/>
      <c r="BS20" s="647" t="s">
        <v>122</v>
      </c>
      <c r="BT20" s="647"/>
      <c r="BU20" s="647"/>
      <c r="BV20" s="647"/>
      <c r="BW20" s="647"/>
      <c r="BX20" s="647"/>
      <c r="BY20" s="647"/>
      <c r="BZ20" s="647"/>
      <c r="CA20" s="647"/>
      <c r="CB20" s="682"/>
      <c r="CD20" s="605" t="s">
        <v>263</v>
      </c>
      <c r="CE20" s="606"/>
      <c r="CF20" s="606"/>
      <c r="CG20" s="606"/>
      <c r="CH20" s="606"/>
      <c r="CI20" s="606"/>
      <c r="CJ20" s="606"/>
      <c r="CK20" s="606"/>
      <c r="CL20" s="606"/>
      <c r="CM20" s="606"/>
      <c r="CN20" s="606"/>
      <c r="CO20" s="606"/>
      <c r="CP20" s="606"/>
      <c r="CQ20" s="607"/>
      <c r="CR20" s="608">
        <v>8902664</v>
      </c>
      <c r="CS20" s="609"/>
      <c r="CT20" s="609"/>
      <c r="CU20" s="609"/>
      <c r="CV20" s="609"/>
      <c r="CW20" s="609"/>
      <c r="CX20" s="609"/>
      <c r="CY20" s="610"/>
      <c r="CZ20" s="646">
        <v>100</v>
      </c>
      <c r="DA20" s="646"/>
      <c r="DB20" s="646"/>
      <c r="DC20" s="646"/>
      <c r="DD20" s="614">
        <v>1442876</v>
      </c>
      <c r="DE20" s="609"/>
      <c r="DF20" s="609"/>
      <c r="DG20" s="609"/>
      <c r="DH20" s="609"/>
      <c r="DI20" s="609"/>
      <c r="DJ20" s="609"/>
      <c r="DK20" s="609"/>
      <c r="DL20" s="609"/>
      <c r="DM20" s="609"/>
      <c r="DN20" s="609"/>
      <c r="DO20" s="609"/>
      <c r="DP20" s="610"/>
      <c r="DQ20" s="614">
        <v>5488200</v>
      </c>
      <c r="DR20" s="609"/>
      <c r="DS20" s="609"/>
      <c r="DT20" s="609"/>
      <c r="DU20" s="609"/>
      <c r="DV20" s="609"/>
      <c r="DW20" s="609"/>
      <c r="DX20" s="609"/>
      <c r="DY20" s="609"/>
      <c r="DZ20" s="609"/>
      <c r="EA20" s="609"/>
      <c r="EB20" s="609"/>
      <c r="EC20" s="645"/>
    </row>
    <row r="21" spans="2:133" ht="11.25" customHeight="1" x14ac:dyDescent="0.15">
      <c r="B21" s="605" t="s">
        <v>264</v>
      </c>
      <c r="C21" s="606"/>
      <c r="D21" s="606"/>
      <c r="E21" s="606"/>
      <c r="F21" s="606"/>
      <c r="G21" s="606"/>
      <c r="H21" s="606"/>
      <c r="I21" s="606"/>
      <c r="J21" s="606"/>
      <c r="K21" s="606"/>
      <c r="L21" s="606"/>
      <c r="M21" s="606"/>
      <c r="N21" s="606"/>
      <c r="O21" s="606"/>
      <c r="P21" s="606"/>
      <c r="Q21" s="607"/>
      <c r="R21" s="608">
        <v>3074769</v>
      </c>
      <c r="S21" s="609"/>
      <c r="T21" s="609"/>
      <c r="U21" s="609"/>
      <c r="V21" s="609"/>
      <c r="W21" s="609"/>
      <c r="X21" s="609"/>
      <c r="Y21" s="610"/>
      <c r="Z21" s="646">
        <v>31.6</v>
      </c>
      <c r="AA21" s="646"/>
      <c r="AB21" s="646"/>
      <c r="AC21" s="646"/>
      <c r="AD21" s="647">
        <v>2695695</v>
      </c>
      <c r="AE21" s="647"/>
      <c r="AF21" s="647"/>
      <c r="AG21" s="647"/>
      <c r="AH21" s="647"/>
      <c r="AI21" s="647"/>
      <c r="AJ21" s="647"/>
      <c r="AK21" s="647"/>
      <c r="AL21" s="611">
        <v>58.7</v>
      </c>
      <c r="AM21" s="612"/>
      <c r="AN21" s="612"/>
      <c r="AO21" s="648"/>
      <c r="AP21" s="605" t="s">
        <v>265</v>
      </c>
      <c r="AQ21" s="686"/>
      <c r="AR21" s="686"/>
      <c r="AS21" s="686"/>
      <c r="AT21" s="686"/>
      <c r="AU21" s="686"/>
      <c r="AV21" s="686"/>
      <c r="AW21" s="686"/>
      <c r="AX21" s="686"/>
      <c r="AY21" s="686"/>
      <c r="AZ21" s="686"/>
      <c r="BA21" s="686"/>
      <c r="BB21" s="686"/>
      <c r="BC21" s="686"/>
      <c r="BD21" s="686"/>
      <c r="BE21" s="686"/>
      <c r="BF21" s="687"/>
      <c r="BG21" s="608">
        <v>21089</v>
      </c>
      <c r="BH21" s="609"/>
      <c r="BI21" s="609"/>
      <c r="BJ21" s="609"/>
      <c r="BK21" s="609"/>
      <c r="BL21" s="609"/>
      <c r="BM21" s="609"/>
      <c r="BN21" s="610"/>
      <c r="BO21" s="646">
        <v>1.6</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266</v>
      </c>
      <c r="C22" s="606"/>
      <c r="D22" s="606"/>
      <c r="E22" s="606"/>
      <c r="F22" s="606"/>
      <c r="G22" s="606"/>
      <c r="H22" s="606"/>
      <c r="I22" s="606"/>
      <c r="J22" s="606"/>
      <c r="K22" s="606"/>
      <c r="L22" s="606"/>
      <c r="M22" s="606"/>
      <c r="N22" s="606"/>
      <c r="O22" s="606"/>
      <c r="P22" s="606"/>
      <c r="Q22" s="607"/>
      <c r="R22" s="608">
        <v>2695695</v>
      </c>
      <c r="S22" s="609"/>
      <c r="T22" s="609"/>
      <c r="U22" s="609"/>
      <c r="V22" s="609"/>
      <c r="W22" s="609"/>
      <c r="X22" s="609"/>
      <c r="Y22" s="610"/>
      <c r="Z22" s="646">
        <v>27.7</v>
      </c>
      <c r="AA22" s="646"/>
      <c r="AB22" s="646"/>
      <c r="AC22" s="646"/>
      <c r="AD22" s="647">
        <v>2695695</v>
      </c>
      <c r="AE22" s="647"/>
      <c r="AF22" s="647"/>
      <c r="AG22" s="647"/>
      <c r="AH22" s="647"/>
      <c r="AI22" s="647"/>
      <c r="AJ22" s="647"/>
      <c r="AK22" s="647"/>
      <c r="AL22" s="611">
        <v>58.7</v>
      </c>
      <c r="AM22" s="612"/>
      <c r="AN22" s="612"/>
      <c r="AO22" s="648"/>
      <c r="AP22" s="605" t="s">
        <v>267</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268</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269</v>
      </c>
      <c r="C23" s="606"/>
      <c r="D23" s="606"/>
      <c r="E23" s="606"/>
      <c r="F23" s="606"/>
      <c r="G23" s="606"/>
      <c r="H23" s="606"/>
      <c r="I23" s="606"/>
      <c r="J23" s="606"/>
      <c r="K23" s="606"/>
      <c r="L23" s="606"/>
      <c r="M23" s="606"/>
      <c r="N23" s="606"/>
      <c r="O23" s="606"/>
      <c r="P23" s="606"/>
      <c r="Q23" s="607"/>
      <c r="R23" s="608">
        <v>379074</v>
      </c>
      <c r="S23" s="609"/>
      <c r="T23" s="609"/>
      <c r="U23" s="609"/>
      <c r="V23" s="609"/>
      <c r="W23" s="609"/>
      <c r="X23" s="609"/>
      <c r="Y23" s="610"/>
      <c r="Z23" s="646">
        <v>3.9</v>
      </c>
      <c r="AA23" s="646"/>
      <c r="AB23" s="646"/>
      <c r="AC23" s="646"/>
      <c r="AD23" s="647" t="s">
        <v>122</v>
      </c>
      <c r="AE23" s="647"/>
      <c r="AF23" s="647"/>
      <c r="AG23" s="647"/>
      <c r="AH23" s="647"/>
      <c r="AI23" s="647"/>
      <c r="AJ23" s="647"/>
      <c r="AK23" s="647"/>
      <c r="AL23" s="611" t="s">
        <v>122</v>
      </c>
      <c r="AM23" s="612"/>
      <c r="AN23" s="612"/>
      <c r="AO23" s="648"/>
      <c r="AP23" s="605" t="s">
        <v>270</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210</v>
      </c>
      <c r="CE23" s="661"/>
      <c r="CF23" s="661"/>
      <c r="CG23" s="661"/>
      <c r="CH23" s="661"/>
      <c r="CI23" s="661"/>
      <c r="CJ23" s="661"/>
      <c r="CK23" s="661"/>
      <c r="CL23" s="661"/>
      <c r="CM23" s="661"/>
      <c r="CN23" s="661"/>
      <c r="CO23" s="661"/>
      <c r="CP23" s="661"/>
      <c r="CQ23" s="662"/>
      <c r="CR23" s="660" t="s">
        <v>271</v>
      </c>
      <c r="CS23" s="661"/>
      <c r="CT23" s="661"/>
      <c r="CU23" s="661"/>
      <c r="CV23" s="661"/>
      <c r="CW23" s="661"/>
      <c r="CX23" s="661"/>
      <c r="CY23" s="662"/>
      <c r="CZ23" s="660" t="s">
        <v>272</v>
      </c>
      <c r="DA23" s="661"/>
      <c r="DB23" s="661"/>
      <c r="DC23" s="662"/>
      <c r="DD23" s="660" t="s">
        <v>273</v>
      </c>
      <c r="DE23" s="661"/>
      <c r="DF23" s="661"/>
      <c r="DG23" s="661"/>
      <c r="DH23" s="661"/>
      <c r="DI23" s="661"/>
      <c r="DJ23" s="661"/>
      <c r="DK23" s="662"/>
      <c r="DL23" s="698" t="s">
        <v>274</v>
      </c>
      <c r="DM23" s="699"/>
      <c r="DN23" s="699"/>
      <c r="DO23" s="699"/>
      <c r="DP23" s="699"/>
      <c r="DQ23" s="699"/>
      <c r="DR23" s="699"/>
      <c r="DS23" s="699"/>
      <c r="DT23" s="699"/>
      <c r="DU23" s="699"/>
      <c r="DV23" s="700"/>
      <c r="DW23" s="660" t="s">
        <v>275</v>
      </c>
      <c r="DX23" s="661"/>
      <c r="DY23" s="661"/>
      <c r="DZ23" s="661"/>
      <c r="EA23" s="661"/>
      <c r="EB23" s="661"/>
      <c r="EC23" s="662"/>
    </row>
    <row r="24" spans="2:133" ht="11.25" customHeight="1" x14ac:dyDescent="0.15">
      <c r="B24" s="605" t="s">
        <v>276</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277</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278</v>
      </c>
      <c r="CE24" s="667"/>
      <c r="CF24" s="667"/>
      <c r="CG24" s="667"/>
      <c r="CH24" s="667"/>
      <c r="CI24" s="667"/>
      <c r="CJ24" s="667"/>
      <c r="CK24" s="667"/>
      <c r="CL24" s="667"/>
      <c r="CM24" s="667"/>
      <c r="CN24" s="667"/>
      <c r="CO24" s="667"/>
      <c r="CP24" s="667"/>
      <c r="CQ24" s="668"/>
      <c r="CR24" s="663">
        <v>2734777</v>
      </c>
      <c r="CS24" s="664"/>
      <c r="CT24" s="664"/>
      <c r="CU24" s="664"/>
      <c r="CV24" s="664"/>
      <c r="CW24" s="664"/>
      <c r="CX24" s="664"/>
      <c r="CY24" s="689"/>
      <c r="CZ24" s="690">
        <v>30.7</v>
      </c>
      <c r="DA24" s="672"/>
      <c r="DB24" s="672"/>
      <c r="DC24" s="692"/>
      <c r="DD24" s="688">
        <v>2179594</v>
      </c>
      <c r="DE24" s="664"/>
      <c r="DF24" s="664"/>
      <c r="DG24" s="664"/>
      <c r="DH24" s="664"/>
      <c r="DI24" s="664"/>
      <c r="DJ24" s="664"/>
      <c r="DK24" s="689"/>
      <c r="DL24" s="688">
        <v>2082997</v>
      </c>
      <c r="DM24" s="664"/>
      <c r="DN24" s="664"/>
      <c r="DO24" s="664"/>
      <c r="DP24" s="664"/>
      <c r="DQ24" s="664"/>
      <c r="DR24" s="664"/>
      <c r="DS24" s="664"/>
      <c r="DT24" s="664"/>
      <c r="DU24" s="664"/>
      <c r="DV24" s="689"/>
      <c r="DW24" s="690">
        <v>45.3</v>
      </c>
      <c r="DX24" s="672"/>
      <c r="DY24" s="672"/>
      <c r="DZ24" s="672"/>
      <c r="EA24" s="672"/>
      <c r="EB24" s="672"/>
      <c r="EC24" s="691"/>
    </row>
    <row r="25" spans="2:133" ht="11.25" customHeight="1" x14ac:dyDescent="0.15">
      <c r="B25" s="605" t="s">
        <v>279</v>
      </c>
      <c r="C25" s="606"/>
      <c r="D25" s="606"/>
      <c r="E25" s="606"/>
      <c r="F25" s="606"/>
      <c r="G25" s="606"/>
      <c r="H25" s="606"/>
      <c r="I25" s="606"/>
      <c r="J25" s="606"/>
      <c r="K25" s="606"/>
      <c r="L25" s="606"/>
      <c r="M25" s="606"/>
      <c r="N25" s="606"/>
      <c r="O25" s="606"/>
      <c r="P25" s="606"/>
      <c r="Q25" s="607"/>
      <c r="R25" s="608">
        <v>4817521</v>
      </c>
      <c r="S25" s="609"/>
      <c r="T25" s="609"/>
      <c r="U25" s="609"/>
      <c r="V25" s="609"/>
      <c r="W25" s="609"/>
      <c r="X25" s="609"/>
      <c r="Y25" s="610"/>
      <c r="Z25" s="646">
        <v>49.5</v>
      </c>
      <c r="AA25" s="646"/>
      <c r="AB25" s="646"/>
      <c r="AC25" s="646"/>
      <c r="AD25" s="647">
        <v>4438447</v>
      </c>
      <c r="AE25" s="647"/>
      <c r="AF25" s="647"/>
      <c r="AG25" s="647"/>
      <c r="AH25" s="647"/>
      <c r="AI25" s="647"/>
      <c r="AJ25" s="647"/>
      <c r="AK25" s="647"/>
      <c r="AL25" s="611">
        <v>96.7</v>
      </c>
      <c r="AM25" s="612"/>
      <c r="AN25" s="612"/>
      <c r="AO25" s="648"/>
      <c r="AP25" s="605" t="s">
        <v>280</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281</v>
      </c>
      <c r="CE25" s="606"/>
      <c r="CF25" s="606"/>
      <c r="CG25" s="606"/>
      <c r="CH25" s="606"/>
      <c r="CI25" s="606"/>
      <c r="CJ25" s="606"/>
      <c r="CK25" s="606"/>
      <c r="CL25" s="606"/>
      <c r="CM25" s="606"/>
      <c r="CN25" s="606"/>
      <c r="CO25" s="606"/>
      <c r="CP25" s="606"/>
      <c r="CQ25" s="607"/>
      <c r="CR25" s="608">
        <v>1470202</v>
      </c>
      <c r="CS25" s="621"/>
      <c r="CT25" s="621"/>
      <c r="CU25" s="621"/>
      <c r="CV25" s="621"/>
      <c r="CW25" s="621"/>
      <c r="CX25" s="621"/>
      <c r="CY25" s="622"/>
      <c r="CZ25" s="611">
        <v>16.5</v>
      </c>
      <c r="DA25" s="623"/>
      <c r="DB25" s="623"/>
      <c r="DC25" s="624"/>
      <c r="DD25" s="614">
        <v>1304347</v>
      </c>
      <c r="DE25" s="621"/>
      <c r="DF25" s="621"/>
      <c r="DG25" s="621"/>
      <c r="DH25" s="621"/>
      <c r="DI25" s="621"/>
      <c r="DJ25" s="621"/>
      <c r="DK25" s="622"/>
      <c r="DL25" s="614">
        <v>1265951</v>
      </c>
      <c r="DM25" s="621"/>
      <c r="DN25" s="621"/>
      <c r="DO25" s="621"/>
      <c r="DP25" s="621"/>
      <c r="DQ25" s="621"/>
      <c r="DR25" s="621"/>
      <c r="DS25" s="621"/>
      <c r="DT25" s="621"/>
      <c r="DU25" s="621"/>
      <c r="DV25" s="622"/>
      <c r="DW25" s="611">
        <v>27.5</v>
      </c>
      <c r="DX25" s="623"/>
      <c r="DY25" s="623"/>
      <c r="DZ25" s="623"/>
      <c r="EA25" s="623"/>
      <c r="EB25" s="623"/>
      <c r="EC25" s="635"/>
    </row>
    <row r="26" spans="2:133" ht="11.25" customHeight="1" x14ac:dyDescent="0.15">
      <c r="B26" s="605" t="s">
        <v>282</v>
      </c>
      <c r="C26" s="606"/>
      <c r="D26" s="606"/>
      <c r="E26" s="606"/>
      <c r="F26" s="606"/>
      <c r="G26" s="606"/>
      <c r="H26" s="606"/>
      <c r="I26" s="606"/>
      <c r="J26" s="606"/>
      <c r="K26" s="606"/>
      <c r="L26" s="606"/>
      <c r="M26" s="606"/>
      <c r="N26" s="606"/>
      <c r="O26" s="606"/>
      <c r="P26" s="606"/>
      <c r="Q26" s="607"/>
      <c r="R26" s="608">
        <v>1353</v>
      </c>
      <c r="S26" s="609"/>
      <c r="T26" s="609"/>
      <c r="U26" s="609"/>
      <c r="V26" s="609"/>
      <c r="W26" s="609"/>
      <c r="X26" s="609"/>
      <c r="Y26" s="610"/>
      <c r="Z26" s="646">
        <v>0</v>
      </c>
      <c r="AA26" s="646"/>
      <c r="AB26" s="646"/>
      <c r="AC26" s="646"/>
      <c r="AD26" s="647">
        <v>1353</v>
      </c>
      <c r="AE26" s="647"/>
      <c r="AF26" s="647"/>
      <c r="AG26" s="647"/>
      <c r="AH26" s="647"/>
      <c r="AI26" s="647"/>
      <c r="AJ26" s="647"/>
      <c r="AK26" s="647"/>
      <c r="AL26" s="611">
        <v>0</v>
      </c>
      <c r="AM26" s="612"/>
      <c r="AN26" s="612"/>
      <c r="AO26" s="648"/>
      <c r="AP26" s="605" t="s">
        <v>283</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284</v>
      </c>
      <c r="CE26" s="606"/>
      <c r="CF26" s="606"/>
      <c r="CG26" s="606"/>
      <c r="CH26" s="606"/>
      <c r="CI26" s="606"/>
      <c r="CJ26" s="606"/>
      <c r="CK26" s="606"/>
      <c r="CL26" s="606"/>
      <c r="CM26" s="606"/>
      <c r="CN26" s="606"/>
      <c r="CO26" s="606"/>
      <c r="CP26" s="606"/>
      <c r="CQ26" s="607"/>
      <c r="CR26" s="608">
        <v>886434</v>
      </c>
      <c r="CS26" s="609"/>
      <c r="CT26" s="609"/>
      <c r="CU26" s="609"/>
      <c r="CV26" s="609"/>
      <c r="CW26" s="609"/>
      <c r="CX26" s="609"/>
      <c r="CY26" s="610"/>
      <c r="CZ26" s="611">
        <v>10</v>
      </c>
      <c r="DA26" s="623"/>
      <c r="DB26" s="623"/>
      <c r="DC26" s="624"/>
      <c r="DD26" s="614">
        <v>792040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285</v>
      </c>
      <c r="C27" s="606"/>
      <c r="D27" s="606"/>
      <c r="E27" s="606"/>
      <c r="F27" s="606"/>
      <c r="G27" s="606"/>
      <c r="H27" s="606"/>
      <c r="I27" s="606"/>
      <c r="J27" s="606"/>
      <c r="K27" s="606"/>
      <c r="L27" s="606"/>
      <c r="M27" s="606"/>
      <c r="N27" s="606"/>
      <c r="O27" s="606"/>
      <c r="P27" s="606"/>
      <c r="Q27" s="607"/>
      <c r="R27" s="608">
        <v>47396</v>
      </c>
      <c r="S27" s="609"/>
      <c r="T27" s="609"/>
      <c r="U27" s="609"/>
      <c r="V27" s="609"/>
      <c r="W27" s="609"/>
      <c r="X27" s="609"/>
      <c r="Y27" s="610"/>
      <c r="Z27" s="646">
        <v>0.5</v>
      </c>
      <c r="AA27" s="646"/>
      <c r="AB27" s="646"/>
      <c r="AC27" s="646"/>
      <c r="AD27" s="647" t="s">
        <v>122</v>
      </c>
      <c r="AE27" s="647"/>
      <c r="AF27" s="647"/>
      <c r="AG27" s="647"/>
      <c r="AH27" s="647"/>
      <c r="AI27" s="647"/>
      <c r="AJ27" s="647"/>
      <c r="AK27" s="647"/>
      <c r="AL27" s="611" t="s">
        <v>122</v>
      </c>
      <c r="AM27" s="612"/>
      <c r="AN27" s="612"/>
      <c r="AO27" s="648"/>
      <c r="AP27" s="605" t="s">
        <v>286</v>
      </c>
      <c r="AQ27" s="606"/>
      <c r="AR27" s="606"/>
      <c r="AS27" s="606"/>
      <c r="AT27" s="606"/>
      <c r="AU27" s="606"/>
      <c r="AV27" s="606"/>
      <c r="AW27" s="606"/>
      <c r="AX27" s="606"/>
      <c r="AY27" s="606"/>
      <c r="AZ27" s="606"/>
      <c r="BA27" s="606"/>
      <c r="BB27" s="606"/>
      <c r="BC27" s="606"/>
      <c r="BD27" s="606"/>
      <c r="BE27" s="606"/>
      <c r="BF27" s="607"/>
      <c r="BG27" s="608">
        <v>1298177</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287</v>
      </c>
      <c r="CE27" s="606"/>
      <c r="CF27" s="606"/>
      <c r="CG27" s="606"/>
      <c r="CH27" s="606"/>
      <c r="CI27" s="606"/>
      <c r="CJ27" s="606"/>
      <c r="CK27" s="606"/>
      <c r="CL27" s="606"/>
      <c r="CM27" s="606"/>
      <c r="CN27" s="606"/>
      <c r="CO27" s="606"/>
      <c r="CP27" s="606"/>
      <c r="CQ27" s="607"/>
      <c r="CR27" s="608">
        <v>612912</v>
      </c>
      <c r="CS27" s="621"/>
      <c r="CT27" s="621"/>
      <c r="CU27" s="621"/>
      <c r="CV27" s="621"/>
      <c r="CW27" s="621"/>
      <c r="CX27" s="621"/>
      <c r="CY27" s="622"/>
      <c r="CZ27" s="611">
        <v>6.9</v>
      </c>
      <c r="DA27" s="623"/>
      <c r="DB27" s="623"/>
      <c r="DC27" s="624"/>
      <c r="DD27" s="614">
        <v>243682</v>
      </c>
      <c r="DE27" s="621"/>
      <c r="DF27" s="621"/>
      <c r="DG27" s="621"/>
      <c r="DH27" s="621"/>
      <c r="DI27" s="621"/>
      <c r="DJ27" s="621"/>
      <c r="DK27" s="622"/>
      <c r="DL27" s="614">
        <v>185481</v>
      </c>
      <c r="DM27" s="621"/>
      <c r="DN27" s="621"/>
      <c r="DO27" s="621"/>
      <c r="DP27" s="621"/>
      <c r="DQ27" s="621"/>
      <c r="DR27" s="621"/>
      <c r="DS27" s="621"/>
      <c r="DT27" s="621"/>
      <c r="DU27" s="621"/>
      <c r="DV27" s="622"/>
      <c r="DW27" s="611">
        <v>4</v>
      </c>
      <c r="DX27" s="623"/>
      <c r="DY27" s="623"/>
      <c r="DZ27" s="623"/>
      <c r="EA27" s="623"/>
      <c r="EB27" s="623"/>
      <c r="EC27" s="635"/>
    </row>
    <row r="28" spans="2:133" ht="11.25" customHeight="1" x14ac:dyDescent="0.15">
      <c r="B28" s="605" t="s">
        <v>288</v>
      </c>
      <c r="C28" s="606"/>
      <c r="D28" s="606"/>
      <c r="E28" s="606"/>
      <c r="F28" s="606"/>
      <c r="G28" s="606"/>
      <c r="H28" s="606"/>
      <c r="I28" s="606"/>
      <c r="J28" s="606"/>
      <c r="K28" s="606"/>
      <c r="L28" s="606"/>
      <c r="M28" s="606"/>
      <c r="N28" s="606"/>
      <c r="O28" s="606"/>
      <c r="P28" s="606"/>
      <c r="Q28" s="607"/>
      <c r="R28" s="608">
        <v>474696</v>
      </c>
      <c r="S28" s="609"/>
      <c r="T28" s="609"/>
      <c r="U28" s="609"/>
      <c r="V28" s="609"/>
      <c r="W28" s="609"/>
      <c r="X28" s="609"/>
      <c r="Y28" s="610"/>
      <c r="Z28" s="646">
        <v>4.9000000000000004</v>
      </c>
      <c r="AA28" s="646"/>
      <c r="AB28" s="646"/>
      <c r="AC28" s="646"/>
      <c r="AD28" s="647">
        <v>13608</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289</v>
      </c>
      <c r="CE28" s="606"/>
      <c r="CF28" s="606"/>
      <c r="CG28" s="606"/>
      <c r="CH28" s="606"/>
      <c r="CI28" s="606"/>
      <c r="CJ28" s="606"/>
      <c r="CK28" s="606"/>
      <c r="CL28" s="606"/>
      <c r="CM28" s="606"/>
      <c r="CN28" s="606"/>
      <c r="CO28" s="606"/>
      <c r="CP28" s="606"/>
      <c r="CQ28" s="607"/>
      <c r="CR28" s="608">
        <v>651663</v>
      </c>
      <c r="CS28" s="609"/>
      <c r="CT28" s="609"/>
      <c r="CU28" s="609"/>
      <c r="CV28" s="609"/>
      <c r="CW28" s="609"/>
      <c r="CX28" s="609"/>
      <c r="CY28" s="610"/>
      <c r="CZ28" s="611">
        <v>7.3</v>
      </c>
      <c r="DA28" s="623"/>
      <c r="DB28" s="623"/>
      <c r="DC28" s="624"/>
      <c r="DD28" s="614">
        <v>631565</v>
      </c>
      <c r="DE28" s="609"/>
      <c r="DF28" s="609"/>
      <c r="DG28" s="609"/>
      <c r="DH28" s="609"/>
      <c r="DI28" s="609"/>
      <c r="DJ28" s="609"/>
      <c r="DK28" s="610"/>
      <c r="DL28" s="614">
        <v>631565</v>
      </c>
      <c r="DM28" s="609"/>
      <c r="DN28" s="609"/>
      <c r="DO28" s="609"/>
      <c r="DP28" s="609"/>
      <c r="DQ28" s="609"/>
      <c r="DR28" s="609"/>
      <c r="DS28" s="609"/>
      <c r="DT28" s="609"/>
      <c r="DU28" s="609"/>
      <c r="DV28" s="610"/>
      <c r="DW28" s="611">
        <v>13.7</v>
      </c>
      <c r="DX28" s="623"/>
      <c r="DY28" s="623"/>
      <c r="DZ28" s="623"/>
      <c r="EA28" s="623"/>
      <c r="EB28" s="623"/>
      <c r="EC28" s="635"/>
    </row>
    <row r="29" spans="2:133" ht="11.25" customHeight="1" x14ac:dyDescent="0.15">
      <c r="B29" s="605" t="s">
        <v>290</v>
      </c>
      <c r="C29" s="606"/>
      <c r="D29" s="606"/>
      <c r="E29" s="606"/>
      <c r="F29" s="606"/>
      <c r="G29" s="606"/>
      <c r="H29" s="606"/>
      <c r="I29" s="606"/>
      <c r="J29" s="606"/>
      <c r="K29" s="606"/>
      <c r="L29" s="606"/>
      <c r="M29" s="606"/>
      <c r="N29" s="606"/>
      <c r="O29" s="606"/>
      <c r="P29" s="606"/>
      <c r="Q29" s="607"/>
      <c r="R29" s="608">
        <v>5702</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291</v>
      </c>
      <c r="CE29" s="628"/>
      <c r="CF29" s="605" t="s">
        <v>66</v>
      </c>
      <c r="CG29" s="606"/>
      <c r="CH29" s="606"/>
      <c r="CI29" s="606"/>
      <c r="CJ29" s="606"/>
      <c r="CK29" s="606"/>
      <c r="CL29" s="606"/>
      <c r="CM29" s="606"/>
      <c r="CN29" s="606"/>
      <c r="CO29" s="606"/>
      <c r="CP29" s="606"/>
      <c r="CQ29" s="607"/>
      <c r="CR29" s="608">
        <v>651663</v>
      </c>
      <c r="CS29" s="621"/>
      <c r="CT29" s="621"/>
      <c r="CU29" s="621"/>
      <c r="CV29" s="621"/>
      <c r="CW29" s="621"/>
      <c r="CX29" s="621"/>
      <c r="CY29" s="622"/>
      <c r="CZ29" s="611">
        <v>7.3</v>
      </c>
      <c r="DA29" s="623"/>
      <c r="DB29" s="623"/>
      <c r="DC29" s="624"/>
      <c r="DD29" s="614">
        <v>631565</v>
      </c>
      <c r="DE29" s="621"/>
      <c r="DF29" s="621"/>
      <c r="DG29" s="621"/>
      <c r="DH29" s="621"/>
      <c r="DI29" s="621"/>
      <c r="DJ29" s="621"/>
      <c r="DK29" s="622"/>
      <c r="DL29" s="614">
        <v>631565</v>
      </c>
      <c r="DM29" s="621"/>
      <c r="DN29" s="621"/>
      <c r="DO29" s="621"/>
      <c r="DP29" s="621"/>
      <c r="DQ29" s="621"/>
      <c r="DR29" s="621"/>
      <c r="DS29" s="621"/>
      <c r="DT29" s="621"/>
      <c r="DU29" s="621"/>
      <c r="DV29" s="622"/>
      <c r="DW29" s="611">
        <v>13.7</v>
      </c>
      <c r="DX29" s="623"/>
      <c r="DY29" s="623"/>
      <c r="DZ29" s="623"/>
      <c r="EA29" s="623"/>
      <c r="EB29" s="623"/>
      <c r="EC29" s="635"/>
    </row>
    <row r="30" spans="2:133" ht="11.25" customHeight="1" x14ac:dyDescent="0.15">
      <c r="B30" s="605" t="s">
        <v>292</v>
      </c>
      <c r="C30" s="606"/>
      <c r="D30" s="606"/>
      <c r="E30" s="606"/>
      <c r="F30" s="606"/>
      <c r="G30" s="606"/>
      <c r="H30" s="606"/>
      <c r="I30" s="606"/>
      <c r="J30" s="606"/>
      <c r="K30" s="606"/>
      <c r="L30" s="606"/>
      <c r="M30" s="606"/>
      <c r="N30" s="606"/>
      <c r="O30" s="606"/>
      <c r="P30" s="606"/>
      <c r="Q30" s="607"/>
      <c r="R30" s="608">
        <v>1021191</v>
      </c>
      <c r="S30" s="609"/>
      <c r="T30" s="609"/>
      <c r="U30" s="609"/>
      <c r="V30" s="609"/>
      <c r="W30" s="609"/>
      <c r="X30" s="609"/>
      <c r="Y30" s="610"/>
      <c r="Z30" s="646">
        <v>10.5</v>
      </c>
      <c r="AA30" s="646"/>
      <c r="AB30" s="646"/>
      <c r="AC30" s="646"/>
      <c r="AD30" s="647" t="s">
        <v>122</v>
      </c>
      <c r="AE30" s="647"/>
      <c r="AF30" s="647"/>
      <c r="AG30" s="647"/>
      <c r="AH30" s="647"/>
      <c r="AI30" s="647"/>
      <c r="AJ30" s="647"/>
      <c r="AK30" s="647"/>
      <c r="AL30" s="611" t="s">
        <v>122</v>
      </c>
      <c r="AM30" s="612"/>
      <c r="AN30" s="612"/>
      <c r="AO30" s="648"/>
      <c r="AP30" s="660" t="s">
        <v>210</v>
      </c>
      <c r="AQ30" s="661"/>
      <c r="AR30" s="661"/>
      <c r="AS30" s="661"/>
      <c r="AT30" s="661"/>
      <c r="AU30" s="661"/>
      <c r="AV30" s="661"/>
      <c r="AW30" s="661"/>
      <c r="AX30" s="661"/>
      <c r="AY30" s="661"/>
      <c r="AZ30" s="661"/>
      <c r="BA30" s="661"/>
      <c r="BB30" s="661"/>
      <c r="BC30" s="661"/>
      <c r="BD30" s="661"/>
      <c r="BE30" s="661"/>
      <c r="BF30" s="662"/>
      <c r="BG30" s="660" t="s">
        <v>293</v>
      </c>
      <c r="BH30" s="680"/>
      <c r="BI30" s="680"/>
      <c r="BJ30" s="680"/>
      <c r="BK30" s="680"/>
      <c r="BL30" s="680"/>
      <c r="BM30" s="680"/>
      <c r="BN30" s="680"/>
      <c r="BO30" s="680"/>
      <c r="BP30" s="680"/>
      <c r="BQ30" s="681"/>
      <c r="BR30" s="660" t="s">
        <v>294</v>
      </c>
      <c r="BS30" s="680"/>
      <c r="BT30" s="680"/>
      <c r="BU30" s="680"/>
      <c r="BV30" s="680"/>
      <c r="BW30" s="680"/>
      <c r="BX30" s="680"/>
      <c r="BY30" s="680"/>
      <c r="BZ30" s="680"/>
      <c r="CA30" s="680"/>
      <c r="CB30" s="681"/>
      <c r="CD30" s="629"/>
      <c r="CE30" s="630"/>
      <c r="CF30" s="605" t="s">
        <v>295</v>
      </c>
      <c r="CG30" s="606"/>
      <c r="CH30" s="606"/>
      <c r="CI30" s="606"/>
      <c r="CJ30" s="606"/>
      <c r="CK30" s="606"/>
      <c r="CL30" s="606"/>
      <c r="CM30" s="606"/>
      <c r="CN30" s="606"/>
      <c r="CO30" s="606"/>
      <c r="CP30" s="606"/>
      <c r="CQ30" s="607"/>
      <c r="CR30" s="608">
        <v>638340</v>
      </c>
      <c r="CS30" s="609"/>
      <c r="CT30" s="609"/>
      <c r="CU30" s="609"/>
      <c r="CV30" s="609"/>
      <c r="CW30" s="609"/>
      <c r="CX30" s="609"/>
      <c r="CY30" s="610"/>
      <c r="CZ30" s="611">
        <v>7.2</v>
      </c>
      <c r="DA30" s="623"/>
      <c r="DB30" s="623"/>
      <c r="DC30" s="624"/>
      <c r="DD30" s="614">
        <v>618242</v>
      </c>
      <c r="DE30" s="609"/>
      <c r="DF30" s="609"/>
      <c r="DG30" s="609"/>
      <c r="DH30" s="609"/>
      <c r="DI30" s="609"/>
      <c r="DJ30" s="609"/>
      <c r="DK30" s="610"/>
      <c r="DL30" s="614">
        <v>618242</v>
      </c>
      <c r="DM30" s="609"/>
      <c r="DN30" s="609"/>
      <c r="DO30" s="609"/>
      <c r="DP30" s="609"/>
      <c r="DQ30" s="609"/>
      <c r="DR30" s="609"/>
      <c r="DS30" s="609"/>
      <c r="DT30" s="609"/>
      <c r="DU30" s="609"/>
      <c r="DV30" s="610"/>
      <c r="DW30" s="611">
        <v>13.4</v>
      </c>
      <c r="DX30" s="623"/>
      <c r="DY30" s="623"/>
      <c r="DZ30" s="623"/>
      <c r="EA30" s="623"/>
      <c r="EB30" s="623"/>
      <c r="EC30" s="635"/>
    </row>
    <row r="31" spans="2:133" ht="11.25" customHeight="1" x14ac:dyDescent="0.15">
      <c r="B31" s="683" t="s">
        <v>296</v>
      </c>
      <c r="C31" s="684"/>
      <c r="D31" s="684"/>
      <c r="E31" s="684"/>
      <c r="F31" s="684"/>
      <c r="G31" s="684"/>
      <c r="H31" s="684"/>
      <c r="I31" s="684"/>
      <c r="J31" s="684"/>
      <c r="K31" s="684"/>
      <c r="L31" s="684"/>
      <c r="M31" s="684"/>
      <c r="N31" s="684"/>
      <c r="O31" s="684"/>
      <c r="P31" s="684"/>
      <c r="Q31" s="685"/>
      <c r="R31" s="608">
        <v>9244</v>
      </c>
      <c r="S31" s="609"/>
      <c r="T31" s="609"/>
      <c r="U31" s="609"/>
      <c r="V31" s="609"/>
      <c r="W31" s="609"/>
      <c r="X31" s="609"/>
      <c r="Y31" s="610"/>
      <c r="Z31" s="646">
        <v>0.1</v>
      </c>
      <c r="AA31" s="646"/>
      <c r="AB31" s="646"/>
      <c r="AC31" s="646"/>
      <c r="AD31" s="647">
        <v>9244</v>
      </c>
      <c r="AE31" s="647"/>
      <c r="AF31" s="647"/>
      <c r="AG31" s="647"/>
      <c r="AH31" s="647"/>
      <c r="AI31" s="647"/>
      <c r="AJ31" s="647"/>
      <c r="AK31" s="647"/>
      <c r="AL31" s="611">
        <v>0.2</v>
      </c>
      <c r="AM31" s="612"/>
      <c r="AN31" s="612"/>
      <c r="AO31" s="648"/>
      <c r="AP31" s="674" t="s">
        <v>297</v>
      </c>
      <c r="AQ31" s="675"/>
      <c r="AR31" s="675"/>
      <c r="AS31" s="675"/>
      <c r="AT31" s="676" t="s">
        <v>298</v>
      </c>
      <c r="AU31" s="200"/>
      <c r="AV31" s="200"/>
      <c r="AW31" s="200"/>
      <c r="AX31" s="666" t="s">
        <v>176</v>
      </c>
      <c r="AY31" s="667"/>
      <c r="AZ31" s="667"/>
      <c r="BA31" s="667"/>
      <c r="BB31" s="667"/>
      <c r="BC31" s="667"/>
      <c r="BD31" s="667"/>
      <c r="BE31" s="667"/>
      <c r="BF31" s="668"/>
      <c r="BG31" s="670">
        <v>99.1</v>
      </c>
      <c r="BH31" s="671"/>
      <c r="BI31" s="671"/>
      <c r="BJ31" s="671"/>
      <c r="BK31" s="671"/>
      <c r="BL31" s="671"/>
      <c r="BM31" s="672">
        <v>94.9</v>
      </c>
      <c r="BN31" s="671"/>
      <c r="BO31" s="671"/>
      <c r="BP31" s="671"/>
      <c r="BQ31" s="673"/>
      <c r="BR31" s="670">
        <v>98.8</v>
      </c>
      <c r="BS31" s="671"/>
      <c r="BT31" s="671"/>
      <c r="BU31" s="671"/>
      <c r="BV31" s="671"/>
      <c r="BW31" s="671"/>
      <c r="BX31" s="672">
        <v>94.6</v>
      </c>
      <c r="BY31" s="671"/>
      <c r="BZ31" s="671"/>
      <c r="CA31" s="671"/>
      <c r="CB31" s="673"/>
      <c r="CD31" s="629"/>
      <c r="CE31" s="630"/>
      <c r="CF31" s="605" t="s">
        <v>299</v>
      </c>
      <c r="CG31" s="606"/>
      <c r="CH31" s="606"/>
      <c r="CI31" s="606"/>
      <c r="CJ31" s="606"/>
      <c r="CK31" s="606"/>
      <c r="CL31" s="606"/>
      <c r="CM31" s="606"/>
      <c r="CN31" s="606"/>
      <c r="CO31" s="606"/>
      <c r="CP31" s="606"/>
      <c r="CQ31" s="607"/>
      <c r="CR31" s="608">
        <v>13323</v>
      </c>
      <c r="CS31" s="621"/>
      <c r="CT31" s="621"/>
      <c r="CU31" s="621"/>
      <c r="CV31" s="621"/>
      <c r="CW31" s="621"/>
      <c r="CX31" s="621"/>
      <c r="CY31" s="622"/>
      <c r="CZ31" s="611">
        <v>0.1</v>
      </c>
      <c r="DA31" s="623"/>
      <c r="DB31" s="623"/>
      <c r="DC31" s="624"/>
      <c r="DD31" s="614">
        <v>13323</v>
      </c>
      <c r="DE31" s="621"/>
      <c r="DF31" s="621"/>
      <c r="DG31" s="621"/>
      <c r="DH31" s="621"/>
      <c r="DI31" s="621"/>
      <c r="DJ31" s="621"/>
      <c r="DK31" s="622"/>
      <c r="DL31" s="614">
        <v>13323</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15">
      <c r="B32" s="605" t="s">
        <v>300</v>
      </c>
      <c r="C32" s="606"/>
      <c r="D32" s="606"/>
      <c r="E32" s="606"/>
      <c r="F32" s="606"/>
      <c r="G32" s="606"/>
      <c r="H32" s="606"/>
      <c r="I32" s="606"/>
      <c r="J32" s="606"/>
      <c r="K32" s="606"/>
      <c r="L32" s="606"/>
      <c r="M32" s="606"/>
      <c r="N32" s="606"/>
      <c r="O32" s="606"/>
      <c r="P32" s="606"/>
      <c r="Q32" s="607"/>
      <c r="R32" s="608">
        <v>989029</v>
      </c>
      <c r="S32" s="609"/>
      <c r="T32" s="609"/>
      <c r="U32" s="609"/>
      <c r="V32" s="609"/>
      <c r="W32" s="609"/>
      <c r="X32" s="609"/>
      <c r="Y32" s="610"/>
      <c r="Z32" s="646">
        <v>10.199999999999999</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301</v>
      </c>
      <c r="AX32" s="605" t="s">
        <v>302</v>
      </c>
      <c r="AY32" s="606"/>
      <c r="AZ32" s="606"/>
      <c r="BA32" s="606"/>
      <c r="BB32" s="606"/>
      <c r="BC32" s="606"/>
      <c r="BD32" s="606"/>
      <c r="BE32" s="606"/>
      <c r="BF32" s="607"/>
      <c r="BG32" s="679">
        <v>99.5</v>
      </c>
      <c r="BH32" s="621"/>
      <c r="BI32" s="621"/>
      <c r="BJ32" s="621"/>
      <c r="BK32" s="621"/>
      <c r="BL32" s="621"/>
      <c r="BM32" s="612">
        <v>98.3</v>
      </c>
      <c r="BN32" s="621"/>
      <c r="BO32" s="621"/>
      <c r="BP32" s="621"/>
      <c r="BQ32" s="644"/>
      <c r="BR32" s="679">
        <v>99.3</v>
      </c>
      <c r="BS32" s="621"/>
      <c r="BT32" s="621"/>
      <c r="BU32" s="621"/>
      <c r="BV32" s="621"/>
      <c r="BW32" s="621"/>
      <c r="BX32" s="612">
        <v>97.9</v>
      </c>
      <c r="BY32" s="621"/>
      <c r="BZ32" s="621"/>
      <c r="CA32" s="621"/>
      <c r="CB32" s="644"/>
      <c r="CD32" s="631"/>
      <c r="CE32" s="632"/>
      <c r="CF32" s="605" t="s">
        <v>303</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304</v>
      </c>
      <c r="C33" s="606"/>
      <c r="D33" s="606"/>
      <c r="E33" s="606"/>
      <c r="F33" s="606"/>
      <c r="G33" s="606"/>
      <c r="H33" s="606"/>
      <c r="I33" s="606"/>
      <c r="J33" s="606"/>
      <c r="K33" s="606"/>
      <c r="L33" s="606"/>
      <c r="M33" s="606"/>
      <c r="N33" s="606"/>
      <c r="O33" s="606"/>
      <c r="P33" s="606"/>
      <c r="Q33" s="607"/>
      <c r="R33" s="608">
        <v>17074</v>
      </c>
      <c r="S33" s="609"/>
      <c r="T33" s="609"/>
      <c r="U33" s="609"/>
      <c r="V33" s="609"/>
      <c r="W33" s="609"/>
      <c r="X33" s="609"/>
      <c r="Y33" s="610"/>
      <c r="Z33" s="646">
        <v>0.2</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78"/>
      <c r="AU33" s="201"/>
      <c r="AV33" s="201"/>
      <c r="AW33" s="201"/>
      <c r="AX33" s="589" t="s">
        <v>305</v>
      </c>
      <c r="AY33" s="590"/>
      <c r="AZ33" s="590"/>
      <c r="BA33" s="590"/>
      <c r="BB33" s="590"/>
      <c r="BC33" s="590"/>
      <c r="BD33" s="590"/>
      <c r="BE33" s="590"/>
      <c r="BF33" s="591"/>
      <c r="BG33" s="669">
        <v>98.9</v>
      </c>
      <c r="BH33" s="593"/>
      <c r="BI33" s="593"/>
      <c r="BJ33" s="593"/>
      <c r="BK33" s="593"/>
      <c r="BL33" s="593"/>
      <c r="BM33" s="639">
        <v>93.4</v>
      </c>
      <c r="BN33" s="593"/>
      <c r="BO33" s="593"/>
      <c r="BP33" s="593"/>
      <c r="BQ33" s="656"/>
      <c r="BR33" s="669">
        <v>98.5</v>
      </c>
      <c r="BS33" s="593"/>
      <c r="BT33" s="593"/>
      <c r="BU33" s="593"/>
      <c r="BV33" s="593"/>
      <c r="BW33" s="593"/>
      <c r="BX33" s="639">
        <v>92.9</v>
      </c>
      <c r="BY33" s="593"/>
      <c r="BZ33" s="593"/>
      <c r="CA33" s="593"/>
      <c r="CB33" s="656"/>
      <c r="CD33" s="605" t="s">
        <v>306</v>
      </c>
      <c r="CE33" s="606"/>
      <c r="CF33" s="606"/>
      <c r="CG33" s="606"/>
      <c r="CH33" s="606"/>
      <c r="CI33" s="606"/>
      <c r="CJ33" s="606"/>
      <c r="CK33" s="606"/>
      <c r="CL33" s="606"/>
      <c r="CM33" s="606"/>
      <c r="CN33" s="606"/>
      <c r="CO33" s="606"/>
      <c r="CP33" s="606"/>
      <c r="CQ33" s="607"/>
      <c r="CR33" s="608">
        <v>3929909</v>
      </c>
      <c r="CS33" s="621"/>
      <c r="CT33" s="621"/>
      <c r="CU33" s="621"/>
      <c r="CV33" s="621"/>
      <c r="CW33" s="621"/>
      <c r="CX33" s="621"/>
      <c r="CY33" s="622"/>
      <c r="CZ33" s="611">
        <v>44.1</v>
      </c>
      <c r="DA33" s="623"/>
      <c r="DB33" s="623"/>
      <c r="DC33" s="624"/>
      <c r="DD33" s="614">
        <v>2644274</v>
      </c>
      <c r="DE33" s="621"/>
      <c r="DF33" s="621"/>
      <c r="DG33" s="621"/>
      <c r="DH33" s="621"/>
      <c r="DI33" s="621"/>
      <c r="DJ33" s="621"/>
      <c r="DK33" s="622"/>
      <c r="DL33" s="614">
        <v>2066308</v>
      </c>
      <c r="DM33" s="621"/>
      <c r="DN33" s="621"/>
      <c r="DO33" s="621"/>
      <c r="DP33" s="621"/>
      <c r="DQ33" s="621"/>
      <c r="DR33" s="621"/>
      <c r="DS33" s="621"/>
      <c r="DT33" s="621"/>
      <c r="DU33" s="621"/>
      <c r="DV33" s="622"/>
      <c r="DW33" s="611">
        <v>44.9</v>
      </c>
      <c r="DX33" s="623"/>
      <c r="DY33" s="623"/>
      <c r="DZ33" s="623"/>
      <c r="EA33" s="623"/>
      <c r="EB33" s="623"/>
      <c r="EC33" s="635"/>
    </row>
    <row r="34" spans="2:133" ht="11.25" customHeight="1" x14ac:dyDescent="0.15">
      <c r="B34" s="605" t="s">
        <v>307</v>
      </c>
      <c r="C34" s="606"/>
      <c r="D34" s="606"/>
      <c r="E34" s="606"/>
      <c r="F34" s="606"/>
      <c r="G34" s="606"/>
      <c r="H34" s="606"/>
      <c r="I34" s="606"/>
      <c r="J34" s="606"/>
      <c r="K34" s="606"/>
      <c r="L34" s="606"/>
      <c r="M34" s="606"/>
      <c r="N34" s="606"/>
      <c r="O34" s="606"/>
      <c r="P34" s="606"/>
      <c r="Q34" s="607"/>
      <c r="R34" s="608">
        <v>210536</v>
      </c>
      <c r="S34" s="609"/>
      <c r="T34" s="609"/>
      <c r="U34" s="609"/>
      <c r="V34" s="609"/>
      <c r="W34" s="609"/>
      <c r="X34" s="609"/>
      <c r="Y34" s="610"/>
      <c r="Z34" s="646">
        <v>2.2000000000000002</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308</v>
      </c>
      <c r="CE34" s="606"/>
      <c r="CF34" s="606"/>
      <c r="CG34" s="606"/>
      <c r="CH34" s="606"/>
      <c r="CI34" s="606"/>
      <c r="CJ34" s="606"/>
      <c r="CK34" s="606"/>
      <c r="CL34" s="606"/>
      <c r="CM34" s="606"/>
      <c r="CN34" s="606"/>
      <c r="CO34" s="606"/>
      <c r="CP34" s="606"/>
      <c r="CQ34" s="607"/>
      <c r="CR34" s="608">
        <v>1744067</v>
      </c>
      <c r="CS34" s="609"/>
      <c r="CT34" s="609"/>
      <c r="CU34" s="609"/>
      <c r="CV34" s="609"/>
      <c r="CW34" s="609"/>
      <c r="CX34" s="609"/>
      <c r="CY34" s="610"/>
      <c r="CZ34" s="611">
        <v>19.600000000000001</v>
      </c>
      <c r="DA34" s="623"/>
      <c r="DB34" s="623"/>
      <c r="DC34" s="624"/>
      <c r="DD34" s="614">
        <v>1013091</v>
      </c>
      <c r="DE34" s="609"/>
      <c r="DF34" s="609"/>
      <c r="DG34" s="609"/>
      <c r="DH34" s="609"/>
      <c r="DI34" s="609"/>
      <c r="DJ34" s="609"/>
      <c r="DK34" s="610"/>
      <c r="DL34" s="614">
        <v>925886</v>
      </c>
      <c r="DM34" s="609"/>
      <c r="DN34" s="609"/>
      <c r="DO34" s="609"/>
      <c r="DP34" s="609"/>
      <c r="DQ34" s="609"/>
      <c r="DR34" s="609"/>
      <c r="DS34" s="609"/>
      <c r="DT34" s="609"/>
      <c r="DU34" s="609"/>
      <c r="DV34" s="610"/>
      <c r="DW34" s="611">
        <v>20.100000000000001</v>
      </c>
      <c r="DX34" s="623"/>
      <c r="DY34" s="623"/>
      <c r="DZ34" s="623"/>
      <c r="EA34" s="623"/>
      <c r="EB34" s="623"/>
      <c r="EC34" s="635"/>
    </row>
    <row r="35" spans="2:133" ht="11.25" customHeight="1" x14ac:dyDescent="0.15">
      <c r="B35" s="605" t="s">
        <v>309</v>
      </c>
      <c r="C35" s="606"/>
      <c r="D35" s="606"/>
      <c r="E35" s="606"/>
      <c r="F35" s="606"/>
      <c r="G35" s="606"/>
      <c r="H35" s="606"/>
      <c r="I35" s="606"/>
      <c r="J35" s="606"/>
      <c r="K35" s="606"/>
      <c r="L35" s="606"/>
      <c r="M35" s="606"/>
      <c r="N35" s="606"/>
      <c r="O35" s="606"/>
      <c r="P35" s="606"/>
      <c r="Q35" s="607"/>
      <c r="R35" s="608">
        <v>1190870</v>
      </c>
      <c r="S35" s="609"/>
      <c r="T35" s="609"/>
      <c r="U35" s="609"/>
      <c r="V35" s="609"/>
      <c r="W35" s="609"/>
      <c r="X35" s="609"/>
      <c r="Y35" s="610"/>
      <c r="Z35" s="646">
        <v>12.2</v>
      </c>
      <c r="AA35" s="646"/>
      <c r="AB35" s="646"/>
      <c r="AC35" s="646"/>
      <c r="AD35" s="647" t="s">
        <v>122</v>
      </c>
      <c r="AE35" s="647"/>
      <c r="AF35" s="647"/>
      <c r="AG35" s="647"/>
      <c r="AH35" s="647"/>
      <c r="AI35" s="647"/>
      <c r="AJ35" s="647"/>
      <c r="AK35" s="647"/>
      <c r="AL35" s="611" t="s">
        <v>122</v>
      </c>
      <c r="AM35" s="612"/>
      <c r="AN35" s="612"/>
      <c r="AO35" s="648"/>
      <c r="AP35" s="204"/>
      <c r="AQ35" s="660" t="s">
        <v>310</v>
      </c>
      <c r="AR35" s="661"/>
      <c r="AS35" s="661"/>
      <c r="AT35" s="661"/>
      <c r="AU35" s="661"/>
      <c r="AV35" s="661"/>
      <c r="AW35" s="661"/>
      <c r="AX35" s="661"/>
      <c r="AY35" s="661"/>
      <c r="AZ35" s="661"/>
      <c r="BA35" s="661"/>
      <c r="BB35" s="661"/>
      <c r="BC35" s="661"/>
      <c r="BD35" s="661"/>
      <c r="BE35" s="661"/>
      <c r="BF35" s="662"/>
      <c r="BG35" s="660" t="s">
        <v>311</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312</v>
      </c>
      <c r="CE35" s="606"/>
      <c r="CF35" s="606"/>
      <c r="CG35" s="606"/>
      <c r="CH35" s="606"/>
      <c r="CI35" s="606"/>
      <c r="CJ35" s="606"/>
      <c r="CK35" s="606"/>
      <c r="CL35" s="606"/>
      <c r="CM35" s="606"/>
      <c r="CN35" s="606"/>
      <c r="CO35" s="606"/>
      <c r="CP35" s="606"/>
      <c r="CQ35" s="607"/>
      <c r="CR35" s="608">
        <v>27119</v>
      </c>
      <c r="CS35" s="621"/>
      <c r="CT35" s="621"/>
      <c r="CU35" s="621"/>
      <c r="CV35" s="621"/>
      <c r="CW35" s="621"/>
      <c r="CX35" s="621"/>
      <c r="CY35" s="622"/>
      <c r="CZ35" s="611">
        <v>0.3</v>
      </c>
      <c r="DA35" s="623"/>
      <c r="DB35" s="623"/>
      <c r="DC35" s="624"/>
      <c r="DD35" s="614">
        <v>20125</v>
      </c>
      <c r="DE35" s="621"/>
      <c r="DF35" s="621"/>
      <c r="DG35" s="621"/>
      <c r="DH35" s="621"/>
      <c r="DI35" s="621"/>
      <c r="DJ35" s="621"/>
      <c r="DK35" s="622"/>
      <c r="DL35" s="614">
        <v>20125</v>
      </c>
      <c r="DM35" s="621"/>
      <c r="DN35" s="621"/>
      <c r="DO35" s="621"/>
      <c r="DP35" s="621"/>
      <c r="DQ35" s="621"/>
      <c r="DR35" s="621"/>
      <c r="DS35" s="621"/>
      <c r="DT35" s="621"/>
      <c r="DU35" s="621"/>
      <c r="DV35" s="622"/>
      <c r="DW35" s="611">
        <v>0.4</v>
      </c>
      <c r="DX35" s="623"/>
      <c r="DY35" s="623"/>
      <c r="DZ35" s="623"/>
      <c r="EA35" s="623"/>
      <c r="EB35" s="623"/>
      <c r="EC35" s="635"/>
    </row>
    <row r="36" spans="2:133" ht="11.25" customHeight="1" x14ac:dyDescent="0.15">
      <c r="B36" s="605" t="s">
        <v>313</v>
      </c>
      <c r="C36" s="606"/>
      <c r="D36" s="606"/>
      <c r="E36" s="606"/>
      <c r="F36" s="606"/>
      <c r="G36" s="606"/>
      <c r="H36" s="606"/>
      <c r="I36" s="606"/>
      <c r="J36" s="606"/>
      <c r="K36" s="606"/>
      <c r="L36" s="606"/>
      <c r="M36" s="606"/>
      <c r="N36" s="606"/>
      <c r="O36" s="606"/>
      <c r="P36" s="606"/>
      <c r="Q36" s="607"/>
      <c r="R36" s="608">
        <v>501907</v>
      </c>
      <c r="S36" s="609"/>
      <c r="T36" s="609"/>
      <c r="U36" s="609"/>
      <c r="V36" s="609"/>
      <c r="W36" s="609"/>
      <c r="X36" s="609"/>
      <c r="Y36" s="610"/>
      <c r="Z36" s="646">
        <v>5.2</v>
      </c>
      <c r="AA36" s="646"/>
      <c r="AB36" s="646"/>
      <c r="AC36" s="646"/>
      <c r="AD36" s="647" t="s">
        <v>122</v>
      </c>
      <c r="AE36" s="647"/>
      <c r="AF36" s="647"/>
      <c r="AG36" s="647"/>
      <c r="AH36" s="647"/>
      <c r="AI36" s="647"/>
      <c r="AJ36" s="647"/>
      <c r="AK36" s="647"/>
      <c r="AL36" s="611" t="s">
        <v>122</v>
      </c>
      <c r="AM36" s="612"/>
      <c r="AN36" s="612"/>
      <c r="AO36" s="648"/>
      <c r="AP36" s="204"/>
      <c r="AQ36" s="657" t="s">
        <v>314</v>
      </c>
      <c r="AR36" s="658"/>
      <c r="AS36" s="658"/>
      <c r="AT36" s="658"/>
      <c r="AU36" s="658"/>
      <c r="AV36" s="658"/>
      <c r="AW36" s="658"/>
      <c r="AX36" s="658"/>
      <c r="AY36" s="659"/>
      <c r="AZ36" s="663">
        <v>669183</v>
      </c>
      <c r="BA36" s="664"/>
      <c r="BB36" s="664"/>
      <c r="BC36" s="664"/>
      <c r="BD36" s="664"/>
      <c r="BE36" s="664"/>
      <c r="BF36" s="665"/>
      <c r="BG36" s="666" t="s">
        <v>315</v>
      </c>
      <c r="BH36" s="667"/>
      <c r="BI36" s="667"/>
      <c r="BJ36" s="667"/>
      <c r="BK36" s="667"/>
      <c r="BL36" s="667"/>
      <c r="BM36" s="667"/>
      <c r="BN36" s="667"/>
      <c r="BO36" s="667"/>
      <c r="BP36" s="667"/>
      <c r="BQ36" s="667"/>
      <c r="BR36" s="667"/>
      <c r="BS36" s="667"/>
      <c r="BT36" s="667"/>
      <c r="BU36" s="668"/>
      <c r="BV36" s="663">
        <v>50071</v>
      </c>
      <c r="BW36" s="664"/>
      <c r="BX36" s="664"/>
      <c r="BY36" s="664"/>
      <c r="BZ36" s="664"/>
      <c r="CA36" s="664"/>
      <c r="CB36" s="665"/>
      <c r="CD36" s="605" t="s">
        <v>316</v>
      </c>
      <c r="CE36" s="606"/>
      <c r="CF36" s="606"/>
      <c r="CG36" s="606"/>
      <c r="CH36" s="606"/>
      <c r="CI36" s="606"/>
      <c r="CJ36" s="606"/>
      <c r="CK36" s="606"/>
      <c r="CL36" s="606"/>
      <c r="CM36" s="606"/>
      <c r="CN36" s="606"/>
      <c r="CO36" s="606"/>
      <c r="CP36" s="606"/>
      <c r="CQ36" s="607"/>
      <c r="CR36" s="608">
        <v>1096502</v>
      </c>
      <c r="CS36" s="609"/>
      <c r="CT36" s="609"/>
      <c r="CU36" s="609"/>
      <c r="CV36" s="609"/>
      <c r="CW36" s="609"/>
      <c r="CX36" s="609"/>
      <c r="CY36" s="610"/>
      <c r="CZ36" s="611">
        <v>12.3</v>
      </c>
      <c r="DA36" s="623"/>
      <c r="DB36" s="623"/>
      <c r="DC36" s="624"/>
      <c r="DD36" s="614">
        <v>788139</v>
      </c>
      <c r="DE36" s="609"/>
      <c r="DF36" s="609"/>
      <c r="DG36" s="609"/>
      <c r="DH36" s="609"/>
      <c r="DI36" s="609"/>
      <c r="DJ36" s="609"/>
      <c r="DK36" s="610"/>
      <c r="DL36" s="614">
        <v>618506</v>
      </c>
      <c r="DM36" s="609"/>
      <c r="DN36" s="609"/>
      <c r="DO36" s="609"/>
      <c r="DP36" s="609"/>
      <c r="DQ36" s="609"/>
      <c r="DR36" s="609"/>
      <c r="DS36" s="609"/>
      <c r="DT36" s="609"/>
      <c r="DU36" s="609"/>
      <c r="DV36" s="610"/>
      <c r="DW36" s="611">
        <v>13.4</v>
      </c>
      <c r="DX36" s="623"/>
      <c r="DY36" s="623"/>
      <c r="DZ36" s="623"/>
      <c r="EA36" s="623"/>
      <c r="EB36" s="623"/>
      <c r="EC36" s="635"/>
    </row>
    <row r="37" spans="2:133" ht="11.25" customHeight="1" x14ac:dyDescent="0.15">
      <c r="B37" s="605" t="s">
        <v>317</v>
      </c>
      <c r="C37" s="606"/>
      <c r="D37" s="606"/>
      <c r="E37" s="606"/>
      <c r="F37" s="606"/>
      <c r="G37" s="606"/>
      <c r="H37" s="606"/>
      <c r="I37" s="606"/>
      <c r="J37" s="606"/>
      <c r="K37" s="606"/>
      <c r="L37" s="606"/>
      <c r="M37" s="606"/>
      <c r="N37" s="606"/>
      <c r="O37" s="606"/>
      <c r="P37" s="606"/>
      <c r="Q37" s="607"/>
      <c r="R37" s="608">
        <v>284973</v>
      </c>
      <c r="S37" s="609"/>
      <c r="T37" s="609"/>
      <c r="U37" s="609"/>
      <c r="V37" s="609"/>
      <c r="W37" s="609"/>
      <c r="X37" s="609"/>
      <c r="Y37" s="610"/>
      <c r="Z37" s="646">
        <v>2.9</v>
      </c>
      <c r="AA37" s="646"/>
      <c r="AB37" s="646"/>
      <c r="AC37" s="646"/>
      <c r="AD37" s="647">
        <v>127272</v>
      </c>
      <c r="AE37" s="647"/>
      <c r="AF37" s="647"/>
      <c r="AG37" s="647"/>
      <c r="AH37" s="647"/>
      <c r="AI37" s="647"/>
      <c r="AJ37" s="647"/>
      <c r="AK37" s="647"/>
      <c r="AL37" s="611">
        <v>2.8</v>
      </c>
      <c r="AM37" s="612"/>
      <c r="AN37" s="612"/>
      <c r="AO37" s="648"/>
      <c r="AQ37" s="641" t="s">
        <v>318</v>
      </c>
      <c r="AR37" s="642"/>
      <c r="AS37" s="642"/>
      <c r="AT37" s="642"/>
      <c r="AU37" s="642"/>
      <c r="AV37" s="642"/>
      <c r="AW37" s="642"/>
      <c r="AX37" s="642"/>
      <c r="AY37" s="643"/>
      <c r="AZ37" s="608">
        <v>30392</v>
      </c>
      <c r="BA37" s="609"/>
      <c r="BB37" s="609"/>
      <c r="BC37" s="609"/>
      <c r="BD37" s="621"/>
      <c r="BE37" s="621"/>
      <c r="BF37" s="644"/>
      <c r="BG37" s="605" t="s">
        <v>319</v>
      </c>
      <c r="BH37" s="606"/>
      <c r="BI37" s="606"/>
      <c r="BJ37" s="606"/>
      <c r="BK37" s="606"/>
      <c r="BL37" s="606"/>
      <c r="BM37" s="606"/>
      <c r="BN37" s="606"/>
      <c r="BO37" s="606"/>
      <c r="BP37" s="606"/>
      <c r="BQ37" s="606"/>
      <c r="BR37" s="606"/>
      <c r="BS37" s="606"/>
      <c r="BT37" s="606"/>
      <c r="BU37" s="607"/>
      <c r="BV37" s="608">
        <v>30882</v>
      </c>
      <c r="BW37" s="609"/>
      <c r="BX37" s="609"/>
      <c r="BY37" s="609"/>
      <c r="BZ37" s="609"/>
      <c r="CA37" s="609"/>
      <c r="CB37" s="645"/>
      <c r="CD37" s="605" t="s">
        <v>320</v>
      </c>
      <c r="CE37" s="606"/>
      <c r="CF37" s="606"/>
      <c r="CG37" s="606"/>
      <c r="CH37" s="606"/>
      <c r="CI37" s="606"/>
      <c r="CJ37" s="606"/>
      <c r="CK37" s="606"/>
      <c r="CL37" s="606"/>
      <c r="CM37" s="606"/>
      <c r="CN37" s="606"/>
      <c r="CO37" s="606"/>
      <c r="CP37" s="606"/>
      <c r="CQ37" s="607"/>
      <c r="CR37" s="608">
        <v>440321</v>
      </c>
      <c r="CS37" s="621"/>
      <c r="CT37" s="621"/>
      <c r="CU37" s="621"/>
      <c r="CV37" s="621"/>
      <c r="CW37" s="621"/>
      <c r="CX37" s="621"/>
      <c r="CY37" s="622"/>
      <c r="CZ37" s="611">
        <v>4.9000000000000004</v>
      </c>
      <c r="DA37" s="623"/>
      <c r="DB37" s="623"/>
      <c r="DC37" s="624"/>
      <c r="DD37" s="614">
        <v>440321</v>
      </c>
      <c r="DE37" s="621"/>
      <c r="DF37" s="621"/>
      <c r="DG37" s="621"/>
      <c r="DH37" s="621"/>
      <c r="DI37" s="621"/>
      <c r="DJ37" s="621"/>
      <c r="DK37" s="622"/>
      <c r="DL37" s="614">
        <v>437948</v>
      </c>
      <c r="DM37" s="621"/>
      <c r="DN37" s="621"/>
      <c r="DO37" s="621"/>
      <c r="DP37" s="621"/>
      <c r="DQ37" s="621"/>
      <c r="DR37" s="621"/>
      <c r="DS37" s="621"/>
      <c r="DT37" s="621"/>
      <c r="DU37" s="621"/>
      <c r="DV37" s="622"/>
      <c r="DW37" s="611">
        <v>9.5</v>
      </c>
      <c r="DX37" s="623"/>
      <c r="DY37" s="623"/>
      <c r="DZ37" s="623"/>
      <c r="EA37" s="623"/>
      <c r="EB37" s="623"/>
      <c r="EC37" s="635"/>
    </row>
    <row r="38" spans="2:133" ht="11.25" customHeight="1" x14ac:dyDescent="0.15">
      <c r="B38" s="605" t="s">
        <v>321</v>
      </c>
      <c r="C38" s="606"/>
      <c r="D38" s="606"/>
      <c r="E38" s="606"/>
      <c r="F38" s="606"/>
      <c r="G38" s="606"/>
      <c r="H38" s="606"/>
      <c r="I38" s="606"/>
      <c r="J38" s="606"/>
      <c r="K38" s="606"/>
      <c r="L38" s="606"/>
      <c r="M38" s="606"/>
      <c r="N38" s="606"/>
      <c r="O38" s="606"/>
      <c r="P38" s="606"/>
      <c r="Q38" s="607"/>
      <c r="R38" s="608">
        <v>162293</v>
      </c>
      <c r="S38" s="609"/>
      <c r="T38" s="609"/>
      <c r="U38" s="609"/>
      <c r="V38" s="609"/>
      <c r="W38" s="609"/>
      <c r="X38" s="609"/>
      <c r="Y38" s="610"/>
      <c r="Z38" s="646">
        <v>1.7</v>
      </c>
      <c r="AA38" s="646"/>
      <c r="AB38" s="646"/>
      <c r="AC38" s="646"/>
      <c r="AD38" s="647" t="s">
        <v>122</v>
      </c>
      <c r="AE38" s="647"/>
      <c r="AF38" s="647"/>
      <c r="AG38" s="647"/>
      <c r="AH38" s="647"/>
      <c r="AI38" s="647"/>
      <c r="AJ38" s="647"/>
      <c r="AK38" s="647"/>
      <c r="AL38" s="611" t="s">
        <v>122</v>
      </c>
      <c r="AM38" s="612"/>
      <c r="AN38" s="612"/>
      <c r="AO38" s="648"/>
      <c r="AQ38" s="641" t="s">
        <v>322</v>
      </c>
      <c r="AR38" s="642"/>
      <c r="AS38" s="642"/>
      <c r="AT38" s="642"/>
      <c r="AU38" s="642"/>
      <c r="AV38" s="642"/>
      <c r="AW38" s="642"/>
      <c r="AX38" s="642"/>
      <c r="AY38" s="643"/>
      <c r="AZ38" s="608" t="s">
        <v>122</v>
      </c>
      <c r="BA38" s="609"/>
      <c r="BB38" s="609"/>
      <c r="BC38" s="609"/>
      <c r="BD38" s="621"/>
      <c r="BE38" s="621"/>
      <c r="BF38" s="644"/>
      <c r="BG38" s="605" t="s">
        <v>323</v>
      </c>
      <c r="BH38" s="606"/>
      <c r="BI38" s="606"/>
      <c r="BJ38" s="606"/>
      <c r="BK38" s="606"/>
      <c r="BL38" s="606"/>
      <c r="BM38" s="606"/>
      <c r="BN38" s="606"/>
      <c r="BO38" s="606"/>
      <c r="BP38" s="606"/>
      <c r="BQ38" s="606"/>
      <c r="BR38" s="606"/>
      <c r="BS38" s="606"/>
      <c r="BT38" s="606"/>
      <c r="BU38" s="607"/>
      <c r="BV38" s="608">
        <v>1295</v>
      </c>
      <c r="BW38" s="609"/>
      <c r="BX38" s="609"/>
      <c r="BY38" s="609"/>
      <c r="BZ38" s="609"/>
      <c r="CA38" s="609"/>
      <c r="CB38" s="645"/>
      <c r="CD38" s="605" t="s">
        <v>324</v>
      </c>
      <c r="CE38" s="606"/>
      <c r="CF38" s="606"/>
      <c r="CG38" s="606"/>
      <c r="CH38" s="606"/>
      <c r="CI38" s="606"/>
      <c r="CJ38" s="606"/>
      <c r="CK38" s="606"/>
      <c r="CL38" s="606"/>
      <c r="CM38" s="606"/>
      <c r="CN38" s="606"/>
      <c r="CO38" s="606"/>
      <c r="CP38" s="606"/>
      <c r="CQ38" s="607"/>
      <c r="CR38" s="608">
        <v>638791</v>
      </c>
      <c r="CS38" s="609"/>
      <c r="CT38" s="609"/>
      <c r="CU38" s="609"/>
      <c r="CV38" s="609"/>
      <c r="CW38" s="609"/>
      <c r="CX38" s="609"/>
      <c r="CY38" s="610"/>
      <c r="CZ38" s="611">
        <v>7.2</v>
      </c>
      <c r="DA38" s="623"/>
      <c r="DB38" s="623"/>
      <c r="DC38" s="624"/>
      <c r="DD38" s="614">
        <v>531252</v>
      </c>
      <c r="DE38" s="609"/>
      <c r="DF38" s="609"/>
      <c r="DG38" s="609"/>
      <c r="DH38" s="609"/>
      <c r="DI38" s="609"/>
      <c r="DJ38" s="609"/>
      <c r="DK38" s="610"/>
      <c r="DL38" s="614">
        <v>501791</v>
      </c>
      <c r="DM38" s="609"/>
      <c r="DN38" s="609"/>
      <c r="DO38" s="609"/>
      <c r="DP38" s="609"/>
      <c r="DQ38" s="609"/>
      <c r="DR38" s="609"/>
      <c r="DS38" s="609"/>
      <c r="DT38" s="609"/>
      <c r="DU38" s="609"/>
      <c r="DV38" s="610"/>
      <c r="DW38" s="611">
        <v>10.9</v>
      </c>
      <c r="DX38" s="623"/>
      <c r="DY38" s="623"/>
      <c r="DZ38" s="623"/>
      <c r="EA38" s="623"/>
      <c r="EB38" s="623"/>
      <c r="EC38" s="635"/>
    </row>
    <row r="39" spans="2:133" ht="11.25" customHeight="1" x14ac:dyDescent="0.15">
      <c r="B39" s="605" t="s">
        <v>325</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326</v>
      </c>
      <c r="AR39" s="642"/>
      <c r="AS39" s="642"/>
      <c r="AT39" s="642"/>
      <c r="AU39" s="642"/>
      <c r="AV39" s="642"/>
      <c r="AW39" s="642"/>
      <c r="AX39" s="642"/>
      <c r="AY39" s="643"/>
      <c r="AZ39" s="608" t="s">
        <v>122</v>
      </c>
      <c r="BA39" s="609"/>
      <c r="BB39" s="609"/>
      <c r="BC39" s="609"/>
      <c r="BD39" s="621"/>
      <c r="BE39" s="621"/>
      <c r="BF39" s="644"/>
      <c r="BG39" s="605" t="s">
        <v>327</v>
      </c>
      <c r="BH39" s="606"/>
      <c r="BI39" s="606"/>
      <c r="BJ39" s="606"/>
      <c r="BK39" s="606"/>
      <c r="BL39" s="606"/>
      <c r="BM39" s="606"/>
      <c r="BN39" s="606"/>
      <c r="BO39" s="606"/>
      <c r="BP39" s="606"/>
      <c r="BQ39" s="606"/>
      <c r="BR39" s="606"/>
      <c r="BS39" s="606"/>
      <c r="BT39" s="606"/>
      <c r="BU39" s="607"/>
      <c r="BV39" s="608">
        <v>2019</v>
      </c>
      <c r="BW39" s="609"/>
      <c r="BX39" s="609"/>
      <c r="BY39" s="609"/>
      <c r="BZ39" s="609"/>
      <c r="CA39" s="609"/>
      <c r="CB39" s="645"/>
      <c r="CD39" s="605" t="s">
        <v>328</v>
      </c>
      <c r="CE39" s="606"/>
      <c r="CF39" s="606"/>
      <c r="CG39" s="606"/>
      <c r="CH39" s="606"/>
      <c r="CI39" s="606"/>
      <c r="CJ39" s="606"/>
      <c r="CK39" s="606"/>
      <c r="CL39" s="606"/>
      <c r="CM39" s="606"/>
      <c r="CN39" s="606"/>
      <c r="CO39" s="606"/>
      <c r="CP39" s="606"/>
      <c r="CQ39" s="607"/>
      <c r="CR39" s="608">
        <v>423430</v>
      </c>
      <c r="CS39" s="621"/>
      <c r="CT39" s="621"/>
      <c r="CU39" s="621"/>
      <c r="CV39" s="621"/>
      <c r="CW39" s="621"/>
      <c r="CX39" s="621"/>
      <c r="CY39" s="622"/>
      <c r="CZ39" s="611">
        <v>4.8</v>
      </c>
      <c r="DA39" s="623"/>
      <c r="DB39" s="623"/>
      <c r="DC39" s="624"/>
      <c r="DD39" s="614">
        <v>291667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329</v>
      </c>
      <c r="C40" s="606"/>
      <c r="D40" s="606"/>
      <c r="E40" s="606"/>
      <c r="F40" s="606"/>
      <c r="G40" s="606"/>
      <c r="H40" s="606"/>
      <c r="I40" s="606"/>
      <c r="J40" s="606"/>
      <c r="K40" s="606"/>
      <c r="L40" s="606"/>
      <c r="M40" s="606"/>
      <c r="N40" s="606"/>
      <c r="O40" s="606"/>
      <c r="P40" s="606"/>
      <c r="Q40" s="607"/>
      <c r="R40" s="608">
        <v>10193</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330</v>
      </c>
      <c r="AR40" s="642"/>
      <c r="AS40" s="642"/>
      <c r="AT40" s="642"/>
      <c r="AU40" s="642"/>
      <c r="AV40" s="642"/>
      <c r="AW40" s="642"/>
      <c r="AX40" s="642"/>
      <c r="AY40" s="643"/>
      <c r="AZ40" s="608" t="s">
        <v>122</v>
      </c>
      <c r="BA40" s="609"/>
      <c r="BB40" s="609"/>
      <c r="BC40" s="609"/>
      <c r="BD40" s="621"/>
      <c r="BE40" s="621"/>
      <c r="BF40" s="644"/>
      <c r="BG40" s="649" t="s">
        <v>331</v>
      </c>
      <c r="BH40" s="650"/>
      <c r="BI40" s="650"/>
      <c r="BJ40" s="650"/>
      <c r="BK40" s="650"/>
      <c r="BL40" s="205"/>
      <c r="BM40" s="606" t="s">
        <v>332</v>
      </c>
      <c r="BN40" s="606"/>
      <c r="BO40" s="606"/>
      <c r="BP40" s="606"/>
      <c r="BQ40" s="606"/>
      <c r="BR40" s="606"/>
      <c r="BS40" s="606"/>
      <c r="BT40" s="606"/>
      <c r="BU40" s="607"/>
      <c r="BV40" s="608">
        <v>120</v>
      </c>
      <c r="BW40" s="609"/>
      <c r="BX40" s="609"/>
      <c r="BY40" s="609"/>
      <c r="BZ40" s="609"/>
      <c r="CA40" s="609"/>
      <c r="CB40" s="645"/>
      <c r="CD40" s="605" t="s">
        <v>333</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334</v>
      </c>
      <c r="C41" s="590"/>
      <c r="D41" s="590"/>
      <c r="E41" s="590"/>
      <c r="F41" s="590"/>
      <c r="G41" s="590"/>
      <c r="H41" s="590"/>
      <c r="I41" s="590"/>
      <c r="J41" s="590"/>
      <c r="K41" s="590"/>
      <c r="L41" s="590"/>
      <c r="M41" s="590"/>
      <c r="N41" s="590"/>
      <c r="O41" s="590"/>
      <c r="P41" s="590"/>
      <c r="Q41" s="591"/>
      <c r="R41" s="592">
        <v>9733785</v>
      </c>
      <c r="S41" s="633"/>
      <c r="T41" s="633"/>
      <c r="U41" s="633"/>
      <c r="V41" s="633"/>
      <c r="W41" s="633"/>
      <c r="X41" s="633"/>
      <c r="Y41" s="636"/>
      <c r="Z41" s="637">
        <v>100</v>
      </c>
      <c r="AA41" s="637"/>
      <c r="AB41" s="637"/>
      <c r="AC41" s="637"/>
      <c r="AD41" s="638">
        <v>4589924</v>
      </c>
      <c r="AE41" s="638"/>
      <c r="AF41" s="638"/>
      <c r="AG41" s="638"/>
      <c r="AH41" s="638"/>
      <c r="AI41" s="638"/>
      <c r="AJ41" s="638"/>
      <c r="AK41" s="638"/>
      <c r="AL41" s="595">
        <v>100</v>
      </c>
      <c r="AM41" s="639"/>
      <c r="AN41" s="639"/>
      <c r="AO41" s="640"/>
      <c r="AQ41" s="641" t="s">
        <v>335</v>
      </c>
      <c r="AR41" s="642"/>
      <c r="AS41" s="642"/>
      <c r="AT41" s="642"/>
      <c r="AU41" s="642"/>
      <c r="AV41" s="642"/>
      <c r="AW41" s="642"/>
      <c r="AX41" s="642"/>
      <c r="AY41" s="643"/>
      <c r="AZ41" s="608">
        <v>142045</v>
      </c>
      <c r="BA41" s="609"/>
      <c r="BB41" s="609"/>
      <c r="BC41" s="609"/>
      <c r="BD41" s="621"/>
      <c r="BE41" s="621"/>
      <c r="BF41" s="644"/>
      <c r="BG41" s="649"/>
      <c r="BH41" s="650"/>
      <c r="BI41" s="650"/>
      <c r="BJ41" s="650"/>
      <c r="BK41" s="650"/>
      <c r="BL41" s="205"/>
      <c r="BM41" s="606" t="s">
        <v>336</v>
      </c>
      <c r="BN41" s="606"/>
      <c r="BO41" s="606"/>
      <c r="BP41" s="606"/>
      <c r="BQ41" s="606"/>
      <c r="BR41" s="606"/>
      <c r="BS41" s="606"/>
      <c r="BT41" s="606"/>
      <c r="BU41" s="607"/>
      <c r="BV41" s="608">
        <v>1</v>
      </c>
      <c r="BW41" s="609"/>
      <c r="BX41" s="609"/>
      <c r="BY41" s="609"/>
      <c r="BZ41" s="609"/>
      <c r="CA41" s="609"/>
      <c r="CB41" s="645"/>
      <c r="CD41" s="605" t="s">
        <v>337</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338</v>
      </c>
      <c r="AR42" s="654"/>
      <c r="AS42" s="654"/>
      <c r="AT42" s="654"/>
      <c r="AU42" s="654"/>
      <c r="AV42" s="654"/>
      <c r="AW42" s="654"/>
      <c r="AX42" s="654"/>
      <c r="AY42" s="655"/>
      <c r="AZ42" s="592">
        <v>496746</v>
      </c>
      <c r="BA42" s="633"/>
      <c r="BB42" s="633"/>
      <c r="BC42" s="633"/>
      <c r="BD42" s="593"/>
      <c r="BE42" s="593"/>
      <c r="BF42" s="656"/>
      <c r="BG42" s="651"/>
      <c r="BH42" s="652"/>
      <c r="BI42" s="652"/>
      <c r="BJ42" s="652"/>
      <c r="BK42" s="652"/>
      <c r="BL42" s="206"/>
      <c r="BM42" s="590" t="s">
        <v>339</v>
      </c>
      <c r="BN42" s="590"/>
      <c r="BO42" s="590"/>
      <c r="BP42" s="590"/>
      <c r="BQ42" s="590"/>
      <c r="BR42" s="590"/>
      <c r="BS42" s="590"/>
      <c r="BT42" s="590"/>
      <c r="BU42" s="591"/>
      <c r="BV42" s="592">
        <v>507</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2237978</v>
      </c>
      <c r="CS42" s="621"/>
      <c r="CT42" s="621"/>
      <c r="CU42" s="621"/>
      <c r="CV42" s="621"/>
      <c r="CW42" s="621"/>
      <c r="CX42" s="621"/>
      <c r="CY42" s="622"/>
      <c r="CZ42" s="611">
        <v>25.1</v>
      </c>
      <c r="DA42" s="623"/>
      <c r="DB42" s="623"/>
      <c r="DC42" s="624"/>
      <c r="DD42" s="614">
        <v>664332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341</v>
      </c>
      <c r="CD43" s="605" t="s">
        <v>342</v>
      </c>
      <c r="CE43" s="606"/>
      <c r="CF43" s="606"/>
      <c r="CG43" s="606"/>
      <c r="CH43" s="606"/>
      <c r="CI43" s="606"/>
      <c r="CJ43" s="606"/>
      <c r="CK43" s="606"/>
      <c r="CL43" s="606"/>
      <c r="CM43" s="606"/>
      <c r="CN43" s="606"/>
      <c r="CO43" s="606"/>
      <c r="CP43" s="606"/>
      <c r="CQ43" s="607"/>
      <c r="CR43" s="608">
        <v>43798</v>
      </c>
      <c r="CS43" s="621"/>
      <c r="CT43" s="621"/>
      <c r="CU43" s="621"/>
      <c r="CV43" s="621"/>
      <c r="CW43" s="621"/>
      <c r="CX43" s="621"/>
      <c r="CY43" s="622"/>
      <c r="CZ43" s="611">
        <v>0.5</v>
      </c>
      <c r="DA43" s="623"/>
      <c r="DB43" s="623"/>
      <c r="DC43" s="624"/>
      <c r="DD43" s="614">
        <v>13001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291</v>
      </c>
      <c r="CE44" s="628"/>
      <c r="CF44" s="605" t="s">
        <v>344</v>
      </c>
      <c r="CG44" s="606"/>
      <c r="CH44" s="606"/>
      <c r="CI44" s="606"/>
      <c r="CJ44" s="606"/>
      <c r="CK44" s="606"/>
      <c r="CL44" s="606"/>
      <c r="CM44" s="606"/>
      <c r="CN44" s="606"/>
      <c r="CO44" s="606"/>
      <c r="CP44" s="606"/>
      <c r="CQ44" s="607"/>
      <c r="CR44" s="608">
        <v>1442876</v>
      </c>
      <c r="CS44" s="609"/>
      <c r="CT44" s="609"/>
      <c r="CU44" s="609"/>
      <c r="CV44" s="609"/>
      <c r="CW44" s="609"/>
      <c r="CX44" s="609"/>
      <c r="CY44" s="610"/>
      <c r="CZ44" s="611">
        <v>16.2</v>
      </c>
      <c r="DA44" s="612"/>
      <c r="DB44" s="612"/>
      <c r="DC44" s="613"/>
      <c r="DD44" s="614">
        <v>434274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592621</v>
      </c>
      <c r="CS45" s="621"/>
      <c r="CT45" s="621"/>
      <c r="CU45" s="621"/>
      <c r="CV45" s="621"/>
      <c r="CW45" s="621"/>
      <c r="CX45" s="621"/>
      <c r="CY45" s="622"/>
      <c r="CZ45" s="611">
        <v>6.7</v>
      </c>
      <c r="DA45" s="623"/>
      <c r="DB45" s="623"/>
      <c r="DC45" s="624"/>
      <c r="DD45" s="614">
        <v>43004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347</v>
      </c>
      <c r="CG46" s="606"/>
      <c r="CH46" s="606"/>
      <c r="CI46" s="606"/>
      <c r="CJ46" s="606"/>
      <c r="CK46" s="606"/>
      <c r="CL46" s="606"/>
      <c r="CM46" s="606"/>
      <c r="CN46" s="606"/>
      <c r="CO46" s="606"/>
      <c r="CP46" s="606"/>
      <c r="CQ46" s="607"/>
      <c r="CR46" s="608">
        <v>790398</v>
      </c>
      <c r="CS46" s="609"/>
      <c r="CT46" s="609"/>
      <c r="CU46" s="609"/>
      <c r="CV46" s="609"/>
      <c r="CW46" s="609"/>
      <c r="CX46" s="609"/>
      <c r="CY46" s="610"/>
      <c r="CZ46" s="611">
        <v>8.9</v>
      </c>
      <c r="DA46" s="612"/>
      <c r="DB46" s="612"/>
      <c r="DC46" s="613"/>
      <c r="DD46" s="614">
        <v>364013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348</v>
      </c>
      <c r="CG47" s="606"/>
      <c r="CH47" s="606"/>
      <c r="CI47" s="606"/>
      <c r="CJ47" s="606"/>
      <c r="CK47" s="606"/>
      <c r="CL47" s="606"/>
      <c r="CM47" s="606"/>
      <c r="CN47" s="606"/>
      <c r="CO47" s="606"/>
      <c r="CP47" s="606"/>
      <c r="CQ47" s="607"/>
      <c r="CR47" s="608">
        <v>795102</v>
      </c>
      <c r="CS47" s="621"/>
      <c r="CT47" s="621"/>
      <c r="CU47" s="621"/>
      <c r="CV47" s="621"/>
      <c r="CW47" s="621"/>
      <c r="CX47" s="621"/>
      <c r="CY47" s="622"/>
      <c r="CZ47" s="611">
        <v>8.9</v>
      </c>
      <c r="DA47" s="623"/>
      <c r="DB47" s="623"/>
      <c r="DC47" s="624"/>
      <c r="DD47" s="614">
        <v>230058</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350</v>
      </c>
      <c r="CE49" s="590"/>
      <c r="CF49" s="590"/>
      <c r="CG49" s="590"/>
      <c r="CH49" s="590"/>
      <c r="CI49" s="590"/>
      <c r="CJ49" s="590"/>
      <c r="CK49" s="590"/>
      <c r="CL49" s="590"/>
      <c r="CM49" s="590"/>
      <c r="CN49" s="590"/>
      <c r="CO49" s="590"/>
      <c r="CP49" s="590"/>
      <c r="CQ49" s="591"/>
      <c r="CR49" s="592">
        <v>8902664</v>
      </c>
      <c r="CS49" s="593"/>
      <c r="CT49" s="593"/>
      <c r="CU49" s="593"/>
      <c r="CV49" s="593"/>
      <c r="CW49" s="593"/>
      <c r="CX49" s="593"/>
      <c r="CY49" s="594"/>
      <c r="CZ49" s="595">
        <v>100</v>
      </c>
      <c r="DA49" s="596"/>
      <c r="DB49" s="596"/>
      <c r="DC49" s="597"/>
      <c r="DD49" s="598">
        <v>5488200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G4zuAkkJ2Yv4x43Wf9jn0hYYNmVjyC5LJlGjT0bt5pdkIIONqAOLM0cwZ70yfRRIIpz53O/r5/gkQqcsRwGF2g==" saltValue="qKxi1eu/3rFULOYfl0rj1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70" zoomScaleNormal="70" zoomScaleSheetLayoutView="70" workbookViewId="0">
      <selection activeCell="AP9" sqref="AP9:AT9"/>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373</v>
      </c>
      <c r="C7" s="1035"/>
      <c r="D7" s="1035"/>
      <c r="E7" s="1035"/>
      <c r="F7" s="1035"/>
      <c r="G7" s="1035"/>
      <c r="H7" s="1035"/>
      <c r="I7" s="1035"/>
      <c r="J7" s="1035"/>
      <c r="K7" s="1035"/>
      <c r="L7" s="1035"/>
      <c r="M7" s="1035"/>
      <c r="N7" s="1035"/>
      <c r="O7" s="1035"/>
      <c r="P7" s="1036"/>
      <c r="Q7" s="1089">
        <v>9689</v>
      </c>
      <c r="R7" s="1090"/>
      <c r="S7" s="1090"/>
      <c r="T7" s="1090"/>
      <c r="U7" s="1090"/>
      <c r="V7" s="1090">
        <v>8859</v>
      </c>
      <c r="W7" s="1090"/>
      <c r="X7" s="1090"/>
      <c r="Y7" s="1090"/>
      <c r="Z7" s="1090"/>
      <c r="AA7" s="1090">
        <v>830</v>
      </c>
      <c r="AB7" s="1090"/>
      <c r="AC7" s="1090"/>
      <c r="AD7" s="1090"/>
      <c r="AE7" s="1091"/>
      <c r="AF7" s="1092">
        <v>511</v>
      </c>
      <c r="AG7" s="1093"/>
      <c r="AH7" s="1093"/>
      <c r="AI7" s="1093"/>
      <c r="AJ7" s="1094"/>
      <c r="AK7" s="1095">
        <v>1191</v>
      </c>
      <c r="AL7" s="1096"/>
      <c r="AM7" s="1096"/>
      <c r="AN7" s="1096"/>
      <c r="AO7" s="1096"/>
      <c r="AP7" s="1096">
        <v>4274</v>
      </c>
      <c r="AQ7" s="1096"/>
      <c r="AR7" s="1096"/>
      <c r="AS7" s="1096"/>
      <c r="AT7" s="1096"/>
      <c r="AU7" s="1097" t="s">
        <v>550</v>
      </c>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979" t="s">
        <v>552</v>
      </c>
      <c r="BT7" s="980"/>
      <c r="BU7" s="980"/>
      <c r="BV7" s="980"/>
      <c r="BW7" s="980"/>
      <c r="BX7" s="980"/>
      <c r="BY7" s="980"/>
      <c r="BZ7" s="980"/>
      <c r="CA7" s="980"/>
      <c r="CB7" s="980"/>
      <c r="CC7" s="980"/>
      <c r="CD7" s="980"/>
      <c r="CE7" s="980"/>
      <c r="CF7" s="980"/>
      <c r="CG7" s="1001"/>
      <c r="CH7" s="1083">
        <v>9</v>
      </c>
      <c r="CI7" s="1084"/>
      <c r="CJ7" s="1084"/>
      <c r="CK7" s="1084"/>
      <c r="CL7" s="1085"/>
      <c r="CM7" s="1083">
        <v>54</v>
      </c>
      <c r="CN7" s="1084"/>
      <c r="CO7" s="1084"/>
      <c r="CP7" s="1084"/>
      <c r="CQ7" s="1085"/>
      <c r="CR7" s="1083">
        <v>20</v>
      </c>
      <c r="CS7" s="1084"/>
      <c r="CT7" s="1084"/>
      <c r="CU7" s="1084"/>
      <c r="CV7" s="1085"/>
      <c r="CW7" s="1083">
        <v>1</v>
      </c>
      <c r="CX7" s="1084"/>
      <c r="CY7" s="1084"/>
      <c r="CZ7" s="1084"/>
      <c r="DA7" s="1085"/>
      <c r="DB7" s="1083" t="s">
        <v>553</v>
      </c>
      <c r="DC7" s="1084"/>
      <c r="DD7" s="1084"/>
      <c r="DE7" s="1084"/>
      <c r="DF7" s="1085"/>
      <c r="DG7" s="1083" t="s">
        <v>553</v>
      </c>
      <c r="DH7" s="1084"/>
      <c r="DI7" s="1084"/>
      <c r="DJ7" s="1084"/>
      <c r="DK7" s="1085"/>
      <c r="DL7" s="1083" t="s">
        <v>553</v>
      </c>
      <c r="DM7" s="1084"/>
      <c r="DN7" s="1084"/>
      <c r="DO7" s="1084"/>
      <c r="DP7" s="1085"/>
      <c r="DQ7" s="1083" t="s">
        <v>553</v>
      </c>
      <c r="DR7" s="1084"/>
      <c r="DS7" s="1084"/>
      <c r="DT7" s="1084"/>
      <c r="DU7" s="1085"/>
      <c r="DV7" s="1086"/>
      <c r="DW7" s="1087"/>
      <c r="DX7" s="1087"/>
      <c r="DY7" s="1087"/>
      <c r="DZ7" s="1088"/>
      <c r="EA7" s="216"/>
    </row>
    <row r="8" spans="1:131" s="217" customFormat="1" ht="26.25" customHeight="1" x14ac:dyDescent="0.15">
      <c r="A8" s="220">
        <v>2</v>
      </c>
      <c r="B8" s="1017" t="s">
        <v>374</v>
      </c>
      <c r="C8" s="1018"/>
      <c r="D8" s="1018"/>
      <c r="E8" s="1018"/>
      <c r="F8" s="1018"/>
      <c r="G8" s="1018"/>
      <c r="H8" s="1018"/>
      <c r="I8" s="1018"/>
      <c r="J8" s="1018"/>
      <c r="K8" s="1018"/>
      <c r="L8" s="1018"/>
      <c r="M8" s="1018"/>
      <c r="N8" s="1018"/>
      <c r="O8" s="1018"/>
      <c r="P8" s="1019"/>
      <c r="Q8" s="1025">
        <v>63</v>
      </c>
      <c r="R8" s="1026"/>
      <c r="S8" s="1026"/>
      <c r="T8" s="1026"/>
      <c r="U8" s="1026"/>
      <c r="V8" s="1026">
        <v>62</v>
      </c>
      <c r="W8" s="1026"/>
      <c r="X8" s="1026"/>
      <c r="Y8" s="1026"/>
      <c r="Z8" s="1026"/>
      <c r="AA8" s="1026">
        <v>1</v>
      </c>
      <c r="AB8" s="1026"/>
      <c r="AC8" s="1026"/>
      <c r="AD8" s="1026"/>
      <c r="AE8" s="1027"/>
      <c r="AF8" s="1022">
        <v>1</v>
      </c>
      <c r="AG8" s="1023"/>
      <c r="AH8" s="1023"/>
      <c r="AI8" s="1023"/>
      <c r="AJ8" s="1024"/>
      <c r="AK8" s="1067">
        <v>20</v>
      </c>
      <c r="AL8" s="1068"/>
      <c r="AM8" s="1068"/>
      <c r="AN8" s="1068"/>
      <c r="AO8" s="1068"/>
      <c r="AP8" s="1068" t="s">
        <v>553</v>
      </c>
      <c r="AQ8" s="1068"/>
      <c r="AR8" s="1068"/>
      <c r="AS8" s="1068"/>
      <c r="AT8" s="1068"/>
      <c r="AU8" s="1069" t="s">
        <v>551</v>
      </c>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376</v>
      </c>
      <c r="B23" s="924" t="s">
        <v>377</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512</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356</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363</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388</v>
      </c>
      <c r="C28" s="1035"/>
      <c r="D28" s="1035"/>
      <c r="E28" s="1035"/>
      <c r="F28" s="1035"/>
      <c r="G28" s="1035"/>
      <c r="H28" s="1035"/>
      <c r="I28" s="1035"/>
      <c r="J28" s="1035"/>
      <c r="K28" s="1035"/>
      <c r="L28" s="1035"/>
      <c r="M28" s="1035"/>
      <c r="N28" s="1035"/>
      <c r="O28" s="1035"/>
      <c r="P28" s="1036"/>
      <c r="Q28" s="1037">
        <v>1439</v>
      </c>
      <c r="R28" s="1038"/>
      <c r="S28" s="1038"/>
      <c r="T28" s="1038"/>
      <c r="U28" s="1038"/>
      <c r="V28" s="1038">
        <v>1389</v>
      </c>
      <c r="W28" s="1038"/>
      <c r="X28" s="1038"/>
      <c r="Y28" s="1038"/>
      <c r="Z28" s="1038"/>
      <c r="AA28" s="1038">
        <v>50</v>
      </c>
      <c r="AB28" s="1038"/>
      <c r="AC28" s="1038"/>
      <c r="AD28" s="1038"/>
      <c r="AE28" s="1039"/>
      <c r="AF28" s="1040">
        <v>50</v>
      </c>
      <c r="AG28" s="1038"/>
      <c r="AH28" s="1038"/>
      <c r="AI28" s="1038"/>
      <c r="AJ28" s="1041"/>
      <c r="AK28" s="1029">
        <v>142</v>
      </c>
      <c r="AL28" s="1030"/>
      <c r="AM28" s="1030"/>
      <c r="AN28" s="1030"/>
      <c r="AO28" s="1030"/>
      <c r="AP28" s="1030" t="s">
        <v>553</v>
      </c>
      <c r="AQ28" s="1030"/>
      <c r="AR28" s="1030"/>
      <c r="AS28" s="1030"/>
      <c r="AT28" s="1030"/>
      <c r="AU28" s="1030" t="s">
        <v>553</v>
      </c>
      <c r="AV28" s="1030"/>
      <c r="AW28" s="1030"/>
      <c r="AX28" s="1030"/>
      <c r="AY28" s="1030"/>
      <c r="AZ28" s="1031" t="s">
        <v>553</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389</v>
      </c>
      <c r="C29" s="1018"/>
      <c r="D29" s="1018"/>
      <c r="E29" s="1018"/>
      <c r="F29" s="1018"/>
      <c r="G29" s="1018"/>
      <c r="H29" s="1018"/>
      <c r="I29" s="1018"/>
      <c r="J29" s="1018"/>
      <c r="K29" s="1018"/>
      <c r="L29" s="1018"/>
      <c r="M29" s="1018"/>
      <c r="N29" s="1018"/>
      <c r="O29" s="1018"/>
      <c r="P29" s="1019"/>
      <c r="Q29" s="1025">
        <v>1575</v>
      </c>
      <c r="R29" s="1026"/>
      <c r="S29" s="1026"/>
      <c r="T29" s="1026"/>
      <c r="U29" s="1026"/>
      <c r="V29" s="1026">
        <v>1503</v>
      </c>
      <c r="W29" s="1026"/>
      <c r="X29" s="1026"/>
      <c r="Y29" s="1026"/>
      <c r="Z29" s="1026"/>
      <c r="AA29" s="1026">
        <v>72</v>
      </c>
      <c r="AB29" s="1026"/>
      <c r="AC29" s="1026"/>
      <c r="AD29" s="1026"/>
      <c r="AE29" s="1027"/>
      <c r="AF29" s="1022">
        <v>72</v>
      </c>
      <c r="AG29" s="1023"/>
      <c r="AH29" s="1023"/>
      <c r="AI29" s="1023"/>
      <c r="AJ29" s="1024"/>
      <c r="AK29" s="967">
        <v>223</v>
      </c>
      <c r="AL29" s="958"/>
      <c r="AM29" s="958"/>
      <c r="AN29" s="958"/>
      <c r="AO29" s="958"/>
      <c r="AP29" s="958" t="s">
        <v>553</v>
      </c>
      <c r="AQ29" s="958"/>
      <c r="AR29" s="958"/>
      <c r="AS29" s="958"/>
      <c r="AT29" s="958"/>
      <c r="AU29" s="958" t="s">
        <v>553</v>
      </c>
      <c r="AV29" s="958"/>
      <c r="AW29" s="958"/>
      <c r="AX29" s="958"/>
      <c r="AY29" s="958"/>
      <c r="AZ29" s="1028" t="s">
        <v>553</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390</v>
      </c>
      <c r="C30" s="1018"/>
      <c r="D30" s="1018"/>
      <c r="E30" s="1018"/>
      <c r="F30" s="1018"/>
      <c r="G30" s="1018"/>
      <c r="H30" s="1018"/>
      <c r="I30" s="1018"/>
      <c r="J30" s="1018"/>
      <c r="K30" s="1018"/>
      <c r="L30" s="1018"/>
      <c r="M30" s="1018"/>
      <c r="N30" s="1018"/>
      <c r="O30" s="1018"/>
      <c r="P30" s="1019"/>
      <c r="Q30" s="1025">
        <v>198</v>
      </c>
      <c r="R30" s="1026"/>
      <c r="S30" s="1026"/>
      <c r="T30" s="1026"/>
      <c r="U30" s="1026"/>
      <c r="V30" s="1026">
        <v>197</v>
      </c>
      <c r="W30" s="1026"/>
      <c r="X30" s="1026"/>
      <c r="Y30" s="1026"/>
      <c r="Z30" s="1026"/>
      <c r="AA30" s="1026">
        <v>1</v>
      </c>
      <c r="AB30" s="1026"/>
      <c r="AC30" s="1026"/>
      <c r="AD30" s="1026"/>
      <c r="AE30" s="1027"/>
      <c r="AF30" s="1022">
        <v>1</v>
      </c>
      <c r="AG30" s="1023"/>
      <c r="AH30" s="1023"/>
      <c r="AI30" s="1023"/>
      <c r="AJ30" s="1024"/>
      <c r="AK30" s="967">
        <v>58</v>
      </c>
      <c r="AL30" s="958"/>
      <c r="AM30" s="958"/>
      <c r="AN30" s="958"/>
      <c r="AO30" s="958"/>
      <c r="AP30" s="958" t="s">
        <v>553</v>
      </c>
      <c r="AQ30" s="958"/>
      <c r="AR30" s="958"/>
      <c r="AS30" s="958"/>
      <c r="AT30" s="958"/>
      <c r="AU30" s="958" t="s">
        <v>553</v>
      </c>
      <c r="AV30" s="958"/>
      <c r="AW30" s="958"/>
      <c r="AX30" s="958"/>
      <c r="AY30" s="958"/>
      <c r="AZ30" s="1028" t="s">
        <v>553</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391</v>
      </c>
      <c r="C31" s="1018"/>
      <c r="D31" s="1018"/>
      <c r="E31" s="1018"/>
      <c r="F31" s="1018"/>
      <c r="G31" s="1018"/>
      <c r="H31" s="1018"/>
      <c r="I31" s="1018"/>
      <c r="J31" s="1018"/>
      <c r="K31" s="1018"/>
      <c r="L31" s="1018"/>
      <c r="M31" s="1018"/>
      <c r="N31" s="1018"/>
      <c r="O31" s="1018"/>
      <c r="P31" s="1019"/>
      <c r="Q31" s="1025">
        <v>137</v>
      </c>
      <c r="R31" s="1026"/>
      <c r="S31" s="1026"/>
      <c r="T31" s="1026"/>
      <c r="U31" s="1026"/>
      <c r="V31" s="1026">
        <v>162</v>
      </c>
      <c r="W31" s="1026"/>
      <c r="X31" s="1026"/>
      <c r="Y31" s="1026"/>
      <c r="Z31" s="1026"/>
      <c r="AA31" s="1026">
        <v>-25</v>
      </c>
      <c r="AB31" s="1026"/>
      <c r="AC31" s="1026"/>
      <c r="AD31" s="1026"/>
      <c r="AE31" s="1027"/>
      <c r="AF31" s="1022">
        <v>179</v>
      </c>
      <c r="AG31" s="1023"/>
      <c r="AH31" s="1023"/>
      <c r="AI31" s="1023"/>
      <c r="AJ31" s="1024"/>
      <c r="AK31" s="967">
        <v>30</v>
      </c>
      <c r="AL31" s="958"/>
      <c r="AM31" s="958"/>
      <c r="AN31" s="958"/>
      <c r="AO31" s="958"/>
      <c r="AP31" s="958">
        <v>465</v>
      </c>
      <c r="AQ31" s="958"/>
      <c r="AR31" s="958"/>
      <c r="AS31" s="958"/>
      <c r="AT31" s="958"/>
      <c r="AU31" s="958">
        <v>285</v>
      </c>
      <c r="AV31" s="958"/>
      <c r="AW31" s="958"/>
      <c r="AX31" s="958"/>
      <c r="AY31" s="958"/>
      <c r="AZ31" s="1028" t="s">
        <v>553</v>
      </c>
      <c r="BA31" s="1028"/>
      <c r="BB31" s="1028"/>
      <c r="BC31" s="1028"/>
      <c r="BD31" s="1028"/>
      <c r="BE31" s="959" t="s">
        <v>392</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393</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376</v>
      </c>
      <c r="B63" s="924" t="s">
        <v>394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302</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396</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397</v>
      </c>
      <c r="AV66" s="989"/>
      <c r="AW66" s="989"/>
      <c r="AX66" s="989"/>
      <c r="AY66" s="990"/>
      <c r="AZ66" s="988" t="s">
        <v>363</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554</v>
      </c>
      <c r="C68" s="973"/>
      <c r="D68" s="973"/>
      <c r="E68" s="973"/>
      <c r="F68" s="973"/>
      <c r="G68" s="973"/>
      <c r="H68" s="973"/>
      <c r="I68" s="973"/>
      <c r="J68" s="973"/>
      <c r="K68" s="973"/>
      <c r="L68" s="973"/>
      <c r="M68" s="973"/>
      <c r="N68" s="973"/>
      <c r="O68" s="973"/>
      <c r="P68" s="974"/>
      <c r="Q68" s="975">
        <v>2156</v>
      </c>
      <c r="R68" s="969"/>
      <c r="S68" s="969"/>
      <c r="T68" s="969"/>
      <c r="U68" s="969"/>
      <c r="V68" s="969">
        <v>1986</v>
      </c>
      <c r="W68" s="969"/>
      <c r="X68" s="969"/>
      <c r="Y68" s="969"/>
      <c r="Z68" s="969"/>
      <c r="AA68" s="969">
        <v>170</v>
      </c>
      <c r="AB68" s="969"/>
      <c r="AC68" s="969"/>
      <c r="AD68" s="969"/>
      <c r="AE68" s="969"/>
      <c r="AF68" s="969">
        <v>170</v>
      </c>
      <c r="AG68" s="969"/>
      <c r="AH68" s="969"/>
      <c r="AI68" s="969"/>
      <c r="AJ68" s="969"/>
      <c r="AK68" s="969" t="s">
        <v>553</v>
      </c>
      <c r="AL68" s="969"/>
      <c r="AM68" s="969"/>
      <c r="AN68" s="969"/>
      <c r="AO68" s="969"/>
      <c r="AP68" s="969" t="s">
        <v>553</v>
      </c>
      <c r="AQ68" s="969"/>
      <c r="AR68" s="969"/>
      <c r="AS68" s="969"/>
      <c r="AT68" s="969"/>
      <c r="AU68" s="969" t="s">
        <v>553</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555</v>
      </c>
      <c r="C69" s="962"/>
      <c r="D69" s="962"/>
      <c r="E69" s="962"/>
      <c r="F69" s="962"/>
      <c r="G69" s="962"/>
      <c r="H69" s="962"/>
      <c r="I69" s="962"/>
      <c r="J69" s="962"/>
      <c r="K69" s="962"/>
      <c r="L69" s="962"/>
      <c r="M69" s="962"/>
      <c r="N69" s="962"/>
      <c r="O69" s="962"/>
      <c r="P69" s="963"/>
      <c r="Q69" s="964">
        <v>346</v>
      </c>
      <c r="R69" s="958"/>
      <c r="S69" s="958"/>
      <c r="T69" s="958"/>
      <c r="U69" s="958"/>
      <c r="V69" s="958">
        <v>346</v>
      </c>
      <c r="W69" s="958"/>
      <c r="X69" s="958"/>
      <c r="Y69" s="958"/>
      <c r="Z69" s="958"/>
      <c r="AA69" s="958">
        <v>0</v>
      </c>
      <c r="AB69" s="958"/>
      <c r="AC69" s="958"/>
      <c r="AD69" s="958"/>
      <c r="AE69" s="958"/>
      <c r="AF69" s="958">
        <v>0</v>
      </c>
      <c r="AG69" s="958"/>
      <c r="AH69" s="958"/>
      <c r="AI69" s="958"/>
      <c r="AJ69" s="958"/>
      <c r="AK69" s="958">
        <v>2</v>
      </c>
      <c r="AL69" s="958"/>
      <c r="AM69" s="958"/>
      <c r="AN69" s="958"/>
      <c r="AO69" s="958"/>
      <c r="AP69" s="958" t="s">
        <v>553</v>
      </c>
      <c r="AQ69" s="958"/>
      <c r="AR69" s="958"/>
      <c r="AS69" s="958"/>
      <c r="AT69" s="958"/>
      <c r="AU69" s="958" t="s">
        <v>553</v>
      </c>
      <c r="AV69" s="958"/>
      <c r="AW69" s="958"/>
      <c r="AX69" s="958"/>
      <c r="AY69" s="958"/>
      <c r="AZ69" s="959" t="s">
        <v>562</v>
      </c>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556</v>
      </c>
      <c r="C70" s="962"/>
      <c r="D70" s="962"/>
      <c r="E70" s="962"/>
      <c r="F70" s="962"/>
      <c r="G70" s="962"/>
      <c r="H70" s="962"/>
      <c r="I70" s="962"/>
      <c r="J70" s="962"/>
      <c r="K70" s="962"/>
      <c r="L70" s="962"/>
      <c r="M70" s="962"/>
      <c r="N70" s="962"/>
      <c r="O70" s="962"/>
      <c r="P70" s="963"/>
      <c r="Q70" s="964">
        <v>21</v>
      </c>
      <c r="R70" s="958"/>
      <c r="S70" s="958"/>
      <c r="T70" s="958"/>
      <c r="U70" s="958"/>
      <c r="V70" s="958">
        <v>23</v>
      </c>
      <c r="W70" s="958"/>
      <c r="X70" s="958"/>
      <c r="Y70" s="958"/>
      <c r="Z70" s="958"/>
      <c r="AA70" s="958">
        <v>-1</v>
      </c>
      <c r="AB70" s="958"/>
      <c r="AC70" s="958"/>
      <c r="AD70" s="958"/>
      <c r="AE70" s="958"/>
      <c r="AF70" s="958">
        <v>-1</v>
      </c>
      <c r="AG70" s="958"/>
      <c r="AH70" s="958"/>
      <c r="AI70" s="958"/>
      <c r="AJ70" s="958"/>
      <c r="AK70" s="958" t="s">
        <v>553</v>
      </c>
      <c r="AL70" s="958"/>
      <c r="AM70" s="958"/>
      <c r="AN70" s="958"/>
      <c r="AO70" s="958"/>
      <c r="AP70" s="958" t="s">
        <v>553</v>
      </c>
      <c r="AQ70" s="958"/>
      <c r="AR70" s="958"/>
      <c r="AS70" s="958"/>
      <c r="AT70" s="958"/>
      <c r="AU70" s="958" t="s">
        <v>553</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557</v>
      </c>
      <c r="C71" s="962"/>
      <c r="D71" s="962"/>
      <c r="E71" s="962"/>
      <c r="F71" s="962"/>
      <c r="G71" s="962"/>
      <c r="H71" s="962"/>
      <c r="I71" s="962"/>
      <c r="J71" s="962"/>
      <c r="K71" s="962"/>
      <c r="L71" s="962"/>
      <c r="M71" s="962"/>
      <c r="N71" s="962"/>
      <c r="O71" s="962"/>
      <c r="P71" s="963"/>
      <c r="Q71" s="964">
        <v>72</v>
      </c>
      <c r="R71" s="958"/>
      <c r="S71" s="958"/>
      <c r="T71" s="958"/>
      <c r="U71" s="958"/>
      <c r="V71" s="958">
        <v>61</v>
      </c>
      <c r="W71" s="958"/>
      <c r="X71" s="958"/>
      <c r="Y71" s="958"/>
      <c r="Z71" s="958"/>
      <c r="AA71" s="958">
        <v>11</v>
      </c>
      <c r="AB71" s="958"/>
      <c r="AC71" s="958"/>
      <c r="AD71" s="958"/>
      <c r="AE71" s="958"/>
      <c r="AF71" s="958">
        <v>11</v>
      </c>
      <c r="AG71" s="958"/>
      <c r="AH71" s="958"/>
      <c r="AI71" s="958"/>
      <c r="AJ71" s="958"/>
      <c r="AK71" s="958" t="s">
        <v>553</v>
      </c>
      <c r="AL71" s="958"/>
      <c r="AM71" s="958"/>
      <c r="AN71" s="958"/>
      <c r="AO71" s="958"/>
      <c r="AP71" s="958" t="s">
        <v>553</v>
      </c>
      <c r="AQ71" s="958"/>
      <c r="AR71" s="958"/>
      <c r="AS71" s="958"/>
      <c r="AT71" s="958"/>
      <c r="AU71" s="958" t="s">
        <v>553</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558</v>
      </c>
      <c r="C72" s="962"/>
      <c r="D72" s="962"/>
      <c r="E72" s="962"/>
      <c r="F72" s="962"/>
      <c r="G72" s="962"/>
      <c r="H72" s="962"/>
      <c r="I72" s="962"/>
      <c r="J72" s="962"/>
      <c r="K72" s="962"/>
      <c r="L72" s="962"/>
      <c r="M72" s="962"/>
      <c r="N72" s="962"/>
      <c r="O72" s="962"/>
      <c r="P72" s="963"/>
      <c r="Q72" s="964">
        <v>407</v>
      </c>
      <c r="R72" s="958"/>
      <c r="S72" s="958"/>
      <c r="T72" s="958"/>
      <c r="U72" s="958"/>
      <c r="V72" s="958">
        <v>217</v>
      </c>
      <c r="W72" s="958"/>
      <c r="X72" s="958"/>
      <c r="Y72" s="958"/>
      <c r="Z72" s="958"/>
      <c r="AA72" s="958">
        <v>190</v>
      </c>
      <c r="AB72" s="958"/>
      <c r="AC72" s="958"/>
      <c r="AD72" s="958"/>
      <c r="AE72" s="958"/>
      <c r="AF72" s="958">
        <v>190</v>
      </c>
      <c r="AG72" s="958"/>
      <c r="AH72" s="958"/>
      <c r="AI72" s="958"/>
      <c r="AJ72" s="958"/>
      <c r="AK72" s="958">
        <v>114</v>
      </c>
      <c r="AL72" s="958"/>
      <c r="AM72" s="958"/>
      <c r="AN72" s="958"/>
      <c r="AO72" s="958"/>
      <c r="AP72" s="958" t="s">
        <v>553</v>
      </c>
      <c r="AQ72" s="958"/>
      <c r="AR72" s="958"/>
      <c r="AS72" s="958"/>
      <c r="AT72" s="958"/>
      <c r="AU72" s="958" t="s">
        <v>553</v>
      </c>
      <c r="AV72" s="958"/>
      <c r="AW72" s="958"/>
      <c r="AX72" s="958"/>
      <c r="AY72" s="958"/>
      <c r="AZ72" s="959" t="s">
        <v>563</v>
      </c>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559</v>
      </c>
      <c r="C73" s="962"/>
      <c r="D73" s="962"/>
      <c r="E73" s="962"/>
      <c r="F73" s="962"/>
      <c r="G73" s="962"/>
      <c r="H73" s="962"/>
      <c r="I73" s="962"/>
      <c r="J73" s="962"/>
      <c r="K73" s="962"/>
      <c r="L73" s="962"/>
      <c r="M73" s="962"/>
      <c r="N73" s="962"/>
      <c r="O73" s="962"/>
      <c r="P73" s="963"/>
      <c r="Q73" s="964">
        <v>218789</v>
      </c>
      <c r="R73" s="958"/>
      <c r="S73" s="958"/>
      <c r="T73" s="958"/>
      <c r="U73" s="958"/>
      <c r="V73" s="958">
        <v>212178</v>
      </c>
      <c r="W73" s="958"/>
      <c r="X73" s="958"/>
      <c r="Y73" s="958"/>
      <c r="Z73" s="958"/>
      <c r="AA73" s="958">
        <v>6611</v>
      </c>
      <c r="AB73" s="958"/>
      <c r="AC73" s="958"/>
      <c r="AD73" s="958"/>
      <c r="AE73" s="958"/>
      <c r="AF73" s="958">
        <v>6611</v>
      </c>
      <c r="AG73" s="958"/>
      <c r="AH73" s="958"/>
      <c r="AI73" s="958"/>
      <c r="AJ73" s="958"/>
      <c r="AK73" s="958" t="s">
        <v>553</v>
      </c>
      <c r="AL73" s="958"/>
      <c r="AM73" s="958"/>
      <c r="AN73" s="958"/>
      <c r="AO73" s="958"/>
      <c r="AP73" s="958" t="s">
        <v>553</v>
      </c>
      <c r="AQ73" s="958"/>
      <c r="AR73" s="958"/>
      <c r="AS73" s="958"/>
      <c r="AT73" s="958"/>
      <c r="AU73" s="958" t="s">
        <v>553</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560</v>
      </c>
      <c r="C74" s="962"/>
      <c r="D74" s="962"/>
      <c r="E74" s="962"/>
      <c r="F74" s="962"/>
      <c r="G74" s="962"/>
      <c r="H74" s="962"/>
      <c r="I74" s="962"/>
      <c r="J74" s="962"/>
      <c r="K74" s="962"/>
      <c r="L74" s="962"/>
      <c r="M74" s="962"/>
      <c r="N74" s="962"/>
      <c r="O74" s="962"/>
      <c r="P74" s="963"/>
      <c r="Q74" s="964">
        <v>1742</v>
      </c>
      <c r="R74" s="958"/>
      <c r="S74" s="958"/>
      <c r="T74" s="958"/>
      <c r="U74" s="958"/>
      <c r="V74" s="958">
        <v>1733</v>
      </c>
      <c r="W74" s="958"/>
      <c r="X74" s="958"/>
      <c r="Y74" s="958"/>
      <c r="Z74" s="958"/>
      <c r="AA74" s="958">
        <v>8</v>
      </c>
      <c r="AB74" s="958"/>
      <c r="AC74" s="958"/>
      <c r="AD74" s="958"/>
      <c r="AE74" s="958"/>
      <c r="AF74" s="958">
        <v>8</v>
      </c>
      <c r="AG74" s="958"/>
      <c r="AH74" s="958"/>
      <c r="AI74" s="958"/>
      <c r="AJ74" s="958"/>
      <c r="AK74" s="958">
        <v>15</v>
      </c>
      <c r="AL74" s="958"/>
      <c r="AM74" s="958"/>
      <c r="AN74" s="958"/>
      <c r="AO74" s="958"/>
      <c r="AP74" s="958">
        <v>989</v>
      </c>
      <c r="AQ74" s="958"/>
      <c r="AR74" s="958"/>
      <c r="AS74" s="958"/>
      <c r="AT74" s="958"/>
      <c r="AU74" s="958">
        <v>151</v>
      </c>
      <c r="AV74" s="958"/>
      <c r="AW74" s="958"/>
      <c r="AX74" s="958"/>
      <c r="AY74" s="958"/>
      <c r="AZ74" s="959" t="s">
        <v>564</v>
      </c>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561</v>
      </c>
      <c r="C75" s="962"/>
      <c r="D75" s="962"/>
      <c r="E75" s="962"/>
      <c r="F75" s="962"/>
      <c r="G75" s="962"/>
      <c r="H75" s="962"/>
      <c r="I75" s="962"/>
      <c r="J75" s="962"/>
      <c r="K75" s="962"/>
      <c r="L75" s="962"/>
      <c r="M75" s="962"/>
      <c r="N75" s="962"/>
      <c r="O75" s="962"/>
      <c r="P75" s="963"/>
      <c r="Q75" s="965">
        <v>718</v>
      </c>
      <c r="R75" s="966"/>
      <c r="S75" s="966"/>
      <c r="T75" s="966"/>
      <c r="U75" s="967"/>
      <c r="V75" s="968">
        <v>693</v>
      </c>
      <c r="W75" s="966"/>
      <c r="X75" s="966"/>
      <c r="Y75" s="966"/>
      <c r="Z75" s="967"/>
      <c r="AA75" s="968">
        <v>25</v>
      </c>
      <c r="AB75" s="966"/>
      <c r="AC75" s="966"/>
      <c r="AD75" s="966"/>
      <c r="AE75" s="967"/>
      <c r="AF75" s="968">
        <v>25</v>
      </c>
      <c r="AG75" s="966"/>
      <c r="AH75" s="966"/>
      <c r="AI75" s="966"/>
      <c r="AJ75" s="967"/>
      <c r="AK75" s="968">
        <v>13</v>
      </c>
      <c r="AL75" s="966"/>
      <c r="AM75" s="966"/>
      <c r="AN75" s="966"/>
      <c r="AO75" s="967"/>
      <c r="AP75" s="968" t="s">
        <v>553</v>
      </c>
      <c r="AQ75" s="966"/>
      <c r="AR75" s="966"/>
      <c r="AS75" s="966"/>
      <c r="AT75" s="967"/>
      <c r="AU75" s="968">
        <v>0</v>
      </c>
      <c r="AV75" s="966"/>
      <c r="AW75" s="966"/>
      <c r="AX75" s="966"/>
      <c r="AY75" s="967"/>
      <c r="AZ75" s="959" t="s">
        <v>565</v>
      </c>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376</v>
      </c>
      <c r="B88" s="924" t="s">
        <v>398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399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407</v>
      </c>
      <c r="AB109" s="883"/>
      <c r="AC109" s="883"/>
      <c r="AD109" s="883"/>
      <c r="AE109" s="884"/>
      <c r="AF109" s="885" t="s">
        <v>408</v>
      </c>
      <c r="AG109" s="883"/>
      <c r="AH109" s="883"/>
      <c r="AI109" s="883"/>
      <c r="AJ109" s="884"/>
      <c r="AK109" s="885" t="s">
        <v>293</v>
      </c>
      <c r="AL109" s="883"/>
      <c r="AM109" s="883"/>
      <c r="AN109" s="883"/>
      <c r="AO109" s="884"/>
      <c r="AP109" s="885" t="s">
        <v>409</v>
      </c>
      <c r="AQ109" s="883"/>
      <c r="AR109" s="883"/>
      <c r="AS109" s="883"/>
      <c r="AT109" s="916"/>
      <c r="AU109" s="882" t="s">
        <v>406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407</v>
      </c>
      <c r="BR109" s="883"/>
      <c r="BS109" s="883"/>
      <c r="BT109" s="883"/>
      <c r="BU109" s="884"/>
      <c r="BV109" s="885" t="s">
        <v>408</v>
      </c>
      <c r="BW109" s="883"/>
      <c r="BX109" s="883"/>
      <c r="BY109" s="883"/>
      <c r="BZ109" s="884"/>
      <c r="CA109" s="885" t="s">
        <v>293</v>
      </c>
      <c r="CB109" s="883"/>
      <c r="CC109" s="883"/>
      <c r="CD109" s="883"/>
      <c r="CE109" s="884"/>
      <c r="CF109" s="923" t="s">
        <v>409</v>
      </c>
      <c r="CG109" s="923"/>
      <c r="CH109" s="923"/>
      <c r="CI109" s="923"/>
      <c r="CJ109" s="923"/>
      <c r="CK109" s="885" t="s">
        <v>410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407</v>
      </c>
      <c r="DH109" s="883"/>
      <c r="DI109" s="883"/>
      <c r="DJ109" s="883"/>
      <c r="DK109" s="884"/>
      <c r="DL109" s="885" t="s">
        <v>408</v>
      </c>
      <c r="DM109" s="883"/>
      <c r="DN109" s="883"/>
      <c r="DO109" s="883"/>
      <c r="DP109" s="884"/>
      <c r="DQ109" s="885" t="s">
        <v>293</v>
      </c>
      <c r="DR109" s="883"/>
      <c r="DS109" s="883"/>
      <c r="DT109" s="883"/>
      <c r="DU109" s="884"/>
      <c r="DV109" s="885" t="s">
        <v>409</v>
      </c>
      <c r="DW109" s="883"/>
      <c r="DX109" s="883"/>
      <c r="DY109" s="883"/>
      <c r="DZ109" s="916"/>
    </row>
    <row r="110" spans="1:131" s="212" customFormat="1" ht="26.25" customHeight="1" x14ac:dyDescent="0.15">
      <c r="A110" s="794" t="s">
        <v>411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689714</v>
      </c>
      <c r="AB110" s="876"/>
      <c r="AC110" s="876"/>
      <c r="AD110" s="876"/>
      <c r="AE110" s="877"/>
      <c r="AF110" s="878">
        <v>683771</v>
      </c>
      <c r="AG110" s="876"/>
      <c r="AH110" s="876"/>
      <c r="AI110" s="876"/>
      <c r="AJ110" s="877"/>
      <c r="AK110" s="878">
        <v>651663</v>
      </c>
      <c r="AL110" s="876"/>
      <c r="AM110" s="876"/>
      <c r="AN110" s="876"/>
      <c r="AO110" s="877"/>
      <c r="AP110" s="879">
        <v>16.7</v>
      </c>
      <c r="AQ110" s="880"/>
      <c r="AR110" s="880"/>
      <c r="AS110" s="880"/>
      <c r="AT110" s="881"/>
      <c r="AU110" s="917" t="s">
        <v>69</v>
      </c>
      <c r="AV110" s="918"/>
      <c r="AW110" s="918"/>
      <c r="AX110" s="918"/>
      <c r="AY110" s="918"/>
      <c r="AZ110" s="847" t="s">
        <v>412</v>
      </c>
      <c r="BA110" s="795"/>
      <c r="BB110" s="795"/>
      <c r="BC110" s="795"/>
      <c r="BD110" s="795"/>
      <c r="BE110" s="795"/>
      <c r="BF110" s="795"/>
      <c r="BG110" s="795"/>
      <c r="BH110" s="795"/>
      <c r="BI110" s="795"/>
      <c r="BJ110" s="795"/>
      <c r="BK110" s="795"/>
      <c r="BL110" s="795"/>
      <c r="BM110" s="795"/>
      <c r="BN110" s="795"/>
      <c r="BO110" s="795"/>
      <c r="BP110" s="796"/>
      <c r="BQ110" s="848">
        <v>5060234</v>
      </c>
      <c r="BR110" s="829"/>
      <c r="BS110" s="829"/>
      <c r="BT110" s="829"/>
      <c r="BU110" s="829"/>
      <c r="BV110" s="829">
        <v>4749694</v>
      </c>
      <c r="BW110" s="829"/>
      <c r="BX110" s="829"/>
      <c r="BY110" s="829"/>
      <c r="BZ110" s="829"/>
      <c r="CA110" s="829">
        <v>4273647</v>
      </c>
      <c r="CB110" s="829"/>
      <c r="CC110" s="829"/>
      <c r="CD110" s="829"/>
      <c r="CE110" s="829"/>
      <c r="CF110" s="853">
        <v>109.5</v>
      </c>
      <c r="CG110" s="854"/>
      <c r="CH110" s="854"/>
      <c r="CI110" s="854"/>
      <c r="CJ110" s="854"/>
      <c r="CK110" s="913" t="s">
        <v>413</v>
      </c>
      <c r="CL110" s="806"/>
      <c r="CM110" s="847" t="s">
        <v>414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416</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418</v>
      </c>
      <c r="B112" s="900"/>
      <c r="C112" s="739" t="s">
        <v>419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420</v>
      </c>
      <c r="BA112" s="739"/>
      <c r="BB112" s="739"/>
      <c r="BC112" s="739"/>
      <c r="BD112" s="739"/>
      <c r="BE112" s="739"/>
      <c r="BF112" s="739"/>
      <c r="BG112" s="739"/>
      <c r="BH112" s="739"/>
      <c r="BI112" s="739"/>
      <c r="BJ112" s="739"/>
      <c r="BK112" s="739"/>
      <c r="BL112" s="739"/>
      <c r="BM112" s="739"/>
      <c r="BN112" s="739"/>
      <c r="BO112" s="739"/>
      <c r="BP112" s="740"/>
      <c r="BQ112" s="803">
        <v>188277</v>
      </c>
      <c r="BR112" s="804"/>
      <c r="BS112" s="804"/>
      <c r="BT112" s="804"/>
      <c r="BU112" s="804"/>
      <c r="BV112" s="804">
        <v>191800</v>
      </c>
      <c r="BW112" s="804"/>
      <c r="BX112" s="804"/>
      <c r="BY112" s="804"/>
      <c r="BZ112" s="804"/>
      <c r="CA112" s="804">
        <v>170720</v>
      </c>
      <c r="CB112" s="804"/>
      <c r="CC112" s="804"/>
      <c r="CD112" s="804"/>
      <c r="CE112" s="804"/>
      <c r="CF112" s="862">
        <v>4.4000000000000004</v>
      </c>
      <c r="CG112" s="863"/>
      <c r="CH112" s="863"/>
      <c r="CI112" s="863"/>
      <c r="CJ112" s="863"/>
      <c r="CK112" s="914"/>
      <c r="CL112" s="808"/>
      <c r="CM112" s="802" t="s">
        <v>421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21250</v>
      </c>
      <c r="AB113" s="906"/>
      <c r="AC113" s="906"/>
      <c r="AD113" s="906"/>
      <c r="AE113" s="907"/>
      <c r="AF113" s="908">
        <v>20190</v>
      </c>
      <c r="AG113" s="906"/>
      <c r="AH113" s="906"/>
      <c r="AI113" s="906"/>
      <c r="AJ113" s="907"/>
      <c r="AK113" s="908">
        <v>28737</v>
      </c>
      <c r="AL113" s="906"/>
      <c r="AM113" s="906"/>
      <c r="AN113" s="906"/>
      <c r="AO113" s="907"/>
      <c r="AP113" s="909">
        <v>0.7</v>
      </c>
      <c r="AQ113" s="910"/>
      <c r="AR113" s="910"/>
      <c r="AS113" s="910"/>
      <c r="AT113" s="911"/>
      <c r="AU113" s="919"/>
      <c r="AV113" s="920"/>
      <c r="AW113" s="920"/>
      <c r="AX113" s="920"/>
      <c r="AY113" s="920"/>
      <c r="AZ113" s="802" t="s">
        <v>423</v>
      </c>
      <c r="BA113" s="739"/>
      <c r="BB113" s="739"/>
      <c r="BC113" s="739"/>
      <c r="BD113" s="739"/>
      <c r="BE113" s="739"/>
      <c r="BF113" s="739"/>
      <c r="BG113" s="739"/>
      <c r="BH113" s="739"/>
      <c r="BI113" s="739"/>
      <c r="BJ113" s="739"/>
      <c r="BK113" s="739"/>
      <c r="BL113" s="739"/>
      <c r="BM113" s="739"/>
      <c r="BN113" s="739"/>
      <c r="BO113" s="739"/>
      <c r="BP113" s="740"/>
      <c r="BQ113" s="803">
        <v>81932</v>
      </c>
      <c r="BR113" s="804"/>
      <c r="BS113" s="804"/>
      <c r="BT113" s="804"/>
      <c r="BU113" s="804"/>
      <c r="BV113" s="804">
        <v>69679</v>
      </c>
      <c r="BW113" s="804"/>
      <c r="BX113" s="804"/>
      <c r="BY113" s="804"/>
      <c r="BZ113" s="804"/>
      <c r="CA113" s="804">
        <v>151202</v>
      </c>
      <c r="CB113" s="804"/>
      <c r="CC113" s="804"/>
      <c r="CD113" s="804"/>
      <c r="CE113" s="804"/>
      <c r="CF113" s="862">
        <v>3.9</v>
      </c>
      <c r="CG113" s="863"/>
      <c r="CH113" s="863"/>
      <c r="CI113" s="863"/>
      <c r="CJ113" s="863"/>
      <c r="CK113" s="914"/>
      <c r="CL113" s="808"/>
      <c r="CM113" s="802" t="s">
        <v>424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9490</v>
      </c>
      <c r="AB114" s="767"/>
      <c r="AC114" s="767"/>
      <c r="AD114" s="767"/>
      <c r="AE114" s="768"/>
      <c r="AF114" s="769">
        <v>8951</v>
      </c>
      <c r="AG114" s="767"/>
      <c r="AH114" s="767"/>
      <c r="AI114" s="767"/>
      <c r="AJ114" s="768"/>
      <c r="AK114" s="769">
        <v>8648</v>
      </c>
      <c r="AL114" s="767"/>
      <c r="AM114" s="767"/>
      <c r="AN114" s="767"/>
      <c r="AO114" s="768"/>
      <c r="AP114" s="811">
        <v>0.2</v>
      </c>
      <c r="AQ114" s="812"/>
      <c r="AR114" s="812"/>
      <c r="AS114" s="812"/>
      <c r="AT114" s="813"/>
      <c r="AU114" s="919"/>
      <c r="AV114" s="920"/>
      <c r="AW114" s="920"/>
      <c r="AX114" s="920"/>
      <c r="AY114" s="920"/>
      <c r="AZ114" s="802" t="s">
        <v>426</v>
      </c>
      <c r="BA114" s="739"/>
      <c r="BB114" s="739"/>
      <c r="BC114" s="739"/>
      <c r="BD114" s="739"/>
      <c r="BE114" s="739"/>
      <c r="BF114" s="739"/>
      <c r="BG114" s="739"/>
      <c r="BH114" s="739"/>
      <c r="BI114" s="739"/>
      <c r="BJ114" s="739"/>
      <c r="BK114" s="739"/>
      <c r="BL114" s="739"/>
      <c r="BM114" s="739"/>
      <c r="BN114" s="739"/>
      <c r="BO114" s="739"/>
      <c r="BP114" s="740"/>
      <c r="BQ114" s="803">
        <v>726649</v>
      </c>
      <c r="BR114" s="804"/>
      <c r="BS114" s="804"/>
      <c r="BT114" s="804"/>
      <c r="BU114" s="804"/>
      <c r="BV114" s="804">
        <v>598297</v>
      </c>
      <c r="BW114" s="804"/>
      <c r="BX114" s="804"/>
      <c r="BY114" s="804"/>
      <c r="BZ114" s="804"/>
      <c r="CA114" s="804">
        <v>976410</v>
      </c>
      <c r="CB114" s="804"/>
      <c r="CC114" s="804"/>
      <c r="CD114" s="804"/>
      <c r="CE114" s="804"/>
      <c r="CF114" s="862">
        <v>25</v>
      </c>
      <c r="CG114" s="863"/>
      <c r="CH114" s="863"/>
      <c r="CI114" s="863"/>
      <c r="CJ114" s="863"/>
      <c r="CK114" s="914"/>
      <c r="CL114" s="808"/>
      <c r="CM114" s="802" t="s">
        <v>427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428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429</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432</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434</v>
      </c>
      <c r="Z117" s="884"/>
      <c r="AA117" s="889">
        <v>720454</v>
      </c>
      <c r="AB117" s="890"/>
      <c r="AC117" s="890"/>
      <c r="AD117" s="890"/>
      <c r="AE117" s="891"/>
      <c r="AF117" s="892">
        <v>712912</v>
      </c>
      <c r="AG117" s="890"/>
      <c r="AH117" s="890"/>
      <c r="AI117" s="890"/>
      <c r="AJ117" s="891"/>
      <c r="AK117" s="892">
        <v>689048</v>
      </c>
      <c r="AL117" s="890"/>
      <c r="AM117" s="890"/>
      <c r="AN117" s="890"/>
      <c r="AO117" s="891"/>
      <c r="AP117" s="893"/>
      <c r="AQ117" s="894"/>
      <c r="AR117" s="894"/>
      <c r="AS117" s="894"/>
      <c r="AT117" s="895"/>
      <c r="AU117" s="919"/>
      <c r="AV117" s="920"/>
      <c r="AW117" s="920"/>
      <c r="AX117" s="920"/>
      <c r="AY117" s="920"/>
      <c r="AZ117" s="850" t="s">
        <v>435</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407</v>
      </c>
      <c r="AB118" s="883"/>
      <c r="AC118" s="883"/>
      <c r="AD118" s="883"/>
      <c r="AE118" s="884"/>
      <c r="AF118" s="885" t="s">
        <v>408</v>
      </c>
      <c r="AG118" s="883"/>
      <c r="AH118" s="883"/>
      <c r="AI118" s="883"/>
      <c r="AJ118" s="884"/>
      <c r="AK118" s="885" t="s">
        <v>293</v>
      </c>
      <c r="AL118" s="883"/>
      <c r="AM118" s="883"/>
      <c r="AN118" s="883"/>
      <c r="AO118" s="884"/>
      <c r="AP118" s="886" t="s">
        <v>409</v>
      </c>
      <c r="AQ118" s="887"/>
      <c r="AR118" s="887"/>
      <c r="AS118" s="887"/>
      <c r="AT118" s="888"/>
      <c r="AU118" s="919"/>
      <c r="AV118" s="920"/>
      <c r="AW118" s="920"/>
      <c r="AX118" s="920"/>
      <c r="AY118" s="920"/>
      <c r="AZ118" s="825" t="s">
        <v>437</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413</v>
      </c>
      <c r="B119" s="806"/>
      <c r="C119" s="847" t="s">
        <v>414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176</v>
      </c>
      <c r="BA119" s="233"/>
      <c r="BB119" s="233"/>
      <c r="BC119" s="233"/>
      <c r="BD119" s="233"/>
      <c r="BE119" s="233"/>
      <c r="BF119" s="233"/>
      <c r="BG119" s="233"/>
      <c r="BH119" s="233"/>
      <c r="BI119" s="233"/>
      <c r="BJ119" s="233"/>
      <c r="BK119" s="233"/>
      <c r="BL119" s="233"/>
      <c r="BM119" s="233"/>
      <c r="BN119" s="233"/>
      <c r="BO119" s="864" t="s">
        <v>439</v>
      </c>
      <c r="BP119" s="865"/>
      <c r="BQ119" s="866">
        <v>6057092</v>
      </c>
      <c r="BR119" s="832"/>
      <c r="BS119" s="832"/>
      <c r="BT119" s="832"/>
      <c r="BU119" s="832"/>
      <c r="BV119" s="832">
        <v>5609470</v>
      </c>
      <c r="BW119" s="832"/>
      <c r="BX119" s="832"/>
      <c r="BY119" s="832"/>
      <c r="BZ119" s="832"/>
      <c r="CA119" s="832">
        <v>5571979</v>
      </c>
      <c r="CB119" s="832"/>
      <c r="CC119" s="832"/>
      <c r="CD119" s="832"/>
      <c r="CE119" s="832"/>
      <c r="CF119" s="735"/>
      <c r="CG119" s="736"/>
      <c r="CH119" s="736"/>
      <c r="CI119" s="736"/>
      <c r="CJ119" s="821"/>
      <c r="CK119" s="915"/>
      <c r="CL119" s="810"/>
      <c r="CM119" s="825" t="s">
        <v>440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441</v>
      </c>
      <c r="AV120" s="868"/>
      <c r="AW120" s="868"/>
      <c r="AX120" s="868"/>
      <c r="AY120" s="869"/>
      <c r="AZ120" s="847" t="s">
        <v>442</v>
      </c>
      <c r="BA120" s="795"/>
      <c r="BB120" s="795"/>
      <c r="BC120" s="795"/>
      <c r="BD120" s="795"/>
      <c r="BE120" s="795"/>
      <c r="BF120" s="795"/>
      <c r="BG120" s="795"/>
      <c r="BH120" s="795"/>
      <c r="BI120" s="795"/>
      <c r="BJ120" s="795"/>
      <c r="BK120" s="795"/>
      <c r="BL120" s="795"/>
      <c r="BM120" s="795"/>
      <c r="BN120" s="795"/>
      <c r="BO120" s="795"/>
      <c r="BP120" s="796"/>
      <c r="BQ120" s="848">
        <v>6843272</v>
      </c>
      <c r="BR120" s="829"/>
      <c r="BS120" s="829"/>
      <c r="BT120" s="829"/>
      <c r="BU120" s="829"/>
      <c r="BV120" s="829">
        <v>6954134</v>
      </c>
      <c r="BW120" s="829"/>
      <c r="BX120" s="829"/>
      <c r="BY120" s="829"/>
      <c r="BZ120" s="829"/>
      <c r="CA120" s="829">
        <v>6492311</v>
      </c>
      <c r="CB120" s="829"/>
      <c r="CC120" s="829"/>
      <c r="CD120" s="829"/>
      <c r="CE120" s="829"/>
      <c r="CF120" s="853">
        <v>166.4</v>
      </c>
      <c r="CG120" s="854"/>
      <c r="CH120" s="854"/>
      <c r="CI120" s="854"/>
      <c r="CJ120" s="854"/>
      <c r="CK120" s="855" t="s">
        <v>443</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217389</v>
      </c>
      <c r="DR120" s="829"/>
      <c r="DS120" s="829"/>
      <c r="DT120" s="829"/>
      <c r="DU120" s="829"/>
      <c r="DV120" s="830">
        <v>5.6</v>
      </c>
      <c r="DW120" s="830"/>
      <c r="DX120" s="830"/>
      <c r="DY120" s="830"/>
      <c r="DZ120" s="831"/>
    </row>
    <row r="121" spans="1:130" s="212" customFormat="1" ht="26.25" customHeight="1" x14ac:dyDescent="0.15">
      <c r="A121" s="807"/>
      <c r="B121" s="808"/>
      <c r="C121" s="850" t="s">
        <v>444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445</v>
      </c>
      <c r="BA121" s="739"/>
      <c r="BB121" s="739"/>
      <c r="BC121" s="739"/>
      <c r="BD121" s="739"/>
      <c r="BE121" s="739"/>
      <c r="BF121" s="739"/>
      <c r="BG121" s="739"/>
      <c r="BH121" s="739"/>
      <c r="BI121" s="739"/>
      <c r="BJ121" s="739"/>
      <c r="BK121" s="739"/>
      <c r="BL121" s="739"/>
      <c r="BM121" s="739"/>
      <c r="BN121" s="739"/>
      <c r="BO121" s="739"/>
      <c r="BP121" s="740"/>
      <c r="BQ121" s="803">
        <v>106288</v>
      </c>
      <c r="BR121" s="804"/>
      <c r="BS121" s="804"/>
      <c r="BT121" s="804"/>
      <c r="BU121" s="804"/>
      <c r="BV121" s="804">
        <v>89223</v>
      </c>
      <c r="BW121" s="804"/>
      <c r="BX121" s="804"/>
      <c r="BY121" s="804"/>
      <c r="BZ121" s="804"/>
      <c r="CA121" s="804">
        <v>89726</v>
      </c>
      <c r="CB121" s="804"/>
      <c r="CC121" s="804"/>
      <c r="CD121" s="804"/>
      <c r="CE121" s="804"/>
      <c r="CF121" s="862">
        <v>2.2999999999999998</v>
      </c>
      <c r="CG121" s="863"/>
      <c r="CH121" s="863"/>
      <c r="CI121" s="863"/>
      <c r="CJ121" s="863"/>
      <c r="CK121" s="856"/>
      <c r="CL121" s="842"/>
      <c r="CM121" s="842"/>
      <c r="CN121" s="842"/>
      <c r="CO121" s="843"/>
      <c r="CP121" s="822" t="s">
        <v>389</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15">
      <c r="A122" s="807"/>
      <c r="B122" s="808"/>
      <c r="C122" s="802" t="s">
        <v>427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446</v>
      </c>
      <c r="BA122" s="826"/>
      <c r="BB122" s="826"/>
      <c r="BC122" s="826"/>
      <c r="BD122" s="826"/>
      <c r="BE122" s="826"/>
      <c r="BF122" s="826"/>
      <c r="BG122" s="826"/>
      <c r="BH122" s="826"/>
      <c r="BI122" s="826"/>
      <c r="BJ122" s="826"/>
      <c r="BK122" s="826"/>
      <c r="BL122" s="826"/>
      <c r="BM122" s="826"/>
      <c r="BN122" s="826"/>
      <c r="BO122" s="826"/>
      <c r="BP122" s="827"/>
      <c r="BQ122" s="866">
        <v>4256781</v>
      </c>
      <c r="BR122" s="832"/>
      <c r="BS122" s="832"/>
      <c r="BT122" s="832"/>
      <c r="BU122" s="832"/>
      <c r="BV122" s="832">
        <v>4061664</v>
      </c>
      <c r="BW122" s="832"/>
      <c r="BX122" s="832"/>
      <c r="BY122" s="832"/>
      <c r="BZ122" s="832"/>
      <c r="CA122" s="832">
        <v>4279265</v>
      </c>
      <c r="CB122" s="832"/>
      <c r="CC122" s="832"/>
      <c r="CD122" s="832"/>
      <c r="CE122" s="832"/>
      <c r="CF122" s="833">
        <v>109.7</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176</v>
      </c>
      <c r="BA123" s="233"/>
      <c r="BB123" s="233"/>
      <c r="BC123" s="233"/>
      <c r="BD123" s="233"/>
      <c r="BE123" s="233"/>
      <c r="BF123" s="233"/>
      <c r="BG123" s="233"/>
      <c r="BH123" s="233"/>
      <c r="BI123" s="233"/>
      <c r="BJ123" s="233"/>
      <c r="BK123" s="233"/>
      <c r="BL123" s="233"/>
      <c r="BM123" s="233"/>
      <c r="BN123" s="233"/>
      <c r="BO123" s="864" t="s">
        <v>447</v>
      </c>
      <c r="BP123" s="865"/>
      <c r="BQ123" s="819">
        <v>11206341</v>
      </c>
      <c r="BR123" s="820"/>
      <c r="BS123" s="820"/>
      <c r="BT123" s="820"/>
      <c r="BU123" s="820"/>
      <c r="BV123" s="820">
        <v>11105021</v>
      </c>
      <c r="BW123" s="820"/>
      <c r="BX123" s="820"/>
      <c r="BY123" s="820"/>
      <c r="BZ123" s="820"/>
      <c r="CA123" s="820">
        <v>10861302</v>
      </c>
      <c r="CB123" s="820"/>
      <c r="CC123" s="820"/>
      <c r="CD123" s="820"/>
      <c r="CE123" s="820"/>
      <c r="CF123" s="735"/>
      <c r="CG123" s="736"/>
      <c r="CH123" s="736"/>
      <c r="CI123" s="736"/>
      <c r="CJ123" s="821"/>
      <c r="CK123" s="856"/>
      <c r="CL123" s="842"/>
      <c r="CM123" s="842"/>
      <c r="CN123" s="842"/>
      <c r="CO123" s="843"/>
      <c r="CP123" s="822" t="s">
        <v>388</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449</v>
      </c>
      <c r="CQ124" s="823"/>
      <c r="CR124" s="823"/>
      <c r="CS124" s="823"/>
      <c r="CT124" s="823"/>
      <c r="CU124" s="823"/>
      <c r="CV124" s="823"/>
      <c r="CW124" s="823"/>
      <c r="CX124" s="823"/>
      <c r="CY124" s="823"/>
      <c r="CZ124" s="823"/>
      <c r="DA124" s="823"/>
      <c r="DB124" s="823"/>
      <c r="DC124" s="823"/>
      <c r="DD124" s="823"/>
      <c r="DE124" s="823"/>
      <c r="DF124" s="824"/>
      <c r="DG124" s="750">
        <v>188277</v>
      </c>
      <c r="DH124" s="751"/>
      <c r="DI124" s="751"/>
      <c r="DJ124" s="751"/>
      <c r="DK124" s="752"/>
      <c r="DL124" s="753">
        <v>191800</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438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450</v>
      </c>
      <c r="CL125" s="839"/>
      <c r="CM125" s="839"/>
      <c r="CN125" s="839"/>
      <c r="CO125" s="840"/>
      <c r="CP125" s="847" t="s">
        <v>451</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452</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454</v>
      </c>
      <c r="AY127" s="799"/>
      <c r="AZ127" s="799"/>
      <c r="BA127" s="799"/>
      <c r="BB127" s="799"/>
      <c r="BC127" s="799"/>
      <c r="BD127" s="799"/>
      <c r="BE127" s="800"/>
      <c r="BF127" s="798" t="s">
        <v>455</v>
      </c>
      <c r="BG127" s="799"/>
      <c r="BH127" s="799"/>
      <c r="BI127" s="799"/>
      <c r="BJ127" s="799"/>
      <c r="BK127" s="799"/>
      <c r="BL127" s="800"/>
      <c r="BM127" s="798" t="s">
        <v>456</v>
      </c>
      <c r="BN127" s="799"/>
      <c r="BO127" s="799"/>
      <c r="BP127" s="799"/>
      <c r="BQ127" s="799"/>
      <c r="BR127" s="799"/>
      <c r="BS127" s="800"/>
      <c r="BT127" s="798" t="s">
        <v>457</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458</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459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460</v>
      </c>
      <c r="X128" s="785"/>
      <c r="Y128" s="785"/>
      <c r="Z128" s="786"/>
      <c r="AA128" s="787">
        <v>14269</v>
      </c>
      <c r="AB128" s="788"/>
      <c r="AC128" s="788"/>
      <c r="AD128" s="788"/>
      <c r="AE128" s="789"/>
      <c r="AF128" s="790">
        <v>13180</v>
      </c>
      <c r="AG128" s="788"/>
      <c r="AH128" s="788"/>
      <c r="AI128" s="788"/>
      <c r="AJ128" s="789"/>
      <c r="AK128" s="790">
        <v>20098</v>
      </c>
      <c r="AL128" s="788"/>
      <c r="AM128" s="788"/>
      <c r="AN128" s="788"/>
      <c r="AO128" s="789"/>
      <c r="AP128" s="791"/>
      <c r="AQ128" s="792"/>
      <c r="AR128" s="792"/>
      <c r="AS128" s="792"/>
      <c r="AT128" s="793"/>
      <c r="AU128" s="214"/>
      <c r="AV128" s="214"/>
      <c r="AW128" s="214"/>
      <c r="AX128" s="794" t="s">
        <v>461</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462</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463</v>
      </c>
      <c r="X129" s="764"/>
      <c r="Y129" s="764"/>
      <c r="Z129" s="765"/>
      <c r="AA129" s="766">
        <v>4303251</v>
      </c>
      <c r="AB129" s="767"/>
      <c r="AC129" s="767"/>
      <c r="AD129" s="767"/>
      <c r="AE129" s="768"/>
      <c r="AF129" s="769">
        <v>4298650</v>
      </c>
      <c r="AG129" s="767"/>
      <c r="AH129" s="767"/>
      <c r="AI129" s="767"/>
      <c r="AJ129" s="768"/>
      <c r="AK129" s="769">
        <v>4385547</v>
      </c>
      <c r="AL129" s="767"/>
      <c r="AM129" s="767"/>
      <c r="AN129" s="767"/>
      <c r="AO129" s="768"/>
      <c r="AP129" s="770"/>
      <c r="AQ129" s="771"/>
      <c r="AR129" s="771"/>
      <c r="AS129" s="771"/>
      <c r="AT129" s="772"/>
      <c r="AU129" s="215"/>
      <c r="AV129" s="215"/>
      <c r="AW129" s="215"/>
      <c r="AX129" s="738" t="s">
        <v>464</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466</v>
      </c>
      <c r="X130" s="764"/>
      <c r="Y130" s="764"/>
      <c r="Z130" s="765"/>
      <c r="AA130" s="766">
        <v>524097</v>
      </c>
      <c r="AB130" s="767"/>
      <c r="AC130" s="767"/>
      <c r="AD130" s="767"/>
      <c r="AE130" s="768"/>
      <c r="AF130" s="769">
        <v>507555</v>
      </c>
      <c r="AG130" s="767"/>
      <c r="AH130" s="767"/>
      <c r="AI130" s="767"/>
      <c r="AJ130" s="768"/>
      <c r="AK130" s="769">
        <v>483145</v>
      </c>
      <c r="AL130" s="767"/>
      <c r="AM130" s="767"/>
      <c r="AN130" s="767"/>
      <c r="AO130" s="768"/>
      <c r="AP130" s="770"/>
      <c r="AQ130" s="771"/>
      <c r="AR130" s="771"/>
      <c r="AS130" s="771"/>
      <c r="AT130" s="772"/>
      <c r="AU130" s="215"/>
      <c r="AV130" s="215"/>
      <c r="AW130" s="215"/>
      <c r="AX130" s="738" t="s">
        <v>467</v>
      </c>
      <c r="AY130" s="739"/>
      <c r="AZ130" s="739"/>
      <c r="BA130" s="739"/>
      <c r="BB130" s="739"/>
      <c r="BC130" s="739"/>
      <c r="BD130" s="739"/>
      <c r="BE130" s="740"/>
      <c r="BF130" s="741">
        <v>4.8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468</v>
      </c>
      <c r="X131" s="748"/>
      <c r="Y131" s="748"/>
      <c r="Z131" s="749"/>
      <c r="AA131" s="750">
        <v>3779154</v>
      </c>
      <c r="AB131" s="751"/>
      <c r="AC131" s="751"/>
      <c r="AD131" s="751"/>
      <c r="AE131" s="752"/>
      <c r="AF131" s="753">
        <v>3791095</v>
      </c>
      <c r="AG131" s="751"/>
      <c r="AH131" s="751"/>
      <c r="AI131" s="751"/>
      <c r="AJ131" s="752"/>
      <c r="AK131" s="753">
        <v>3902402</v>
      </c>
      <c r="AL131" s="751"/>
      <c r="AM131" s="751"/>
      <c r="AN131" s="751"/>
      <c r="AO131" s="752"/>
      <c r="AP131" s="754"/>
      <c r="AQ131" s="755"/>
      <c r="AR131" s="755"/>
      <c r="AS131" s="755"/>
      <c r="AT131" s="756"/>
      <c r="AU131" s="215"/>
      <c r="AV131" s="215"/>
      <c r="AW131" s="215"/>
      <c r="AX131" s="716" t="s">
        <v>469</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471</v>
      </c>
      <c r="W132" s="729"/>
      <c r="X132" s="729"/>
      <c r="Y132" s="729"/>
      <c r="Z132" s="730"/>
      <c r="AA132" s="731">
        <v>4.8182212209999999</v>
      </c>
      <c r="AB132" s="732"/>
      <c r="AC132" s="732"/>
      <c r="AD132" s="732"/>
      <c r="AE132" s="733"/>
      <c r="AF132" s="734">
        <v>5.0691686699999998</v>
      </c>
      <c r="AG132" s="732"/>
      <c r="AH132" s="732"/>
      <c r="AI132" s="732"/>
      <c r="AJ132" s="733"/>
      <c r="AK132" s="734">
        <v>4.7612982979999998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472</v>
      </c>
      <c r="W133" s="708"/>
      <c r="X133" s="708"/>
      <c r="Y133" s="708"/>
      <c r="Z133" s="709"/>
      <c r="AA133" s="710">
        <v>4.7</v>
      </c>
      <c r="AB133" s="711"/>
      <c r="AC133" s="711"/>
      <c r="AD133" s="711"/>
      <c r="AE133" s="712"/>
      <c r="AF133" s="710">
        <v>4.8</v>
      </c>
      <c r="AG133" s="711"/>
      <c r="AH133" s="711"/>
      <c r="AI133" s="711"/>
      <c r="AJ133" s="712"/>
      <c r="AK133" s="710">
        <v>4.8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EKJqI7mFwc6hksIwUugiHrsQ2QRgR8foeWP0W7c6EnlTenRYDs6kMmLu/zY7YDWUaDyDAlmB+BBjJ99THrLfPA==" saltValue="QmNvjlFdtR9a6qwRgmnAC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18"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topLeftCell="A13"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FXCR7fcJONI8F5EI0hzhRX8x+9mLrEw1XyF82VV39RyhkBeLYaXa+vQFaXD6sDr4mRBA6OOYuCM+cVP26JipOQ==" saltValue="pfJnMrrtwUmnk33OrRm0S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topLeftCell="A4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zmz7WNLZr2INBz2v8Hkb3CxrPm6hEBLWXDFRXagtfTJIWdZHeD3n32OLRZV8WaZLO3IIt8Se7dviZ9R44vQig==" saltValue="g36c2B+Ka0FM9b8GairB8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topLeftCell="A34"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104" t="s">
        <v>476</v>
      </c>
      <c r="AP7" s="253"/>
      <c r="AQ7" s="254" t="s">
        <v>477</v>
      </c>
      <c r="AR7" s="255"/>
    </row>
    <row r="8" spans="1:46" x14ac:dyDescent="0.15">
      <c r="A8" s="247"/>
      <c r="AK8" s="256"/>
      <c r="AL8" s="257"/>
      <c r="AM8" s="257"/>
      <c r="AN8" s="258"/>
      <c r="AO8" s="1105"/>
      <c r="AP8" s="259" t="s">
        <v>478</v>
      </c>
      <c r="AQ8" s="260" t="s">
        <v>479</v>
      </c>
      <c r="AR8" s="261" t="s">
        <v>480</v>
      </c>
    </row>
    <row r="9" spans="1:46" x14ac:dyDescent="0.15">
      <c r="A9" s="247"/>
      <c r="AK9" s="1116" t="s">
        <v>481</v>
      </c>
      <c r="AL9" s="1117"/>
      <c r="AM9" s="1117"/>
      <c r="AN9" s="1118"/>
      <c r="AO9" s="262">
        <v>1470202</v>
      </c>
      <c r="AP9" s="262">
        <v>177090</v>
      </c>
      <c r="AQ9" s="263">
        <v>186275</v>
      </c>
      <c r="AR9" s="264">
        <v>-4.9000000000000004</v>
      </c>
    </row>
    <row r="10" spans="1:46" ht="13.5" customHeight="1" x14ac:dyDescent="0.15">
      <c r="A10" s="247"/>
      <c r="AK10" s="1116" t="s">
        <v>482</v>
      </c>
      <c r="AL10" s="1117"/>
      <c r="AM10" s="1117"/>
      <c r="AN10" s="1118"/>
      <c r="AO10" s="265">
        <v>196774</v>
      </c>
      <c r="AP10" s="265">
        <v>23702</v>
      </c>
      <c r="AQ10" s="266">
        <v>28060</v>
      </c>
      <c r="AR10" s="267">
        <v>-15.5</v>
      </c>
    </row>
    <row r="11" spans="1:46" ht="13.5" customHeight="1" x14ac:dyDescent="0.15">
      <c r="A11" s="247"/>
      <c r="AK11" s="1116" t="s">
        <v>483</v>
      </c>
      <c r="AL11" s="1117"/>
      <c r="AM11" s="1117"/>
      <c r="AN11" s="1118"/>
      <c r="AO11" s="265" t="s">
        <v>484</v>
      </c>
      <c r="AP11" s="265" t="s">
        <v>484</v>
      </c>
      <c r="AQ11" s="266">
        <v>7123</v>
      </c>
      <c r="AR11" s="267" t="s">
        <v>484</v>
      </c>
    </row>
    <row r="12" spans="1:46" ht="13.5" customHeight="1" x14ac:dyDescent="0.15">
      <c r="A12" s="247"/>
      <c r="AK12" s="1116" t="s">
        <v>485</v>
      </c>
      <c r="AL12" s="1117"/>
      <c r="AM12" s="1117"/>
      <c r="AN12" s="1118"/>
      <c r="AO12" s="265" t="s">
        <v>484</v>
      </c>
      <c r="AP12" s="265" t="s">
        <v>484</v>
      </c>
      <c r="AQ12" s="266">
        <v>57</v>
      </c>
      <c r="AR12" s="267" t="s">
        <v>484</v>
      </c>
    </row>
    <row r="13" spans="1:46" ht="13.5" customHeight="1" x14ac:dyDescent="0.15">
      <c r="A13" s="247"/>
      <c r="AK13" s="1116" t="s">
        <v>486</v>
      </c>
      <c r="AL13" s="1117"/>
      <c r="AM13" s="1117"/>
      <c r="AN13" s="1118"/>
      <c r="AO13" s="265">
        <v>70535</v>
      </c>
      <c r="AP13" s="265">
        <v>8496</v>
      </c>
      <c r="AQ13" s="266">
        <v>6435</v>
      </c>
      <c r="AR13" s="267">
        <v>32</v>
      </c>
    </row>
    <row r="14" spans="1:46" ht="13.5" customHeight="1" x14ac:dyDescent="0.15">
      <c r="A14" s="247"/>
      <c r="AK14" s="1116" t="s">
        <v>487</v>
      </c>
      <c r="AL14" s="1117"/>
      <c r="AM14" s="1117"/>
      <c r="AN14" s="1118"/>
      <c r="AO14" s="265">
        <v>43798</v>
      </c>
      <c r="AP14" s="265">
        <v>5276</v>
      </c>
      <c r="AQ14" s="266">
        <v>3786</v>
      </c>
      <c r="AR14" s="267">
        <v>39.4</v>
      </c>
    </row>
    <row r="15" spans="1:46" ht="13.5" customHeight="1" x14ac:dyDescent="0.15">
      <c r="A15" s="247"/>
      <c r="AK15" s="1119" t="s">
        <v>488</v>
      </c>
      <c r="AL15" s="1120"/>
      <c r="AM15" s="1120"/>
      <c r="AN15" s="1121"/>
      <c r="AO15" s="265">
        <v>-59823</v>
      </c>
      <c r="AP15" s="265">
        <v>-7206</v>
      </c>
      <c r="AQ15" s="266">
        <v>-9323</v>
      </c>
      <c r="AR15" s="267">
        <v>-22.7</v>
      </c>
    </row>
    <row r="16" spans="1:46" x14ac:dyDescent="0.15">
      <c r="A16" s="247"/>
      <c r="AK16" s="1119" t="s">
        <v>176</v>
      </c>
      <c r="AL16" s="1120"/>
      <c r="AM16" s="1120"/>
      <c r="AN16" s="1121"/>
      <c r="AO16" s="265">
        <v>1721486</v>
      </c>
      <c r="AP16" s="265">
        <v>207358</v>
      </c>
      <c r="AQ16" s="266">
        <v>222412</v>
      </c>
      <c r="AR16" s="267">
        <v>-6.8</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22" t="s">
        <v>493</v>
      </c>
      <c r="AL21" s="1123"/>
      <c r="AM21" s="1123"/>
      <c r="AN21" s="1124"/>
      <c r="AO21" s="277">
        <v>17.100000000000001</v>
      </c>
      <c r="AP21" s="278">
        <v>17.59</v>
      </c>
      <c r="AQ21" s="279">
        <v>-0.49</v>
      </c>
      <c r="AS21" s="280"/>
      <c r="AT21" s="276"/>
    </row>
    <row r="22" spans="1:46" s="248" customFormat="1" x14ac:dyDescent="0.15">
      <c r="A22" s="276"/>
      <c r="AK22" s="1122" t="s">
        <v>494</v>
      </c>
      <c r="AL22" s="1123"/>
      <c r="AM22" s="1123"/>
      <c r="AN22" s="1124"/>
      <c r="AO22" s="281">
        <v>99.9</v>
      </c>
      <c r="AP22" s="282">
        <v>95.9</v>
      </c>
      <c r="AQ22" s="283">
        <v>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5" t="s">
        <v>495</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104" t="s">
        <v>476</v>
      </c>
      <c r="AP30" s="253"/>
      <c r="AQ30" s="254" t="s">
        <v>477</v>
      </c>
      <c r="AR30" s="255"/>
    </row>
    <row r="31" spans="1:46" x14ac:dyDescent="0.15">
      <c r="A31" s="247"/>
      <c r="AK31" s="256"/>
      <c r="AL31" s="257"/>
      <c r="AM31" s="257"/>
      <c r="AN31" s="258"/>
      <c r="AO31" s="1105"/>
      <c r="AP31" s="259" t="s">
        <v>478</v>
      </c>
      <c r="AQ31" s="260" t="s">
        <v>479</v>
      </c>
      <c r="AR31" s="261" t="s">
        <v>480</v>
      </c>
    </row>
    <row r="32" spans="1:46" ht="27" customHeight="1" x14ac:dyDescent="0.15">
      <c r="A32" s="247"/>
      <c r="AK32" s="1106" t="s">
        <v>498</v>
      </c>
      <c r="AL32" s="1107"/>
      <c r="AM32" s="1107"/>
      <c r="AN32" s="1108"/>
      <c r="AO32" s="291">
        <v>651663</v>
      </c>
      <c r="AP32" s="291">
        <v>78495</v>
      </c>
      <c r="AQ32" s="292">
        <v>124581</v>
      </c>
      <c r="AR32" s="293">
        <v>-37</v>
      </c>
    </row>
    <row r="33" spans="1:46" ht="13.5" customHeight="1" x14ac:dyDescent="0.15">
      <c r="A33" s="247"/>
      <c r="AK33" s="1106" t="s">
        <v>499</v>
      </c>
      <c r="AL33" s="1107"/>
      <c r="AM33" s="1107"/>
      <c r="AN33" s="1108"/>
      <c r="AO33" s="291" t="s">
        <v>484</v>
      </c>
      <c r="AP33" s="291" t="s">
        <v>484</v>
      </c>
      <c r="AQ33" s="292">
        <v>76</v>
      </c>
      <c r="AR33" s="293" t="s">
        <v>484</v>
      </c>
    </row>
    <row r="34" spans="1:46" ht="27" customHeight="1" x14ac:dyDescent="0.15">
      <c r="A34" s="247"/>
      <c r="AK34" s="1106" t="s">
        <v>500</v>
      </c>
      <c r="AL34" s="1107"/>
      <c r="AM34" s="1107"/>
      <c r="AN34" s="1108"/>
      <c r="AO34" s="291" t="s">
        <v>484</v>
      </c>
      <c r="AP34" s="291" t="s">
        <v>484</v>
      </c>
      <c r="AQ34" s="292">
        <v>163</v>
      </c>
      <c r="AR34" s="293" t="s">
        <v>484</v>
      </c>
    </row>
    <row r="35" spans="1:46" ht="27" customHeight="1" x14ac:dyDescent="0.15">
      <c r="A35" s="247"/>
      <c r="AK35" s="1106" t="s">
        <v>501</v>
      </c>
      <c r="AL35" s="1107"/>
      <c r="AM35" s="1107"/>
      <c r="AN35" s="1108"/>
      <c r="AO35" s="291">
        <v>28737</v>
      </c>
      <c r="AP35" s="291">
        <v>3461</v>
      </c>
      <c r="AQ35" s="292">
        <v>24428</v>
      </c>
      <c r="AR35" s="293">
        <v>-85.8</v>
      </c>
    </row>
    <row r="36" spans="1:46" ht="27" customHeight="1" x14ac:dyDescent="0.15">
      <c r="A36" s="247"/>
      <c r="AK36" s="1106" t="s">
        <v>502</v>
      </c>
      <c r="AL36" s="1107"/>
      <c r="AM36" s="1107"/>
      <c r="AN36" s="1108"/>
      <c r="AO36" s="291">
        <v>8648</v>
      </c>
      <c r="AP36" s="291">
        <v>1042</v>
      </c>
      <c r="AQ36" s="292">
        <v>4294</v>
      </c>
      <c r="AR36" s="293">
        <v>-75.7</v>
      </c>
    </row>
    <row r="37" spans="1:46" ht="13.5" customHeight="1" x14ac:dyDescent="0.15">
      <c r="A37" s="247"/>
      <c r="AK37" s="1106" t="s">
        <v>503</v>
      </c>
      <c r="AL37" s="1107"/>
      <c r="AM37" s="1107"/>
      <c r="AN37" s="1108"/>
      <c r="AO37" s="291" t="s">
        <v>484</v>
      </c>
      <c r="AP37" s="291" t="s">
        <v>484</v>
      </c>
      <c r="AQ37" s="292">
        <v>880</v>
      </c>
      <c r="AR37" s="293" t="s">
        <v>484</v>
      </c>
    </row>
    <row r="38" spans="1:46" ht="27" customHeight="1" x14ac:dyDescent="0.15">
      <c r="A38" s="247"/>
      <c r="AK38" s="1109" t="s">
        <v>504</v>
      </c>
      <c r="AL38" s="1110"/>
      <c r="AM38" s="1110"/>
      <c r="AN38" s="1111"/>
      <c r="AO38" s="294" t="s">
        <v>484</v>
      </c>
      <c r="AP38" s="294" t="s">
        <v>484</v>
      </c>
      <c r="AQ38" s="295">
        <v>22</v>
      </c>
      <c r="AR38" s="283" t="s">
        <v>484</v>
      </c>
      <c r="AS38" s="290"/>
    </row>
    <row r="39" spans="1:46" x14ac:dyDescent="0.15">
      <c r="A39" s="247"/>
      <c r="AK39" s="1109" t="s">
        <v>505</v>
      </c>
      <c r="AL39" s="1110"/>
      <c r="AM39" s="1110"/>
      <c r="AN39" s="1111"/>
      <c r="AO39" s="291">
        <v>-20098</v>
      </c>
      <c r="AP39" s="291">
        <v>-2421</v>
      </c>
      <c r="AQ39" s="292">
        <v>-5293</v>
      </c>
      <c r="AR39" s="293">
        <v>-54.3</v>
      </c>
      <c r="AS39" s="290"/>
    </row>
    <row r="40" spans="1:46" ht="27" customHeight="1" x14ac:dyDescent="0.15">
      <c r="A40" s="247"/>
      <c r="AK40" s="1106" t="s">
        <v>506</v>
      </c>
      <c r="AL40" s="1107"/>
      <c r="AM40" s="1107"/>
      <c r="AN40" s="1108"/>
      <c r="AO40" s="291">
        <v>-483145</v>
      </c>
      <c r="AP40" s="291">
        <v>-58196</v>
      </c>
      <c r="AQ40" s="292">
        <v>-99375</v>
      </c>
      <c r="AR40" s="293">
        <v>-41.4</v>
      </c>
      <c r="AS40" s="290"/>
    </row>
    <row r="41" spans="1:46" x14ac:dyDescent="0.15">
      <c r="A41" s="247"/>
      <c r="AK41" s="1112" t="s">
        <v>286</v>
      </c>
      <c r="AL41" s="1113"/>
      <c r="AM41" s="1113"/>
      <c r="AN41" s="1114"/>
      <c r="AO41" s="291">
        <v>185805</v>
      </c>
      <c r="AP41" s="291">
        <v>22381</v>
      </c>
      <c r="AQ41" s="292">
        <v>49775</v>
      </c>
      <c r="AR41" s="293">
        <v>-55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099" t="s">
        <v>476</v>
      </c>
      <c r="AN49" s="1101" t="s">
        <v>509</v>
      </c>
      <c r="AO49" s="1102"/>
      <c r="AP49" s="1102"/>
      <c r="AQ49" s="1102"/>
      <c r="AR49" s="1103"/>
    </row>
    <row r="50" spans="1:44" x14ac:dyDescent="0.15">
      <c r="A50" s="247"/>
      <c r="AK50" s="305"/>
      <c r="AL50" s="306"/>
      <c r="AM50" s="1100"/>
      <c r="AN50" s="307" t="s">
        <v>510</v>
      </c>
      <c r="AO50" s="308" t="s">
        <v>511</v>
      </c>
      <c r="AP50" s="309" t="s">
        <v>512</v>
      </c>
      <c r="AQ50" s="310" t="s">
        <v>513</v>
      </c>
      <c r="AR50" s="311" t="s">
        <v>514</v>
      </c>
    </row>
    <row r="51" spans="1:44" x14ac:dyDescent="0.15">
      <c r="A51" s="247"/>
      <c r="AK51" s="303" t="s">
        <v>515</v>
      </c>
      <c r="AL51" s="304"/>
      <c r="AM51" s="312">
        <v>864911</v>
      </c>
      <c r="AN51" s="313">
        <v>94816</v>
      </c>
      <c r="AO51" s="314">
        <v>-15.8</v>
      </c>
      <c r="AP51" s="315">
        <v>200194</v>
      </c>
      <c r="AQ51" s="316">
        <v>5.2</v>
      </c>
      <c r="AR51" s="317">
        <v>-21</v>
      </c>
    </row>
    <row r="52" spans="1:44" x14ac:dyDescent="0.15">
      <c r="A52" s="247"/>
      <c r="AK52" s="318"/>
      <c r="AL52" s="319" t="s">
        <v>516</v>
      </c>
      <c r="AM52" s="320">
        <v>585140</v>
      </c>
      <c r="AN52" s="321">
        <v>64146</v>
      </c>
      <c r="AO52" s="322">
        <v>3.9</v>
      </c>
      <c r="AP52" s="323">
        <v>106422</v>
      </c>
      <c r="AQ52" s="324">
        <v>20.100000000000001</v>
      </c>
      <c r="AR52" s="325">
        <v>-16.2</v>
      </c>
    </row>
    <row r="53" spans="1:44" x14ac:dyDescent="0.15">
      <c r="A53" s="247"/>
      <c r="AK53" s="303" t="s">
        <v>517</v>
      </c>
      <c r="AL53" s="304"/>
      <c r="AM53" s="312">
        <v>1524504</v>
      </c>
      <c r="AN53" s="313">
        <v>170985</v>
      </c>
      <c r="AO53" s="314">
        <v>80.3</v>
      </c>
      <c r="AP53" s="315">
        <v>196914</v>
      </c>
      <c r="AQ53" s="316">
        <v>-1.6</v>
      </c>
      <c r="AR53" s="317">
        <v>81.900000000000006</v>
      </c>
    </row>
    <row r="54" spans="1:44" x14ac:dyDescent="0.15">
      <c r="A54" s="247"/>
      <c r="AK54" s="318"/>
      <c r="AL54" s="319" t="s">
        <v>516</v>
      </c>
      <c r="AM54" s="320">
        <v>647380</v>
      </c>
      <c r="AN54" s="321">
        <v>72609</v>
      </c>
      <c r="AO54" s="322">
        <v>13.2</v>
      </c>
      <c r="AP54" s="323">
        <v>98966</v>
      </c>
      <c r="AQ54" s="324">
        <v>-7</v>
      </c>
      <c r="AR54" s="325">
        <v>20.2</v>
      </c>
    </row>
    <row r="55" spans="1:44" x14ac:dyDescent="0.15">
      <c r="A55" s="247"/>
      <c r="AK55" s="303" t="s">
        <v>518</v>
      </c>
      <c r="AL55" s="304"/>
      <c r="AM55" s="312">
        <v>1160316</v>
      </c>
      <c r="AN55" s="313">
        <v>132927</v>
      </c>
      <c r="AO55" s="314">
        <v>-22.3</v>
      </c>
      <c r="AP55" s="315">
        <v>204757</v>
      </c>
      <c r="AQ55" s="316">
        <v>4</v>
      </c>
      <c r="AR55" s="317">
        <v>-26.3</v>
      </c>
    </row>
    <row r="56" spans="1:44" x14ac:dyDescent="0.15">
      <c r="A56" s="247"/>
      <c r="AK56" s="318"/>
      <c r="AL56" s="319" t="s">
        <v>516</v>
      </c>
      <c r="AM56" s="320">
        <v>624247</v>
      </c>
      <c r="AN56" s="321">
        <v>71514</v>
      </c>
      <c r="AO56" s="322">
        <v>-1.5</v>
      </c>
      <c r="AP56" s="323">
        <v>106071</v>
      </c>
      <c r="AQ56" s="324">
        <v>7.2</v>
      </c>
      <c r="AR56" s="325">
        <v>-8.6999999999999993</v>
      </c>
    </row>
    <row r="57" spans="1:44" x14ac:dyDescent="0.15">
      <c r="A57" s="247"/>
      <c r="AK57" s="303" t="s">
        <v>519</v>
      </c>
      <c r="AL57" s="304"/>
      <c r="AM57" s="312">
        <v>990868</v>
      </c>
      <c r="AN57" s="313">
        <v>116258</v>
      </c>
      <c r="AO57" s="314">
        <v>-12.5</v>
      </c>
      <c r="AP57" s="315">
        <v>194971</v>
      </c>
      <c r="AQ57" s="316">
        <v>-4.8</v>
      </c>
      <c r="AR57" s="317">
        <v>-7.7</v>
      </c>
    </row>
    <row r="58" spans="1:44" x14ac:dyDescent="0.15">
      <c r="A58" s="247"/>
      <c r="AK58" s="318"/>
      <c r="AL58" s="319" t="s">
        <v>516</v>
      </c>
      <c r="AM58" s="320">
        <v>522007</v>
      </c>
      <c r="AN58" s="321">
        <v>61247</v>
      </c>
      <c r="AO58" s="322">
        <v>-14.4</v>
      </c>
      <c r="AP58" s="323">
        <v>105966</v>
      </c>
      <c r="AQ58" s="324">
        <v>-0.1</v>
      </c>
      <c r="AR58" s="325">
        <v>-14.3</v>
      </c>
    </row>
    <row r="59" spans="1:44" x14ac:dyDescent="0.15">
      <c r="A59" s="247"/>
      <c r="AK59" s="303" t="s">
        <v>520</v>
      </c>
      <c r="AL59" s="304"/>
      <c r="AM59" s="312">
        <v>1442876</v>
      </c>
      <c r="AN59" s="313">
        <v>173799</v>
      </c>
      <c r="AO59" s="314">
        <v>49.5</v>
      </c>
      <c r="AP59" s="315">
        <v>224172</v>
      </c>
      <c r="AQ59" s="316">
        <v>15</v>
      </c>
      <c r="AR59" s="317">
        <v>34.5</v>
      </c>
    </row>
    <row r="60" spans="1:44" x14ac:dyDescent="0.15">
      <c r="A60" s="247"/>
      <c r="AK60" s="318"/>
      <c r="AL60" s="319" t="s">
        <v>516</v>
      </c>
      <c r="AM60" s="320">
        <v>790398</v>
      </c>
      <c r="AN60" s="321">
        <v>95206</v>
      </c>
      <c r="AO60" s="322">
        <v>55.4</v>
      </c>
      <c r="AP60" s="323">
        <v>117611</v>
      </c>
      <c r="AQ60" s="324">
        <v>11</v>
      </c>
      <c r="AR60" s="325">
        <v>44.4</v>
      </c>
    </row>
    <row r="61" spans="1:44" x14ac:dyDescent="0.15">
      <c r="A61" s="247"/>
      <c r="AK61" s="303" t="s">
        <v>521</v>
      </c>
      <c r="AL61" s="326"/>
      <c r="AM61" s="312">
        <v>1196695</v>
      </c>
      <c r="AN61" s="313">
        <v>137757</v>
      </c>
      <c r="AO61" s="314">
        <v>15.8</v>
      </c>
      <c r="AP61" s="315">
        <v>204202</v>
      </c>
      <c r="AQ61" s="327">
        <v>3.6</v>
      </c>
      <c r="AR61" s="317">
        <v>12.2</v>
      </c>
    </row>
    <row r="62" spans="1:44" x14ac:dyDescent="0.15">
      <c r="A62" s="247"/>
      <c r="AK62" s="318"/>
      <c r="AL62" s="319" t="s">
        <v>516</v>
      </c>
      <c r="AM62" s="320">
        <v>633834</v>
      </c>
      <c r="AN62" s="321">
        <v>72944</v>
      </c>
      <c r="AO62" s="322">
        <v>11.3</v>
      </c>
      <c r="AP62" s="323">
        <v>107007</v>
      </c>
      <c r="AQ62" s="324">
        <v>6.2</v>
      </c>
      <c r="AR62" s="325">
        <v>5.0999999999999996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oS8RZ7WmSP3wEVyI1TfIkmeRc6kcax1y5cjZx/V74eEON1p7xz9MKJN51V8esAMNJY9aKBWbNKHu50dwdvy0EQ==" saltValue="tC1u9R3KLKePJoCLqYo3N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tkPpWbUN7mSU46+onV1athoPMJeWU3RuCvFTxBdjRtznLDZAffs9eYofEr/mI2tn4x8PnMwEXSl+jv2j1kQ6HA==" saltValue="qJ2NTOQ39Rqd9GPt3saGx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lwDb/3SnclNgcRVTZ3l8DisupLlOe6Naantqmt77JZQQAEvxeTiTilf8FSQzxVrDZXHAF2gIkNRKafuKS6LUCQ==" saltValue="T5hznf9iFF4aeUuwMARt5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5" t="s">
        <v>3</v>
      </c>
      <c r="D47" s="1125"/>
      <c r="E47" s="1126"/>
      <c r="F47" s="11">
        <v>24.72</v>
      </c>
      <c r="G47" s="12">
        <v>29.14</v>
      </c>
      <c r="H47" s="12">
        <v>31.09</v>
      </c>
      <c r="I47" s="12">
        <v>31.77</v>
      </c>
      <c r="J47" s="13">
        <v>27.63</v>
      </c>
    </row>
    <row r="48" spans="2:10" ht="57.75" customHeight="1" x14ac:dyDescent="0.15">
      <c r="B48" s="14"/>
      <c r="C48" s="1127" t="s">
        <v>4</v>
      </c>
      <c r="D48" s="1127"/>
      <c r="E48" s="1128"/>
      <c r="F48" s="15">
        <v>12.29</v>
      </c>
      <c r="G48" s="16">
        <v>14.23</v>
      </c>
      <c r="H48" s="16">
        <v>16</v>
      </c>
      <c r="I48" s="16">
        <v>12.73</v>
      </c>
      <c r="J48" s="17">
        <v>11.67</v>
      </c>
    </row>
    <row r="49" spans="2:10" ht="57.75" customHeight="1" thickBot="1" x14ac:dyDescent="0.2">
      <c r="B49" s="18"/>
      <c r="C49" s="1129" t="s">
        <v>5</v>
      </c>
      <c r="D49" s="1129"/>
      <c r="E49" s="1130"/>
      <c r="F49" s="19" t="s">
        <v>528</v>
      </c>
      <c r="G49" s="20">
        <v>2.67</v>
      </c>
      <c r="H49" s="20" t="s">
        <v>529</v>
      </c>
      <c r="I49" s="20" t="s">
        <v>530</v>
      </c>
      <c r="J49" s="21" t="s">
        <v>531</v>
      </c>
    </row>
    <row r="50" spans="2:10" x14ac:dyDescent="0.15"/>
  </sheetData>
  <sheetProtection algorithmName="SHA-512" hashValue="gj1j16nV8qGkhTmExsv4ZYtbWbBc3iP7snoaCzBmb9lGoE9IvWBzARarcoOaBBsJCkJpPUim5en6cFXRxWo+nA==" saltValue="4rCUugIvUuJCvOIF8+PE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湯浅　拓巳</cp:lastModifiedBy>
  <cp:lastPrinted>2026-03-18T11:48:15Z</cp:lastPrinted>
  <dcterms:created xsi:type="dcterms:W3CDTF">2026-02-23T09:44:46Z</dcterms:created>
  <dcterms:modified xsi:type="dcterms:W3CDTF">2026-03-24T00:00:28Z</dcterms:modified>
  <cp:category/>
</cp:coreProperties>
</file>