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8年度\決算統計\01普通会計\R6財政状況資料集\01_3月公表分\06_HP公開\"/>
    </mc:Choice>
  </mc:AlternateContent>
  <xr:revisionPtr revIDLastSave="0" documentId="13_ncr:1_{8DBA50A9-C3B5-43BC-80BF-994FFF737E87}" xr6:coauthVersionLast="47" xr6:coauthVersionMax="47" xr10:uidLastSave="{00000000-0000-0000-0000-000000000000}"/>
  <bookViews>
    <workbookView xWindow="-120" yWindow="-120" windowWidth="29040" windowHeight="15720" tabRatio="747"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7" i="10" l="1"/>
  <c r="AO36"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BE37" i="10"/>
  <c r="U37" i="10"/>
  <c r="C37" i="10"/>
  <c r="BE36" i="10"/>
  <c r="C36" i="10"/>
  <c r="BE35" i="10"/>
  <c r="BW34" i="10"/>
  <c r="BW35" i="10" s="1"/>
  <c r="BW36" i="10" s="1"/>
  <c r="BW37" i="10" s="1"/>
  <c r="BW38" i="10" s="1"/>
  <c r="BW39" i="10" s="1"/>
  <c r="BW40" i="10" s="1"/>
  <c r="BW41" i="10" s="1"/>
  <c r="BW42" i="10" s="1"/>
  <c r="BW43" i="10" s="1"/>
  <c r="BE34" i="10"/>
  <c r="C34" i="10"/>
  <c r="CO34" i="10" l="1"/>
  <c r="CO35" i="10" s="1"/>
  <c r="CO36" i="10" s="1"/>
  <c r="CO37" i="10" s="1"/>
  <c r="C35" i="10"/>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 r="AM35" i="10" s="1"/>
  <c r="AM36" i="10" s="1"/>
  <c r="AM37" i="10" s="1"/>
</calcChain>
</file>

<file path=xl/sharedStrings.xml><?xml version="1.0" encoding="utf-8"?>
<sst xmlns="http://schemas.openxmlformats.org/spreadsheetml/2006/main" count="1127" uniqueCount="571">
  <si>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</si>
  <si>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</si>
  <si>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</si>
  <si>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</si>
  <si>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</si>
  <si>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</si>
  <si>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</si>
  <si>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</si>
  <si>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</si>
  <si>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</si>
  <si>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</si>
  <si>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</si>
  <si>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</si>
  <si>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</si>
  <si>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</si>
  <si>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</si>
  <si>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</si>
  <si>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</si>
  <si>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</si>
  <si>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</si>
  <si>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</si>
  <si>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</si>
  <si>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</si>
  <si>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</si>
  <si>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</si>
  <si>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</si>
  <si>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</si>
  <si>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</si>
  <si>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</si>
  <si>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</si>
  <si>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</si>
  <si>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</si>
  <si>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</si>
  <si>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</si>
  <si>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</si>
  <si>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</si>
  <si>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</si>
  <si>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</si>
  <si>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</si>
  <si>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</si>
  <si>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</si>
  <si>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</si>
  <si>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</si>
  <si>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</si>
  <si>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</si>
  <si>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</si>
  <si>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</si>
  <si>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</si>
  <si>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</si>
  <si>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</si>
  <si>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</si>
  <si>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</si>
  <si>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</si>
  <si>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</si>
  <si>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</si>
  <si>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</si>
  <si>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</si>
  <si>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</si>
  <si>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</si>
  <si>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</si>
  <si>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</si>
  <si>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</si>
  <si>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</si>
  <si>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</si>
  <si>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</si>
  <si>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</si>
  <si>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</si>
  <si>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</si>
  <si>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</si>
  <si>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</si>
  <si>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</si>
  <si>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</si>
  <si>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</si>
  <si>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</si>
  <si>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</si>
  <si>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</si>
  <si>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</si>
  <si>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</si>
  <si>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</si>
  <si>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大分県</t>
    <phoneticPr fontId="5"/>
  </si>
  <si>
    <t>市町村類型</t>
    <phoneticPr fontId="5"/>
  </si>
  <si>
    <t>Ⅰ－１</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</si>
  <si>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</si>
  <si>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</si>
  <si>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</si>
  <si>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</si>
  <si>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</si>
  <si>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</si>
  <si>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</si>
  <si>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</si>
  <si>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</si>
  <si>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</si>
  <si>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</si>
  <si>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</si>
  <si>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杵築市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</si>
  <si>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</si>
  <si>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</si>
  <si>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</si>
  <si>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</si>
  <si>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</si>
  <si>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</si>
  <si>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</si>
  <si>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</si>
  <si>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</si>
  <si>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</si>
  <si>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</si>
  <si>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</si>
  <si>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</si>
  <si>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</si>
  <si>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</si>
  <si>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</si>
  <si>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</si>
  <si>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</si>
  <si>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</si>
  <si>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</si>
  <si>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</si>
  <si>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</si>
  <si>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</si>
  <si>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</si>
  <si>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</si>
  <si>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</si>
  <si>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</si>
  <si>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</si>
  <si>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</si>
  <si>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</si>
  <si>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</si>
  <si>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</si>
  <si>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</si>
  <si>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</si>
  <si>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</si>
  <si>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</si>
  <si>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</si>
  <si>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</si>
  <si>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</si>
  <si>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</si>
  <si>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</si>
  <si>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</si>
  <si>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</si>
  <si>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</si>
  <si>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</si>
  <si>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</si>
  <si>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</si>
  <si>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25"/>
  </si>
  <si>
    <t>うち日本人(％)</t>
    <phoneticPr fontId="5"/>
  </si>
  <si>
    <t>-2.2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</si>
  <si>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</si>
  <si>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</si>
  <si>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</si>
  <si>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</si>
  <si>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</si>
  <si>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</si>
  <si>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</si>
  <si>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</si>
  <si>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</si>
  <si>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</si>
  <si>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</si>
  <si>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</si>
  <si>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</si>
  <si>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</si>
  <si>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</si>
  <si>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</si>
  <si>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</si>
  <si>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</si>
  <si>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</si>
  <si>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</si>
  <si>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</si>
  <si>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</si>
  <si>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</si>
  <si>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</si>
  <si>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</si>
  <si>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</si>
  <si>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</si>
  <si>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</si>
  <si>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</si>
  <si>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</si>
  <si>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</si>
  <si>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</si>
  <si>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</si>
  <si>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</si>
  <si>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</si>
  <si>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</si>
  <si>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</si>
  <si>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</si>
  <si>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</si>
  <si>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</si>
  <si>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</si>
  <si>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</si>
  <si>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</si>
  <si>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</si>
  <si>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</si>
  <si>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</si>
  <si>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</si>
  <si>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</si>
  <si>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</si>
  <si>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</si>
  <si>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</si>
  <si>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</si>
  <si>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</si>
  <si>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</si>
  <si>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</si>
  <si>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</si>
  <si>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</si>
  <si>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</si>
  <si>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大分県杵築市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</si>
  <si>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</si>
  <si>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</si>
  <si>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</si>
  <si>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</si>
  <si>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</si>
  <si>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</si>
  <si>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</si>
  <si>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</si>
  <si>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</si>
  <si>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</si>
  <si>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</si>
  <si>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</si>
  <si>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</si>
  <si>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</si>
  <si>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</si>
  <si>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</si>
  <si>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</si>
  <si>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</si>
  <si>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</si>
  <si>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</si>
  <si>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</si>
  <si>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</si>
  <si>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</si>
  <si>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</si>
  <si>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</si>
  <si>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</si>
  <si>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</si>
  <si>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</si>
  <si>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</si>
  <si>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</si>
  <si>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</si>
  <si>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</si>
  <si>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</si>
  <si>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</si>
  <si>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</si>
  <si>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</si>
  <si>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</si>
  <si>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</si>
  <si>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</si>
  <si>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</si>
  <si>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</si>
  <si>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</si>
  <si>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</si>
  <si>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</si>
  <si>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</si>
  <si>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</si>
  <si>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</si>
  <si>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</si>
  <si>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</si>
  <si>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</si>
  <si>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</si>
  <si>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</si>
  <si>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</si>
  <si>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</si>
  <si>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</si>
  <si>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</si>
  <si>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</si>
  <si>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</si>
  <si>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</si>
  <si>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</si>
  <si>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</si>
  <si>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</si>
  <si>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</si>
  <si>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</si>
  <si>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</si>
  <si>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</si>
  <si>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</si>
  <si>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</si>
  <si>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</si>
  <si>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</si>
  <si>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</si>
  <si>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</si>
  <si>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</si>
  <si>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</si>
  <si>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</si>
  <si>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</si>
  <si>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</si>
  <si>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</si>
  <si>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</si>
  <si>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</si>
  <si>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</si>
  <si>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</si>
  <si>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</si>
  <si>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</si>
  <si>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</si>
  <si>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</si>
  <si>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</si>
  <si>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</si>
  <si>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</si>
  <si>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</si>
  <si>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</si>
  <si>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</si>
  <si>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</si>
  <si>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</si>
  <si>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</si>
  <si>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</si>
  <si>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</si>
  <si>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</si>
  <si>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</si>
  <si>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</si>
  <si>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</si>
  <si>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</si>
  <si>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</si>
  <si>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</si>
  <si>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</si>
  <si>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</si>
  <si>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</si>
  <si>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</si>
  <si>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</si>
  <si>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</si>
  <si>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</si>
  <si>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</si>
  <si>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</si>
  <si>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</si>
  <si>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</si>
  <si>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</si>
  <si>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</si>
  <si>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</si>
  <si>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</si>
  <si>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</si>
  <si>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</si>
  <si>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</si>
  <si>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</si>
  <si>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</si>
  <si>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</si>
  <si>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</si>
  <si>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</si>
  <si>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</si>
  <si>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</si>
  <si>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</si>
  <si>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</si>
  <si>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</si>
  <si>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</si>
  <si>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</si>
  <si>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</si>
  <si>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</si>
  <si>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</si>
  <si>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</si>
  <si>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</si>
  <si>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</si>
  <si>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</si>
  <si>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</si>
  <si>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</si>
  <si>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</si>
  <si>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</si>
  <si>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</si>
  <si>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</si>
  <si>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</si>
  <si>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</si>
  <si>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</si>
  <si>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大分県杵築市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</si>
  <si>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</si>
  <si>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</si>
  <si>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</si>
  <si>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</si>
  <si>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</si>
  <si>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</si>
  <si>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</si>
  <si>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</si>
  <si>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</si>
  <si>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</si>
  <si>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</si>
  <si>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</si>
  <si>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</si>
  <si>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</si>
  <si>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</si>
  <si>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</si>
  <si>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</si>
  <si>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</si>
  <si>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</si>
  <si>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</si>
  <si>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ケーブルテレビ事業特別会計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</si>
  <si>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</si>
  <si>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</si>
  <si>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</si>
  <si>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</si>
  <si>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</si>
  <si>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</si>
  <si>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</si>
  <si>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</si>
  <si>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</si>
  <si>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</si>
  <si>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</si>
  <si>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</si>
  <si>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</si>
  <si>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</si>
  <si>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</si>
  <si>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</si>
  <si>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</si>
  <si>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</si>
  <si>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工業用水道事業会計</t>
    <phoneticPr fontId="5"/>
  </si>
  <si>
    <t>下水道事業会計</t>
    <phoneticPr fontId="5"/>
  </si>
  <si>
    <t>山香病院事業会計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</si>
  <si>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</si>
  <si>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</si>
  <si>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</si>
  <si>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</si>
  <si>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</si>
  <si>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</si>
  <si>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</si>
  <si>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</si>
  <si>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</si>
  <si>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</si>
  <si>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</si>
  <si>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</si>
  <si>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</si>
  <si>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</si>
  <si>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</si>
  <si>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</si>
  <si>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</si>
  <si>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</si>
  <si>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</si>
  <si>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</si>
  <si>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</si>
  <si>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</si>
  <si>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</si>
  <si>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</si>
  <si>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</si>
  <si>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</si>
  <si>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</si>
  <si>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</si>
  <si>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</si>
  <si>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</si>
  <si>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</si>
  <si>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</si>
  <si>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</si>
  <si>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</si>
  <si>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</si>
  <si>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</si>
  <si>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</si>
  <si>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</si>
  <si>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</si>
  <si>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</si>
  <si>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</si>
  <si>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</si>
  <si>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</si>
  <si>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</si>
  <si>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</si>
  <si>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</si>
  <si>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</si>
  <si>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</si>
  <si>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</si>
  <si>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</si>
  <si>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</si>
  <si>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</si>
  <si>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</si>
  <si>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</si>
  <si>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</si>
  <si>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</si>
  <si>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</si>
  <si>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</si>
  <si>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</si>
  <si>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</si>
  <si>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</si>
  <si>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</si>
  <si>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</si>
  <si>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</si>
  <si>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</si>
  <si>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</si>
  <si>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</si>
  <si>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</si>
  <si>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</si>
  <si>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</si>
  <si>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</si>
  <si>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</si>
  <si>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</si>
  <si>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</si>
  <si>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</si>
  <si>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</si>
  <si>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</si>
  <si>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</si>
  <si>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</si>
  <si>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</si>
  <si>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</si>
  <si>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</si>
  <si>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</si>
  <si>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</si>
  <si>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</si>
  <si>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</si>
  <si>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</si>
  <si>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</si>
  <si>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</si>
  <si>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</si>
  <si>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</si>
  <si>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</si>
  <si>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</si>
  <si>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</si>
  <si>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</si>
  <si>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</si>
  <si>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</si>
  <si>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</si>
  <si>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</si>
  <si>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</si>
  <si>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</si>
  <si>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</si>
  <si>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</si>
  <si>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</si>
  <si>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</si>
  <si>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</si>
  <si>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</si>
  <si>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</si>
  <si>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</si>
  <si>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</si>
  <si>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</si>
  <si>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</si>
  <si>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</si>
  <si>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</si>
  <si>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</si>
  <si>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</si>
  <si>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</si>
  <si>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</si>
  <si>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</si>
  <si>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</si>
  <si>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</si>
  <si>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</si>
  <si>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</si>
  <si>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</si>
  <si>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</si>
  <si>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</si>
  <si>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</si>
  <si>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</si>
  <si>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</si>
  <si>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</si>
  <si>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</si>
  <si>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</si>
  <si>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</si>
  <si>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</si>
  <si>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</si>
  <si>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山香病院事業会計</t>
  </si>
  <si>
    <t>一般会計</t>
  </si>
  <si>
    <t>水道事業会計</t>
  </si>
  <si>
    <t>国民健康保険特別会計</t>
  </si>
  <si>
    <t>介護保険特別会計</t>
  </si>
  <si>
    <t>ケーブルテレビ事業特別会計</t>
  </si>
  <si>
    <t>下水道事業会計</t>
  </si>
  <si>
    <t>工業用水道事業会計</t>
  </si>
  <si>
    <t>その他会計（赤字）</t>
  </si>
  <si>
    <t>その他会計（黒字）</t>
  </si>
  <si>
    <t>R02</t>
    <phoneticPr fontId="5"/>
  </si>
  <si>
    <t>R03</t>
    <phoneticPr fontId="5"/>
  </si>
  <si>
    <t>R04</t>
    <phoneticPr fontId="5"/>
  </si>
  <si>
    <t>R05</t>
    <phoneticPr fontId="5"/>
  </si>
  <si>
    <t>R06</t>
    <phoneticPr fontId="5"/>
  </si>
  <si>
    <t>杵築市総合振興センター</t>
    <rPh sb="0" eb="3">
      <t>キツキシ</t>
    </rPh>
    <rPh sb="3" eb="5">
      <t>ソウゴウ</t>
    </rPh>
    <rPh sb="5" eb="7">
      <t>シンコウ</t>
    </rPh>
    <phoneticPr fontId="2"/>
  </si>
  <si>
    <t>杵築市地域活性化センター</t>
    <rPh sb="0" eb="3">
      <t>キツキシ</t>
    </rPh>
    <rPh sb="3" eb="5">
      <t>チイキ</t>
    </rPh>
    <rPh sb="5" eb="8">
      <t>カッセイカ</t>
    </rPh>
    <phoneticPr fontId="2"/>
  </si>
  <si>
    <t>きっとすき</t>
  </si>
  <si>
    <t>大分県農業農村振興公社</t>
    <rPh sb="0" eb="3">
      <t>オオイタケン</t>
    </rPh>
    <rPh sb="3" eb="5">
      <t>ノウギョウ</t>
    </rPh>
    <rPh sb="5" eb="7">
      <t>ノウソン</t>
    </rPh>
    <rPh sb="7" eb="9">
      <t>シンコウ</t>
    </rPh>
    <rPh sb="9" eb="11">
      <t>コウシャ</t>
    </rPh>
    <phoneticPr fontId="2"/>
  </si>
  <si>
    <t>-</t>
    <phoneticPr fontId="2"/>
  </si>
  <si>
    <t>県所管第三セクター</t>
    <rPh sb="0" eb="1">
      <t>ケン</t>
    </rPh>
    <rPh sb="1" eb="3">
      <t>ショカン</t>
    </rPh>
    <rPh sb="3" eb="5">
      <t>ダイサン</t>
    </rPh>
    <phoneticPr fontId="2"/>
  </si>
  <si>
    <t>大分県交通災害共済組合（交通災害共済事業会計）</t>
  </si>
  <si>
    <t>杵築速見環境浄化組合</t>
  </si>
  <si>
    <t>別杵速見地域広域市町村圏事務組合（一般会計）</t>
  </si>
  <si>
    <t>別杵速見地域広域市町村圏事務組合（秋草葬祭場事業特別会計）</t>
  </si>
  <si>
    <t>別杵速見地域広域市町村圏事務組合（藤ヶ谷清掃センター事業特別会計）</t>
  </si>
  <si>
    <t>別杵速見地域広域市町村圏事務組合（介護認定審査会事業特別会計）</t>
  </si>
  <si>
    <t>別杵速見地域広域市町村圏事務組合（普通会計）</t>
  </si>
  <si>
    <t>杵築速見消防組合</t>
  </si>
  <si>
    <t>大分県市町村会館管理組合</t>
  </si>
  <si>
    <t>大分県後期高齢者医療広域連合（普通会計）</t>
  </si>
  <si>
    <t>大分県後期高齢者医療広域連合（後期高齢者医療事業会計）</t>
  </si>
  <si>
    <t>基金から114百万円繰入</t>
    <rPh sb="0" eb="2">
      <t>キキン</t>
    </rPh>
    <rPh sb="7" eb="8">
      <t>ヒャク</t>
    </rPh>
    <rPh sb="8" eb="10">
      <t>マンエン</t>
    </rPh>
    <rPh sb="10" eb="12">
      <t>クリイレ</t>
    </rPh>
    <phoneticPr fontId="2"/>
  </si>
  <si>
    <t>基金から3百万円繰入</t>
    <rPh sb="0" eb="2">
      <t>キキン</t>
    </rPh>
    <rPh sb="5" eb="6">
      <t>ヒャク</t>
    </rPh>
    <rPh sb="6" eb="8">
      <t>マンエン</t>
    </rPh>
    <rPh sb="8" eb="10">
      <t>クリイレ</t>
    </rPh>
    <phoneticPr fontId="2"/>
  </si>
  <si>
    <t>合併振興基金</t>
    <rPh sb="0" eb="2">
      <t>ガッペイ</t>
    </rPh>
    <rPh sb="2" eb="4">
      <t>シンコウ</t>
    </rPh>
    <rPh sb="4" eb="6">
      <t>キキン</t>
    </rPh>
    <phoneticPr fontId="5"/>
  </si>
  <si>
    <t>地域活力創出基金</t>
    <rPh sb="0" eb="2">
      <t>チイキ</t>
    </rPh>
    <rPh sb="2" eb="4">
      <t>カツリョク</t>
    </rPh>
    <rPh sb="4" eb="6">
      <t>ソウシュツ</t>
    </rPh>
    <rPh sb="6" eb="8">
      <t>キキン</t>
    </rPh>
    <phoneticPr fontId="2"/>
  </si>
  <si>
    <t>地域福祉基金</t>
    <rPh sb="0" eb="2">
      <t>チイキ</t>
    </rPh>
    <rPh sb="2" eb="4">
      <t>フクシ</t>
    </rPh>
    <rPh sb="4" eb="6">
      <t>キキン</t>
    </rPh>
    <phoneticPr fontId="2"/>
  </si>
  <si>
    <t>ふるさと杵築応援基金</t>
    <rPh sb="4" eb="6">
      <t>キツキ</t>
    </rPh>
    <rPh sb="6" eb="8">
      <t>オウエン</t>
    </rPh>
    <rPh sb="8" eb="10">
      <t>キキン</t>
    </rPh>
    <phoneticPr fontId="2"/>
  </si>
  <si>
    <t>市有施設整備基金</t>
    <rPh sb="0" eb="2">
      <t>シユウ</t>
    </rPh>
    <rPh sb="2" eb="4">
      <t>シセツ</t>
    </rPh>
    <rPh sb="4" eb="6">
      <t>セイビ</t>
    </rPh>
    <rPh sb="6" eb="8">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</si>
</sst>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40" xfId="11" applyNumberFormat="1" applyFon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128523</c:v>
                </c:pt>
                <c:pt idx="1">
                  <c:v>96469</c:v>
                </c:pt>
                <c:pt idx="2">
                  <c:v>85743</c:v>
                </c:pt>
                <c:pt idx="3">
                  <c:v>92509</c:v>
                </c:pt>
                <c:pt idx="4">
                  <c:v>98544</c:v>
                </c:pt>
              </c:numCache>
            </c:numRef>
          </c:val>
          <c:smooth val="0"/>
          <c:extLst>
            <c:ext xmlns:c16="http://schemas.microsoft.com/office/drawing/2014/chart" uri="{C3380CC4-5D6E-409C-BE32-E72D297353CC}">
              <c16:uniqueId val="{00000000-2C8C-44CC-B86D-5C7FF94FEC6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131240</c:v>
                </c:pt>
                <c:pt idx="1">
                  <c:v>46516</c:v>
                </c:pt>
                <c:pt idx="2">
                  <c:v>46941</c:v>
                </c:pt>
                <c:pt idx="3">
                  <c:v>55893</c:v>
                </c:pt>
                <c:pt idx="4">
                  <c:v>64963</c:v>
                </c:pt>
              </c:numCache>
            </c:numRef>
          </c:val>
          <c:smooth val="0"/>
          <c:extLst>
            <c:ext xmlns:c16="http://schemas.microsoft.com/office/drawing/2014/chart" uri="{C3380CC4-5D6E-409C-BE32-E72D297353CC}">
              <c16:uniqueId val="{00000001-2C8C-44CC-B86D-5C7FF94FEC6F}"/>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4.22</c:v>
                </c:pt>
                <c:pt idx="1">
                  <c:v>5.17</c:v>
                </c:pt>
                <c:pt idx="2">
                  <c:v>4.5599999999999996</c:v>
                </c:pt>
                <c:pt idx="3">
                  <c:v>3.16</c:v>
                </c:pt>
                <c:pt idx="4">
                  <c:v>4.09</c:v>
                </c:pt>
              </c:numCache>
            </c:numRef>
          </c:val>
          <c:extLst>
            <c:ext xmlns:c16="http://schemas.microsoft.com/office/drawing/2014/chart" uri="{C3380CC4-5D6E-409C-BE32-E72D297353CC}">
              <c16:uniqueId val="{00000000-2B4B-45EC-B335-D125EC088DA4}"/>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19.96</c:v>
                </c:pt>
                <c:pt idx="1">
                  <c:v>20.98</c:v>
                </c:pt>
                <c:pt idx="2">
                  <c:v>24.55</c:v>
                </c:pt>
                <c:pt idx="3">
                  <c:v>27</c:v>
                </c:pt>
                <c:pt idx="4">
                  <c:v>28.33</c:v>
                </c:pt>
              </c:numCache>
            </c:numRef>
          </c:val>
          <c:extLst>
            <c:ext xmlns:c16="http://schemas.microsoft.com/office/drawing/2014/chart" uri="{C3380CC4-5D6E-409C-BE32-E72D297353CC}">
              <c16:uniqueId val="{00000001-2B4B-45EC-B335-D125EC088DA4}"/>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18.84</c:v>
                </c:pt>
                <c:pt idx="1">
                  <c:v>7.77</c:v>
                </c:pt>
                <c:pt idx="2">
                  <c:v>9.59</c:v>
                </c:pt>
                <c:pt idx="3">
                  <c:v>6.55</c:v>
                </c:pt>
                <c:pt idx="4">
                  <c:v>2.62</c:v>
                </c:pt>
              </c:numCache>
            </c:numRef>
          </c:val>
          <c:smooth val="0"/>
          <c:extLst>
            <c:ext xmlns:c16="http://schemas.microsoft.com/office/drawing/2014/chart" uri="{C3380CC4-5D6E-409C-BE32-E72D297353CC}">
              <c16:uniqueId val="{00000002-2B4B-45EC-B335-D125EC088DA4}"/>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0.01</c:v>
                </c:pt>
                <c:pt idx="6">
                  <c:v>#N/A</c:v>
                </c:pt>
                <c:pt idx="7">
                  <c:v>0.08</c:v>
                </c:pt>
                <c:pt idx="8">
                  <c:v>#N/A</c:v>
                </c:pt>
                <c:pt idx="9">
                  <c:v>0.02</c:v>
                </c:pt>
              </c:numCache>
            </c:numRef>
          </c:val>
          <c:extLst>
            <c:ext xmlns:c16="http://schemas.microsoft.com/office/drawing/2014/chart" uri="{C3380CC4-5D6E-409C-BE32-E72D297353CC}">
              <c16:uniqueId val="{00000000-9BF0-4A20-B917-D3242D8213FA}"/>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9BF0-4A20-B917-D3242D8213FA}"/>
            </c:ext>
          </c:extLst>
        </c:ser>
        <c:ser>
          <c:idx val="2"/>
          <c:order val="2"/>
          <c:tx>
            <c:strRef>
              <c:f>データシート!$A$29</c:f>
              <c:strCache>
                <c:ptCount val="1"/>
                <c:pt idx="0">
                  <c:v>工業用水道事業会計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0.13</c:v>
                </c:pt>
                <c:pt idx="2">
                  <c:v>#N/A</c:v>
                </c:pt>
                <c:pt idx="3">
                  <c:v>0.12</c:v>
                </c:pt>
                <c:pt idx="4">
                  <c:v>#N/A</c:v>
                </c:pt>
                <c:pt idx="5">
                  <c:v>0.12</c:v>
                </c:pt>
                <c:pt idx="6">
                  <c:v>#N/A</c:v>
                </c:pt>
                <c:pt idx="7">
                  <c:v>0.11</c:v>
                </c:pt>
                <c:pt idx="8">
                  <c:v>#N/A</c:v>
                </c:pt>
                <c:pt idx="9">
                  <c:v>0.1</c:v>
                </c:pt>
              </c:numCache>
            </c:numRef>
          </c:val>
          <c:extLst>
            <c:ext xmlns:c16="http://schemas.microsoft.com/office/drawing/2014/chart" uri="{C3380CC4-5D6E-409C-BE32-E72D297353CC}">
              <c16:uniqueId val="{00000002-9BF0-4A20-B917-D3242D8213FA}"/>
            </c:ext>
          </c:extLst>
        </c:ser>
        <c:ser>
          <c:idx val="3"/>
          <c:order val="3"/>
          <c:tx>
            <c:strRef>
              <c:f>データシート!$A$30</c:f>
              <c:strCache>
                <c:ptCount val="1"/>
                <c:pt idx="0">
                  <c:v>下水道事業会計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0.05</c:v>
                </c:pt>
                <c:pt idx="2">
                  <c:v>#N/A</c:v>
                </c:pt>
                <c:pt idx="3">
                  <c:v>0.16</c:v>
                </c:pt>
                <c:pt idx="4">
                  <c:v>#N/A</c:v>
                </c:pt>
                <c:pt idx="5">
                  <c:v>0.11</c:v>
                </c:pt>
                <c:pt idx="6">
                  <c:v>#N/A</c:v>
                </c:pt>
                <c:pt idx="7">
                  <c:v>0.16</c:v>
                </c:pt>
                <c:pt idx="8">
                  <c:v>#N/A</c:v>
                </c:pt>
                <c:pt idx="9">
                  <c:v>0.13</c:v>
                </c:pt>
              </c:numCache>
            </c:numRef>
          </c:val>
          <c:extLst>
            <c:ext xmlns:c16="http://schemas.microsoft.com/office/drawing/2014/chart" uri="{C3380CC4-5D6E-409C-BE32-E72D297353CC}">
              <c16:uniqueId val="{00000003-9BF0-4A20-B917-D3242D8213FA}"/>
            </c:ext>
          </c:extLst>
        </c:ser>
        <c:ser>
          <c:idx val="4"/>
          <c:order val="4"/>
          <c:tx>
            <c:strRef>
              <c:f>データシート!$A$31</c:f>
              <c:strCache>
                <c:ptCount val="1"/>
                <c:pt idx="0">
                  <c:v>ケーブルテレビ事業特別会計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0.35</c:v>
                </c:pt>
                <c:pt idx="2">
                  <c:v>#N/A</c:v>
                </c:pt>
                <c:pt idx="3">
                  <c:v>0.12</c:v>
                </c:pt>
                <c:pt idx="4">
                  <c:v>#N/A</c:v>
                </c:pt>
                <c:pt idx="5">
                  <c:v>0.09</c:v>
                </c:pt>
                <c:pt idx="6">
                  <c:v>#N/A</c:v>
                </c:pt>
                <c:pt idx="7">
                  <c:v>0.09</c:v>
                </c:pt>
                <c:pt idx="8">
                  <c:v>#N/A</c:v>
                </c:pt>
                <c:pt idx="9">
                  <c:v>0.19</c:v>
                </c:pt>
              </c:numCache>
            </c:numRef>
          </c:val>
          <c:extLst>
            <c:ext xmlns:c16="http://schemas.microsoft.com/office/drawing/2014/chart" uri="{C3380CC4-5D6E-409C-BE32-E72D297353CC}">
              <c16:uniqueId val="{00000004-9BF0-4A20-B917-D3242D8213FA}"/>
            </c:ext>
          </c:extLst>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0.73</c:v>
                </c:pt>
                <c:pt idx="2">
                  <c:v>#N/A</c:v>
                </c:pt>
                <c:pt idx="3">
                  <c:v>1.1299999999999999</c:v>
                </c:pt>
                <c:pt idx="4">
                  <c:v>#N/A</c:v>
                </c:pt>
                <c:pt idx="5">
                  <c:v>1.1299999999999999</c:v>
                </c:pt>
                <c:pt idx="6">
                  <c:v>#N/A</c:v>
                </c:pt>
                <c:pt idx="7">
                  <c:v>1.37</c:v>
                </c:pt>
                <c:pt idx="8">
                  <c:v>#N/A</c:v>
                </c:pt>
                <c:pt idx="9">
                  <c:v>0.39</c:v>
                </c:pt>
              </c:numCache>
            </c:numRef>
          </c:val>
          <c:extLst>
            <c:ext xmlns:c16="http://schemas.microsoft.com/office/drawing/2014/chart" uri="{C3380CC4-5D6E-409C-BE32-E72D297353CC}">
              <c16:uniqueId val="{00000005-9BF0-4A20-B917-D3242D8213FA}"/>
            </c:ext>
          </c:extLst>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0.88</c:v>
                </c:pt>
                <c:pt idx="2">
                  <c:v>#N/A</c:v>
                </c:pt>
                <c:pt idx="3">
                  <c:v>1.1399999999999999</c:v>
                </c:pt>
                <c:pt idx="4">
                  <c:v>#N/A</c:v>
                </c:pt>
                <c:pt idx="5">
                  <c:v>1.22</c:v>
                </c:pt>
                <c:pt idx="6">
                  <c:v>#N/A</c:v>
                </c:pt>
                <c:pt idx="7">
                  <c:v>0.42</c:v>
                </c:pt>
                <c:pt idx="8">
                  <c:v>#N/A</c:v>
                </c:pt>
                <c:pt idx="9">
                  <c:v>0.61</c:v>
                </c:pt>
              </c:numCache>
            </c:numRef>
          </c:val>
          <c:extLst>
            <c:ext xmlns:c16="http://schemas.microsoft.com/office/drawing/2014/chart" uri="{C3380CC4-5D6E-409C-BE32-E72D297353CC}">
              <c16:uniqueId val="{00000006-9BF0-4A20-B917-D3242D8213FA}"/>
            </c:ext>
          </c:extLst>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5.0199999999999996</c:v>
                </c:pt>
                <c:pt idx="2">
                  <c:v>#N/A</c:v>
                </c:pt>
                <c:pt idx="3">
                  <c:v>3.4</c:v>
                </c:pt>
                <c:pt idx="4">
                  <c:v>#N/A</c:v>
                </c:pt>
                <c:pt idx="5">
                  <c:v>3.24</c:v>
                </c:pt>
                <c:pt idx="6">
                  <c:v>#N/A</c:v>
                </c:pt>
                <c:pt idx="7">
                  <c:v>3.34</c:v>
                </c:pt>
                <c:pt idx="8">
                  <c:v>#N/A</c:v>
                </c:pt>
                <c:pt idx="9">
                  <c:v>3.57</c:v>
                </c:pt>
              </c:numCache>
            </c:numRef>
          </c:val>
          <c:extLst>
            <c:ext xmlns:c16="http://schemas.microsoft.com/office/drawing/2014/chart" uri="{C3380CC4-5D6E-409C-BE32-E72D297353CC}">
              <c16:uniqueId val="{00000007-9BF0-4A20-B917-D3242D8213FA}"/>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3.86</c:v>
                </c:pt>
                <c:pt idx="2">
                  <c:v>#N/A</c:v>
                </c:pt>
                <c:pt idx="3">
                  <c:v>5.04</c:v>
                </c:pt>
                <c:pt idx="4">
                  <c:v>#N/A</c:v>
                </c:pt>
                <c:pt idx="5">
                  <c:v>4.46</c:v>
                </c:pt>
                <c:pt idx="6">
                  <c:v>#N/A</c:v>
                </c:pt>
                <c:pt idx="7">
                  <c:v>3.06</c:v>
                </c:pt>
                <c:pt idx="8">
                  <c:v>#N/A</c:v>
                </c:pt>
                <c:pt idx="9">
                  <c:v>3.89</c:v>
                </c:pt>
              </c:numCache>
            </c:numRef>
          </c:val>
          <c:extLst>
            <c:ext xmlns:c16="http://schemas.microsoft.com/office/drawing/2014/chart" uri="{C3380CC4-5D6E-409C-BE32-E72D297353CC}">
              <c16:uniqueId val="{00000008-9BF0-4A20-B917-D3242D8213FA}"/>
            </c:ext>
          </c:extLst>
        </c:ser>
        <c:ser>
          <c:idx val="9"/>
          <c:order val="9"/>
          <c:tx>
            <c:strRef>
              <c:f>データシート!$A$36</c:f>
              <c:strCache>
                <c:ptCount val="1"/>
                <c:pt idx="0">
                  <c:v>山香病院事業会計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13.25</c:v>
                </c:pt>
                <c:pt idx="2">
                  <c:v>#N/A</c:v>
                </c:pt>
                <c:pt idx="3">
                  <c:v>15.68</c:v>
                </c:pt>
                <c:pt idx="4">
                  <c:v>#N/A</c:v>
                </c:pt>
                <c:pt idx="5">
                  <c:v>18.86</c:v>
                </c:pt>
                <c:pt idx="6">
                  <c:v>#N/A</c:v>
                </c:pt>
                <c:pt idx="7">
                  <c:v>21.32</c:v>
                </c:pt>
                <c:pt idx="8">
                  <c:v>#N/A</c:v>
                </c:pt>
                <c:pt idx="9">
                  <c:v>21.8</c:v>
                </c:pt>
              </c:numCache>
            </c:numRef>
          </c:val>
          <c:extLst>
            <c:ext xmlns:c16="http://schemas.microsoft.com/office/drawing/2014/chart" uri="{C3380CC4-5D6E-409C-BE32-E72D297353CC}">
              <c16:uniqueId val="{00000009-9BF0-4A20-B917-D3242D8213FA}"/>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2095</c:v>
                </c:pt>
                <c:pt idx="5">
                  <c:v>2170</c:v>
                </c:pt>
                <c:pt idx="8">
                  <c:v>2102</c:v>
                </c:pt>
                <c:pt idx="11">
                  <c:v>2056</c:v>
                </c:pt>
                <c:pt idx="14">
                  <c:v>1958</c:v>
                </c:pt>
              </c:numCache>
            </c:numRef>
          </c:val>
          <c:extLst>
            <c:ext xmlns:c16="http://schemas.microsoft.com/office/drawing/2014/chart" uri="{C3380CC4-5D6E-409C-BE32-E72D297353CC}">
              <c16:uniqueId val="{00000000-89F4-4ED7-B3D2-8D9F2D35F34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89F4-4ED7-B3D2-8D9F2D35F34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89F4-4ED7-B3D2-8D9F2D35F34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130</c:v>
                </c:pt>
                <c:pt idx="3">
                  <c:v>119</c:v>
                </c:pt>
                <c:pt idx="6">
                  <c:v>140</c:v>
                </c:pt>
                <c:pt idx="9">
                  <c:v>141</c:v>
                </c:pt>
                <c:pt idx="12">
                  <c:v>115</c:v>
                </c:pt>
              </c:numCache>
            </c:numRef>
          </c:val>
          <c:extLst>
            <c:ext xmlns:c16="http://schemas.microsoft.com/office/drawing/2014/chart" uri="{C3380CC4-5D6E-409C-BE32-E72D297353CC}">
              <c16:uniqueId val="{00000003-89F4-4ED7-B3D2-8D9F2D35F34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400</c:v>
                </c:pt>
                <c:pt idx="3">
                  <c:v>391</c:v>
                </c:pt>
                <c:pt idx="6">
                  <c:v>387</c:v>
                </c:pt>
                <c:pt idx="9">
                  <c:v>363</c:v>
                </c:pt>
                <c:pt idx="12">
                  <c:v>349</c:v>
                </c:pt>
              </c:numCache>
            </c:numRef>
          </c:val>
          <c:extLst>
            <c:ext xmlns:c16="http://schemas.microsoft.com/office/drawing/2014/chart" uri="{C3380CC4-5D6E-409C-BE32-E72D297353CC}">
              <c16:uniqueId val="{00000004-89F4-4ED7-B3D2-8D9F2D35F34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89F4-4ED7-B3D2-8D9F2D35F34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89F4-4ED7-B3D2-8D9F2D35F34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2343</c:v>
                </c:pt>
                <c:pt idx="3">
                  <c:v>2159</c:v>
                </c:pt>
                <c:pt idx="6">
                  <c:v>2002</c:v>
                </c:pt>
                <c:pt idx="9">
                  <c:v>1801</c:v>
                </c:pt>
                <c:pt idx="12">
                  <c:v>1726</c:v>
                </c:pt>
              </c:numCache>
            </c:numRef>
          </c:val>
          <c:extLst>
            <c:ext xmlns:c16="http://schemas.microsoft.com/office/drawing/2014/chart" uri="{C3380CC4-5D6E-409C-BE32-E72D297353CC}">
              <c16:uniqueId val="{00000007-89F4-4ED7-B3D2-8D9F2D35F34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778</c:v>
                </c:pt>
                <c:pt idx="2">
                  <c:v>#N/A</c:v>
                </c:pt>
                <c:pt idx="3">
                  <c:v>#N/A</c:v>
                </c:pt>
                <c:pt idx="4">
                  <c:v>499</c:v>
                </c:pt>
                <c:pt idx="5">
                  <c:v>#N/A</c:v>
                </c:pt>
                <c:pt idx="6">
                  <c:v>#N/A</c:v>
                </c:pt>
                <c:pt idx="7">
                  <c:v>427</c:v>
                </c:pt>
                <c:pt idx="8">
                  <c:v>#N/A</c:v>
                </c:pt>
                <c:pt idx="9">
                  <c:v>#N/A</c:v>
                </c:pt>
                <c:pt idx="10">
                  <c:v>249</c:v>
                </c:pt>
                <c:pt idx="11">
                  <c:v>#N/A</c:v>
                </c:pt>
                <c:pt idx="12">
                  <c:v>#N/A</c:v>
                </c:pt>
                <c:pt idx="13">
                  <c:v>232</c:v>
                </c:pt>
                <c:pt idx="14">
                  <c:v>#N/A</c:v>
                </c:pt>
              </c:numCache>
            </c:numRef>
          </c:val>
          <c:smooth val="0"/>
          <c:extLst>
            <c:ext xmlns:c16="http://schemas.microsoft.com/office/drawing/2014/chart" uri="{C3380CC4-5D6E-409C-BE32-E72D297353CC}">
              <c16:uniqueId val="{00000008-89F4-4ED7-B3D2-8D9F2D35F34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23890</c:v>
                </c:pt>
                <c:pt idx="5">
                  <c:v>22824</c:v>
                </c:pt>
                <c:pt idx="8">
                  <c:v>21472</c:v>
                </c:pt>
                <c:pt idx="11">
                  <c:v>20192</c:v>
                </c:pt>
                <c:pt idx="14">
                  <c:v>19505</c:v>
                </c:pt>
              </c:numCache>
            </c:numRef>
          </c:val>
          <c:extLst>
            <c:ext xmlns:c16="http://schemas.microsoft.com/office/drawing/2014/chart" uri="{C3380CC4-5D6E-409C-BE32-E72D297353CC}">
              <c16:uniqueId val="{00000000-334D-41AE-980C-5F586ACBD5A5}"/>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3</c:v>
                </c:pt>
                <c:pt idx="5">
                  <c:v>2</c:v>
                </c:pt>
                <c:pt idx="8">
                  <c:v>1</c:v>
                </c:pt>
                <c:pt idx="11">
                  <c:v>0</c:v>
                </c:pt>
                <c:pt idx="14">
                  <c:v>0</c:v>
                </c:pt>
              </c:numCache>
            </c:numRef>
          </c:val>
          <c:extLst>
            <c:ext xmlns:c16="http://schemas.microsoft.com/office/drawing/2014/chart" uri="{C3380CC4-5D6E-409C-BE32-E72D297353CC}">
              <c16:uniqueId val="{00000001-334D-41AE-980C-5F586ACBD5A5}"/>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4798</c:v>
                </c:pt>
                <c:pt idx="5">
                  <c:v>6847</c:v>
                </c:pt>
                <c:pt idx="8">
                  <c:v>6811</c:v>
                </c:pt>
                <c:pt idx="11">
                  <c:v>6971</c:v>
                </c:pt>
                <c:pt idx="14">
                  <c:v>7504</c:v>
                </c:pt>
              </c:numCache>
            </c:numRef>
          </c:val>
          <c:extLst>
            <c:ext xmlns:c16="http://schemas.microsoft.com/office/drawing/2014/chart" uri="{C3380CC4-5D6E-409C-BE32-E72D297353CC}">
              <c16:uniqueId val="{00000002-334D-41AE-980C-5F586ACBD5A5}"/>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334D-41AE-980C-5F586ACBD5A5}"/>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334D-41AE-980C-5F586ACBD5A5}"/>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34D-41AE-980C-5F586ACBD5A5}"/>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2822</c:v>
                </c:pt>
                <c:pt idx="3">
                  <c:v>2832</c:v>
                </c:pt>
                <c:pt idx="6">
                  <c:v>2800</c:v>
                </c:pt>
                <c:pt idx="9">
                  <c:v>2844</c:v>
                </c:pt>
                <c:pt idx="12">
                  <c:v>2916</c:v>
                </c:pt>
              </c:numCache>
            </c:numRef>
          </c:val>
          <c:extLst>
            <c:ext xmlns:c16="http://schemas.microsoft.com/office/drawing/2014/chart" uri="{C3380CC4-5D6E-409C-BE32-E72D297353CC}">
              <c16:uniqueId val="{00000006-334D-41AE-980C-5F586ACBD5A5}"/>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1036</c:v>
                </c:pt>
                <c:pt idx="3">
                  <c:v>1277</c:v>
                </c:pt>
                <c:pt idx="6">
                  <c:v>1171</c:v>
                </c:pt>
                <c:pt idx="9">
                  <c:v>892</c:v>
                </c:pt>
                <c:pt idx="12">
                  <c:v>1104</c:v>
                </c:pt>
              </c:numCache>
            </c:numRef>
          </c:val>
          <c:extLst>
            <c:ext xmlns:c16="http://schemas.microsoft.com/office/drawing/2014/chart" uri="{C3380CC4-5D6E-409C-BE32-E72D297353CC}">
              <c16:uniqueId val="{00000007-334D-41AE-980C-5F586ACBD5A5}"/>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4529</c:v>
                </c:pt>
                <c:pt idx="3">
                  <c:v>4116</c:v>
                </c:pt>
                <c:pt idx="6">
                  <c:v>3780</c:v>
                </c:pt>
                <c:pt idx="9">
                  <c:v>3504</c:v>
                </c:pt>
                <c:pt idx="12">
                  <c:v>3814</c:v>
                </c:pt>
              </c:numCache>
            </c:numRef>
          </c:val>
          <c:extLst>
            <c:ext xmlns:c16="http://schemas.microsoft.com/office/drawing/2014/chart" uri="{C3380CC4-5D6E-409C-BE32-E72D297353CC}">
              <c16:uniqueId val="{00000008-334D-41AE-980C-5F586ACBD5A5}"/>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334D-41AE-980C-5F586ACBD5A5}"/>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22714</c:v>
                </c:pt>
                <c:pt idx="3">
                  <c:v>21509</c:v>
                </c:pt>
                <c:pt idx="6">
                  <c:v>19568</c:v>
                </c:pt>
                <c:pt idx="9">
                  <c:v>17997</c:v>
                </c:pt>
                <c:pt idx="12">
                  <c:v>17453</c:v>
                </c:pt>
              </c:numCache>
            </c:numRef>
          </c:val>
          <c:extLst>
            <c:ext xmlns:c16="http://schemas.microsoft.com/office/drawing/2014/chart" uri="{C3380CC4-5D6E-409C-BE32-E72D297353CC}">
              <c16:uniqueId val="{0000000A-334D-41AE-980C-5F586ACBD5A5}"/>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2410</c:v>
                </c:pt>
                <c:pt idx="2">
                  <c:v>#N/A</c:v>
                </c:pt>
                <c:pt idx="3">
                  <c:v>#N/A</c:v>
                </c:pt>
                <c:pt idx="4">
                  <c:v>62</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334D-41AE-980C-5F586ACBD5A5}"/>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2598</c:v>
                </c:pt>
                <c:pt idx="1">
                  <c:v>2860</c:v>
                </c:pt>
                <c:pt idx="2">
                  <c:v>3038</c:v>
                </c:pt>
              </c:numCache>
            </c:numRef>
          </c:val>
          <c:extLst>
            <c:ext xmlns:c16="http://schemas.microsoft.com/office/drawing/2014/chart" uri="{C3380CC4-5D6E-409C-BE32-E72D297353CC}">
              <c16:uniqueId val="{00000000-5F89-41AA-89C3-DC0AD7E60A8A}"/>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173</c:v>
                </c:pt>
                <c:pt idx="1">
                  <c:v>170</c:v>
                </c:pt>
                <c:pt idx="2">
                  <c:v>392</c:v>
                </c:pt>
              </c:numCache>
            </c:numRef>
          </c:val>
          <c:extLst>
            <c:ext xmlns:c16="http://schemas.microsoft.com/office/drawing/2014/chart" uri="{C3380CC4-5D6E-409C-BE32-E72D297353CC}">
              <c16:uniqueId val="{00000001-5F89-41AA-89C3-DC0AD7E60A8A}"/>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4558</c:v>
                </c:pt>
                <c:pt idx="1">
                  <c:v>4370</c:v>
                </c:pt>
                <c:pt idx="2">
                  <c:v>4494</c:v>
                </c:pt>
              </c:numCache>
            </c:numRef>
          </c:val>
          <c:extLst>
            <c:ext xmlns:c16="http://schemas.microsoft.com/office/drawing/2014/chart" uri="{C3380CC4-5D6E-409C-BE32-E72D297353CC}">
              <c16:uniqueId val="{00000002-5F89-41AA-89C3-DC0AD7E60A8A}"/>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大分県杵築市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実質公債費比率は</a:t>
          </a:r>
          <a:r>
            <a:rPr kumimoji="1" lang="en-US" altLang="ja-JP" sz="1400">
              <a:latin typeface="ＭＳ ゴシック" pitchFamily="49" charset="-128"/>
              <a:ea typeface="ＭＳ ゴシック" pitchFamily="49" charset="-128"/>
            </a:rPr>
            <a:t>3.5</a:t>
          </a:r>
          <a:r>
            <a:rPr kumimoji="1" lang="ja-JP" altLang="en-US" sz="1400">
              <a:latin typeface="ＭＳ ゴシック" pitchFamily="49" charset="-128"/>
              <a:ea typeface="ＭＳ ゴシック" pitchFamily="49" charset="-128"/>
            </a:rPr>
            <a:t>％となり、前年度の</a:t>
          </a:r>
          <a:r>
            <a:rPr kumimoji="1" lang="en-US" altLang="ja-JP" sz="1400">
              <a:latin typeface="ＭＳ ゴシック" pitchFamily="49" charset="-128"/>
              <a:ea typeface="ＭＳ ゴシック" pitchFamily="49" charset="-128"/>
            </a:rPr>
            <a:t>4.5</a:t>
          </a:r>
          <a:r>
            <a:rPr kumimoji="1" lang="ja-JP" altLang="en-US" sz="1400">
              <a:latin typeface="ＭＳ ゴシック" pitchFamily="49" charset="-128"/>
              <a:ea typeface="ＭＳ ゴシック" pitchFamily="49" charset="-128"/>
            </a:rPr>
            <a:t>％から</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ポイントの改善となった。</a:t>
          </a:r>
        </a:p>
        <a:p>
          <a:r>
            <a:rPr kumimoji="1" lang="ja-JP" altLang="en-US" sz="1400">
              <a:latin typeface="ＭＳ ゴシック" pitchFamily="49" charset="-128"/>
              <a:ea typeface="ＭＳ ゴシック" pitchFamily="49" charset="-128"/>
            </a:rPr>
            <a:t>　改善した要因としては、令和</a:t>
          </a:r>
          <a:r>
            <a:rPr kumimoji="1" lang="en-US" altLang="ja-JP" sz="1400">
              <a:latin typeface="ＭＳ ゴシック" pitchFamily="49" charset="-128"/>
              <a:ea typeface="ＭＳ ゴシック" pitchFamily="49" charset="-128"/>
            </a:rPr>
            <a:t>2</a:t>
          </a:r>
          <a:r>
            <a:rPr kumimoji="1" lang="ja-JP" altLang="en-US" sz="1400">
              <a:latin typeface="ＭＳ ゴシック" pitchFamily="49" charset="-128"/>
              <a:ea typeface="ＭＳ ゴシック" pitchFamily="49" charset="-128"/>
            </a:rPr>
            <a:t>年度以後、繰上償還を実施してきたことや財政規律ガイドラインで定める地方債発行限度額を遵守したことで、元利償還金が減少したためである。</a:t>
          </a:r>
        </a:p>
        <a:p>
          <a:r>
            <a:rPr kumimoji="1" lang="ja-JP" altLang="en-US" sz="1400">
              <a:latin typeface="ＭＳ ゴシック" pitchFamily="49" charset="-128"/>
              <a:ea typeface="ＭＳ ゴシック" pitchFamily="49" charset="-128"/>
            </a:rPr>
            <a:t>　今後も財政規律ガイドラインで定める地方債発行限度額の遵守や繰上償還の検討・実施により、実質公債費比率の改善に努める。</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　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大分県杵築市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将来負担比率は比率なし（△</a:t>
          </a:r>
          <a:r>
            <a:rPr kumimoji="1" lang="en-US" altLang="ja-JP" sz="1400">
              <a:latin typeface="ＭＳ ゴシック" pitchFamily="49" charset="-128"/>
              <a:ea typeface="ＭＳ ゴシック" pitchFamily="49" charset="-128"/>
            </a:rPr>
            <a:t>19.6</a:t>
          </a:r>
          <a:r>
            <a:rPr kumimoji="1" lang="ja-JP" altLang="en-US" sz="1400">
              <a:latin typeface="ＭＳ ゴシック" pitchFamily="49" charset="-128"/>
              <a:ea typeface="ＭＳ ゴシック" pitchFamily="49" charset="-128"/>
            </a:rPr>
            <a:t>％）となり、前年度△</a:t>
          </a:r>
          <a:r>
            <a:rPr kumimoji="1" lang="en-US" altLang="ja-JP" sz="1400">
              <a:latin typeface="ＭＳ ゴシック" pitchFamily="49" charset="-128"/>
              <a:ea typeface="ＭＳ ゴシック" pitchFamily="49" charset="-128"/>
            </a:rPr>
            <a:t>22.5</a:t>
          </a:r>
          <a:r>
            <a:rPr kumimoji="1" lang="ja-JP" altLang="en-US" sz="1400">
              <a:latin typeface="ＭＳ ゴシック" pitchFamily="49" charset="-128"/>
              <a:ea typeface="ＭＳ ゴシック" pitchFamily="49" charset="-128"/>
            </a:rPr>
            <a:t>％から</a:t>
          </a:r>
          <a:r>
            <a:rPr kumimoji="1" lang="en-US" altLang="ja-JP" sz="1400">
              <a:latin typeface="ＭＳ ゴシック" pitchFamily="49" charset="-128"/>
              <a:ea typeface="ＭＳ ゴシック" pitchFamily="49" charset="-128"/>
            </a:rPr>
            <a:t>2.9</a:t>
          </a:r>
          <a:r>
            <a:rPr kumimoji="1" lang="ja-JP" altLang="en-US" sz="1400">
              <a:latin typeface="ＭＳ ゴシック" pitchFamily="49" charset="-128"/>
              <a:ea typeface="ＭＳ ゴシック" pitchFamily="49" charset="-128"/>
            </a:rPr>
            <a:t>ポイント悪化したものの、依然として健全な状況にある。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一般会計等に係る地方債現在高は減少しているが、公営企業債等繰入見込額等が増加したことや、財政規律ガイドラインで定める地方債発行限度額の遵守に努めた結果、充当可財源源等である基準財政需要額参入見込額が減少したことが悪化要因として挙げられ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基準財政需要額参入見込額が減少してはいるものの、今後も財政規律ガイドラインで定める地方債発行限度額の遵守に努め、引き続き将来負担比率の改善に努める。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大分県杵築市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財政調整基金と減債基金については、取崩しを行わず、決算剰余金分等を積み立てた結果、財政調整基金は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177,440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千円の増、減債基金は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221,966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千円の増となった。その他特定目的基金については、各種事業の財源としてふるさと杵築応援基金を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447,500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千円、地域活力創出基金を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千円取り崩したものの、それぞれ積立ても行ったため、その他特定目的基金全体の基金残高は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124,198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これらの結果、基金全体としては、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523,604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千円の増となった。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昨今の物価高騰に伴う様々な経費の増加に対する備えや更新が遅れている庁舎等の建替等の財政需要に対応できるよう、積み増しを検討していく。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地域活力創出基金：感性豊かで活力あふれるまちづくりの推進に寄与する市民の連携強化や地域振興を図る施策に活用</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ふるさと杵築応援基金：ふるさと杵築を守り元気づける施策の推進に活用</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地域活力創出基金：工業団地整備等に係る事業やコミュニティバスの運行に係る事業などに充当するため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270,000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千円取り崩したものの、一般財源剰余分等を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433,669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千円積み立てたため、基金残高は増加し、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910,849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ふるさと杵築応援基金：こども医療費の助成に係る事業や企業立地を支援する事業などに充当するため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447,500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千円取り崩し、ふるさと納税寄附金の実績により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392,127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千円積み立てた結果、基金残高は減少し、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412,019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老朽化の進む庁舎や公共施設、インフラ施設の更新やその他大型事業に備えるため、市有施設整備基金や庁舎等複合施設整備基金については積み増しを行っていく予定である。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決算剰余金分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163,000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千円、基金運用分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4,677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千円、基金利子分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9,763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千円を積立て、取崩しを行わなかったため、基金残高は増加し、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3,037,716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突発的な災害への備えや今後想定される物価高騰に伴う様々な経費の増加等の財政需要に対応できるよう、積み増しを検討していく。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普通交付税の臨時財政対策債償還基金費分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56,066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千円、基金利子分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570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千円、一般財源剰余分</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165,330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千円を積立て、取崩しを行わなかったため、基金残高は増加し、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392,377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地方交付税や市税等の歳入の状況、地方債残高や公債費の推移を踏まえ、繰上償還の実施時期を検討し、減債基金の運用を行っていく。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大分県杵築市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26,153
25,864
280.08
20,771,728
19,963,245
438,371
10,722,773
17,452,690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[0.34]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基準財政収入額は</a:t>
          </a:r>
          <a:r>
            <a:rPr kumimoji="1" lang="en-US" altLang="ja-JP" sz="1300">
              <a:latin typeface="ＭＳ Ｐゴシック" panose="020B0600070205080204" pitchFamily="50" charset="-128"/>
              <a:ea typeface="ＭＳ Ｐゴシック" panose="020B0600070205080204" pitchFamily="50" charset="-128"/>
            </a:rPr>
            <a:t>24,341</a:t>
          </a:r>
          <a:r>
            <a:rPr kumimoji="1" lang="ja-JP" altLang="en-US" sz="1300">
              <a:latin typeface="ＭＳ Ｐゴシック" panose="020B0600070205080204" pitchFamily="50" charset="-128"/>
              <a:ea typeface="ＭＳ Ｐゴシック" panose="020B0600070205080204" pitchFamily="50" charset="-128"/>
            </a:rPr>
            <a:t>千円の増加、基準財政需要額は</a:t>
          </a:r>
          <a:r>
            <a:rPr kumimoji="1" lang="en-US" altLang="ja-JP" sz="1300">
              <a:latin typeface="ＭＳ Ｐゴシック" panose="020B0600070205080204" pitchFamily="50" charset="-128"/>
              <a:ea typeface="ＭＳ Ｐゴシック" panose="020B0600070205080204" pitchFamily="50" charset="-128"/>
            </a:rPr>
            <a:t>156,424</a:t>
          </a:r>
          <a:r>
            <a:rPr kumimoji="1" lang="ja-JP" altLang="en-US" sz="1300">
              <a:latin typeface="ＭＳ Ｐゴシック" panose="020B0600070205080204" pitchFamily="50" charset="-128"/>
              <a:ea typeface="ＭＳ Ｐゴシック" panose="020B0600070205080204" pitchFamily="50" charset="-128"/>
            </a:rPr>
            <a:t>千円の増加となり、財政力指数は前年度からわずかに上昇し</a:t>
          </a:r>
          <a:r>
            <a:rPr kumimoji="1" lang="en-US" altLang="ja-JP" sz="1300">
              <a:latin typeface="ＭＳ Ｐゴシック" panose="020B0600070205080204" pitchFamily="50" charset="-128"/>
              <a:ea typeface="ＭＳ Ｐゴシック" panose="020B0600070205080204" pitchFamily="50" charset="-128"/>
            </a:rPr>
            <a:t>0.34</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類似団体平均と比較すると</a:t>
          </a:r>
          <a:r>
            <a:rPr kumimoji="1" lang="en-US" altLang="ja-JP" sz="1300">
              <a:latin typeface="ＭＳ Ｐゴシック" panose="020B0600070205080204" pitchFamily="50" charset="-128"/>
              <a:ea typeface="ＭＳ Ｐゴシック" panose="020B0600070205080204" pitchFamily="50" charset="-128"/>
            </a:rPr>
            <a:t>0.04</a:t>
          </a:r>
          <a:r>
            <a:rPr kumimoji="1" lang="ja-JP" altLang="en-US" sz="1300">
              <a:latin typeface="ＭＳ Ｐゴシック" panose="020B0600070205080204" pitchFamily="50" charset="-128"/>
              <a:ea typeface="ＭＳ Ｐゴシック" panose="020B0600070205080204" pitchFamily="50" charset="-128"/>
            </a:rPr>
            <a:t>下回っているが、当市の産業構造上や地価の動向からすると大幅な歳入増加は見込めないため、引き続き行財政改革に取り組み、歳出の抑制や産業の創出、税収の確保につながる施策の推進に努める。</a:t>
          </a:r>
          <a:endParaRPr kumimoji="1" lang="en-US" altLang="ja-JP" sz="13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44</xdr:row>
      <xdr:rowOff>165100</xdr:rowOff>
    </xdr:from>
    <xdr:to>
      <xdr:col>27</xdr:col>
      <xdr:colOff>184150</xdr:colOff>
      <xdr:row>44</xdr:row>
      <xdr:rowOff>165100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1" name="財政力グラフ枠">
          <a:extLst>
            <a:ext uri="{FF2B5EF4-FFF2-40B4-BE49-F238E27FC236}">
              <a16:creationId xmlns:a16="http://schemas.microsoft.com/office/drawing/2014/main" id="{00000000-0008-0000-0300-00003D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86360</xdr:rowOff>
    </xdr:from>
    <xdr:to>
      <xdr:col>23</xdr:col>
      <xdr:colOff>133350</xdr:colOff>
      <xdr:row>45</xdr:row>
      <xdr:rowOff>17780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flipV="1">
          <a:off x="4953000" y="6430010"/>
          <a:ext cx="0" cy="13030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161307</xdr:rowOff>
    </xdr:from>
    <xdr:ext cx="762000" cy="259045"/>
    <xdr:sp macro="" textlink="">
      <xdr:nvSpPr>
        <xdr:cNvPr id="63" name="財政力最小値テキスト">
          <a:extLst>
            <a:ext uri="{FF2B5EF4-FFF2-40B4-BE49-F238E27FC236}">
              <a16:creationId xmlns:a16="http://schemas.microsoft.com/office/drawing/2014/main" id="{00000000-0008-0000-0300-00003F000000}"/>
            </a:ext>
          </a:extLst>
        </xdr:cNvPr>
        <xdr:cNvSpPr txBox="1"/>
      </xdr:nvSpPr>
      <xdr:spPr>
        <a:xfrm>
          <a:off x="5041900" y="770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17780</xdr:rowOff>
    </xdr:from>
    <xdr:to>
      <xdr:col>24</xdr:col>
      <xdr:colOff>12700</xdr:colOff>
      <xdr:row>45</xdr:row>
      <xdr:rowOff>17780</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a:off x="4864100" y="773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36</xdr:row>
      <xdr:rowOff>1287</xdr:rowOff>
    </xdr:from>
    <xdr:ext cx="762000" cy="259045"/>
    <xdr:sp macro="" textlink="">
      <xdr:nvSpPr>
        <xdr:cNvPr id="65" name="財政力最大値テキスト">
          <a:extLst>
            <a:ext uri="{FF2B5EF4-FFF2-40B4-BE49-F238E27FC236}">
              <a16:creationId xmlns:a16="http://schemas.microsoft.com/office/drawing/2014/main" id="{00000000-0008-0000-0300-000041000000}"/>
            </a:ext>
          </a:extLst>
        </xdr:cNvPr>
        <xdr:cNvSpPr txBox="1"/>
      </xdr:nvSpPr>
      <xdr:spPr>
        <a:xfrm>
          <a:off x="5041900" y="6173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86360</xdr:rowOff>
    </xdr:from>
    <xdr:to>
      <xdr:col>24</xdr:col>
      <xdr:colOff>12700</xdr:colOff>
      <xdr:row>37</xdr:row>
      <xdr:rowOff>86360</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64300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42</xdr:row>
      <xdr:rowOff>170180</xdr:rowOff>
    </xdr:from>
    <xdr:to>
      <xdr:col>23</xdr:col>
      <xdr:colOff>133350</xdr:colOff>
      <xdr:row>43</xdr:row>
      <xdr:rowOff>22860</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flipV="1">
          <a:off x="4114800" y="7371080"/>
          <a:ext cx="8382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39387</xdr:rowOff>
    </xdr:from>
    <xdr:ext cx="762000" cy="259045"/>
    <xdr:sp macro="" textlink="">
      <xdr:nvSpPr>
        <xdr:cNvPr id="68" name="財政力平均値テキスト">
          <a:extLst>
            <a:ext uri="{FF2B5EF4-FFF2-40B4-BE49-F238E27FC236}">
              <a16:creationId xmlns:a16="http://schemas.microsoft.com/office/drawing/2014/main" id="{00000000-0008-0000-0300-000044000000}"/>
            </a:ext>
          </a:extLst>
        </xdr:cNvPr>
        <xdr:cNvSpPr txBox="1"/>
      </xdr:nvSpPr>
      <xdr:spPr>
        <a:xfrm>
          <a:off x="5041900" y="7068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22860</xdr:rowOff>
    </xdr:from>
    <xdr:to>
      <xdr:col>23</xdr:col>
      <xdr:colOff>184150</xdr:colOff>
      <xdr:row>42</xdr:row>
      <xdr:rowOff>124460</xdr:rowOff>
    </xdr:to>
    <xdr:sp macro="" textlink="">
      <xdr:nvSpPr>
        <xdr:cNvPr id="69" name="フローチャート: 判断 68">
          <a:extLst>
            <a:ext uri="{FF2B5EF4-FFF2-40B4-BE49-F238E27FC236}">
              <a16:creationId xmlns:a16="http://schemas.microsoft.com/office/drawing/2014/main" id="{00000000-0008-0000-0300-000045000000}"/>
            </a:ext>
          </a:extLst>
        </xdr:cNvPr>
        <xdr:cNvSpPr/>
      </xdr:nvSpPr>
      <xdr:spPr>
        <a:xfrm>
          <a:off x="49022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170180</xdr:rowOff>
    </xdr:from>
    <xdr:to>
      <xdr:col>19</xdr:col>
      <xdr:colOff>133350</xdr:colOff>
      <xdr:row>43</xdr:row>
      <xdr:rowOff>22860</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225800" y="737108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46990</xdr:rowOff>
    </xdr:from>
    <xdr:to>
      <xdr:col>19</xdr:col>
      <xdr:colOff>184150</xdr:colOff>
      <xdr:row>42</xdr:row>
      <xdr:rowOff>148590</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064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158767</xdr:rowOff>
    </xdr:from>
    <xdr:ext cx="736600" cy="259045"/>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3733800" y="70167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170180</xdr:rowOff>
    </xdr:from>
    <xdr:to>
      <xdr:col>15</xdr:col>
      <xdr:colOff>82550</xdr:colOff>
      <xdr:row>42</xdr:row>
      <xdr:rowOff>170180</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336800" y="73710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22860</xdr:rowOff>
    </xdr:from>
    <xdr:to>
      <xdr:col>15</xdr:col>
      <xdr:colOff>133350</xdr:colOff>
      <xdr:row>42</xdr:row>
      <xdr:rowOff>124460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175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134637</xdr:rowOff>
    </xdr:from>
    <xdr:ext cx="7620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2844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146050</xdr:rowOff>
    </xdr:from>
    <xdr:to>
      <xdr:col>11</xdr:col>
      <xdr:colOff>31750</xdr:colOff>
      <xdr:row>42</xdr:row>
      <xdr:rowOff>170180</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1447800" y="734695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22860</xdr:rowOff>
    </xdr:from>
    <xdr:to>
      <xdr:col>11</xdr:col>
      <xdr:colOff>82550</xdr:colOff>
      <xdr:row>42</xdr:row>
      <xdr:rowOff>124460</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286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134637</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1955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97790</xdr:rowOff>
    </xdr:from>
    <xdr:to>
      <xdr:col>7</xdr:col>
      <xdr:colOff>31750</xdr:colOff>
      <xdr:row>42</xdr:row>
      <xdr:rowOff>27940</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1397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38117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066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119380</xdr:rowOff>
    </xdr:from>
    <xdr:to>
      <xdr:col>23</xdr:col>
      <xdr:colOff>184150</xdr:colOff>
      <xdr:row>43</xdr:row>
      <xdr:rowOff>49530</xdr:rowOff>
    </xdr:to>
    <xdr:sp macro="" textlink="">
      <xdr:nvSpPr>
        <xdr:cNvPr id="86" name="楕円 85">
          <a:extLst>
            <a:ext uri="{FF2B5EF4-FFF2-40B4-BE49-F238E27FC236}">
              <a16:creationId xmlns:a16="http://schemas.microsoft.com/office/drawing/2014/main" id="{00000000-0008-0000-0300-000056000000}"/>
            </a:ext>
          </a:extLst>
        </xdr:cNvPr>
        <xdr:cNvSpPr/>
      </xdr:nvSpPr>
      <xdr:spPr>
        <a:xfrm>
          <a:off x="49022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91457</xdr:rowOff>
    </xdr:from>
    <xdr:ext cx="762000" cy="259045"/>
    <xdr:sp macro="" textlink="">
      <xdr:nvSpPr>
        <xdr:cNvPr id="87" name="財政力該当値テキスト">
          <a:extLst>
            <a:ext uri="{FF2B5EF4-FFF2-40B4-BE49-F238E27FC236}">
              <a16:creationId xmlns:a16="http://schemas.microsoft.com/office/drawing/2014/main" id="{00000000-0008-0000-0300-000057000000}"/>
            </a:ext>
          </a:extLst>
        </xdr:cNvPr>
        <xdr:cNvSpPr txBox="1"/>
      </xdr:nvSpPr>
      <xdr:spPr>
        <a:xfrm>
          <a:off x="5041900" y="729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143510</xdr:rowOff>
    </xdr:from>
    <xdr:to>
      <xdr:col>19</xdr:col>
      <xdr:colOff>184150</xdr:colOff>
      <xdr:row>43</xdr:row>
      <xdr:rowOff>73660</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064000" y="734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58437</xdr:rowOff>
    </xdr:from>
    <xdr:ext cx="736600" cy="259045"/>
    <xdr:sp macro="" textlink="">
      <xdr:nvSpPr>
        <xdr:cNvPr id="89" name="テキスト ボックス 88">
          <a:extLst>
            <a:ext uri="{FF2B5EF4-FFF2-40B4-BE49-F238E27FC236}">
              <a16:creationId xmlns:a16="http://schemas.microsoft.com/office/drawing/2014/main" id="{00000000-0008-0000-0300-000059000000}"/>
            </a:ext>
          </a:extLst>
        </xdr:cNvPr>
        <xdr:cNvSpPr txBox="1"/>
      </xdr:nvSpPr>
      <xdr:spPr>
        <a:xfrm>
          <a:off x="3733800" y="743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119380</xdr:rowOff>
    </xdr:from>
    <xdr:to>
      <xdr:col>15</xdr:col>
      <xdr:colOff>133350</xdr:colOff>
      <xdr:row>43</xdr:row>
      <xdr:rowOff>49530</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3175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43</xdr:row>
      <xdr:rowOff>34307</xdr:rowOff>
    </xdr:from>
    <xdr:ext cx="7620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2844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119380</xdr:rowOff>
    </xdr:from>
    <xdr:to>
      <xdr:col>11</xdr:col>
      <xdr:colOff>82550</xdr:colOff>
      <xdr:row>43</xdr:row>
      <xdr:rowOff>49530</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2286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34307</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955800" y="740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42</xdr:row>
      <xdr:rowOff>95250</xdr:rowOff>
    </xdr:from>
    <xdr:to>
      <xdr:col>7</xdr:col>
      <xdr:colOff>31750</xdr:colOff>
      <xdr:row>43</xdr:row>
      <xdr:rowOff>25400</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1397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10177</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066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6" name="正方形/長方形 95">
          <a:extLst>
            <a:ext uri="{FF2B5EF4-FFF2-40B4-BE49-F238E27FC236}">
              <a16:creationId xmlns:a16="http://schemas.microsoft.com/office/drawing/2014/main" id="{00000000-0008-0000-0300-000060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a:t>
          </a:r>
          <a:r>
            <a:rPr kumimoji="1" lang="en-US" altLang="ja-JP" sz="1300">
              <a:latin typeface="ＭＳ Ｐゴシック" panose="020B0600070205080204" pitchFamily="50" charset="-128"/>
              <a:ea typeface="ＭＳ Ｐゴシック" panose="020B0600070205080204" pitchFamily="50" charset="-128"/>
            </a:rPr>
            <a:t>89.3</a:t>
          </a:r>
          <a:r>
            <a:rPr kumimoji="1" lang="ja-JP" altLang="en-US" sz="1300">
              <a:latin typeface="ＭＳ Ｐゴシック" panose="020B0600070205080204" pitchFamily="50" charset="-128"/>
              <a:ea typeface="ＭＳ Ｐゴシック" panose="020B0600070205080204" pitchFamily="50" charset="-128"/>
            </a:rPr>
            <a:t>％となり、前年度から</a:t>
          </a:r>
          <a:r>
            <a:rPr kumimoji="1" lang="en-US" altLang="ja-JP" sz="1300">
              <a:latin typeface="ＭＳ Ｐゴシック" panose="020B0600070205080204" pitchFamily="50" charset="-128"/>
              <a:ea typeface="ＭＳ Ｐゴシック" panose="020B0600070205080204" pitchFamily="50" charset="-128"/>
            </a:rPr>
            <a:t>0.7</a:t>
          </a:r>
          <a:r>
            <a:rPr kumimoji="1" lang="ja-JP" altLang="en-US" sz="1300">
              <a:latin typeface="ＭＳ Ｐゴシック" panose="020B0600070205080204" pitchFamily="50" charset="-128"/>
              <a:ea typeface="ＭＳ Ｐゴシック" panose="020B0600070205080204" pitchFamily="50" charset="-128"/>
            </a:rPr>
            <a:t>ポイント改善した。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改善した要因としては、地方交付税や地方消費税交付金等の増加が挙げられる。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類似団体平均と比較すると</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ポイント低い状況にあるが、今後も、定年延長を踏まえた計画的な職員採用の実施や地方債の計画的な発行による公債費の平準化など、財政健全化に係る取組みを継続し、歳出の抑制に努める。</a:t>
          </a:r>
        </a:p>
      </xdr:txBody>
    </xdr:sp>
    <xdr:clientData/>
  </xdr:twoCellAnchor>
  <xdr:oneCellAnchor>
    <xdr:from>
      <xdr:col>3</xdr:col>
      <xdr:colOff>95250</xdr:colOff>
      <xdr:row>54</xdr:row>
      <xdr:rowOff>139700</xdr:rowOff>
    </xdr:from>
    <xdr:ext cx="298543" cy="225703"/>
    <xdr:sp macro="" textlink="">
      <xdr:nvSpPr>
        <xdr:cNvPr id="109" name="テキスト ボックス 108">
          <a:extLst>
            <a:ext uri="{FF2B5EF4-FFF2-40B4-BE49-F238E27FC236}">
              <a16:creationId xmlns:a16="http://schemas.microsoft.com/office/drawing/2014/main" id="{00000000-0008-0000-0300-00006D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0" name="直線コネクタ 109">
          <a:extLst>
            <a:ext uri="{FF2B5EF4-FFF2-40B4-BE49-F238E27FC236}">
              <a16:creationId xmlns:a16="http://schemas.microsoft.com/office/drawing/2014/main" id="{00000000-0008-0000-0300-00006E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169635</xdr:rowOff>
    </xdr:from>
    <xdr:to>
      <xdr:col>27</xdr:col>
      <xdr:colOff>184150</xdr:colOff>
      <xdr:row>67</xdr:row>
      <xdr:rowOff>169635</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167822</xdr:rowOff>
    </xdr:from>
    <xdr:to>
      <xdr:col>27</xdr:col>
      <xdr:colOff>184150</xdr:colOff>
      <xdr:row>65</xdr:row>
      <xdr:rowOff>167822</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63</xdr:row>
      <xdr:rowOff>166007</xdr:rowOff>
    </xdr:from>
    <xdr:to>
      <xdr:col>27</xdr:col>
      <xdr:colOff>184150</xdr:colOff>
      <xdr:row>63</xdr:row>
      <xdr:rowOff>166007</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164193</xdr:rowOff>
    </xdr:from>
    <xdr:to>
      <xdr:col>27</xdr:col>
      <xdr:colOff>184150</xdr:colOff>
      <xdr:row>61</xdr:row>
      <xdr:rowOff>164193</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162378</xdr:rowOff>
    </xdr:from>
    <xdr:to>
      <xdr:col>27</xdr:col>
      <xdr:colOff>184150</xdr:colOff>
      <xdr:row>59</xdr:row>
      <xdr:rowOff>162378</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57</xdr:row>
      <xdr:rowOff>160565</xdr:rowOff>
    </xdr:from>
    <xdr:to>
      <xdr:col>27</xdr:col>
      <xdr:colOff>184150</xdr:colOff>
      <xdr:row>57</xdr:row>
      <xdr:rowOff>160565</xdr:rowOff>
    </xdr:to>
    <xdr:cxnSp macro="">
      <xdr:nvCxnSpPr>
        <xdr:cNvPr id="122" name="直線コネクタ 121">
          <a:extLst>
            <a:ext uri="{FF2B5EF4-FFF2-40B4-BE49-F238E27FC236}">
              <a16:creationId xmlns:a16="http://schemas.microsoft.com/office/drawing/2014/main" id="{00000000-0008-0000-0300-00007A000000}"/>
            </a:ext>
          </a:extLst>
        </xdr:cNvPr>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a:extLst>
            <a:ext uri="{FF2B5EF4-FFF2-40B4-BE49-F238E27FC236}">
              <a16:creationId xmlns:a16="http://schemas.microsoft.com/office/drawing/2014/main" id="{00000000-0008-0000-0300-00007B000000}"/>
            </a:ext>
          </a:extLst>
        </xdr:cNvPr>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a:extLst>
            <a:ext uri="{FF2B5EF4-FFF2-40B4-BE49-F238E27FC236}">
              <a16:creationId xmlns:a16="http://schemas.microsoft.com/office/drawing/2014/main" id="{00000000-0008-0000-0300-00007D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6" name="財政構造の弾力性グラフ枠">
          <a:extLst>
            <a:ext uri="{FF2B5EF4-FFF2-40B4-BE49-F238E27FC236}">
              <a16:creationId xmlns:a16="http://schemas.microsoft.com/office/drawing/2014/main" id="{00000000-0008-0000-0300-00007E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57</xdr:row>
      <xdr:rowOff>126093</xdr:rowOff>
    </xdr:from>
    <xdr:to>
      <xdr:col>23</xdr:col>
      <xdr:colOff>133350</xdr:colOff>
      <xdr:row>67</xdr:row>
      <xdr:rowOff>17962</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flipV="1">
          <a:off x="4953000" y="9898743"/>
          <a:ext cx="0" cy="160636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161489</xdr:rowOff>
    </xdr:from>
    <xdr:ext cx="762000" cy="259045"/>
    <xdr:sp macro="" textlink="">
      <xdr:nvSpPr>
        <xdr:cNvPr id="128" name="財政構造の弾力性最小値テキスト">
          <a:extLst>
            <a:ext uri="{FF2B5EF4-FFF2-40B4-BE49-F238E27FC236}">
              <a16:creationId xmlns:a16="http://schemas.microsoft.com/office/drawing/2014/main" id="{00000000-0008-0000-0300-000080000000}"/>
            </a:ext>
          </a:extLst>
        </xdr:cNvPr>
        <xdr:cNvSpPr txBox="1"/>
      </xdr:nvSpPr>
      <xdr:spPr>
        <a:xfrm>
          <a:off x="5041900" y="11477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17962</xdr:rowOff>
    </xdr:from>
    <xdr:to>
      <xdr:col>24</xdr:col>
      <xdr:colOff>12700</xdr:colOff>
      <xdr:row>67</xdr:row>
      <xdr:rowOff>17962</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864100" y="11505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56</xdr:row>
      <xdr:rowOff>41020</xdr:rowOff>
    </xdr:from>
    <xdr:ext cx="762000" cy="259045"/>
    <xdr:sp macro="" textlink="">
      <xdr:nvSpPr>
        <xdr:cNvPr id="130" name="財政構造の弾力性最大値テキスト">
          <a:extLst>
            <a:ext uri="{FF2B5EF4-FFF2-40B4-BE49-F238E27FC236}">
              <a16:creationId xmlns:a16="http://schemas.microsoft.com/office/drawing/2014/main" id="{00000000-0008-0000-0300-000082000000}"/>
            </a:ext>
          </a:extLst>
        </xdr:cNvPr>
        <xdr:cNvSpPr txBox="1"/>
      </xdr:nvSpPr>
      <xdr:spPr>
        <a:xfrm>
          <a:off x="5041900" y="964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57</xdr:row>
      <xdr:rowOff>126093</xdr:rowOff>
    </xdr:from>
    <xdr:to>
      <xdr:col>24</xdr:col>
      <xdr:colOff>12700</xdr:colOff>
      <xdr:row>57</xdr:row>
      <xdr:rowOff>126093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864100" y="989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59</xdr:row>
      <xdr:rowOff>138249</xdr:rowOff>
    </xdr:from>
    <xdr:to>
      <xdr:col>23</xdr:col>
      <xdr:colOff>133350</xdr:colOff>
      <xdr:row>59</xdr:row>
      <xdr:rowOff>162378</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flipV="1">
          <a:off x="4114800" y="10253799"/>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60</xdr:row>
      <xdr:rowOff>25961</xdr:rowOff>
    </xdr:from>
    <xdr:ext cx="762000" cy="259045"/>
    <xdr:sp macro="" textlink="">
      <xdr:nvSpPr>
        <xdr:cNvPr id="133" name="財政構造の弾力性平均値テキスト">
          <a:extLst>
            <a:ext uri="{FF2B5EF4-FFF2-40B4-BE49-F238E27FC236}">
              <a16:creationId xmlns:a16="http://schemas.microsoft.com/office/drawing/2014/main" id="{00000000-0008-0000-0300-000085000000}"/>
            </a:ext>
          </a:extLst>
        </xdr:cNvPr>
        <xdr:cNvSpPr txBox="1"/>
      </xdr:nvSpPr>
      <xdr:spPr>
        <a:xfrm>
          <a:off x="5041900" y="103129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60</xdr:row>
      <xdr:rowOff>53884</xdr:rowOff>
    </xdr:from>
    <xdr:to>
      <xdr:col>23</xdr:col>
      <xdr:colOff>184150</xdr:colOff>
      <xdr:row>60</xdr:row>
      <xdr:rowOff>155484</xdr:rowOff>
    </xdr:to>
    <xdr:sp macro="" textlink="">
      <xdr:nvSpPr>
        <xdr:cNvPr id="134" name="フローチャート: 判断 133">
          <a:extLst>
            <a:ext uri="{FF2B5EF4-FFF2-40B4-BE49-F238E27FC236}">
              <a16:creationId xmlns:a16="http://schemas.microsoft.com/office/drawing/2014/main" id="{00000000-0008-0000-0300-000086000000}"/>
            </a:ext>
          </a:extLst>
        </xdr:cNvPr>
        <xdr:cNvSpPr/>
      </xdr:nvSpPr>
      <xdr:spPr>
        <a:xfrm>
          <a:off x="4902200" y="103408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59</xdr:row>
      <xdr:rowOff>162378</xdr:rowOff>
    </xdr:from>
    <xdr:to>
      <xdr:col>19</xdr:col>
      <xdr:colOff>133350</xdr:colOff>
      <xdr:row>60</xdr:row>
      <xdr:rowOff>42635</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flipV="1">
          <a:off x="3225800" y="10277928"/>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60</xdr:row>
      <xdr:rowOff>43543</xdr:rowOff>
    </xdr:from>
    <xdr:to>
      <xdr:col>19</xdr:col>
      <xdr:colOff>184150</xdr:colOff>
      <xdr:row>60</xdr:row>
      <xdr:rowOff>145143</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4064000" y="10330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129920</xdr:rowOff>
    </xdr:from>
    <xdr:ext cx="7366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3733800" y="10416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10704</xdr:rowOff>
    </xdr:from>
    <xdr:to>
      <xdr:col>15</xdr:col>
      <xdr:colOff>82550</xdr:colOff>
      <xdr:row>60</xdr:row>
      <xdr:rowOff>42635</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a:off x="2336800" y="10126254"/>
          <a:ext cx="889000" cy="203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60</xdr:row>
      <xdr:rowOff>19413</xdr:rowOff>
    </xdr:from>
    <xdr:to>
      <xdr:col>15</xdr:col>
      <xdr:colOff>133350</xdr:colOff>
      <xdr:row>60</xdr:row>
      <xdr:rowOff>121013</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3175000" y="103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105790</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2844800" y="10392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10704</xdr:rowOff>
    </xdr:from>
    <xdr:to>
      <xdr:col>11</xdr:col>
      <xdr:colOff>31750</xdr:colOff>
      <xdr:row>60</xdr:row>
      <xdr:rowOff>142603</xdr:rowOff>
    </xdr:to>
    <xdr:cxnSp macro="">
      <xdr:nvCxnSpPr>
        <xdr:cNvPr id="141" name="直線コネクタ 140">
          <a:extLst>
            <a:ext uri="{FF2B5EF4-FFF2-40B4-BE49-F238E27FC236}">
              <a16:creationId xmlns:a16="http://schemas.microsoft.com/office/drawing/2014/main" id="{00000000-0008-0000-0300-00008D000000}"/>
            </a:ext>
          </a:extLst>
        </xdr:cNvPr>
        <xdr:cNvCxnSpPr/>
      </xdr:nvCxnSpPr>
      <xdr:spPr>
        <a:xfrm flipV="1">
          <a:off x="1447800" y="10126254"/>
          <a:ext cx="889000" cy="303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59</xdr:row>
      <xdr:rowOff>59872</xdr:rowOff>
    </xdr:from>
    <xdr:to>
      <xdr:col>11</xdr:col>
      <xdr:colOff>82550</xdr:colOff>
      <xdr:row>59</xdr:row>
      <xdr:rowOff>161472</xdr:rowOff>
    </xdr:to>
    <xdr:sp macro="" textlink="">
      <xdr:nvSpPr>
        <xdr:cNvPr id="142" name="フローチャート: 判断 141">
          <a:extLst>
            <a:ext uri="{FF2B5EF4-FFF2-40B4-BE49-F238E27FC236}">
              <a16:creationId xmlns:a16="http://schemas.microsoft.com/office/drawing/2014/main" id="{00000000-0008-0000-0300-00008E000000}"/>
            </a:ext>
          </a:extLst>
        </xdr:cNvPr>
        <xdr:cNvSpPr/>
      </xdr:nvSpPr>
      <xdr:spPr>
        <a:xfrm>
          <a:off x="2286000" y="101754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146249</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1955800" y="10261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156391</xdr:rowOff>
    </xdr:from>
    <xdr:to>
      <xdr:col>7</xdr:col>
      <xdr:colOff>31750</xdr:colOff>
      <xdr:row>60</xdr:row>
      <xdr:rowOff>86541</xdr:rowOff>
    </xdr:to>
    <xdr:sp macro="" textlink="">
      <xdr:nvSpPr>
        <xdr:cNvPr id="144" name="フローチャート: 判断 143">
          <a:extLst>
            <a:ext uri="{FF2B5EF4-FFF2-40B4-BE49-F238E27FC236}">
              <a16:creationId xmlns:a16="http://schemas.microsoft.com/office/drawing/2014/main" id="{00000000-0008-0000-0300-000090000000}"/>
            </a:ext>
          </a:extLst>
        </xdr:cNvPr>
        <xdr:cNvSpPr/>
      </xdr:nvSpPr>
      <xdr:spPr>
        <a:xfrm>
          <a:off x="1397000" y="102719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96718</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1066800" y="100408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59</xdr:row>
      <xdr:rowOff>87449</xdr:rowOff>
    </xdr:from>
    <xdr:to>
      <xdr:col>23</xdr:col>
      <xdr:colOff>184150</xdr:colOff>
      <xdr:row>60</xdr:row>
      <xdr:rowOff>17599</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4902200" y="10202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58</xdr:row>
      <xdr:rowOff>103976</xdr:rowOff>
    </xdr:from>
    <xdr:ext cx="762000" cy="259045"/>
    <xdr:sp macro="" textlink="">
      <xdr:nvSpPr>
        <xdr:cNvPr id="152" name="財政構造の弾力性該当値テキスト">
          <a:extLst>
            <a:ext uri="{FF2B5EF4-FFF2-40B4-BE49-F238E27FC236}">
              <a16:creationId xmlns:a16="http://schemas.microsoft.com/office/drawing/2014/main" id="{00000000-0008-0000-0300-000098000000}"/>
            </a:ext>
          </a:extLst>
        </xdr:cNvPr>
        <xdr:cNvSpPr txBox="1"/>
      </xdr:nvSpPr>
      <xdr:spPr>
        <a:xfrm>
          <a:off x="5041900" y="100480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59</xdr:row>
      <xdr:rowOff>111578</xdr:rowOff>
    </xdr:from>
    <xdr:to>
      <xdr:col>19</xdr:col>
      <xdr:colOff>184150</xdr:colOff>
      <xdr:row>60</xdr:row>
      <xdr:rowOff>41728</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4064000" y="10227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58</xdr:row>
      <xdr:rowOff>51905</xdr:rowOff>
    </xdr:from>
    <xdr:ext cx="7366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3733800" y="9996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59</xdr:row>
      <xdr:rowOff>163285</xdr:rowOff>
    </xdr:from>
    <xdr:to>
      <xdr:col>15</xdr:col>
      <xdr:colOff>133350</xdr:colOff>
      <xdr:row>60</xdr:row>
      <xdr:rowOff>93435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3175000" y="10278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58</xdr:row>
      <xdr:rowOff>103612</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2844800" y="100477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58</xdr:row>
      <xdr:rowOff>131354</xdr:rowOff>
    </xdr:from>
    <xdr:to>
      <xdr:col>11</xdr:col>
      <xdr:colOff>82550</xdr:colOff>
      <xdr:row>59</xdr:row>
      <xdr:rowOff>61504</xdr:rowOff>
    </xdr:to>
    <xdr:sp macro="" textlink="">
      <xdr:nvSpPr>
        <xdr:cNvPr id="157" name="楕円 156">
          <a:extLst>
            <a:ext uri="{FF2B5EF4-FFF2-40B4-BE49-F238E27FC236}">
              <a16:creationId xmlns:a16="http://schemas.microsoft.com/office/drawing/2014/main" id="{00000000-0008-0000-0300-00009D000000}"/>
            </a:ext>
          </a:extLst>
        </xdr:cNvPr>
        <xdr:cNvSpPr/>
      </xdr:nvSpPr>
      <xdr:spPr>
        <a:xfrm>
          <a:off x="2286000" y="10075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57</xdr:row>
      <xdr:rowOff>71681</xdr:rowOff>
    </xdr:from>
    <xdr:ext cx="762000" cy="259045"/>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1955800" y="9844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60</xdr:row>
      <xdr:rowOff>91803</xdr:rowOff>
    </xdr:from>
    <xdr:to>
      <xdr:col>7</xdr:col>
      <xdr:colOff>31750</xdr:colOff>
      <xdr:row>61</xdr:row>
      <xdr:rowOff>21953</xdr:rowOff>
    </xdr:to>
    <xdr:sp macro="" textlink="">
      <xdr:nvSpPr>
        <xdr:cNvPr id="159" name="楕円 158">
          <a:extLst>
            <a:ext uri="{FF2B5EF4-FFF2-40B4-BE49-F238E27FC236}">
              <a16:creationId xmlns:a16="http://schemas.microsoft.com/office/drawing/2014/main" id="{00000000-0008-0000-0300-00009F000000}"/>
            </a:ext>
          </a:extLst>
        </xdr:cNvPr>
        <xdr:cNvSpPr/>
      </xdr:nvSpPr>
      <xdr:spPr>
        <a:xfrm>
          <a:off x="13970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6730</xdr:rowOff>
    </xdr:from>
    <xdr:ext cx="762000" cy="259045"/>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1066800" y="104651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3" name="テキスト ボックス 162">
          <a:extLst>
            <a:ext uri="{FF2B5EF4-FFF2-40B4-BE49-F238E27FC236}">
              <a16:creationId xmlns:a16="http://schemas.microsoft.com/office/drawing/2014/main" id="{00000000-0008-0000-0300-0000A3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[230,786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174,316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2" name="正方形/長方形 171">
          <a:extLst>
            <a:ext uri="{FF2B5EF4-FFF2-40B4-BE49-F238E27FC236}">
              <a16:creationId xmlns:a16="http://schemas.microsoft.com/office/drawing/2014/main" id="{00000000-0008-0000-0300-0000AC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50">
              <a:latin typeface="ＭＳ Ｐゴシック" panose="020B0600070205080204" pitchFamily="50" charset="-128"/>
              <a:ea typeface="ＭＳ Ｐゴシック" panose="020B0600070205080204" pitchFamily="50" charset="-128"/>
            </a:rPr>
            <a:t>　前年度と比較して人件費は増加し、物件費は減少した。</a:t>
          </a:r>
          <a:endParaRPr kumimoji="1" lang="en-US" altLang="ja-JP" sz="1150">
            <a:latin typeface="ＭＳ Ｐゴシック" panose="020B0600070205080204" pitchFamily="50" charset="-128"/>
            <a:ea typeface="ＭＳ Ｐゴシック" panose="020B0600070205080204" pitchFamily="50" charset="-128"/>
          </a:endParaRPr>
        </a:p>
        <a:p>
          <a:r>
            <a:rPr kumimoji="1" lang="ja-JP" altLang="en-US" sz="1150">
              <a:latin typeface="ＭＳ Ｐゴシック" panose="020B0600070205080204" pitchFamily="50" charset="-128"/>
              <a:ea typeface="ＭＳ Ｐゴシック" panose="020B0600070205080204" pitchFamily="50" charset="-128"/>
            </a:rPr>
            <a:t>　人件費については給料表の改定等による増加であり、物件費についてはふるさと納税寄附件数の減に伴うふるさと寄附金特産品贈答事業の減少が要因となっている。また、基準となる人口も減少したため、結果として人口一人当たりの決算額は</a:t>
          </a:r>
          <a:r>
            <a:rPr kumimoji="1" lang="en-US" altLang="ja-JP" sz="1150">
              <a:latin typeface="ＭＳ Ｐゴシック" panose="020B0600070205080204" pitchFamily="50" charset="-128"/>
              <a:ea typeface="ＭＳ Ｐゴシック" panose="020B0600070205080204" pitchFamily="50" charset="-128"/>
            </a:rPr>
            <a:t>10,617</a:t>
          </a:r>
          <a:r>
            <a:rPr kumimoji="1" lang="ja-JP" altLang="en-US" sz="1150">
              <a:latin typeface="ＭＳ Ｐゴシック" panose="020B0600070205080204" pitchFamily="50" charset="-128"/>
              <a:ea typeface="ＭＳ Ｐゴシック" panose="020B0600070205080204" pitchFamily="50" charset="-128"/>
            </a:rPr>
            <a:t>円増加した。</a:t>
          </a:r>
          <a:endParaRPr kumimoji="1" lang="en-US" altLang="ja-JP" sz="1150">
            <a:latin typeface="ＭＳ Ｐゴシック" panose="020B0600070205080204" pitchFamily="50" charset="-128"/>
            <a:ea typeface="ＭＳ Ｐゴシック" panose="020B0600070205080204" pitchFamily="50" charset="-128"/>
          </a:endParaRPr>
        </a:p>
        <a:p>
          <a:r>
            <a:rPr kumimoji="1" lang="ja-JP" altLang="en-US" sz="1150">
              <a:latin typeface="ＭＳ Ｐゴシック" panose="020B0600070205080204" pitchFamily="50" charset="-128"/>
              <a:ea typeface="ＭＳ Ｐゴシック" panose="020B0600070205080204" pitchFamily="50" charset="-128"/>
            </a:rPr>
            <a:t>　類似団体平均と比較すると低い値ではあるが、全国平均や大分県平均と比較すると高い値となっており、今後は</a:t>
          </a:r>
          <a:r>
            <a:rPr kumimoji="1" lang="en-US" altLang="ja-JP" sz="1150">
              <a:latin typeface="ＭＳ Ｐゴシック" panose="020B0600070205080204" pitchFamily="50" charset="-128"/>
              <a:ea typeface="ＭＳ Ｐゴシック" panose="020B0600070205080204" pitchFamily="50" charset="-128"/>
            </a:rPr>
            <a:t>AI</a:t>
          </a:r>
          <a:r>
            <a:rPr kumimoji="1" lang="ja-JP" altLang="en-US" sz="1150">
              <a:latin typeface="ＭＳ Ｐゴシック" panose="020B0600070205080204" pitchFamily="50" charset="-128"/>
              <a:ea typeface="ＭＳ Ｐゴシック" panose="020B0600070205080204" pitchFamily="50" charset="-128"/>
            </a:rPr>
            <a:t>や</a:t>
          </a:r>
          <a:r>
            <a:rPr kumimoji="1" lang="en-US" altLang="ja-JP" sz="1150">
              <a:latin typeface="ＭＳ Ｐゴシック" panose="020B0600070205080204" pitchFamily="50" charset="-128"/>
              <a:ea typeface="ＭＳ Ｐゴシック" panose="020B0600070205080204" pitchFamily="50" charset="-128"/>
            </a:rPr>
            <a:t>RPA</a:t>
          </a:r>
          <a:r>
            <a:rPr kumimoji="1" lang="ja-JP" altLang="en-US" sz="1150">
              <a:latin typeface="ＭＳ Ｐゴシック" panose="020B0600070205080204" pitchFamily="50" charset="-128"/>
              <a:ea typeface="ＭＳ Ｐゴシック" panose="020B0600070205080204" pitchFamily="50" charset="-128"/>
            </a:rPr>
            <a:t>等を活用した事務事業の見直しによる職員数の削減や公共施設の統廃合等による維持管理経費の削減などの取組みを進める必要がある。</a:t>
          </a:r>
          <a:endParaRPr kumimoji="1" lang="en-US" altLang="ja-JP" sz="115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24236</xdr:rowOff>
    </xdr:from>
    <xdr:to>
      <xdr:col>23</xdr:col>
      <xdr:colOff>133350</xdr:colOff>
      <xdr:row>88</xdr:row>
      <xdr:rowOff>68480</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911686"/>
          <a:ext cx="0" cy="12443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40557</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12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5,283,793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68480</xdr:rowOff>
    </xdr:from>
    <xdr:to>
      <xdr:col>24</xdr:col>
      <xdr:colOff>12700</xdr:colOff>
      <xdr:row>88</xdr:row>
      <xdr:rowOff>68480</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56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110613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5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126,751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24236</xdr:rowOff>
    </xdr:from>
    <xdr:to>
      <xdr:col>24</xdr:col>
      <xdr:colOff>12700</xdr:colOff>
      <xdr:row>81</xdr:row>
      <xdr:rowOff>24236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911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46777</xdr:rowOff>
    </xdr:from>
    <xdr:to>
      <xdr:col>23</xdr:col>
      <xdr:colOff>133350</xdr:colOff>
      <xdr:row>81</xdr:row>
      <xdr:rowOff>49338</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3934227"/>
          <a:ext cx="838200" cy="2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34116</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39215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170813</xdr:rowOff>
    </xdr:from>
    <xdr:to>
      <xdr:col>23</xdr:col>
      <xdr:colOff>184150</xdr:colOff>
      <xdr:row>81</xdr:row>
      <xdr:rowOff>100963</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388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46313</xdr:rowOff>
    </xdr:from>
    <xdr:to>
      <xdr:col>19</xdr:col>
      <xdr:colOff>133350</xdr:colOff>
      <xdr:row>81</xdr:row>
      <xdr:rowOff>46777</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3933763"/>
          <a:ext cx="889000" cy="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166974</xdr:rowOff>
    </xdr:from>
    <xdr:to>
      <xdr:col>19</xdr:col>
      <xdr:colOff>184150</xdr:colOff>
      <xdr:row>81</xdr:row>
      <xdr:rowOff>97124</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38829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107301</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36518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44421</xdr:rowOff>
    </xdr:from>
    <xdr:to>
      <xdr:col>15</xdr:col>
      <xdr:colOff>82550</xdr:colOff>
      <xdr:row>81</xdr:row>
      <xdr:rowOff>46313</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3931871"/>
          <a:ext cx="889000" cy="18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165796</xdr:rowOff>
    </xdr:from>
    <xdr:to>
      <xdr:col>15</xdr:col>
      <xdr:colOff>133350</xdr:colOff>
      <xdr:row>81</xdr:row>
      <xdr:rowOff>95946</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388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106123</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650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43207</xdr:rowOff>
    </xdr:from>
    <xdr:to>
      <xdr:col>11</xdr:col>
      <xdr:colOff>31750</xdr:colOff>
      <xdr:row>81</xdr:row>
      <xdr:rowOff>44421</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3930657"/>
          <a:ext cx="889000" cy="1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164181</xdr:rowOff>
    </xdr:from>
    <xdr:to>
      <xdr:col>11</xdr:col>
      <xdr:colOff>82550</xdr:colOff>
      <xdr:row>81</xdr:row>
      <xdr:rowOff>94331</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3880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104508</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36490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206,717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159493</xdr:rowOff>
    </xdr:from>
    <xdr:to>
      <xdr:col>7</xdr:col>
      <xdr:colOff>31750</xdr:colOff>
      <xdr:row>81</xdr:row>
      <xdr:rowOff>89643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387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99820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644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187,287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169988</xdr:rowOff>
    </xdr:from>
    <xdr:to>
      <xdr:col>23</xdr:col>
      <xdr:colOff>184150</xdr:colOff>
      <xdr:row>81</xdr:row>
      <xdr:rowOff>100138</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3885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80</xdr:row>
      <xdr:rowOff>91265</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3807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167427</xdr:rowOff>
    </xdr:from>
    <xdr:to>
      <xdr:col>19</xdr:col>
      <xdr:colOff>184150</xdr:colOff>
      <xdr:row>81</xdr:row>
      <xdr:rowOff>97577</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3883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82354</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9698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166963</xdr:rowOff>
    </xdr:from>
    <xdr:to>
      <xdr:col>15</xdr:col>
      <xdr:colOff>133350</xdr:colOff>
      <xdr:row>81</xdr:row>
      <xdr:rowOff>97113</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3882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81890</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3969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165071</xdr:rowOff>
    </xdr:from>
    <xdr:to>
      <xdr:col>11</xdr:col>
      <xdr:colOff>82550</xdr:colOff>
      <xdr:row>81</xdr:row>
      <xdr:rowOff>95221</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3881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79998</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9674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163857</xdr:rowOff>
    </xdr:from>
    <xdr:to>
      <xdr:col>7</xdr:col>
      <xdr:colOff>31750</xdr:colOff>
      <xdr:row>81</xdr:row>
      <xdr:rowOff>94007</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3879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78784</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3966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205,374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年度は前年度と同じ</a:t>
          </a:r>
          <a:r>
            <a:rPr kumimoji="1" lang="en-US" altLang="ja-JP" sz="1300">
              <a:latin typeface="ＭＳ Ｐゴシック" panose="020B0600070205080204" pitchFamily="50" charset="-128"/>
              <a:ea typeface="ＭＳ Ｐゴシック" panose="020B0600070205080204" pitchFamily="50" charset="-128"/>
            </a:rPr>
            <a:t>99.3</a:t>
          </a:r>
          <a:r>
            <a:rPr kumimoji="1" lang="ja-JP" altLang="en-US" sz="1300">
              <a:latin typeface="ＭＳ Ｐゴシック" panose="020B0600070205080204" pitchFamily="50" charset="-128"/>
              <a:ea typeface="ＭＳ Ｐゴシック" panose="020B0600070205080204" pitchFamily="50" charset="-128"/>
            </a:rPr>
            <a:t>となっている。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類似団体平均や全国市平均と比較すると高い水準にあるため、地域の民間企業の平均給与の状況を踏まえ、給与の適正化に努める必要がある。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0" name="給与水準   （国との比較）グラフ枠">
          <a:extLst>
            <a:ext uri="{FF2B5EF4-FFF2-40B4-BE49-F238E27FC236}">
              <a16:creationId xmlns:a16="http://schemas.microsoft.com/office/drawing/2014/main" id="{00000000-0008-0000-0300-0000FA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112486</xdr:rowOff>
    </xdr:from>
    <xdr:to>
      <xdr:col>81</xdr:col>
      <xdr:colOff>44450</xdr:colOff>
      <xdr:row>89</xdr:row>
      <xdr:rowOff>18143</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flipV="1">
          <a:off x="17018000" y="13657036"/>
          <a:ext cx="0" cy="1620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161670</xdr:rowOff>
    </xdr:from>
    <xdr:ext cx="762000" cy="259045"/>
    <xdr:sp macro="" textlink="">
      <xdr:nvSpPr>
        <xdr:cNvPr id="252" name="給与水準   （国との比較）最小値テキスト">
          <a:extLst>
            <a:ext uri="{FF2B5EF4-FFF2-40B4-BE49-F238E27FC236}">
              <a16:creationId xmlns:a16="http://schemas.microsoft.com/office/drawing/2014/main" id="{00000000-0008-0000-0300-0000FC000000}"/>
            </a:ext>
          </a:extLst>
        </xdr:cNvPr>
        <xdr:cNvSpPr txBox="1"/>
      </xdr:nvSpPr>
      <xdr:spPr>
        <a:xfrm>
          <a:off x="17106900" y="1524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18143</xdr:rowOff>
    </xdr:from>
    <xdr:to>
      <xdr:col>81</xdr:col>
      <xdr:colOff>133350</xdr:colOff>
      <xdr:row>89</xdr:row>
      <xdr:rowOff>18143</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527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27413</xdr:rowOff>
    </xdr:from>
    <xdr:ext cx="762000" cy="259045"/>
    <xdr:sp macro="" textlink="">
      <xdr:nvSpPr>
        <xdr:cNvPr id="254" name="給与水準   （国との比較）最大値テキスト">
          <a:extLst>
            <a:ext uri="{FF2B5EF4-FFF2-40B4-BE49-F238E27FC236}">
              <a16:creationId xmlns:a16="http://schemas.microsoft.com/office/drawing/2014/main" id="{00000000-0008-0000-0300-0000FE000000}"/>
            </a:ext>
          </a:extLst>
        </xdr:cNvPr>
        <xdr:cNvSpPr txBox="1"/>
      </xdr:nvSpPr>
      <xdr:spPr>
        <a:xfrm>
          <a:off x="17106900" y="1340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112486</xdr:rowOff>
    </xdr:from>
    <xdr:to>
      <xdr:col>81</xdr:col>
      <xdr:colOff>133350</xdr:colOff>
      <xdr:row>79</xdr:row>
      <xdr:rowOff>112486</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3657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87</xdr:row>
      <xdr:rowOff>85271</xdr:rowOff>
    </xdr:from>
    <xdr:to>
      <xdr:col>81</xdr:col>
      <xdr:colOff>44450</xdr:colOff>
      <xdr:row>87</xdr:row>
      <xdr:rowOff>85271</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179800" y="1500142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31948</xdr:rowOff>
    </xdr:from>
    <xdr:ext cx="762000" cy="259045"/>
    <xdr:sp macro="" textlink="">
      <xdr:nvSpPr>
        <xdr:cNvPr id="257" name="給与水準   （国との比較）平均値テキスト">
          <a:extLst>
            <a:ext uri="{FF2B5EF4-FFF2-40B4-BE49-F238E27FC236}">
              <a16:creationId xmlns:a16="http://schemas.microsoft.com/office/drawing/2014/main" id="{00000000-0008-0000-0300-000001010000}"/>
            </a:ext>
          </a:extLst>
        </xdr:cNvPr>
        <xdr:cNvSpPr txBox="1"/>
      </xdr:nvSpPr>
      <xdr:spPr>
        <a:xfrm>
          <a:off x="17106900" y="144337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15421</xdr:rowOff>
    </xdr:from>
    <xdr:to>
      <xdr:col>81</xdr:col>
      <xdr:colOff>95250</xdr:colOff>
      <xdr:row>85</xdr:row>
      <xdr:rowOff>117021</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967200" y="1458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32657</xdr:rowOff>
    </xdr:from>
    <xdr:to>
      <xdr:col>77</xdr:col>
      <xdr:colOff>44450</xdr:colOff>
      <xdr:row>87</xdr:row>
      <xdr:rowOff>85271</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5290800" y="14777357"/>
          <a:ext cx="889000" cy="224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32657</xdr:rowOff>
    </xdr:from>
    <xdr:to>
      <xdr:col>77</xdr:col>
      <xdr:colOff>95250</xdr:colOff>
      <xdr:row>85</xdr:row>
      <xdr:rowOff>134257</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129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144434</xdr:rowOff>
    </xdr:from>
    <xdr:ext cx="7366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5798800" y="14374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65314</xdr:rowOff>
    </xdr:from>
    <xdr:to>
      <xdr:col>72</xdr:col>
      <xdr:colOff>203200</xdr:colOff>
      <xdr:row>86</xdr:row>
      <xdr:rowOff>32657</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4401800" y="14467114"/>
          <a:ext cx="889000" cy="3102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85</xdr:row>
      <xdr:rowOff>49893</xdr:rowOff>
    </xdr:from>
    <xdr:to>
      <xdr:col>73</xdr:col>
      <xdr:colOff>44450</xdr:colOff>
      <xdr:row>85</xdr:row>
      <xdr:rowOff>151493</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5240000" y="14623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161670</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4909800" y="14392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30843</xdr:rowOff>
    </xdr:from>
    <xdr:to>
      <xdr:col>68</xdr:col>
      <xdr:colOff>152400</xdr:colOff>
      <xdr:row>84</xdr:row>
      <xdr:rowOff>65314</xdr:rowOff>
    </xdr:to>
    <xdr:cxnSp macro="">
      <xdr:nvCxnSpPr>
        <xdr:cNvPr id="265" name="直線コネクタ 264">
          <a:extLst>
            <a:ext uri="{FF2B5EF4-FFF2-40B4-BE49-F238E27FC236}">
              <a16:creationId xmlns:a16="http://schemas.microsoft.com/office/drawing/2014/main" id="{00000000-0008-0000-0300-000009010000}"/>
            </a:ext>
          </a:extLst>
        </xdr:cNvPr>
        <xdr:cNvCxnSpPr/>
      </xdr:nvCxnSpPr>
      <xdr:spPr>
        <a:xfrm>
          <a:off x="13512800" y="1443264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85</xdr:row>
      <xdr:rowOff>67129</xdr:rowOff>
    </xdr:from>
    <xdr:to>
      <xdr:col>68</xdr:col>
      <xdr:colOff>203200</xdr:colOff>
      <xdr:row>85</xdr:row>
      <xdr:rowOff>168729</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4351000" y="14640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153506</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4020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32657</xdr:rowOff>
    </xdr:from>
    <xdr:to>
      <xdr:col>64</xdr:col>
      <xdr:colOff>152400</xdr:colOff>
      <xdr:row>85</xdr:row>
      <xdr:rowOff>134257</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3462000" y="1460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119034</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131800" y="14692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34471</xdr:rowOff>
    </xdr:from>
    <xdr:to>
      <xdr:col>81</xdr:col>
      <xdr:colOff>95250</xdr:colOff>
      <xdr:row>87</xdr:row>
      <xdr:rowOff>136071</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9672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87</xdr:row>
      <xdr:rowOff>6548</xdr:rowOff>
    </xdr:from>
    <xdr:ext cx="762000" cy="259045"/>
    <xdr:sp macro="" textlink="">
      <xdr:nvSpPr>
        <xdr:cNvPr id="276" name="給与水準   （国との比較）該当値テキスト">
          <a:extLst>
            <a:ext uri="{FF2B5EF4-FFF2-40B4-BE49-F238E27FC236}">
              <a16:creationId xmlns:a16="http://schemas.microsoft.com/office/drawing/2014/main" id="{00000000-0008-0000-0300-000014010000}"/>
            </a:ext>
          </a:extLst>
        </xdr:cNvPr>
        <xdr:cNvSpPr txBox="1"/>
      </xdr:nvSpPr>
      <xdr:spPr>
        <a:xfrm>
          <a:off x="17106900" y="14922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87</xdr:row>
      <xdr:rowOff>34471</xdr:rowOff>
    </xdr:from>
    <xdr:to>
      <xdr:col>77</xdr:col>
      <xdr:colOff>95250</xdr:colOff>
      <xdr:row>87</xdr:row>
      <xdr:rowOff>136071</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129000" y="149506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87</xdr:row>
      <xdr:rowOff>120848</xdr:rowOff>
    </xdr:from>
    <xdr:ext cx="7366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5798800" y="15036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153307</xdr:rowOff>
    </xdr:from>
    <xdr:to>
      <xdr:col>73</xdr:col>
      <xdr:colOff>44450</xdr:colOff>
      <xdr:row>86</xdr:row>
      <xdr:rowOff>83457</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5240000" y="1472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68234</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909800" y="1481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14514</xdr:rowOff>
    </xdr:from>
    <xdr:to>
      <xdr:col>68</xdr:col>
      <xdr:colOff>203200</xdr:colOff>
      <xdr:row>84</xdr:row>
      <xdr:rowOff>116114</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4351000" y="14416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126291</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020800" y="14185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151493</xdr:rowOff>
    </xdr:from>
    <xdr:to>
      <xdr:col>64</xdr:col>
      <xdr:colOff>152400</xdr:colOff>
      <xdr:row>84</xdr:row>
      <xdr:rowOff>81643</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3462000" y="1438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91820</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131800" y="1415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前年度と比較して</a:t>
          </a:r>
          <a:r>
            <a:rPr kumimoji="1" lang="en-US" altLang="ja-JP" sz="1300">
              <a:latin typeface="ＭＳ Ｐゴシック" panose="020B0600070205080204" pitchFamily="50" charset="-128"/>
              <a:ea typeface="ＭＳ Ｐゴシック" panose="020B0600070205080204" pitchFamily="50" charset="-128"/>
            </a:rPr>
            <a:t>0.06</a:t>
          </a:r>
          <a:r>
            <a:rPr kumimoji="1" lang="ja-JP" altLang="en-US" sz="1300">
              <a:latin typeface="ＭＳ Ｐゴシック" panose="020B0600070205080204" pitchFamily="50" charset="-128"/>
              <a:ea typeface="ＭＳ Ｐゴシック" panose="020B0600070205080204" pitchFamily="50" charset="-128"/>
            </a:rPr>
            <a:t>人増の</a:t>
          </a:r>
          <a:r>
            <a:rPr kumimoji="1" lang="en-US" altLang="ja-JP" sz="1300">
              <a:latin typeface="ＭＳ Ｐゴシック" panose="020B0600070205080204" pitchFamily="50" charset="-128"/>
              <a:ea typeface="ＭＳ Ｐゴシック" panose="020B0600070205080204" pitchFamily="50" charset="-128"/>
            </a:rPr>
            <a:t>10.02</a:t>
          </a:r>
          <a:r>
            <a:rPr kumimoji="1" lang="ja-JP" altLang="en-US" sz="1300">
              <a:latin typeface="ＭＳ Ｐゴシック" panose="020B0600070205080204" pitchFamily="50" charset="-128"/>
              <a:ea typeface="ＭＳ Ｐゴシック" panose="020B0600070205080204" pitchFamily="50" charset="-128"/>
            </a:rPr>
            <a:t>となっている。前年度と比較すると増加しているが、類似団体平均と比較すると依然として低い水準にある。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今後は人口減少が進む中、高まっていく行政ニーズに対して、限られた人的資源の効率的な運用を図り、職員数の適正化に努める必要がある。</a:t>
          </a:r>
        </a:p>
      </xdr:txBody>
    </xdr:sp>
    <xdr:clientData/>
  </xdr:twoCellAnchor>
  <xdr:oneCellAnchor>
    <xdr:from>
      <xdr:col>61</xdr:col>
      <xdr:colOff>6350</xdr:colOff>
      <xdr:row>54</xdr:row>
      <xdr:rowOff>139700</xdr:rowOff>
    </xdr:from>
    <xdr:ext cx="349839" cy="225703"/>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1" name="直線コネクタ 310">
          <a:extLst>
            <a:ext uri="{FF2B5EF4-FFF2-40B4-BE49-F238E27FC236}">
              <a16:creationId xmlns:a16="http://schemas.microsoft.com/office/drawing/2014/main" id="{00000000-0008-0000-0300-000037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2" name="テキスト ボックス 311">
          <a:extLst>
            <a:ext uri="{FF2B5EF4-FFF2-40B4-BE49-F238E27FC236}">
              <a16:creationId xmlns:a16="http://schemas.microsoft.com/office/drawing/2014/main" id="{00000000-0008-0000-0300-000038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3" name="定員管理の状況グラフ枠">
          <a:extLst>
            <a:ext uri="{FF2B5EF4-FFF2-40B4-BE49-F238E27FC236}">
              <a16:creationId xmlns:a16="http://schemas.microsoft.com/office/drawing/2014/main" id="{00000000-0008-0000-0300-000039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166412</xdr:rowOff>
    </xdr:from>
    <xdr:to>
      <xdr:col>81</xdr:col>
      <xdr:colOff>44450</xdr:colOff>
      <xdr:row>66</xdr:row>
      <xdr:rowOff>76919</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flipV="1">
          <a:off x="17018000" y="10110512"/>
          <a:ext cx="0" cy="12821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48996</xdr:rowOff>
    </xdr:from>
    <xdr:ext cx="762000" cy="259045"/>
    <xdr:sp macro="" textlink="">
      <xdr:nvSpPr>
        <xdr:cNvPr id="315" name="定員管理の状況最小値テキスト">
          <a:extLst>
            <a:ext uri="{FF2B5EF4-FFF2-40B4-BE49-F238E27FC236}">
              <a16:creationId xmlns:a16="http://schemas.microsoft.com/office/drawing/2014/main" id="{00000000-0008-0000-0300-00003B010000}"/>
            </a:ext>
          </a:extLst>
        </xdr:cNvPr>
        <xdr:cNvSpPr txBox="1"/>
      </xdr:nvSpPr>
      <xdr:spPr>
        <a:xfrm>
          <a:off x="17106900" y="11364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76919</xdr:rowOff>
    </xdr:from>
    <xdr:to>
      <xdr:col>81</xdr:col>
      <xdr:colOff>133350</xdr:colOff>
      <xdr:row>66</xdr:row>
      <xdr:rowOff>76919</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13926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81339</xdr:rowOff>
    </xdr:from>
    <xdr:ext cx="762000" cy="259045"/>
    <xdr:sp macro="" textlink="">
      <xdr:nvSpPr>
        <xdr:cNvPr id="317" name="定員管理の状況最大値テキスト">
          <a:extLst>
            <a:ext uri="{FF2B5EF4-FFF2-40B4-BE49-F238E27FC236}">
              <a16:creationId xmlns:a16="http://schemas.microsoft.com/office/drawing/2014/main" id="{00000000-0008-0000-0300-00003D010000}"/>
            </a:ext>
          </a:extLst>
        </xdr:cNvPr>
        <xdr:cNvSpPr txBox="1"/>
      </xdr:nvSpPr>
      <xdr:spPr>
        <a:xfrm>
          <a:off x="17106900" y="9853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166412</xdr:rowOff>
    </xdr:from>
    <xdr:to>
      <xdr:col>81</xdr:col>
      <xdr:colOff>133350</xdr:colOff>
      <xdr:row>58</xdr:row>
      <xdr:rowOff>166412</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6929100" y="10110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102616</xdr:rowOff>
    </xdr:from>
    <xdr:to>
      <xdr:col>81</xdr:col>
      <xdr:colOff>44450</xdr:colOff>
      <xdr:row>60</xdr:row>
      <xdr:rowOff>107442</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179800" y="1038961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113174</xdr:rowOff>
    </xdr:from>
    <xdr:ext cx="762000" cy="259045"/>
    <xdr:sp macro="" textlink="">
      <xdr:nvSpPr>
        <xdr:cNvPr id="320" name="定員管理の状況平均値テキスト">
          <a:extLst>
            <a:ext uri="{FF2B5EF4-FFF2-40B4-BE49-F238E27FC236}">
              <a16:creationId xmlns:a16="http://schemas.microsoft.com/office/drawing/2014/main" id="{00000000-0008-0000-0300-000040010000}"/>
            </a:ext>
          </a:extLst>
        </xdr:cNvPr>
        <xdr:cNvSpPr txBox="1"/>
      </xdr:nvSpPr>
      <xdr:spPr>
        <a:xfrm>
          <a:off x="17106900" y="10400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141097</xdr:rowOff>
    </xdr:from>
    <xdr:to>
      <xdr:col>81</xdr:col>
      <xdr:colOff>95250</xdr:colOff>
      <xdr:row>61</xdr:row>
      <xdr:rowOff>71247</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967200" y="10428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102616</xdr:rowOff>
    </xdr:from>
    <xdr:to>
      <xdr:col>77</xdr:col>
      <xdr:colOff>44450</xdr:colOff>
      <xdr:row>60</xdr:row>
      <xdr:rowOff>103420</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flipV="1">
          <a:off x="15290800" y="10389616"/>
          <a:ext cx="889000" cy="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124206</xdr:rowOff>
    </xdr:from>
    <xdr:to>
      <xdr:col>77</xdr:col>
      <xdr:colOff>95250</xdr:colOff>
      <xdr:row>61</xdr:row>
      <xdr:rowOff>54356</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6129000" y="1041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39133</xdr:rowOff>
    </xdr:from>
    <xdr:ext cx="7366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5798800" y="104975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103420</xdr:rowOff>
    </xdr:from>
    <xdr:to>
      <xdr:col>72</xdr:col>
      <xdr:colOff>203200</xdr:colOff>
      <xdr:row>60</xdr:row>
      <xdr:rowOff>116290</xdr:rowOff>
    </xdr:to>
    <xdr:cxnSp macro="">
      <xdr:nvCxnSpPr>
        <xdr:cNvPr id="325" name="直線コネクタ 324">
          <a:extLst>
            <a:ext uri="{FF2B5EF4-FFF2-40B4-BE49-F238E27FC236}">
              <a16:creationId xmlns:a16="http://schemas.microsoft.com/office/drawing/2014/main" id="{00000000-0008-0000-0300-000045010000}"/>
            </a:ext>
          </a:extLst>
        </xdr:cNvPr>
        <xdr:cNvCxnSpPr/>
      </xdr:nvCxnSpPr>
      <xdr:spPr>
        <a:xfrm flipV="1">
          <a:off x="14401800" y="10390420"/>
          <a:ext cx="889000" cy="1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110532</xdr:rowOff>
    </xdr:from>
    <xdr:to>
      <xdr:col>73</xdr:col>
      <xdr:colOff>44450</xdr:colOff>
      <xdr:row>61</xdr:row>
      <xdr:rowOff>40682</xdr:rowOff>
    </xdr:to>
    <xdr:sp macro="" textlink="">
      <xdr:nvSpPr>
        <xdr:cNvPr id="326" name="フローチャート: 判断 325">
          <a:extLst>
            <a:ext uri="{FF2B5EF4-FFF2-40B4-BE49-F238E27FC236}">
              <a16:creationId xmlns:a16="http://schemas.microsoft.com/office/drawing/2014/main" id="{00000000-0008-0000-0300-000046010000}"/>
            </a:ext>
          </a:extLst>
        </xdr:cNvPr>
        <xdr:cNvSpPr/>
      </xdr:nvSpPr>
      <xdr:spPr>
        <a:xfrm>
          <a:off x="15240000" y="10397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25459</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4909800" y="1048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99399</xdr:rowOff>
    </xdr:from>
    <xdr:to>
      <xdr:col>68</xdr:col>
      <xdr:colOff>152400</xdr:colOff>
      <xdr:row>60</xdr:row>
      <xdr:rowOff>116290</xdr:rowOff>
    </xdr:to>
    <xdr:cxnSp macro="">
      <xdr:nvCxnSpPr>
        <xdr:cNvPr id="328" name="直線コネクタ 327">
          <a:extLst>
            <a:ext uri="{FF2B5EF4-FFF2-40B4-BE49-F238E27FC236}">
              <a16:creationId xmlns:a16="http://schemas.microsoft.com/office/drawing/2014/main" id="{00000000-0008-0000-0300-000048010000}"/>
            </a:ext>
          </a:extLst>
        </xdr:cNvPr>
        <xdr:cNvCxnSpPr/>
      </xdr:nvCxnSpPr>
      <xdr:spPr>
        <a:xfrm>
          <a:off x="13512800" y="10386399"/>
          <a:ext cx="889000" cy="16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103294</xdr:rowOff>
    </xdr:from>
    <xdr:to>
      <xdr:col>68</xdr:col>
      <xdr:colOff>203200</xdr:colOff>
      <xdr:row>61</xdr:row>
      <xdr:rowOff>33444</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43510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18221</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020800" y="10476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45381</xdr:rowOff>
    </xdr:from>
    <xdr:to>
      <xdr:col>64</xdr:col>
      <xdr:colOff>152400</xdr:colOff>
      <xdr:row>60</xdr:row>
      <xdr:rowOff>146981</xdr:rowOff>
    </xdr:to>
    <xdr:sp macro="" textlink="">
      <xdr:nvSpPr>
        <xdr:cNvPr id="331" name="フローチャート: 判断 330">
          <a:extLst>
            <a:ext uri="{FF2B5EF4-FFF2-40B4-BE49-F238E27FC236}">
              <a16:creationId xmlns:a16="http://schemas.microsoft.com/office/drawing/2014/main" id="{00000000-0008-0000-0300-00004B010000}"/>
            </a:ext>
          </a:extLst>
        </xdr:cNvPr>
        <xdr:cNvSpPr/>
      </xdr:nvSpPr>
      <xdr:spPr>
        <a:xfrm>
          <a:off x="13462000" y="10332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157158</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3131800" y="10101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56642</xdr:rowOff>
    </xdr:from>
    <xdr:to>
      <xdr:col>81</xdr:col>
      <xdr:colOff>95250</xdr:colOff>
      <xdr:row>60</xdr:row>
      <xdr:rowOff>158242</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967200" y="10343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73169</xdr:rowOff>
    </xdr:from>
    <xdr:ext cx="762000" cy="259045"/>
    <xdr:sp macro="" textlink="">
      <xdr:nvSpPr>
        <xdr:cNvPr id="339" name="定員管理の状況該当値テキスト">
          <a:extLst>
            <a:ext uri="{FF2B5EF4-FFF2-40B4-BE49-F238E27FC236}">
              <a16:creationId xmlns:a16="http://schemas.microsoft.com/office/drawing/2014/main" id="{00000000-0008-0000-0300-000053010000}"/>
            </a:ext>
          </a:extLst>
        </xdr:cNvPr>
        <xdr:cNvSpPr txBox="1"/>
      </xdr:nvSpPr>
      <xdr:spPr>
        <a:xfrm>
          <a:off x="17106900" y="10188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51816</xdr:rowOff>
    </xdr:from>
    <xdr:to>
      <xdr:col>77</xdr:col>
      <xdr:colOff>95250</xdr:colOff>
      <xdr:row>60</xdr:row>
      <xdr:rowOff>153416</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6129000" y="103388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163593</xdr:rowOff>
    </xdr:from>
    <xdr:ext cx="7366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5798800" y="10107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52620</xdr:rowOff>
    </xdr:from>
    <xdr:to>
      <xdr:col>73</xdr:col>
      <xdr:colOff>44450</xdr:colOff>
      <xdr:row>60</xdr:row>
      <xdr:rowOff>154220</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5240000" y="10339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164397</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909800" y="1010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65490</xdr:rowOff>
    </xdr:from>
    <xdr:to>
      <xdr:col>68</xdr:col>
      <xdr:colOff>203200</xdr:colOff>
      <xdr:row>60</xdr:row>
      <xdr:rowOff>167090</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4351000" y="10352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5817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4020800" y="1012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48599</xdr:rowOff>
    </xdr:from>
    <xdr:to>
      <xdr:col>64</xdr:col>
      <xdr:colOff>152400</xdr:colOff>
      <xdr:row>60</xdr:row>
      <xdr:rowOff>150199</xdr:rowOff>
    </xdr:to>
    <xdr:sp macro="" textlink="">
      <xdr:nvSpPr>
        <xdr:cNvPr id="346" name="楕円 345">
          <a:extLst>
            <a:ext uri="{FF2B5EF4-FFF2-40B4-BE49-F238E27FC236}">
              <a16:creationId xmlns:a16="http://schemas.microsoft.com/office/drawing/2014/main" id="{00000000-0008-0000-0300-00005A010000}"/>
            </a:ext>
          </a:extLst>
        </xdr:cNvPr>
        <xdr:cNvSpPr/>
      </xdr:nvSpPr>
      <xdr:spPr>
        <a:xfrm>
          <a:off x="13462000" y="103355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134976</xdr:rowOff>
    </xdr:from>
    <xdr:ext cx="762000" cy="259045"/>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131800" y="10421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9" name="テキスト ボックス 348">
          <a:extLst>
            <a:ext uri="{FF2B5EF4-FFF2-40B4-BE49-F238E27FC236}">
              <a16:creationId xmlns:a16="http://schemas.microsoft.com/office/drawing/2014/main" id="{00000000-0008-0000-0300-00005D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0" name="テキスト ボックス 359">
          <a:extLst>
            <a:ext uri="{FF2B5EF4-FFF2-40B4-BE49-F238E27FC236}">
              <a16:creationId xmlns:a16="http://schemas.microsoft.com/office/drawing/2014/main" id="{00000000-0008-0000-0300-000068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前年度と比較すると</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ポイント改善し、</a:t>
          </a:r>
          <a:r>
            <a:rPr kumimoji="1" lang="en-US" altLang="ja-JP" sz="1300">
              <a:latin typeface="ＭＳ Ｐゴシック" panose="020B0600070205080204" pitchFamily="50" charset="-128"/>
              <a:ea typeface="ＭＳ Ｐゴシック" panose="020B0600070205080204" pitchFamily="50" charset="-128"/>
            </a:rPr>
            <a:t>3.5</a:t>
          </a:r>
          <a:r>
            <a:rPr kumimoji="1" lang="ja-JP" altLang="en-US" sz="1300">
              <a:latin typeface="ＭＳ Ｐゴシック" panose="020B0600070205080204" pitchFamily="50" charset="-128"/>
              <a:ea typeface="ＭＳ Ｐゴシック" panose="020B0600070205080204" pitchFamily="50" charset="-128"/>
            </a:rPr>
            <a:t>％となった。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改善した要因としては、令和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年度以後、繰上償還を実施してきたことや財政規律ガイドラインで定める地方債発行限度額を遵守したことが挙げられる。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類似団体平均と比較すると</a:t>
          </a:r>
          <a:r>
            <a:rPr kumimoji="1" lang="en-US" altLang="ja-JP" sz="1300">
              <a:latin typeface="ＭＳ Ｐゴシック" panose="020B0600070205080204" pitchFamily="50" charset="-128"/>
              <a:ea typeface="ＭＳ Ｐゴシック" panose="020B0600070205080204" pitchFamily="50" charset="-128"/>
            </a:rPr>
            <a:t>5.4</a:t>
          </a:r>
          <a:r>
            <a:rPr kumimoji="1" lang="ja-JP" altLang="en-US" sz="1300">
              <a:latin typeface="ＭＳ Ｐゴシック" panose="020B0600070205080204" pitchFamily="50" charset="-128"/>
              <a:ea typeface="ＭＳ Ｐゴシック" panose="020B0600070205080204" pitchFamily="50" charset="-128"/>
            </a:rPr>
            <a:t>ポイント、大分県平均と比較すると</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ポイント低い水準にあるが、財政規律ガイドラインで定める地方債発行限度額を遵守するなど、引き続き改善に取り組む。</a:t>
          </a:r>
        </a:p>
      </xdr:txBody>
    </xdr:sp>
    <xdr:clientData/>
  </xdr:twoCellAnchor>
  <xdr:oneCellAnchor>
    <xdr:from>
      <xdr:col>61</xdr:col>
      <xdr:colOff>6350</xdr:colOff>
      <xdr:row>32</xdr:row>
      <xdr:rowOff>101600</xdr:rowOff>
    </xdr:from>
    <xdr:ext cx="298543" cy="225703"/>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37694</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65299</xdr:rowOff>
    </xdr:from>
    <xdr:to>
      <xdr:col>81</xdr:col>
      <xdr:colOff>44450</xdr:colOff>
      <xdr:row>44</xdr:row>
      <xdr:rowOff>6244</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066049"/>
          <a:ext cx="0" cy="14839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43</xdr:row>
      <xdr:rowOff>149771</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52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6244</xdr:rowOff>
    </xdr:from>
    <xdr:to>
      <xdr:col>81</xdr:col>
      <xdr:colOff>133350</xdr:colOff>
      <xdr:row>44</xdr:row>
      <xdr:rowOff>6244</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550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33</xdr:row>
      <xdr:rowOff>151676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80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65299</xdr:rowOff>
    </xdr:from>
    <xdr:to>
      <xdr:col>81</xdr:col>
      <xdr:colOff>133350</xdr:colOff>
      <xdr:row>35</xdr:row>
      <xdr:rowOff>65299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066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36</xdr:row>
      <xdr:rowOff>78846</xdr:rowOff>
    </xdr:from>
    <xdr:to>
      <xdr:col>81</xdr:col>
      <xdr:colOff>44450</xdr:colOff>
      <xdr:row>36</xdr:row>
      <xdr:rowOff>98954</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6251046"/>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36</xdr:row>
      <xdr:rowOff>108708</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2809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136631</xdr:rowOff>
    </xdr:from>
    <xdr:to>
      <xdr:col>81</xdr:col>
      <xdr:colOff>95250</xdr:colOff>
      <xdr:row>37</xdr:row>
      <xdr:rowOff>66781</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36</xdr:row>
      <xdr:rowOff>98954</xdr:rowOff>
    </xdr:from>
    <xdr:to>
      <xdr:col>77</xdr:col>
      <xdr:colOff>44450</xdr:colOff>
      <xdr:row>36</xdr:row>
      <xdr:rowOff>141182</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6271154"/>
          <a:ext cx="889000" cy="42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36</xdr:row>
      <xdr:rowOff>138642</xdr:rowOff>
    </xdr:from>
    <xdr:to>
      <xdr:col>77</xdr:col>
      <xdr:colOff>95250</xdr:colOff>
      <xdr:row>37</xdr:row>
      <xdr:rowOff>68792</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310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53569</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3972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36</xdr:row>
      <xdr:rowOff>141182</xdr:rowOff>
    </xdr:from>
    <xdr:to>
      <xdr:col>72</xdr:col>
      <xdr:colOff>203200</xdr:colOff>
      <xdr:row>37</xdr:row>
      <xdr:rowOff>7938</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6313382"/>
          <a:ext cx="889000" cy="382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36</xdr:row>
      <xdr:rowOff>136631</xdr:rowOff>
    </xdr:from>
    <xdr:to>
      <xdr:col>73</xdr:col>
      <xdr:colOff>44450</xdr:colOff>
      <xdr:row>37</xdr:row>
      <xdr:rowOff>66781</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51558</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7938</xdr:rowOff>
    </xdr:from>
    <xdr:to>
      <xdr:col>68</xdr:col>
      <xdr:colOff>152400</xdr:colOff>
      <xdr:row>37</xdr:row>
      <xdr:rowOff>46143</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6351588"/>
          <a:ext cx="889000" cy="38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36</xdr:row>
      <xdr:rowOff>136631</xdr:rowOff>
    </xdr:from>
    <xdr:to>
      <xdr:col>68</xdr:col>
      <xdr:colOff>203200</xdr:colOff>
      <xdr:row>37</xdr:row>
      <xdr:rowOff>66781</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308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51558</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395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126577</xdr:rowOff>
    </xdr:from>
    <xdr:to>
      <xdr:col>64</xdr:col>
      <xdr:colOff>152400</xdr:colOff>
      <xdr:row>37</xdr:row>
      <xdr:rowOff>56727</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298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35</xdr:row>
      <xdr:rowOff>66904</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067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36</xdr:row>
      <xdr:rowOff>28046</xdr:rowOff>
    </xdr:from>
    <xdr:to>
      <xdr:col>81</xdr:col>
      <xdr:colOff>95250</xdr:colOff>
      <xdr:row>36</xdr:row>
      <xdr:rowOff>129646</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200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35</xdr:row>
      <xdr:rowOff>44573</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0453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48154</xdr:rowOff>
    </xdr:from>
    <xdr:to>
      <xdr:col>77</xdr:col>
      <xdr:colOff>95250</xdr:colOff>
      <xdr:row>36</xdr:row>
      <xdr:rowOff>149754</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220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34</xdr:row>
      <xdr:rowOff>159931</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59892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90382</xdr:rowOff>
    </xdr:from>
    <xdr:to>
      <xdr:col>73</xdr:col>
      <xdr:colOff>44450</xdr:colOff>
      <xdr:row>37</xdr:row>
      <xdr:rowOff>20532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262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30709</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0314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36</xdr:row>
      <xdr:rowOff>128588</xdr:rowOff>
    </xdr:from>
    <xdr:to>
      <xdr:col>68</xdr:col>
      <xdr:colOff>203200</xdr:colOff>
      <xdr:row>37</xdr:row>
      <xdr:rowOff>58738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300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68915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069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36</xdr:row>
      <xdr:rowOff>166793</xdr:rowOff>
    </xdr:from>
    <xdr:to>
      <xdr:col>64</xdr:col>
      <xdr:colOff>152400</xdr:colOff>
      <xdr:row>37</xdr:row>
      <xdr:rowOff>96943</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338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81720</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425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年度以後、繰上償還を実施してきたことや財政規律ガイドラインで地方債の発行に限度額を定めていることなどにより、元利償還金が減少した結果、将来負担額は減少し、昨年度と同様比率なしとなった。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類似団体平均や大分県平均よりも低い水準にあるが、財政規律ガイドラインで定める地方債発行限度額の遵守や充当可能基金残高の確保に努めるなど、引き続き改善に取り組む。</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88265</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6609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60342</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4003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88265</xdr:rowOff>
    </xdr:from>
    <xdr:to>
      <xdr:col>81</xdr:col>
      <xdr:colOff>133350</xdr:colOff>
      <xdr:row>23</xdr:row>
      <xdr:rowOff>88265</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4031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101600</xdr:colOff>
      <xdr:row>13</xdr:row>
      <xdr:rowOff>149860</xdr:rowOff>
    </xdr:from>
    <xdr:to>
      <xdr:col>68</xdr:col>
      <xdr:colOff>152400</xdr:colOff>
      <xdr:row>16</xdr:row>
      <xdr:rowOff>8184</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flipV="1">
          <a:off x="13512800" y="2378710"/>
          <a:ext cx="889000" cy="372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32402</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43270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60325</xdr:rowOff>
    </xdr:from>
    <xdr:to>
      <xdr:col>81</xdr:col>
      <xdr:colOff>95250</xdr:colOff>
      <xdr:row>14</xdr:row>
      <xdr:rowOff>161925</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60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56303</xdr:rowOff>
    </xdr:from>
    <xdr:to>
      <xdr:col>77</xdr:col>
      <xdr:colOff>95250</xdr:colOff>
      <xdr:row>14</xdr:row>
      <xdr:rowOff>157903</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6129000" y="2456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168080</xdr:rowOff>
    </xdr:from>
    <xdr:ext cx="7366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798800" y="2225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130034</xdr:rowOff>
    </xdr:from>
    <xdr:to>
      <xdr:col>73</xdr:col>
      <xdr:colOff>44450</xdr:colOff>
      <xdr:row>15</xdr:row>
      <xdr:rowOff>60184</xdr:rowOff>
    </xdr:to>
    <xdr:sp macro="" textlink="">
      <xdr:nvSpPr>
        <xdr:cNvPr id="448" name="フローチャート: 判断 447">
          <a:extLst>
            <a:ext uri="{FF2B5EF4-FFF2-40B4-BE49-F238E27FC236}">
              <a16:creationId xmlns:a16="http://schemas.microsoft.com/office/drawing/2014/main" id="{00000000-0008-0000-0300-0000C0010000}"/>
            </a:ext>
          </a:extLst>
        </xdr:cNvPr>
        <xdr:cNvSpPr/>
      </xdr:nvSpPr>
      <xdr:spPr>
        <a:xfrm>
          <a:off x="15240000" y="2530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70361</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909800" y="22992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15</xdr:row>
      <xdr:rowOff>85937</xdr:rowOff>
    </xdr:from>
    <xdr:to>
      <xdr:col>68</xdr:col>
      <xdr:colOff>203200</xdr:colOff>
      <xdr:row>16</xdr:row>
      <xdr:rowOff>16087</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4351000" y="2657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16</xdr:row>
      <xdr:rowOff>864</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020800" y="274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113947</xdr:rowOff>
    </xdr:from>
    <xdr:to>
      <xdr:col>64</xdr:col>
      <xdr:colOff>152400</xdr:colOff>
      <xdr:row>15</xdr:row>
      <xdr:rowOff>44097</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3462000" y="2514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54274</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3131800" y="2283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5" name="テキスト ボックス 454">
          <a:extLst>
            <a:ext uri="{FF2B5EF4-FFF2-40B4-BE49-F238E27FC236}">
              <a16:creationId xmlns:a16="http://schemas.microsoft.com/office/drawing/2014/main" id="{00000000-0008-0000-0300-0000C7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99060</xdr:rowOff>
    </xdr:from>
    <xdr:to>
      <xdr:col>68</xdr:col>
      <xdr:colOff>203200</xdr:colOff>
      <xdr:row>14</xdr:row>
      <xdr:rowOff>29210</xdr:rowOff>
    </xdr:to>
    <xdr:sp macro="" textlink="">
      <xdr:nvSpPr>
        <xdr:cNvPr id="459" name="楕円 458">
          <a:extLst>
            <a:ext uri="{FF2B5EF4-FFF2-40B4-BE49-F238E27FC236}">
              <a16:creationId xmlns:a16="http://schemas.microsoft.com/office/drawing/2014/main" id="{00000000-0008-0000-0300-0000CB010000}"/>
            </a:ext>
          </a:extLst>
        </xdr:cNvPr>
        <xdr:cNvSpPr/>
      </xdr:nvSpPr>
      <xdr:spPr>
        <a:xfrm>
          <a:off x="14351000" y="2327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39387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020800" y="2096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128834</xdr:rowOff>
    </xdr:from>
    <xdr:to>
      <xdr:col>64</xdr:col>
      <xdr:colOff>152400</xdr:colOff>
      <xdr:row>16</xdr:row>
      <xdr:rowOff>58984</xdr:rowOff>
    </xdr:to>
    <xdr:sp macro="" textlink="">
      <xdr:nvSpPr>
        <xdr:cNvPr id="461" name="楕円 460">
          <a:extLst>
            <a:ext uri="{FF2B5EF4-FFF2-40B4-BE49-F238E27FC236}">
              <a16:creationId xmlns:a16="http://schemas.microsoft.com/office/drawing/2014/main" id="{00000000-0008-0000-0300-0000CD010000}"/>
            </a:ext>
          </a:extLst>
        </xdr:cNvPr>
        <xdr:cNvSpPr/>
      </xdr:nvSpPr>
      <xdr:spPr>
        <a:xfrm>
          <a:off x="13462000" y="2700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43761</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3131800" y="278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大分県杵築市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26,153
25,864
280.08
20,771,728
19,963,245
438,371
10,722,773
17,452,690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人件費における経常収支比率は、前年度と比較して</a:t>
          </a:r>
          <a:r>
            <a:rPr kumimoji="1" lang="en-US" altLang="ja-JP" sz="1200">
              <a:latin typeface="ＭＳ Ｐゴシック" panose="020B0600070205080204" pitchFamily="50" charset="-128"/>
              <a:ea typeface="ＭＳ Ｐゴシック" panose="020B0600070205080204" pitchFamily="50" charset="-128"/>
            </a:rPr>
            <a:t>0.5</a:t>
          </a:r>
          <a:r>
            <a:rPr kumimoji="1" lang="ja-JP" altLang="en-US" sz="1200">
              <a:latin typeface="ＭＳ Ｐゴシック" panose="020B0600070205080204" pitchFamily="50" charset="-128"/>
              <a:ea typeface="ＭＳ Ｐゴシック" panose="020B0600070205080204" pitchFamily="50" charset="-128"/>
            </a:rPr>
            <a:t>ポイント増の</a:t>
          </a:r>
          <a:r>
            <a:rPr kumimoji="1" lang="en-US" altLang="ja-JP" sz="1200">
              <a:latin typeface="ＭＳ Ｐゴシック" panose="020B0600070205080204" pitchFamily="50" charset="-128"/>
              <a:ea typeface="ＭＳ Ｐゴシック" panose="020B0600070205080204" pitchFamily="50" charset="-128"/>
            </a:rPr>
            <a:t>23.7</a:t>
          </a:r>
          <a:r>
            <a:rPr kumimoji="1" lang="ja-JP" altLang="en-US" sz="12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200">
              <a:latin typeface="ＭＳ Ｐゴシック" panose="020B0600070205080204" pitchFamily="50" charset="-128"/>
              <a:ea typeface="ＭＳ Ｐゴシック" panose="020B0600070205080204" pitchFamily="50" charset="-128"/>
            </a:rPr>
            <a:t>2.5</a:t>
          </a:r>
          <a:r>
            <a:rPr kumimoji="1" lang="ja-JP" altLang="en-US" sz="1200">
              <a:latin typeface="ＭＳ Ｐゴシック" panose="020B0600070205080204" pitchFamily="50" charset="-128"/>
              <a:ea typeface="ＭＳ Ｐゴシック" panose="020B0600070205080204" pitchFamily="50" charset="-128"/>
            </a:rPr>
            <a:t>ポイント低い水準となった。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前年度から増加した要因としては、給料表の改定等によるものが挙げられる。類似団体平均よりも低い水準にあるのは、定員管理の状況から類似団体平均よりも職員数が少ないことが想定される。今後も更なる人員配置の見直しや事務改善を図り、人件費の適正化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34</xdr:row>
      <xdr:rowOff>159004</xdr:rowOff>
    </xdr:from>
    <xdr:to>
      <xdr:col>24</xdr:col>
      <xdr:colOff>25400</xdr:colOff>
      <xdr:row>41</xdr:row>
      <xdr:rowOff>110998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5988304"/>
          <a:ext cx="0" cy="115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83075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11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110998</xdr:rowOff>
    </xdr:from>
    <xdr:to>
      <xdr:col>24</xdr:col>
      <xdr:colOff>114300</xdr:colOff>
      <xdr:row>41</xdr:row>
      <xdr:rowOff>110998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140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73931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34</xdr:row>
      <xdr:rowOff>159004</xdr:rowOff>
    </xdr:from>
    <xdr:to>
      <xdr:col>24</xdr:col>
      <xdr:colOff>114300</xdr:colOff>
      <xdr:row>34</xdr:row>
      <xdr:rowOff>159004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159004</xdr:rowOff>
    </xdr:from>
    <xdr:to>
      <xdr:col>24</xdr:col>
      <xdr:colOff>25400</xdr:colOff>
      <xdr:row>37</xdr:row>
      <xdr:rowOff>10414</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3120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45991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89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73914</xdr:rowOff>
    </xdr:from>
    <xdr:to>
      <xdr:col>24</xdr:col>
      <xdr:colOff>76200</xdr:colOff>
      <xdr:row>38</xdr:row>
      <xdr:rowOff>4064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159004</xdr:rowOff>
    </xdr:from>
    <xdr:to>
      <xdr:col>19</xdr:col>
      <xdr:colOff>187325</xdr:colOff>
      <xdr:row>37</xdr:row>
      <xdr:rowOff>37846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3312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37</xdr:row>
      <xdr:rowOff>28194</xdr:rowOff>
    </xdr:from>
    <xdr:to>
      <xdr:col>20</xdr:col>
      <xdr:colOff>38100</xdr:colOff>
      <xdr:row>37</xdr:row>
      <xdr:rowOff>129794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114571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582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108712</xdr:rowOff>
    </xdr:from>
    <xdr:to>
      <xdr:col>15</xdr:col>
      <xdr:colOff>98425</xdr:colOff>
      <xdr:row>37</xdr:row>
      <xdr:rowOff>37846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280912"/>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37</xdr:row>
      <xdr:rowOff>19050</xdr:rowOff>
    </xdr:from>
    <xdr:to>
      <xdr:col>15</xdr:col>
      <xdr:colOff>149225</xdr:colOff>
      <xdr:row>37</xdr:row>
      <xdr:rowOff>120650</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105427</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108712</xdr:rowOff>
    </xdr:from>
    <xdr:to>
      <xdr:col>11</xdr:col>
      <xdr:colOff>9525</xdr:colOff>
      <xdr:row>37</xdr:row>
      <xdr:rowOff>24130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280912"/>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163068</xdr:rowOff>
    </xdr:from>
    <xdr:to>
      <xdr:col>11</xdr:col>
      <xdr:colOff>60325</xdr:colOff>
      <xdr:row>37</xdr:row>
      <xdr:rowOff>93218</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77995</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421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91711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131064</xdr:rowOff>
    </xdr:from>
    <xdr:to>
      <xdr:col>24</xdr:col>
      <xdr:colOff>76200</xdr:colOff>
      <xdr:row>37</xdr:row>
      <xdr:rowOff>61214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147591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14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108204</xdr:rowOff>
    </xdr:from>
    <xdr:to>
      <xdr:col>20</xdr:col>
      <xdr:colOff>38100</xdr:colOff>
      <xdr:row>37</xdr:row>
      <xdr:rowOff>38354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48531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158496</xdr:rowOff>
    </xdr:from>
    <xdr:to>
      <xdr:col>15</xdr:col>
      <xdr:colOff>149225</xdr:colOff>
      <xdr:row>37</xdr:row>
      <xdr:rowOff>88646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98823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57912</xdr:rowOff>
    </xdr:from>
    <xdr:to>
      <xdr:col>11</xdr:col>
      <xdr:colOff>60325</xdr:colOff>
      <xdr:row>36</xdr:row>
      <xdr:rowOff>159512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30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169689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144780</xdr:rowOff>
    </xdr:from>
    <xdr:to>
      <xdr:col>6</xdr:col>
      <xdr:colOff>171450</xdr:colOff>
      <xdr:row>37</xdr:row>
      <xdr:rowOff>74930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85107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物件費における経常収支比率は、前年度と比較して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12.5</a:t>
          </a:r>
          <a:r>
            <a:rPr kumimoji="1" lang="ja-JP" altLang="en-US" sz="13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300">
              <a:latin typeface="ＭＳ Ｐゴシック" panose="020B0600070205080204" pitchFamily="50" charset="-128"/>
              <a:ea typeface="ＭＳ Ｐゴシック" panose="020B0600070205080204" pitchFamily="50" charset="-128"/>
            </a:rPr>
            <a:t>1.5</a:t>
          </a:r>
          <a:r>
            <a:rPr kumimoji="1" lang="ja-JP" altLang="en-US" sz="1300">
              <a:latin typeface="ＭＳ Ｐゴシック" panose="020B0600070205080204" pitchFamily="50" charset="-128"/>
              <a:ea typeface="ＭＳ Ｐゴシック" panose="020B0600070205080204" pitchFamily="50" charset="-128"/>
            </a:rPr>
            <a:t>ポイント低い水準となった。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類似団体平均と比べて低い水準となっているものの、物価高騰に伴う委託料の増加や、行政サービスの見直し等により民間委託が増えていく可能性もあるため、動向に注視する必要がある。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9" name="物件費グラフ枠">
          <a:extLst>
            <a:ext uri="{FF2B5EF4-FFF2-40B4-BE49-F238E27FC236}">
              <a16:creationId xmlns:a16="http://schemas.microsoft.com/office/drawing/2014/main" id="{00000000-0008-0000-0400-000077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161290</xdr:rowOff>
    </xdr:from>
    <xdr:to>
      <xdr:col>82</xdr:col>
      <xdr:colOff>107950</xdr:colOff>
      <xdr:row>20</xdr:row>
      <xdr:rowOff>157480</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flipV="1">
          <a:off x="16510000" y="23901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20</xdr:row>
      <xdr:rowOff>129557</xdr:rowOff>
    </xdr:from>
    <xdr:ext cx="762000" cy="259045"/>
    <xdr:sp macro="" textlink="">
      <xdr:nvSpPr>
        <xdr:cNvPr id="121" name="物件費最小値テキスト">
          <a:extLst>
            <a:ext uri="{FF2B5EF4-FFF2-40B4-BE49-F238E27FC236}">
              <a16:creationId xmlns:a16="http://schemas.microsoft.com/office/drawing/2014/main" id="{00000000-0008-0000-0400-000079000000}"/>
            </a:ext>
          </a:extLst>
        </xdr:cNvPr>
        <xdr:cNvSpPr txBox="1"/>
      </xdr:nvSpPr>
      <xdr:spPr>
        <a:xfrm>
          <a:off x="16598900" y="3558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20</xdr:row>
      <xdr:rowOff>157480</xdr:rowOff>
    </xdr:from>
    <xdr:to>
      <xdr:col>82</xdr:col>
      <xdr:colOff>196850</xdr:colOff>
      <xdr:row>20</xdr:row>
      <xdr:rowOff>157480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3586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76217</xdr:rowOff>
    </xdr:from>
    <xdr:ext cx="762000" cy="259045"/>
    <xdr:sp macro="" textlink="">
      <xdr:nvSpPr>
        <xdr:cNvPr id="123" name="物件費最大値テキスト">
          <a:extLst>
            <a:ext uri="{FF2B5EF4-FFF2-40B4-BE49-F238E27FC236}">
              <a16:creationId xmlns:a16="http://schemas.microsoft.com/office/drawing/2014/main" id="{00000000-0008-0000-0400-00007B000000}"/>
            </a:ext>
          </a:extLst>
        </xdr:cNvPr>
        <xdr:cNvSpPr txBox="1"/>
      </xdr:nvSpPr>
      <xdr:spPr>
        <a:xfrm>
          <a:off x="16598900" y="213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161290</xdr:rowOff>
    </xdr:from>
    <xdr:to>
      <xdr:col>82</xdr:col>
      <xdr:colOff>196850</xdr:colOff>
      <xdr:row>13</xdr:row>
      <xdr:rowOff>161290</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6421100" y="2390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20320</xdr:rowOff>
    </xdr:from>
    <xdr:to>
      <xdr:col>82</xdr:col>
      <xdr:colOff>107950</xdr:colOff>
      <xdr:row>16</xdr:row>
      <xdr:rowOff>50800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5671800" y="27635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26" name="物件費平均値テキスト">
          <a:extLst>
            <a:ext uri="{FF2B5EF4-FFF2-40B4-BE49-F238E27FC236}">
              <a16:creationId xmlns:a16="http://schemas.microsoft.com/office/drawing/2014/main" id="{00000000-0008-0000-0400-00007E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5080</xdr:rowOff>
    </xdr:from>
    <xdr:to>
      <xdr:col>78</xdr:col>
      <xdr:colOff>69850</xdr:colOff>
      <xdr:row>16</xdr:row>
      <xdr:rowOff>20320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4782800" y="27482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83820</xdr:rowOff>
    </xdr:from>
    <xdr:to>
      <xdr:col>78</xdr:col>
      <xdr:colOff>120650</xdr:colOff>
      <xdr:row>17</xdr:row>
      <xdr:rowOff>13970</xdr:rowOff>
    </xdr:to>
    <xdr:sp macro="" textlink="">
      <xdr:nvSpPr>
        <xdr:cNvPr id="129" name="フローチャート: 判断 128">
          <a:extLst>
            <a:ext uri="{FF2B5EF4-FFF2-40B4-BE49-F238E27FC236}">
              <a16:creationId xmlns:a16="http://schemas.microsoft.com/office/drawing/2014/main" id="{00000000-0008-0000-0400-000081000000}"/>
            </a:ext>
          </a:extLst>
        </xdr:cNvPr>
        <xdr:cNvSpPr/>
      </xdr:nvSpPr>
      <xdr:spPr>
        <a:xfrm>
          <a:off x="15621000" y="282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16</xdr:row>
      <xdr:rowOff>170197</xdr:rowOff>
    </xdr:from>
    <xdr:ext cx="736600" cy="259045"/>
    <xdr:sp macro="" textlink="">
      <xdr:nvSpPr>
        <xdr:cNvPr id="130" name="テキスト ボックス 129">
          <a:extLst>
            <a:ext uri="{FF2B5EF4-FFF2-40B4-BE49-F238E27FC236}">
              <a16:creationId xmlns:a16="http://schemas.microsoft.com/office/drawing/2014/main" id="{00000000-0008-0000-0400-000082000000}"/>
            </a:ext>
          </a:extLst>
        </xdr:cNvPr>
        <xdr:cNvSpPr txBox="1"/>
      </xdr:nvSpPr>
      <xdr:spPr>
        <a:xfrm>
          <a:off x="15290800" y="2913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85090</xdr:rowOff>
    </xdr:from>
    <xdr:to>
      <xdr:col>73</xdr:col>
      <xdr:colOff>180975</xdr:colOff>
      <xdr:row>16</xdr:row>
      <xdr:rowOff>5080</xdr:rowOff>
    </xdr:to>
    <xdr:cxnSp macro="">
      <xdr:nvCxnSpPr>
        <xdr:cNvPr id="131" name="直線コネクタ 130">
          <a:extLst>
            <a:ext uri="{FF2B5EF4-FFF2-40B4-BE49-F238E27FC236}">
              <a16:creationId xmlns:a16="http://schemas.microsoft.com/office/drawing/2014/main" id="{00000000-0008-0000-0400-000083000000}"/>
            </a:ext>
          </a:extLst>
        </xdr:cNvPr>
        <xdr:cNvCxnSpPr/>
      </xdr:nvCxnSpPr>
      <xdr:spPr>
        <a:xfrm>
          <a:off x="13893800" y="265684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60960</xdr:rowOff>
    </xdr:from>
    <xdr:to>
      <xdr:col>74</xdr:col>
      <xdr:colOff>31750</xdr:colOff>
      <xdr:row>16</xdr:row>
      <xdr:rowOff>162560</xdr:rowOff>
    </xdr:to>
    <xdr:sp macro="" textlink="">
      <xdr:nvSpPr>
        <xdr:cNvPr id="132" name="フローチャート: 判断 131">
          <a:extLst>
            <a:ext uri="{FF2B5EF4-FFF2-40B4-BE49-F238E27FC236}">
              <a16:creationId xmlns:a16="http://schemas.microsoft.com/office/drawing/2014/main" id="{00000000-0008-0000-0400-000084000000}"/>
            </a:ext>
          </a:extLst>
        </xdr:cNvPr>
        <xdr:cNvSpPr/>
      </xdr:nvSpPr>
      <xdr:spPr>
        <a:xfrm>
          <a:off x="14732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147337</xdr:rowOff>
    </xdr:from>
    <xdr:ext cx="762000" cy="259045"/>
    <xdr:sp macro="" textlink="">
      <xdr:nvSpPr>
        <xdr:cNvPr id="133" name="テキスト ボックス 132">
          <a:extLst>
            <a:ext uri="{FF2B5EF4-FFF2-40B4-BE49-F238E27FC236}">
              <a16:creationId xmlns:a16="http://schemas.microsoft.com/office/drawing/2014/main" id="{00000000-0008-0000-0400-000085000000}"/>
            </a:ext>
          </a:extLst>
        </xdr:cNvPr>
        <xdr:cNvSpPr txBox="1"/>
      </xdr:nvSpPr>
      <xdr:spPr>
        <a:xfrm>
          <a:off x="14401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85090</xdr:rowOff>
    </xdr:from>
    <xdr:to>
      <xdr:col>69</xdr:col>
      <xdr:colOff>92075</xdr:colOff>
      <xdr:row>15</xdr:row>
      <xdr:rowOff>138430</xdr:rowOff>
    </xdr:to>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3004800" y="26568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148590</xdr:rowOff>
    </xdr:from>
    <xdr:to>
      <xdr:col>69</xdr:col>
      <xdr:colOff>142875</xdr:colOff>
      <xdr:row>16</xdr:row>
      <xdr:rowOff>78740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3843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63517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3512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60960</xdr:rowOff>
    </xdr:from>
    <xdr:to>
      <xdr:col>65</xdr:col>
      <xdr:colOff>53975</xdr:colOff>
      <xdr:row>16</xdr:row>
      <xdr:rowOff>162560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29540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147337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2623800" y="2890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0</xdr:rowOff>
    </xdr:from>
    <xdr:to>
      <xdr:col>82</xdr:col>
      <xdr:colOff>158750</xdr:colOff>
      <xdr:row>16</xdr:row>
      <xdr:rowOff>101600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6459200" y="274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16527</xdr:rowOff>
    </xdr:from>
    <xdr:ext cx="762000" cy="259045"/>
    <xdr:sp macro="" textlink="">
      <xdr:nvSpPr>
        <xdr:cNvPr id="145" name="物件費該当値テキスト">
          <a:extLst>
            <a:ext uri="{FF2B5EF4-FFF2-40B4-BE49-F238E27FC236}">
              <a16:creationId xmlns:a16="http://schemas.microsoft.com/office/drawing/2014/main" id="{00000000-0008-0000-0400-000091000000}"/>
            </a:ext>
          </a:extLst>
        </xdr:cNvPr>
        <xdr:cNvSpPr txBox="1"/>
      </xdr:nvSpPr>
      <xdr:spPr>
        <a:xfrm>
          <a:off x="16598900" y="258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140970</xdr:rowOff>
    </xdr:from>
    <xdr:to>
      <xdr:col>78</xdr:col>
      <xdr:colOff>120650</xdr:colOff>
      <xdr:row>16</xdr:row>
      <xdr:rowOff>71120</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5621000" y="2712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81297</xdr:rowOff>
    </xdr:from>
    <xdr:ext cx="7366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15</xdr:row>
      <xdr:rowOff>125730</xdr:rowOff>
    </xdr:from>
    <xdr:to>
      <xdr:col>74</xdr:col>
      <xdr:colOff>31750</xdr:colOff>
      <xdr:row>16</xdr:row>
      <xdr:rowOff>55880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4732000" y="269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66057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401800" y="2466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34290</xdr:rowOff>
    </xdr:from>
    <xdr:to>
      <xdr:col>69</xdr:col>
      <xdr:colOff>142875</xdr:colOff>
      <xdr:row>15</xdr:row>
      <xdr:rowOff>135890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38430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146067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3512800" y="237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87630</xdr:rowOff>
    </xdr:from>
    <xdr:to>
      <xdr:col>65</xdr:col>
      <xdr:colOff>53975</xdr:colOff>
      <xdr:row>16</xdr:row>
      <xdr:rowOff>17780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2954000" y="2659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27957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2623800" y="242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扶助費における経常収支比率は、前年度と比較して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0.5</a:t>
          </a:r>
          <a:r>
            <a:rPr kumimoji="1" lang="ja-JP" altLang="en-US" sz="1300">
              <a:latin typeface="ＭＳ Ｐゴシック" panose="020B0600070205080204" pitchFamily="50" charset="-128"/>
              <a:ea typeface="ＭＳ Ｐゴシック" panose="020B0600070205080204" pitchFamily="50" charset="-128"/>
            </a:rPr>
            <a:t>ポイント増の</a:t>
          </a:r>
          <a:r>
            <a:rPr kumimoji="1" lang="en-US" altLang="ja-JP" sz="1300">
              <a:latin typeface="ＭＳ Ｐゴシック" panose="020B0600070205080204" pitchFamily="50" charset="-128"/>
              <a:ea typeface="ＭＳ Ｐゴシック" panose="020B0600070205080204" pitchFamily="50" charset="-128"/>
            </a:rPr>
            <a:t>9.3</a:t>
          </a:r>
          <a:r>
            <a:rPr kumimoji="1" lang="ja-JP" altLang="en-US" sz="13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300">
              <a:latin typeface="ＭＳ Ｐゴシック" panose="020B0600070205080204" pitchFamily="50" charset="-128"/>
              <a:ea typeface="ＭＳ Ｐゴシック" panose="020B0600070205080204" pitchFamily="50" charset="-128"/>
            </a:rPr>
            <a:t>0.8</a:t>
          </a:r>
          <a:r>
            <a:rPr kumimoji="1" lang="ja-JP" altLang="en-US" sz="1300">
              <a:latin typeface="ＭＳ Ｐゴシック" panose="020B0600070205080204" pitchFamily="50" charset="-128"/>
              <a:ea typeface="ＭＳ Ｐゴシック" panose="020B0600070205080204" pitchFamily="50" charset="-128"/>
            </a:rPr>
            <a:t>ポイント高い水準となった。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前年度から増加した要因としては、生活保護扶助費助成事業や障がい者自立支援給付事業の増などが挙げられる。資格審査の適正化等を図り、増加傾向に歯止めをかけるように努める。</a:t>
          </a:r>
        </a:p>
      </xdr:txBody>
    </xdr:sp>
    <xdr:clientData/>
  </xdr:twoCellAnchor>
  <xdr:oneCellAnchor>
    <xdr:from>
      <xdr:col>3</xdr:col>
      <xdr:colOff>123825</xdr:colOff>
      <xdr:row>49</xdr:row>
      <xdr:rowOff>107950</xdr:rowOff>
    </xdr:from>
    <xdr:ext cx="298543" cy="225703"/>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2" name="扶助費グラフ枠">
          <a:extLst>
            <a:ext uri="{FF2B5EF4-FFF2-40B4-BE49-F238E27FC236}">
              <a16:creationId xmlns:a16="http://schemas.microsoft.com/office/drawing/2014/main" id="{00000000-0008-0000-0400-0000B6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121557</xdr:rowOff>
    </xdr:from>
    <xdr:to>
      <xdr:col>24</xdr:col>
      <xdr:colOff>25400</xdr:colOff>
      <xdr:row>60</xdr:row>
      <xdr:rowOff>143328</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flipV="1">
          <a:off x="4826000" y="9036957"/>
          <a:ext cx="0" cy="13933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115405</xdr:rowOff>
    </xdr:from>
    <xdr:ext cx="762000" cy="259045"/>
    <xdr:sp macro="" textlink="">
      <xdr:nvSpPr>
        <xdr:cNvPr id="184" name="扶助費最小値テキスト">
          <a:extLst>
            <a:ext uri="{FF2B5EF4-FFF2-40B4-BE49-F238E27FC236}">
              <a16:creationId xmlns:a16="http://schemas.microsoft.com/office/drawing/2014/main" id="{00000000-0008-0000-0400-0000B8000000}"/>
            </a:ext>
          </a:extLst>
        </xdr:cNvPr>
        <xdr:cNvSpPr txBox="1"/>
      </xdr:nvSpPr>
      <xdr:spPr>
        <a:xfrm>
          <a:off x="4914900" y="10402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143328</xdr:rowOff>
    </xdr:from>
    <xdr:to>
      <xdr:col>24</xdr:col>
      <xdr:colOff>114300</xdr:colOff>
      <xdr:row>60</xdr:row>
      <xdr:rowOff>143328</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10430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36484</xdr:rowOff>
    </xdr:from>
    <xdr:ext cx="762000" cy="259045"/>
    <xdr:sp macro="" textlink="">
      <xdr:nvSpPr>
        <xdr:cNvPr id="186" name="扶助費最大値テキスト">
          <a:extLst>
            <a:ext uri="{FF2B5EF4-FFF2-40B4-BE49-F238E27FC236}">
              <a16:creationId xmlns:a16="http://schemas.microsoft.com/office/drawing/2014/main" id="{00000000-0008-0000-0400-0000BA000000}"/>
            </a:ext>
          </a:extLst>
        </xdr:cNvPr>
        <xdr:cNvSpPr txBox="1"/>
      </xdr:nvSpPr>
      <xdr:spPr>
        <a:xfrm>
          <a:off x="4914900" y="878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121557</xdr:rowOff>
    </xdr:from>
    <xdr:to>
      <xdr:col>24</xdr:col>
      <xdr:colOff>114300</xdr:colOff>
      <xdr:row>52</xdr:row>
      <xdr:rowOff>121557</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a:off x="4737100" y="9036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56243</xdr:rowOff>
    </xdr:from>
    <xdr:to>
      <xdr:col>24</xdr:col>
      <xdr:colOff>25400</xdr:colOff>
      <xdr:row>56</xdr:row>
      <xdr:rowOff>110672</xdr:rowOff>
    </xdr:to>
    <xdr:cxnSp macro="">
      <xdr:nvCxnSpPr>
        <xdr:cNvPr id="188" name="直線コネクタ 187">
          <a:extLst>
            <a:ext uri="{FF2B5EF4-FFF2-40B4-BE49-F238E27FC236}">
              <a16:creationId xmlns:a16="http://schemas.microsoft.com/office/drawing/2014/main" id="{00000000-0008-0000-0400-0000BC000000}"/>
            </a:ext>
          </a:extLst>
        </xdr:cNvPr>
        <xdr:cNvCxnSpPr/>
      </xdr:nvCxnSpPr>
      <xdr:spPr>
        <a:xfrm>
          <a:off x="3987800" y="9657443"/>
          <a:ext cx="8382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160762</xdr:rowOff>
    </xdr:from>
    <xdr:ext cx="762000" cy="259045"/>
    <xdr:sp macro="" textlink="">
      <xdr:nvSpPr>
        <xdr:cNvPr id="189" name="扶助費平均値テキスト">
          <a:extLst>
            <a:ext uri="{FF2B5EF4-FFF2-40B4-BE49-F238E27FC236}">
              <a16:creationId xmlns:a16="http://schemas.microsoft.com/office/drawing/2014/main" id="{00000000-0008-0000-0400-0000BD000000}"/>
            </a:ext>
          </a:extLst>
        </xdr:cNvPr>
        <xdr:cNvSpPr txBox="1"/>
      </xdr:nvSpPr>
      <xdr:spPr>
        <a:xfrm>
          <a:off x="4914900" y="941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144235</xdr:rowOff>
    </xdr:from>
    <xdr:to>
      <xdr:col>24</xdr:col>
      <xdr:colOff>76200</xdr:colOff>
      <xdr:row>56</xdr:row>
      <xdr:rowOff>74385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47752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151493</xdr:rowOff>
    </xdr:from>
    <xdr:to>
      <xdr:col>19</xdr:col>
      <xdr:colOff>187325</xdr:colOff>
      <xdr:row>56</xdr:row>
      <xdr:rowOff>56243</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3098800" y="9581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144235</xdr:rowOff>
    </xdr:from>
    <xdr:to>
      <xdr:col>20</xdr:col>
      <xdr:colOff>38100</xdr:colOff>
      <xdr:row>56</xdr:row>
      <xdr:rowOff>74385</xdr:rowOff>
    </xdr:to>
    <xdr:sp macro="" textlink="">
      <xdr:nvSpPr>
        <xdr:cNvPr id="192" name="フローチャート: 判断 191">
          <a:extLst>
            <a:ext uri="{FF2B5EF4-FFF2-40B4-BE49-F238E27FC236}">
              <a16:creationId xmlns:a16="http://schemas.microsoft.com/office/drawing/2014/main" id="{00000000-0008-0000-0400-0000C0000000}"/>
            </a:ext>
          </a:extLst>
        </xdr:cNvPr>
        <xdr:cNvSpPr/>
      </xdr:nvSpPr>
      <xdr:spPr>
        <a:xfrm>
          <a:off x="3937000" y="9573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84562</xdr:rowOff>
    </xdr:from>
    <xdr:ext cx="736600" cy="259045"/>
    <xdr:sp macro="" textlink="">
      <xdr:nvSpPr>
        <xdr:cNvPr id="193" name="テキスト ボックス 192">
          <a:extLst>
            <a:ext uri="{FF2B5EF4-FFF2-40B4-BE49-F238E27FC236}">
              <a16:creationId xmlns:a16="http://schemas.microsoft.com/office/drawing/2014/main" id="{00000000-0008-0000-0400-0000C1000000}"/>
            </a:ext>
          </a:extLst>
        </xdr:cNvPr>
        <xdr:cNvSpPr txBox="1"/>
      </xdr:nvSpPr>
      <xdr:spPr>
        <a:xfrm>
          <a:off x="3606800" y="9342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118835</xdr:rowOff>
    </xdr:from>
    <xdr:to>
      <xdr:col>15</xdr:col>
      <xdr:colOff>98425</xdr:colOff>
      <xdr:row>55</xdr:row>
      <xdr:rowOff>151493</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2209800" y="95485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111578</xdr:rowOff>
    </xdr:from>
    <xdr:to>
      <xdr:col>15</xdr:col>
      <xdr:colOff>149225</xdr:colOff>
      <xdr:row>56</xdr:row>
      <xdr:rowOff>41728</xdr:rowOff>
    </xdr:to>
    <xdr:sp macro="" textlink="">
      <xdr:nvSpPr>
        <xdr:cNvPr id="195" name="フローチャート: 判断 194">
          <a:extLst>
            <a:ext uri="{FF2B5EF4-FFF2-40B4-BE49-F238E27FC236}">
              <a16:creationId xmlns:a16="http://schemas.microsoft.com/office/drawing/2014/main" id="{00000000-0008-0000-0400-0000C3000000}"/>
            </a:ext>
          </a:extLst>
        </xdr:cNvPr>
        <xdr:cNvSpPr/>
      </xdr:nvSpPr>
      <xdr:spPr>
        <a:xfrm>
          <a:off x="3048000" y="9541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26505</xdr:rowOff>
    </xdr:from>
    <xdr:ext cx="762000" cy="259045"/>
    <xdr:sp macro="" textlink="">
      <xdr:nvSpPr>
        <xdr:cNvPr id="196" name="テキスト ボックス 195">
          <a:extLst>
            <a:ext uri="{FF2B5EF4-FFF2-40B4-BE49-F238E27FC236}">
              <a16:creationId xmlns:a16="http://schemas.microsoft.com/office/drawing/2014/main" id="{00000000-0008-0000-0400-0000C4000000}"/>
            </a:ext>
          </a:extLst>
        </xdr:cNvPr>
        <xdr:cNvSpPr txBox="1"/>
      </xdr:nvSpPr>
      <xdr:spPr>
        <a:xfrm>
          <a:off x="2717800" y="962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118835</xdr:rowOff>
    </xdr:from>
    <xdr:to>
      <xdr:col>11</xdr:col>
      <xdr:colOff>9525</xdr:colOff>
      <xdr:row>56</xdr:row>
      <xdr:rowOff>88900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flipV="1">
          <a:off x="1320800" y="9548585"/>
          <a:ext cx="889000" cy="14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78922</xdr:rowOff>
    </xdr:from>
    <xdr:to>
      <xdr:col>11</xdr:col>
      <xdr:colOff>60325</xdr:colOff>
      <xdr:row>56</xdr:row>
      <xdr:rowOff>9072</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2159000" y="9508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165299</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1828800" y="9595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100693</xdr:rowOff>
    </xdr:from>
    <xdr:to>
      <xdr:col>6</xdr:col>
      <xdr:colOff>171450</xdr:colOff>
      <xdr:row>56</xdr:row>
      <xdr:rowOff>30843</xdr:rowOff>
    </xdr:to>
    <xdr:sp macro="" textlink="">
      <xdr:nvSpPr>
        <xdr:cNvPr id="200" name="フローチャート: 判断 199">
          <a:extLst>
            <a:ext uri="{FF2B5EF4-FFF2-40B4-BE49-F238E27FC236}">
              <a16:creationId xmlns:a16="http://schemas.microsoft.com/office/drawing/2014/main" id="{00000000-0008-0000-0400-0000C8000000}"/>
            </a:ext>
          </a:extLst>
        </xdr:cNvPr>
        <xdr:cNvSpPr/>
      </xdr:nvSpPr>
      <xdr:spPr>
        <a:xfrm>
          <a:off x="1270000" y="9530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41020</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939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59872</xdr:rowOff>
    </xdr:from>
    <xdr:to>
      <xdr:col>24</xdr:col>
      <xdr:colOff>76200</xdr:colOff>
      <xdr:row>56</xdr:row>
      <xdr:rowOff>161472</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4775200" y="9661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31949</xdr:rowOff>
    </xdr:from>
    <xdr:ext cx="762000" cy="259045"/>
    <xdr:sp macro="" textlink="">
      <xdr:nvSpPr>
        <xdr:cNvPr id="208" name="扶助費該当値テキスト">
          <a:extLst>
            <a:ext uri="{FF2B5EF4-FFF2-40B4-BE49-F238E27FC236}">
              <a16:creationId xmlns:a16="http://schemas.microsoft.com/office/drawing/2014/main" id="{00000000-0008-0000-0400-0000D0000000}"/>
            </a:ext>
          </a:extLst>
        </xdr:cNvPr>
        <xdr:cNvSpPr txBox="1"/>
      </xdr:nvSpPr>
      <xdr:spPr>
        <a:xfrm>
          <a:off x="4914900" y="9633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5443</xdr:rowOff>
    </xdr:from>
    <xdr:to>
      <xdr:col>20</xdr:col>
      <xdr:colOff>38100</xdr:colOff>
      <xdr:row>56</xdr:row>
      <xdr:rowOff>107043</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937000" y="960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91820</xdr:rowOff>
    </xdr:from>
    <xdr:ext cx="7366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3606800" y="9693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100693</xdr:rowOff>
    </xdr:from>
    <xdr:to>
      <xdr:col>15</xdr:col>
      <xdr:colOff>149225</xdr:colOff>
      <xdr:row>56</xdr:row>
      <xdr:rowOff>30843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3048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41020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2717800" y="9299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68035</xdr:rowOff>
    </xdr:from>
    <xdr:to>
      <xdr:col>11</xdr:col>
      <xdr:colOff>60325</xdr:colOff>
      <xdr:row>55</xdr:row>
      <xdr:rowOff>169635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2159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8362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1828800" y="9266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124477</xdr:rowOff>
    </xdr:from>
    <xdr:ext cx="7620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7" name="テキスト ボックス 226">
          <a:extLst>
            <a:ext uri="{FF2B5EF4-FFF2-40B4-BE49-F238E27FC236}">
              <a16:creationId xmlns:a16="http://schemas.microsoft.com/office/drawing/2014/main" id="{00000000-0008-0000-0400-0000E3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その他の経常収支比率は、前年度と比較して</a:t>
          </a:r>
          <a:r>
            <a:rPr kumimoji="1" lang="en-US" altLang="ja-JP" sz="1100">
              <a:latin typeface="ＭＳ Ｐゴシック" panose="020B0600070205080204" pitchFamily="50" charset="-128"/>
              <a:ea typeface="ＭＳ Ｐゴシック" panose="020B0600070205080204" pitchFamily="50" charset="-128"/>
            </a:rPr>
            <a:t>0.6</a:t>
          </a:r>
          <a:r>
            <a:rPr kumimoji="1" lang="ja-JP" altLang="en-US" sz="1100">
              <a:latin typeface="ＭＳ Ｐゴシック" panose="020B0600070205080204" pitchFamily="50" charset="-128"/>
              <a:ea typeface="ＭＳ Ｐゴシック" panose="020B0600070205080204" pitchFamily="50" charset="-128"/>
            </a:rPr>
            <a:t>ポイント減の</a:t>
          </a:r>
          <a:r>
            <a:rPr kumimoji="1" lang="en-US" altLang="ja-JP" sz="1100">
              <a:latin typeface="ＭＳ Ｐゴシック" panose="020B0600070205080204" pitchFamily="50" charset="-128"/>
              <a:ea typeface="ＭＳ Ｐゴシック" panose="020B0600070205080204" pitchFamily="50" charset="-128"/>
            </a:rPr>
            <a:t>13.1</a:t>
          </a:r>
          <a:r>
            <a:rPr kumimoji="1" lang="ja-JP" altLang="en-US" sz="11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100">
              <a:latin typeface="ＭＳ Ｐゴシック" panose="020B0600070205080204" pitchFamily="50" charset="-128"/>
              <a:ea typeface="ＭＳ Ｐゴシック" panose="020B0600070205080204" pitchFamily="50" charset="-128"/>
            </a:rPr>
            <a:t>0.3</a:t>
          </a:r>
          <a:r>
            <a:rPr kumimoji="1" lang="ja-JP" altLang="en-US" sz="1100">
              <a:latin typeface="ＭＳ Ｐゴシック" panose="020B0600070205080204" pitchFamily="50" charset="-128"/>
              <a:ea typeface="ＭＳ Ｐゴシック" panose="020B0600070205080204" pitchFamily="50" charset="-128"/>
            </a:rPr>
            <a:t>ポイント高い水準となった。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前年度から減少した主な要因としては、公営企業会計の法適化に伴い、繰出金による拠出から補助費等による拠出に変更となったことが挙げられる。後期高齢者医療特別会計や介護保険特別会計に係る繰出金は増加しており、また、維持補修費等も増加傾向にあるため、保険料の適正化や施設の更新、統廃合等を図るなど、引き続き財政健全化に取り組む必要があ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49</xdr:row>
      <xdr:rowOff>107950</xdr:rowOff>
    </xdr:from>
    <xdr:ext cx="298543" cy="225703"/>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3" name="その他グラフ枠">
          <a:extLst>
            <a:ext uri="{FF2B5EF4-FFF2-40B4-BE49-F238E27FC236}">
              <a16:creationId xmlns:a16="http://schemas.microsoft.com/office/drawing/2014/main" id="{00000000-0008-0000-0400-0000F3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114300</xdr:rowOff>
    </xdr:from>
    <xdr:to>
      <xdr:col>82</xdr:col>
      <xdr:colOff>107950</xdr:colOff>
      <xdr:row>61</xdr:row>
      <xdr:rowOff>133350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6510000" y="9029700"/>
          <a:ext cx="0" cy="1562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105427</xdr:rowOff>
    </xdr:from>
    <xdr:ext cx="762000" cy="259045"/>
    <xdr:sp macro="" textlink="">
      <xdr:nvSpPr>
        <xdr:cNvPr id="245" name="その他最小値テキスト">
          <a:extLst>
            <a:ext uri="{FF2B5EF4-FFF2-40B4-BE49-F238E27FC236}">
              <a16:creationId xmlns:a16="http://schemas.microsoft.com/office/drawing/2014/main" id="{00000000-0008-0000-0400-0000F5000000}"/>
            </a:ext>
          </a:extLst>
        </xdr:cNvPr>
        <xdr:cNvSpPr txBox="1"/>
      </xdr:nvSpPr>
      <xdr:spPr>
        <a:xfrm>
          <a:off x="16598900" y="1056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133350</xdr:rowOff>
    </xdr:from>
    <xdr:to>
      <xdr:col>82</xdr:col>
      <xdr:colOff>196850</xdr:colOff>
      <xdr:row>61</xdr:row>
      <xdr:rowOff>133350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105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29227</xdr:rowOff>
    </xdr:from>
    <xdr:ext cx="762000" cy="259045"/>
    <xdr:sp macro="" textlink="">
      <xdr:nvSpPr>
        <xdr:cNvPr id="247" name="その他最大値テキスト">
          <a:extLst>
            <a:ext uri="{FF2B5EF4-FFF2-40B4-BE49-F238E27FC236}">
              <a16:creationId xmlns:a16="http://schemas.microsoft.com/office/drawing/2014/main" id="{00000000-0008-0000-0400-0000F7000000}"/>
            </a:ext>
          </a:extLst>
        </xdr:cNvPr>
        <xdr:cNvSpPr txBox="1"/>
      </xdr:nvSpPr>
      <xdr:spPr>
        <a:xfrm>
          <a:off x="16598900" y="877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114300</xdr:rowOff>
    </xdr:from>
    <xdr:to>
      <xdr:col>82</xdr:col>
      <xdr:colOff>196850</xdr:colOff>
      <xdr:row>52</xdr:row>
      <xdr:rowOff>114300</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6421100" y="902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38100</xdr:rowOff>
    </xdr:from>
    <xdr:to>
      <xdr:col>82</xdr:col>
      <xdr:colOff>107950</xdr:colOff>
      <xdr:row>58</xdr:row>
      <xdr:rowOff>114300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5671800" y="99822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137177</xdr:rowOff>
    </xdr:from>
    <xdr:ext cx="762000" cy="259045"/>
    <xdr:sp macro="" textlink="">
      <xdr:nvSpPr>
        <xdr:cNvPr id="250" name="その他平均値テキスト">
          <a:extLst>
            <a:ext uri="{FF2B5EF4-FFF2-40B4-BE49-F238E27FC236}">
              <a16:creationId xmlns:a16="http://schemas.microsoft.com/office/drawing/2014/main" id="{00000000-0008-0000-0400-0000FA000000}"/>
            </a:ext>
          </a:extLst>
        </xdr:cNvPr>
        <xdr:cNvSpPr txBox="1"/>
      </xdr:nvSpPr>
      <xdr:spPr>
        <a:xfrm>
          <a:off x="16598900" y="9738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120650</xdr:rowOff>
    </xdr:from>
    <xdr:to>
      <xdr:col>82</xdr:col>
      <xdr:colOff>158750</xdr:colOff>
      <xdr:row>58</xdr:row>
      <xdr:rowOff>50800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6459200" y="989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76200</xdr:rowOff>
    </xdr:from>
    <xdr:to>
      <xdr:col>78</xdr:col>
      <xdr:colOff>69850</xdr:colOff>
      <xdr:row>58</xdr:row>
      <xdr:rowOff>114300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4782800" y="10020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38100</xdr:rowOff>
    </xdr:from>
    <xdr:to>
      <xdr:col>73</xdr:col>
      <xdr:colOff>180975</xdr:colOff>
      <xdr:row>58</xdr:row>
      <xdr:rowOff>76200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a:off x="13893800" y="99822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0</xdr:rowOff>
    </xdr:from>
    <xdr:to>
      <xdr:col>74</xdr:col>
      <xdr:colOff>31750</xdr:colOff>
      <xdr:row>58</xdr:row>
      <xdr:rowOff>101600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4732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111777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4401800" y="971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38100</xdr:rowOff>
    </xdr:from>
    <xdr:to>
      <xdr:col>69</xdr:col>
      <xdr:colOff>92075</xdr:colOff>
      <xdr:row>58</xdr:row>
      <xdr:rowOff>127000</xdr:rowOff>
    </xdr:to>
    <xdr:cxnSp macro="">
      <xdr:nvCxnSpPr>
        <xdr:cNvPr id="258" name="直線コネクタ 257">
          <a:extLst>
            <a:ext uri="{FF2B5EF4-FFF2-40B4-BE49-F238E27FC236}">
              <a16:creationId xmlns:a16="http://schemas.microsoft.com/office/drawing/2014/main" id="{00000000-0008-0000-0400-000002010000}"/>
            </a:ext>
          </a:extLst>
        </xdr:cNvPr>
        <xdr:cNvCxnSpPr/>
      </xdr:nvCxnSpPr>
      <xdr:spPr>
        <a:xfrm flipV="1">
          <a:off x="13004800" y="99822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133350</xdr:rowOff>
    </xdr:from>
    <xdr:to>
      <xdr:col>69</xdr:col>
      <xdr:colOff>142875</xdr:colOff>
      <xdr:row>58</xdr:row>
      <xdr:rowOff>63500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3843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73677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3512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95250</xdr:rowOff>
    </xdr:from>
    <xdr:to>
      <xdr:col>65</xdr:col>
      <xdr:colOff>53975</xdr:colOff>
      <xdr:row>58</xdr:row>
      <xdr:rowOff>25400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2954000" y="9867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56</xdr:row>
      <xdr:rowOff>35577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623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158750</xdr:rowOff>
    </xdr:from>
    <xdr:to>
      <xdr:col>82</xdr:col>
      <xdr:colOff>158750</xdr:colOff>
      <xdr:row>58</xdr:row>
      <xdr:rowOff>88900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64592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57</xdr:row>
      <xdr:rowOff>130827</xdr:rowOff>
    </xdr:from>
    <xdr:ext cx="762000" cy="259045"/>
    <xdr:sp macro="" textlink="">
      <xdr:nvSpPr>
        <xdr:cNvPr id="269" name="その他該当値テキスト">
          <a:extLst>
            <a:ext uri="{FF2B5EF4-FFF2-40B4-BE49-F238E27FC236}">
              <a16:creationId xmlns:a16="http://schemas.microsoft.com/office/drawing/2014/main" id="{00000000-0008-0000-0400-00000D010000}"/>
            </a:ext>
          </a:extLst>
        </xdr:cNvPr>
        <xdr:cNvSpPr txBox="1"/>
      </xdr:nvSpPr>
      <xdr:spPr>
        <a:xfrm>
          <a:off x="165989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63500</xdr:rowOff>
    </xdr:from>
    <xdr:to>
      <xdr:col>78</xdr:col>
      <xdr:colOff>120650</xdr:colOff>
      <xdr:row>58</xdr:row>
      <xdr:rowOff>165100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5621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149877</xdr:rowOff>
    </xdr:from>
    <xdr:ext cx="7366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5290800" y="1009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25400</xdr:rowOff>
    </xdr:from>
    <xdr:to>
      <xdr:col>74</xdr:col>
      <xdr:colOff>31750</xdr:colOff>
      <xdr:row>58</xdr:row>
      <xdr:rowOff>127000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4732000" y="996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111777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4401800" y="1005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158750</xdr:rowOff>
    </xdr:from>
    <xdr:to>
      <xdr:col>69</xdr:col>
      <xdr:colOff>142875</xdr:colOff>
      <xdr:row>58</xdr:row>
      <xdr:rowOff>88900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3843000" y="9931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73677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3512800" y="1001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76200</xdr:rowOff>
    </xdr:from>
    <xdr:to>
      <xdr:col>65</xdr:col>
      <xdr:colOff>53975</xdr:colOff>
      <xdr:row>59</xdr:row>
      <xdr:rowOff>6350</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2954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162577</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2623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　補助費等における経常収支比率は、前年度と比較して</a:t>
          </a:r>
          <a:r>
            <a:rPr kumimoji="1" lang="en-US" altLang="ja-JP" sz="1100">
              <a:latin typeface="ＭＳ Ｐゴシック" panose="020B0600070205080204" pitchFamily="50" charset="-128"/>
              <a:ea typeface="ＭＳ Ｐゴシック" panose="020B0600070205080204" pitchFamily="50" charset="-128"/>
            </a:rPr>
            <a:t>0.4</a:t>
          </a:r>
          <a:r>
            <a:rPr kumimoji="1" lang="ja-JP" altLang="en-US" sz="1100">
              <a:latin typeface="ＭＳ Ｐゴシック" panose="020B0600070205080204" pitchFamily="50" charset="-128"/>
              <a:ea typeface="ＭＳ Ｐゴシック" panose="020B0600070205080204" pitchFamily="50" charset="-128"/>
            </a:rPr>
            <a:t>ポイント減の</a:t>
          </a:r>
          <a:r>
            <a:rPr kumimoji="1" lang="en-US" altLang="ja-JP" sz="1100">
              <a:latin typeface="ＭＳ Ｐゴシック" panose="020B0600070205080204" pitchFamily="50" charset="-128"/>
              <a:ea typeface="ＭＳ Ｐゴシック" panose="020B0600070205080204" pitchFamily="50" charset="-128"/>
            </a:rPr>
            <a:t>14.9</a:t>
          </a:r>
          <a:r>
            <a:rPr kumimoji="1" lang="ja-JP" altLang="en-US" sz="11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100">
              <a:latin typeface="ＭＳ Ｐゴシック" panose="020B0600070205080204" pitchFamily="50" charset="-128"/>
              <a:ea typeface="ＭＳ Ｐゴシック" panose="020B0600070205080204" pitchFamily="50" charset="-128"/>
            </a:rPr>
            <a:t>1.7</a:t>
          </a:r>
          <a:r>
            <a:rPr kumimoji="1" lang="ja-JP" altLang="en-US" sz="1100">
              <a:latin typeface="ＭＳ Ｐゴシック" panose="020B0600070205080204" pitchFamily="50" charset="-128"/>
              <a:ea typeface="ＭＳ Ｐゴシック" panose="020B0600070205080204" pitchFamily="50" charset="-128"/>
            </a:rPr>
            <a:t>ポイント高い水準となった。</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前年度から減少した要因としては、一部事務組合が発行した地方債の償還が終了したことなどによる一部事務組合への負担金の減少や、訪問看護事業の算定方法見直しに伴う病院事業会計への負担金等の減少が挙げられる。</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今後は一部事務組合の施設更新に伴う負担金の増加が見込まれることから、中長期的な推移に留意する必要がある。</a:t>
          </a:r>
        </a:p>
      </xdr:txBody>
    </xdr:sp>
    <xdr:clientData/>
  </xdr:twoCellAnchor>
  <xdr:oneCellAnchor>
    <xdr:from>
      <xdr:col>62</xdr:col>
      <xdr:colOff>6350</xdr:colOff>
      <xdr:row>29</xdr:row>
      <xdr:rowOff>107950</xdr:rowOff>
    </xdr:from>
    <xdr:ext cx="298543" cy="225703"/>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1" name="補助費等グラフ枠">
          <a:extLst>
            <a:ext uri="{FF2B5EF4-FFF2-40B4-BE49-F238E27FC236}">
              <a16:creationId xmlns:a16="http://schemas.microsoft.com/office/drawing/2014/main" id="{00000000-0008-0000-0400-00002D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21844</xdr:rowOff>
    </xdr:from>
    <xdr:to>
      <xdr:col>82</xdr:col>
      <xdr:colOff>107950</xdr:colOff>
      <xdr:row>41</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flipV="1">
          <a:off x="16510000" y="5851144"/>
          <a:ext cx="0" cy="12481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41927</xdr:rowOff>
    </xdr:from>
    <xdr:ext cx="762000" cy="259045"/>
    <xdr:sp macro="" textlink="">
      <xdr:nvSpPr>
        <xdr:cNvPr id="303" name="補助費等最小値テキスト">
          <a:extLst>
            <a:ext uri="{FF2B5EF4-FFF2-40B4-BE49-F238E27FC236}">
              <a16:creationId xmlns:a16="http://schemas.microsoft.com/office/drawing/2014/main" id="{00000000-0008-0000-0400-00002F010000}"/>
            </a:ext>
          </a:extLst>
        </xdr:cNvPr>
        <xdr:cNvSpPr txBox="1"/>
      </xdr:nvSpPr>
      <xdr:spPr>
        <a:xfrm>
          <a:off x="16598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69850</xdr:rowOff>
    </xdr:from>
    <xdr:to>
      <xdr:col>82</xdr:col>
      <xdr:colOff>196850</xdr:colOff>
      <xdr:row>41</xdr:row>
      <xdr:rowOff>69850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108221</xdr:rowOff>
    </xdr:from>
    <xdr:ext cx="762000" cy="259045"/>
    <xdr:sp macro="" textlink="">
      <xdr:nvSpPr>
        <xdr:cNvPr id="305" name="補助費等最大値テキスト">
          <a:extLst>
            <a:ext uri="{FF2B5EF4-FFF2-40B4-BE49-F238E27FC236}">
              <a16:creationId xmlns:a16="http://schemas.microsoft.com/office/drawing/2014/main" id="{00000000-0008-0000-0400-000031010000}"/>
            </a:ext>
          </a:extLst>
        </xdr:cNvPr>
        <xdr:cNvSpPr txBox="1"/>
      </xdr:nvSpPr>
      <xdr:spPr>
        <a:xfrm>
          <a:off x="16598900" y="5594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21844</xdr:rowOff>
    </xdr:from>
    <xdr:to>
      <xdr:col>82</xdr:col>
      <xdr:colOff>196850</xdr:colOff>
      <xdr:row>34</xdr:row>
      <xdr:rowOff>21844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6421100" y="5851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65278</xdr:rowOff>
    </xdr:from>
    <xdr:to>
      <xdr:col>82</xdr:col>
      <xdr:colOff>107950</xdr:colOff>
      <xdr:row>37</xdr:row>
      <xdr:rowOff>83566</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5671800" y="640892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124731</xdr:rowOff>
    </xdr:from>
    <xdr:ext cx="762000" cy="259045"/>
    <xdr:sp macro="" textlink="">
      <xdr:nvSpPr>
        <xdr:cNvPr id="308" name="補助費等平均値テキスト">
          <a:extLst>
            <a:ext uri="{FF2B5EF4-FFF2-40B4-BE49-F238E27FC236}">
              <a16:creationId xmlns:a16="http://schemas.microsoft.com/office/drawing/2014/main" id="{00000000-0008-0000-0400-000034010000}"/>
            </a:ext>
          </a:extLst>
        </xdr:cNvPr>
        <xdr:cNvSpPr txBox="1"/>
      </xdr:nvSpPr>
      <xdr:spPr>
        <a:xfrm>
          <a:off x="16598900" y="6125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108204</xdr:rowOff>
    </xdr:from>
    <xdr:to>
      <xdr:col>82</xdr:col>
      <xdr:colOff>158750</xdr:colOff>
      <xdr:row>37</xdr:row>
      <xdr:rowOff>38354</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37</xdr:row>
      <xdr:rowOff>69850</xdr:rowOff>
    </xdr:from>
    <xdr:to>
      <xdr:col>78</xdr:col>
      <xdr:colOff>69850</xdr:colOff>
      <xdr:row>37</xdr:row>
      <xdr:rowOff>83566</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4782800" y="641350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48531</xdr:rowOff>
    </xdr:from>
    <xdr:ext cx="7366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5290800" y="60492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140716</xdr:rowOff>
    </xdr:from>
    <xdr:to>
      <xdr:col>73</xdr:col>
      <xdr:colOff>180975</xdr:colOff>
      <xdr:row>37</xdr:row>
      <xdr:rowOff>69850</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a:off x="13893800" y="6312916"/>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99060</xdr:rowOff>
    </xdr:from>
    <xdr:to>
      <xdr:col>74</xdr:col>
      <xdr:colOff>31750</xdr:colOff>
      <xdr:row>37</xdr:row>
      <xdr:rowOff>29210</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4732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39387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4401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140716</xdr:rowOff>
    </xdr:from>
    <xdr:to>
      <xdr:col>69</xdr:col>
      <xdr:colOff>92075</xdr:colOff>
      <xdr:row>37</xdr:row>
      <xdr:rowOff>24130</xdr:rowOff>
    </xdr:to>
    <xdr:cxnSp macro="">
      <xdr:nvCxnSpPr>
        <xdr:cNvPr id="316" name="直線コネクタ 315">
          <a:extLst>
            <a:ext uri="{FF2B5EF4-FFF2-40B4-BE49-F238E27FC236}">
              <a16:creationId xmlns:a16="http://schemas.microsoft.com/office/drawing/2014/main" id="{00000000-0008-0000-0400-00003C010000}"/>
            </a:ext>
          </a:extLst>
        </xdr:cNvPr>
        <xdr:cNvCxnSpPr/>
      </xdr:nvCxnSpPr>
      <xdr:spPr>
        <a:xfrm flipV="1">
          <a:off x="13004800" y="6312916"/>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80772</xdr:rowOff>
    </xdr:from>
    <xdr:to>
      <xdr:col>69</xdr:col>
      <xdr:colOff>142875</xdr:colOff>
      <xdr:row>37</xdr:row>
      <xdr:rowOff>10922</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21099</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19" name="フローチャート: 判断 318">
          <a:extLst>
            <a:ext uri="{FF2B5EF4-FFF2-40B4-BE49-F238E27FC236}">
              <a16:creationId xmlns:a16="http://schemas.microsoft.com/office/drawing/2014/main" id="{00000000-0008-0000-0400-00003F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85107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623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6459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36</xdr:row>
      <xdr:rowOff>158005</xdr:rowOff>
    </xdr:from>
    <xdr:ext cx="762000" cy="259045"/>
    <xdr:sp macro="" textlink="">
      <xdr:nvSpPr>
        <xdr:cNvPr id="327" name="補助費等該当値テキスト">
          <a:extLst>
            <a:ext uri="{FF2B5EF4-FFF2-40B4-BE49-F238E27FC236}">
              <a16:creationId xmlns:a16="http://schemas.microsoft.com/office/drawing/2014/main" id="{00000000-0008-0000-0400-000047010000}"/>
            </a:ext>
          </a:extLst>
        </xdr:cNvPr>
        <xdr:cNvSpPr txBox="1"/>
      </xdr:nvSpPr>
      <xdr:spPr>
        <a:xfrm>
          <a:off x="165989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32766</xdr:rowOff>
    </xdr:from>
    <xdr:to>
      <xdr:col>78</xdr:col>
      <xdr:colOff>120650</xdr:colOff>
      <xdr:row>37</xdr:row>
      <xdr:rowOff>134366</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5621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119143</xdr:rowOff>
    </xdr:from>
    <xdr:ext cx="7366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5290800" y="6462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37</xdr:row>
      <xdr:rowOff>19050</xdr:rowOff>
    </xdr:from>
    <xdr:to>
      <xdr:col>74</xdr:col>
      <xdr:colOff>31750</xdr:colOff>
      <xdr:row>37</xdr:row>
      <xdr:rowOff>120650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4732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105427</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4401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89916</xdr:rowOff>
    </xdr:from>
    <xdr:to>
      <xdr:col>69</xdr:col>
      <xdr:colOff>142875</xdr:colOff>
      <xdr:row>37</xdr:row>
      <xdr:rowOff>20066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3843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4843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3512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59707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公債費における経常収支比率は、前年度と比較して</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ポイント減の</a:t>
          </a:r>
          <a:r>
            <a:rPr kumimoji="1" lang="en-US" altLang="ja-JP" sz="1300">
              <a:latin typeface="ＭＳ Ｐゴシック" panose="020B0600070205080204" pitchFamily="50" charset="-128"/>
              <a:ea typeface="ＭＳ Ｐゴシック" panose="020B0600070205080204" pitchFamily="50" charset="-128"/>
            </a:rPr>
            <a:t>15.8</a:t>
          </a:r>
          <a:r>
            <a:rPr kumimoji="1" lang="ja-JP" altLang="en-US" sz="1300">
              <a:latin typeface="ＭＳ Ｐゴシック" panose="020B0600070205080204" pitchFamily="50" charset="-128"/>
              <a:ea typeface="ＭＳ Ｐゴシック" panose="020B0600070205080204" pitchFamily="50" charset="-128"/>
            </a:rPr>
            <a:t>％となっており、類似団体平均と比較すると</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ポイント低い水準となった。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財政規律ガイドラインで定める地方債発行限度額を遵守した結果、公債費は年々減少傾向にあり、今後も地方債の計画的な発行に努め、公債費の適正化を図る。</a:t>
          </a:r>
        </a:p>
      </xdr:txBody>
    </xdr:sp>
    <xdr:clientData/>
  </xdr:twoCellAnchor>
  <xdr:oneCellAnchor>
    <xdr:from>
      <xdr:col>3</xdr:col>
      <xdr:colOff>123825</xdr:colOff>
      <xdr:row>69</xdr:row>
      <xdr:rowOff>107950</xdr:rowOff>
    </xdr:from>
    <xdr:ext cx="298543" cy="225703"/>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1" name="公債費グラフ枠">
          <a:extLst>
            <a:ext uri="{FF2B5EF4-FFF2-40B4-BE49-F238E27FC236}">
              <a16:creationId xmlns:a16="http://schemas.microsoft.com/office/drawing/2014/main" id="{00000000-0008-0000-0400-000069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74</xdr:row>
      <xdr:rowOff>29845</xdr:rowOff>
    </xdr:from>
    <xdr:to>
      <xdr:col>24</xdr:col>
      <xdr:colOff>25400</xdr:colOff>
      <xdr:row>80</xdr:row>
      <xdr:rowOff>54611</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flipV="1">
          <a:off x="4826000" y="12717145"/>
          <a:ext cx="0" cy="10534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26688</xdr:rowOff>
    </xdr:from>
    <xdr:ext cx="762000" cy="259045"/>
    <xdr:sp macro="" textlink="">
      <xdr:nvSpPr>
        <xdr:cNvPr id="363" name="公債費最小値テキスト">
          <a:extLst>
            <a:ext uri="{FF2B5EF4-FFF2-40B4-BE49-F238E27FC236}">
              <a16:creationId xmlns:a16="http://schemas.microsoft.com/office/drawing/2014/main" id="{00000000-0008-0000-0400-00006B010000}"/>
            </a:ext>
          </a:extLst>
        </xdr:cNvPr>
        <xdr:cNvSpPr txBox="1"/>
      </xdr:nvSpPr>
      <xdr:spPr>
        <a:xfrm>
          <a:off x="4914900" y="13742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54611</xdr:rowOff>
    </xdr:from>
    <xdr:to>
      <xdr:col>24</xdr:col>
      <xdr:colOff>114300</xdr:colOff>
      <xdr:row>80</xdr:row>
      <xdr:rowOff>54611</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4737100" y="137706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116222</xdr:rowOff>
    </xdr:from>
    <xdr:ext cx="762000" cy="259045"/>
    <xdr:sp macro="" textlink="">
      <xdr:nvSpPr>
        <xdr:cNvPr id="365" name="公債費最大値テキスト">
          <a:extLst>
            <a:ext uri="{FF2B5EF4-FFF2-40B4-BE49-F238E27FC236}">
              <a16:creationId xmlns:a16="http://schemas.microsoft.com/office/drawing/2014/main" id="{00000000-0008-0000-0400-00006D010000}"/>
            </a:ext>
          </a:extLst>
        </xdr:cNvPr>
        <xdr:cNvSpPr txBox="1"/>
      </xdr:nvSpPr>
      <xdr:spPr>
        <a:xfrm>
          <a:off x="4914900" y="12460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74</xdr:row>
      <xdr:rowOff>29845</xdr:rowOff>
    </xdr:from>
    <xdr:to>
      <xdr:col>24</xdr:col>
      <xdr:colOff>114300</xdr:colOff>
      <xdr:row>74</xdr:row>
      <xdr:rowOff>29845</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a:off x="4737100" y="12717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123190</xdr:rowOff>
    </xdr:from>
    <xdr:to>
      <xdr:col>24</xdr:col>
      <xdr:colOff>25400</xdr:colOff>
      <xdr:row>74</xdr:row>
      <xdr:rowOff>144145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987800" y="12810490"/>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97807</xdr:rowOff>
    </xdr:from>
    <xdr:ext cx="762000" cy="259045"/>
    <xdr:sp macro="" textlink="">
      <xdr:nvSpPr>
        <xdr:cNvPr id="368" name="公債費平均値テキスト">
          <a:extLst>
            <a:ext uri="{FF2B5EF4-FFF2-40B4-BE49-F238E27FC236}">
              <a16:creationId xmlns:a16="http://schemas.microsoft.com/office/drawing/2014/main" id="{00000000-0008-0000-0400-000070010000}"/>
            </a:ext>
          </a:extLst>
        </xdr:cNvPr>
        <xdr:cNvSpPr txBox="1"/>
      </xdr:nvSpPr>
      <xdr:spPr>
        <a:xfrm>
          <a:off x="4914900" y="12785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125730</xdr:rowOff>
    </xdr:from>
    <xdr:to>
      <xdr:col>24</xdr:col>
      <xdr:colOff>76200</xdr:colOff>
      <xdr:row>75</xdr:row>
      <xdr:rowOff>55880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47752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144145</xdr:rowOff>
    </xdr:from>
    <xdr:to>
      <xdr:col>19</xdr:col>
      <xdr:colOff>187325</xdr:colOff>
      <xdr:row>75</xdr:row>
      <xdr:rowOff>8890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3098800" y="1283144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74</xdr:row>
      <xdr:rowOff>139065</xdr:rowOff>
    </xdr:from>
    <xdr:to>
      <xdr:col>20</xdr:col>
      <xdr:colOff>38100</xdr:colOff>
      <xdr:row>75</xdr:row>
      <xdr:rowOff>69215</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937000" y="128263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53992</xdr:rowOff>
    </xdr:from>
    <xdr:ext cx="7366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3606800" y="129127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8890</xdr:rowOff>
    </xdr:from>
    <xdr:to>
      <xdr:col>15</xdr:col>
      <xdr:colOff>98425</xdr:colOff>
      <xdr:row>75</xdr:row>
      <xdr:rowOff>14605</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flipV="1">
          <a:off x="2209800" y="1286764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74</xdr:row>
      <xdr:rowOff>144780</xdr:rowOff>
    </xdr:from>
    <xdr:to>
      <xdr:col>15</xdr:col>
      <xdr:colOff>149225</xdr:colOff>
      <xdr:row>75</xdr:row>
      <xdr:rowOff>74930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3048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59707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2717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14605</xdr:rowOff>
    </xdr:from>
    <xdr:to>
      <xdr:col>11</xdr:col>
      <xdr:colOff>9525</xdr:colOff>
      <xdr:row>75</xdr:row>
      <xdr:rowOff>71755</xdr:rowOff>
    </xdr:to>
    <xdr:cxnSp macro="">
      <xdr:nvCxnSpPr>
        <xdr:cNvPr id="376" name="直線コネクタ 375">
          <a:extLst>
            <a:ext uri="{FF2B5EF4-FFF2-40B4-BE49-F238E27FC236}">
              <a16:creationId xmlns:a16="http://schemas.microsoft.com/office/drawing/2014/main" id="{00000000-0008-0000-0400-000078010000}"/>
            </a:ext>
          </a:extLst>
        </xdr:cNvPr>
        <xdr:cNvCxnSpPr/>
      </xdr:nvCxnSpPr>
      <xdr:spPr>
        <a:xfrm flipV="1">
          <a:off x="1320800" y="128733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74</xdr:row>
      <xdr:rowOff>123825</xdr:rowOff>
    </xdr:from>
    <xdr:to>
      <xdr:col>11</xdr:col>
      <xdr:colOff>60325</xdr:colOff>
      <xdr:row>75</xdr:row>
      <xdr:rowOff>53975</xdr:rowOff>
    </xdr:to>
    <xdr:sp macro="" textlink="">
      <xdr:nvSpPr>
        <xdr:cNvPr id="377" name="フローチャート: 判断 376">
          <a:extLst>
            <a:ext uri="{FF2B5EF4-FFF2-40B4-BE49-F238E27FC236}">
              <a16:creationId xmlns:a16="http://schemas.microsoft.com/office/drawing/2014/main" id="{00000000-0008-0000-0400-000079010000}"/>
            </a:ext>
          </a:extLst>
        </xdr:cNvPr>
        <xdr:cNvSpPr/>
      </xdr:nvSpPr>
      <xdr:spPr>
        <a:xfrm>
          <a:off x="2159000" y="12811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64152</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1828800" y="1258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125730</xdr:rowOff>
    </xdr:from>
    <xdr:to>
      <xdr:col>6</xdr:col>
      <xdr:colOff>171450</xdr:colOff>
      <xdr:row>75</xdr:row>
      <xdr:rowOff>55880</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1270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73</xdr:row>
      <xdr:rowOff>66057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939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72390</xdr:rowOff>
    </xdr:from>
    <xdr:to>
      <xdr:col>24</xdr:col>
      <xdr:colOff>76200</xdr:colOff>
      <xdr:row>75</xdr:row>
      <xdr:rowOff>2540</xdr:rowOff>
    </xdr:to>
    <xdr:sp macro="" textlink="">
      <xdr:nvSpPr>
        <xdr:cNvPr id="386" name="楕円 385">
          <a:extLst>
            <a:ext uri="{FF2B5EF4-FFF2-40B4-BE49-F238E27FC236}">
              <a16:creationId xmlns:a16="http://schemas.microsoft.com/office/drawing/2014/main" id="{00000000-0008-0000-0400-000082010000}"/>
            </a:ext>
          </a:extLst>
        </xdr:cNvPr>
        <xdr:cNvSpPr/>
      </xdr:nvSpPr>
      <xdr:spPr>
        <a:xfrm>
          <a:off x="47752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152417</xdr:rowOff>
    </xdr:from>
    <xdr:ext cx="762000" cy="259045"/>
    <xdr:sp macro="" textlink="">
      <xdr:nvSpPr>
        <xdr:cNvPr id="387" name="公債費該当値テキスト">
          <a:extLst>
            <a:ext uri="{FF2B5EF4-FFF2-40B4-BE49-F238E27FC236}">
              <a16:creationId xmlns:a16="http://schemas.microsoft.com/office/drawing/2014/main" id="{00000000-0008-0000-0400-000083010000}"/>
            </a:ext>
          </a:extLst>
        </xdr:cNvPr>
        <xdr:cNvSpPr txBox="1"/>
      </xdr:nvSpPr>
      <xdr:spPr>
        <a:xfrm>
          <a:off x="4914900" y="12668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93345</xdr:rowOff>
    </xdr:from>
    <xdr:to>
      <xdr:col>20</xdr:col>
      <xdr:colOff>38100</xdr:colOff>
      <xdr:row>75</xdr:row>
      <xdr:rowOff>23495</xdr:rowOff>
    </xdr:to>
    <xdr:sp macro="" textlink="">
      <xdr:nvSpPr>
        <xdr:cNvPr id="388" name="楕円 387">
          <a:extLst>
            <a:ext uri="{FF2B5EF4-FFF2-40B4-BE49-F238E27FC236}">
              <a16:creationId xmlns:a16="http://schemas.microsoft.com/office/drawing/2014/main" id="{00000000-0008-0000-0400-000084010000}"/>
            </a:ext>
          </a:extLst>
        </xdr:cNvPr>
        <xdr:cNvSpPr/>
      </xdr:nvSpPr>
      <xdr:spPr>
        <a:xfrm>
          <a:off x="3937000" y="12780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33672</xdr:rowOff>
    </xdr:from>
    <xdr:ext cx="7366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3606800" y="125495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129540</xdr:rowOff>
    </xdr:from>
    <xdr:to>
      <xdr:col>15</xdr:col>
      <xdr:colOff>149225</xdr:colOff>
      <xdr:row>75</xdr:row>
      <xdr:rowOff>59690</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3048000" y="12816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69867</xdr:rowOff>
    </xdr:from>
    <xdr:ext cx="762000" cy="259045"/>
    <xdr:sp macro="" textlink="">
      <xdr:nvSpPr>
        <xdr:cNvPr id="391" name="テキスト ボックス 390">
          <a:extLst>
            <a:ext uri="{FF2B5EF4-FFF2-40B4-BE49-F238E27FC236}">
              <a16:creationId xmlns:a16="http://schemas.microsoft.com/office/drawing/2014/main" id="{00000000-0008-0000-0400-000087010000}"/>
            </a:ext>
          </a:extLst>
        </xdr:cNvPr>
        <xdr:cNvSpPr txBox="1"/>
      </xdr:nvSpPr>
      <xdr:spPr>
        <a:xfrm>
          <a:off x="2717800" y="1258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135255</xdr:rowOff>
    </xdr:from>
    <xdr:to>
      <xdr:col>11</xdr:col>
      <xdr:colOff>60325</xdr:colOff>
      <xdr:row>75</xdr:row>
      <xdr:rowOff>65405</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2159000" y="1282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50182</xdr:rowOff>
    </xdr:from>
    <xdr:ext cx="7620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1828800" y="12908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20955</xdr:rowOff>
    </xdr:from>
    <xdr:to>
      <xdr:col>6</xdr:col>
      <xdr:colOff>171450</xdr:colOff>
      <xdr:row>75</xdr:row>
      <xdr:rowOff>122555</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1270000" y="12879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107332</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939800" y="12966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panose="020B0600070205080204" pitchFamily="50" charset="-128"/>
              <a:ea typeface="ＭＳ Ｐゴシック" panose="020B0600070205080204" pitchFamily="50" charset="-128"/>
            </a:rPr>
            <a:t>　前年度と比較して</a:t>
          </a:r>
          <a:r>
            <a:rPr kumimoji="1" lang="en-US" altLang="ja-JP" sz="1200">
              <a:latin typeface="ＭＳ Ｐゴシック" panose="020B0600070205080204" pitchFamily="50" charset="-128"/>
              <a:ea typeface="ＭＳ Ｐゴシック" panose="020B0600070205080204" pitchFamily="50" charset="-128"/>
            </a:rPr>
            <a:t>0.4</a:t>
          </a:r>
          <a:r>
            <a:rPr kumimoji="1" lang="ja-JP" altLang="en-US" sz="1200">
              <a:latin typeface="ＭＳ Ｐゴシック" panose="020B0600070205080204" pitchFamily="50" charset="-128"/>
              <a:ea typeface="ＭＳ Ｐゴシック" panose="020B0600070205080204" pitchFamily="50" charset="-128"/>
            </a:rPr>
            <a:t>ポイント増の</a:t>
          </a:r>
          <a:r>
            <a:rPr kumimoji="1" lang="en-US" altLang="ja-JP" sz="1200">
              <a:latin typeface="ＭＳ Ｐゴシック" panose="020B0600070205080204" pitchFamily="50" charset="-128"/>
              <a:ea typeface="ＭＳ Ｐゴシック" panose="020B0600070205080204" pitchFamily="50" charset="-128"/>
            </a:rPr>
            <a:t>73.5</a:t>
          </a:r>
          <a:r>
            <a:rPr kumimoji="1" lang="ja-JP" altLang="en-US" sz="1200">
              <a:latin typeface="ＭＳ Ｐゴシック" panose="020B0600070205080204" pitchFamily="50" charset="-128"/>
              <a:ea typeface="ＭＳ Ｐゴシック" panose="020B0600070205080204" pitchFamily="50" charset="-128"/>
            </a:rPr>
            <a:t>％となり、類似団体平均と比較すると</a:t>
          </a:r>
          <a:r>
            <a:rPr kumimoji="1" lang="en-US" altLang="ja-JP" sz="1200">
              <a:latin typeface="ＭＳ Ｐゴシック" panose="020B0600070205080204" pitchFamily="50" charset="-128"/>
              <a:ea typeface="ＭＳ Ｐゴシック" panose="020B0600070205080204" pitchFamily="50" charset="-128"/>
            </a:rPr>
            <a:t>1.2</a:t>
          </a:r>
          <a:r>
            <a:rPr kumimoji="1" lang="ja-JP" altLang="en-US" sz="1200">
              <a:latin typeface="ＭＳ Ｐゴシック" panose="020B0600070205080204" pitchFamily="50" charset="-128"/>
              <a:ea typeface="ＭＳ Ｐゴシック" panose="020B0600070205080204" pitchFamily="50" charset="-128"/>
            </a:rPr>
            <a:t>ポイント低い水準となった。</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昨今の物価高騰などの影響から前年度からは増加となっているが、継続的な行財政改革の実施による歳出全体にわたる事務事業や経費の見直しと、積極的な企業誘致や移住定住促進、市税の徴収強化による自主財源の確保により、歳入歳出の両面で財政構造の改善に努めた結果、類似団体平均よりも低い水準となったと考えられる。</a:t>
          </a:r>
        </a:p>
      </xdr:txBody>
    </xdr:sp>
    <xdr:clientData/>
  </xdr:twoCellAnchor>
  <xdr:oneCellAnchor>
    <xdr:from>
      <xdr:col>62</xdr:col>
      <xdr:colOff>6350</xdr:colOff>
      <xdr:row>69</xdr:row>
      <xdr:rowOff>107950</xdr:rowOff>
    </xdr:from>
    <xdr:ext cx="298543" cy="225703"/>
    <xdr:sp macro="" textlink="">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8" name="直線コネクタ 407">
          <a:extLst>
            <a:ext uri="{FF2B5EF4-FFF2-40B4-BE49-F238E27FC236}">
              <a16:creationId xmlns:a16="http://schemas.microsoft.com/office/drawing/2014/main" id="{00000000-0008-0000-0400-000098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9" name="テキスト ボックス 408">
          <a:extLst>
            <a:ext uri="{FF2B5EF4-FFF2-40B4-BE49-F238E27FC236}">
              <a16:creationId xmlns:a16="http://schemas.microsoft.com/office/drawing/2014/main" id="{00000000-0008-0000-0400-000099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0" name="直線コネクタ 409">
          <a:extLst>
            <a:ext uri="{FF2B5EF4-FFF2-40B4-BE49-F238E27FC236}">
              <a16:creationId xmlns:a16="http://schemas.microsoft.com/office/drawing/2014/main" id="{00000000-0008-0000-0400-00009A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0" name="公債費以外グラフ枠">
          <a:extLst>
            <a:ext uri="{FF2B5EF4-FFF2-40B4-BE49-F238E27FC236}">
              <a16:creationId xmlns:a16="http://schemas.microsoft.com/office/drawing/2014/main" id="{00000000-0008-0000-0400-0000A4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108712</xdr:rowOff>
    </xdr:from>
    <xdr:to>
      <xdr:col>82</xdr:col>
      <xdr:colOff>107950</xdr:colOff>
      <xdr:row>80</xdr:row>
      <xdr:rowOff>76708</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flipV="1">
          <a:off x="16510000" y="12453112"/>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48785</xdr:rowOff>
    </xdr:from>
    <xdr:ext cx="762000" cy="259045"/>
    <xdr:sp macro="" textlink="">
      <xdr:nvSpPr>
        <xdr:cNvPr id="422" name="公債費以外最小値テキスト">
          <a:extLst>
            <a:ext uri="{FF2B5EF4-FFF2-40B4-BE49-F238E27FC236}">
              <a16:creationId xmlns:a16="http://schemas.microsoft.com/office/drawing/2014/main" id="{00000000-0008-0000-0400-0000A6010000}"/>
            </a:ext>
          </a:extLst>
        </xdr:cNvPr>
        <xdr:cNvSpPr txBox="1"/>
      </xdr:nvSpPr>
      <xdr:spPr>
        <a:xfrm>
          <a:off x="16598900" y="1376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76708</xdr:rowOff>
    </xdr:from>
    <xdr:to>
      <xdr:col>82</xdr:col>
      <xdr:colOff>196850</xdr:colOff>
      <xdr:row>80</xdr:row>
      <xdr:rowOff>76708</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6421100" y="13792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23639</xdr:rowOff>
    </xdr:from>
    <xdr:ext cx="762000" cy="259045"/>
    <xdr:sp macro="" textlink="">
      <xdr:nvSpPr>
        <xdr:cNvPr id="424" name="公債費以外最大値テキスト">
          <a:extLst>
            <a:ext uri="{FF2B5EF4-FFF2-40B4-BE49-F238E27FC236}">
              <a16:creationId xmlns:a16="http://schemas.microsoft.com/office/drawing/2014/main" id="{00000000-0008-0000-0400-0000A8010000}"/>
            </a:ext>
          </a:extLst>
        </xdr:cNvPr>
        <xdr:cNvSpPr txBox="1"/>
      </xdr:nvSpPr>
      <xdr:spPr>
        <a:xfrm>
          <a:off x="16598900" y="12196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108712</xdr:rowOff>
    </xdr:from>
    <xdr:to>
      <xdr:col>82</xdr:col>
      <xdr:colOff>196850</xdr:colOff>
      <xdr:row>72</xdr:row>
      <xdr:rowOff>108712</xdr:rowOff>
    </xdr:to>
    <xdr:cxnSp macro="">
      <xdr:nvCxnSpPr>
        <xdr:cNvPr id="425" name="直線コネクタ 424">
          <a:extLst>
            <a:ext uri="{FF2B5EF4-FFF2-40B4-BE49-F238E27FC236}">
              <a16:creationId xmlns:a16="http://schemas.microsoft.com/office/drawing/2014/main" id="{00000000-0008-0000-0400-0000A9010000}"/>
            </a:ext>
          </a:extLst>
        </xdr:cNvPr>
        <xdr:cNvCxnSpPr/>
      </xdr:nvCxnSpPr>
      <xdr:spPr>
        <a:xfrm>
          <a:off x="16421100" y="124531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154432</xdr:rowOff>
    </xdr:from>
    <xdr:to>
      <xdr:col>82</xdr:col>
      <xdr:colOff>107950</xdr:colOff>
      <xdr:row>77</xdr:row>
      <xdr:rowOff>1270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5671800" y="1318463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148862</xdr:rowOff>
    </xdr:from>
    <xdr:ext cx="762000" cy="259045"/>
    <xdr:sp macro="" textlink="">
      <xdr:nvSpPr>
        <xdr:cNvPr id="427" name="公債費以外平均値テキスト">
          <a:extLst>
            <a:ext uri="{FF2B5EF4-FFF2-40B4-BE49-F238E27FC236}">
              <a16:creationId xmlns:a16="http://schemas.microsoft.com/office/drawing/2014/main" id="{00000000-0008-0000-0400-0000AB010000}"/>
            </a:ext>
          </a:extLst>
        </xdr:cNvPr>
        <xdr:cNvSpPr txBox="1"/>
      </xdr:nvSpPr>
      <xdr:spPr>
        <a:xfrm>
          <a:off x="16598900" y="13179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5335</xdr:rowOff>
    </xdr:from>
    <xdr:to>
      <xdr:col>82</xdr:col>
      <xdr:colOff>158750</xdr:colOff>
      <xdr:row>77</xdr:row>
      <xdr:rowOff>106935</xdr:rowOff>
    </xdr:to>
    <xdr:sp macro="" textlink="">
      <xdr:nvSpPr>
        <xdr:cNvPr id="428" name="フローチャート: 判断 427">
          <a:extLst>
            <a:ext uri="{FF2B5EF4-FFF2-40B4-BE49-F238E27FC236}">
              <a16:creationId xmlns:a16="http://schemas.microsoft.com/office/drawing/2014/main" id="{00000000-0008-0000-0400-0000AC010000}"/>
            </a:ext>
          </a:extLst>
        </xdr:cNvPr>
        <xdr:cNvSpPr/>
      </xdr:nvSpPr>
      <xdr:spPr>
        <a:xfrm>
          <a:off x="16459200" y="1320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136144</xdr:rowOff>
    </xdr:from>
    <xdr:to>
      <xdr:col>78</xdr:col>
      <xdr:colOff>69850</xdr:colOff>
      <xdr:row>76</xdr:row>
      <xdr:rowOff>154432</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4782800" y="1316634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131063</xdr:rowOff>
    </xdr:from>
    <xdr:to>
      <xdr:col>78</xdr:col>
      <xdr:colOff>120650</xdr:colOff>
      <xdr:row>77</xdr:row>
      <xdr:rowOff>61213</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5621000" y="131612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45990</xdr:rowOff>
    </xdr:from>
    <xdr:ext cx="7366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5290800" y="132476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24130</xdr:rowOff>
    </xdr:from>
    <xdr:to>
      <xdr:col>73</xdr:col>
      <xdr:colOff>180975</xdr:colOff>
      <xdr:row>76</xdr:row>
      <xdr:rowOff>136144</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3893800" y="12882880"/>
          <a:ext cx="889000" cy="283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85344</xdr:rowOff>
    </xdr:from>
    <xdr:to>
      <xdr:col>74</xdr:col>
      <xdr:colOff>31750</xdr:colOff>
      <xdr:row>77</xdr:row>
      <xdr:rowOff>15494</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4732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25671</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4401800" y="12884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24130</xdr:rowOff>
    </xdr:from>
    <xdr:to>
      <xdr:col>69</xdr:col>
      <xdr:colOff>92075</xdr:colOff>
      <xdr:row>76</xdr:row>
      <xdr:rowOff>117856</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flipV="1">
          <a:off x="13004800" y="12882880"/>
          <a:ext cx="889000" cy="26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133350</xdr:rowOff>
    </xdr:from>
    <xdr:to>
      <xdr:col>69</xdr:col>
      <xdr:colOff>142875</xdr:colOff>
      <xdr:row>76</xdr:row>
      <xdr:rowOff>63500</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3843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48277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3512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85344</xdr:rowOff>
    </xdr:from>
    <xdr:to>
      <xdr:col>65</xdr:col>
      <xdr:colOff>53975</xdr:colOff>
      <xdr:row>77</xdr:row>
      <xdr:rowOff>15494</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2954000" y="13115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271</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2623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121920</xdr:rowOff>
    </xdr:from>
    <xdr:to>
      <xdr:col>82</xdr:col>
      <xdr:colOff>158750</xdr:colOff>
      <xdr:row>77</xdr:row>
      <xdr:rowOff>52070</xdr:rowOff>
    </xdr:to>
    <xdr:sp macro="" textlink="">
      <xdr:nvSpPr>
        <xdr:cNvPr id="445" name="楕円 444">
          <a:extLst>
            <a:ext uri="{FF2B5EF4-FFF2-40B4-BE49-F238E27FC236}">
              <a16:creationId xmlns:a16="http://schemas.microsoft.com/office/drawing/2014/main" id="{00000000-0008-0000-0400-0000BD010000}"/>
            </a:ext>
          </a:extLst>
        </xdr:cNvPr>
        <xdr:cNvSpPr/>
      </xdr:nvSpPr>
      <xdr:spPr>
        <a:xfrm>
          <a:off x="164592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138447</xdr:rowOff>
    </xdr:from>
    <xdr:ext cx="762000" cy="259045"/>
    <xdr:sp macro="" textlink="">
      <xdr:nvSpPr>
        <xdr:cNvPr id="446" name="公債費以外該当値テキスト">
          <a:extLst>
            <a:ext uri="{FF2B5EF4-FFF2-40B4-BE49-F238E27FC236}">
              <a16:creationId xmlns:a16="http://schemas.microsoft.com/office/drawing/2014/main" id="{00000000-0008-0000-0400-0000BE010000}"/>
            </a:ext>
          </a:extLst>
        </xdr:cNvPr>
        <xdr:cNvSpPr txBox="1"/>
      </xdr:nvSpPr>
      <xdr:spPr>
        <a:xfrm>
          <a:off x="165989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103632</xdr:rowOff>
    </xdr:from>
    <xdr:to>
      <xdr:col>78</xdr:col>
      <xdr:colOff>120650</xdr:colOff>
      <xdr:row>77</xdr:row>
      <xdr:rowOff>33782</xdr:rowOff>
    </xdr:to>
    <xdr:sp macro="" textlink="">
      <xdr:nvSpPr>
        <xdr:cNvPr id="447" name="楕円 446">
          <a:extLst>
            <a:ext uri="{FF2B5EF4-FFF2-40B4-BE49-F238E27FC236}">
              <a16:creationId xmlns:a16="http://schemas.microsoft.com/office/drawing/2014/main" id="{00000000-0008-0000-0400-0000BF010000}"/>
            </a:ext>
          </a:extLst>
        </xdr:cNvPr>
        <xdr:cNvSpPr/>
      </xdr:nvSpPr>
      <xdr:spPr>
        <a:xfrm>
          <a:off x="15621000" y="13133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43959</xdr:rowOff>
    </xdr:from>
    <xdr:ext cx="7366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5290800" y="1290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85344</xdr:rowOff>
    </xdr:from>
    <xdr:to>
      <xdr:col>74</xdr:col>
      <xdr:colOff>31750</xdr:colOff>
      <xdr:row>77</xdr:row>
      <xdr:rowOff>15494</xdr:rowOff>
    </xdr:to>
    <xdr:sp macro="" textlink="">
      <xdr:nvSpPr>
        <xdr:cNvPr id="449" name="楕円 448">
          <a:extLst>
            <a:ext uri="{FF2B5EF4-FFF2-40B4-BE49-F238E27FC236}">
              <a16:creationId xmlns:a16="http://schemas.microsoft.com/office/drawing/2014/main" id="{00000000-0008-0000-0400-0000C1010000}"/>
            </a:ext>
          </a:extLst>
        </xdr:cNvPr>
        <xdr:cNvSpPr/>
      </xdr:nvSpPr>
      <xdr:spPr>
        <a:xfrm>
          <a:off x="14732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271</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4401800" y="13201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144780</xdr:rowOff>
    </xdr:from>
    <xdr:to>
      <xdr:col>69</xdr:col>
      <xdr:colOff>142875</xdr:colOff>
      <xdr:row>75</xdr:row>
      <xdr:rowOff>74930</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3843000" y="1283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73</xdr:row>
      <xdr:rowOff>85107</xdr:rowOff>
    </xdr:from>
    <xdr:ext cx="762000" cy="259045"/>
    <xdr:sp macro="" textlink="">
      <xdr:nvSpPr>
        <xdr:cNvPr id="452" name="テキスト ボックス 451">
          <a:extLst>
            <a:ext uri="{FF2B5EF4-FFF2-40B4-BE49-F238E27FC236}">
              <a16:creationId xmlns:a16="http://schemas.microsoft.com/office/drawing/2014/main" id="{00000000-0008-0000-0400-0000C4010000}"/>
            </a:ext>
          </a:extLst>
        </xdr:cNvPr>
        <xdr:cNvSpPr txBox="1"/>
      </xdr:nvSpPr>
      <xdr:spPr>
        <a:xfrm>
          <a:off x="13512800" y="1260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67056</xdr:rowOff>
    </xdr:from>
    <xdr:to>
      <xdr:col>65</xdr:col>
      <xdr:colOff>53975</xdr:colOff>
      <xdr:row>76</xdr:row>
      <xdr:rowOff>168656</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2954000" y="13097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7383</xdr:rowOff>
    </xdr:from>
    <xdr:ext cx="7620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2623800" y="12866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大分県杵築市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21</xdr:row>
      <xdr:rowOff>3175</xdr:rowOff>
    </xdr:from>
    <xdr:to>
      <xdr:col>33</xdr:col>
      <xdr:colOff>114300</xdr:colOff>
      <xdr:row>21</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20</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19</xdr:row>
      <xdr:rowOff>60325</xdr:rowOff>
    </xdr:from>
    <xdr:to>
      <xdr:col>33</xdr:col>
      <xdr:colOff>114300</xdr:colOff>
      <xdr:row>19</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117475</xdr:rowOff>
    </xdr:from>
    <xdr:to>
      <xdr:col>33</xdr:col>
      <xdr:colOff>114300</xdr:colOff>
      <xdr:row>17</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60325</xdr:rowOff>
    </xdr:from>
    <xdr:to>
      <xdr:col>33</xdr:col>
      <xdr:colOff>114300</xdr:colOff>
      <xdr:row>14</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117475</xdr:rowOff>
    </xdr:from>
    <xdr:to>
      <xdr:col>33</xdr:col>
      <xdr:colOff>114300</xdr:colOff>
      <xdr:row>12</xdr:row>
      <xdr:rowOff>117475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146702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3175</xdr:rowOff>
    </xdr:from>
    <xdr:to>
      <xdr:col>33</xdr:col>
      <xdr:colOff>114300</xdr:colOff>
      <xdr:row>11</xdr:row>
      <xdr:rowOff>3175</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32402</xdr:rowOff>
    </xdr:from>
    <xdr:ext cx="762000" cy="259045"/>
    <xdr:sp macro="" textlink="">
      <xdr:nvSpPr>
        <xdr:cNvPr id="45" name="テキスト ボックス 44">
          <a:extLst>
            <a:ext uri="{FF2B5EF4-FFF2-40B4-BE49-F238E27FC236}">
              <a16:creationId xmlns:a16="http://schemas.microsoft.com/office/drawing/2014/main" id="{00000000-0008-0000-0500-00002D000000}"/>
            </a:ext>
          </a:extLst>
        </xdr:cNvPr>
        <xdr:cNvSpPr txBox="1"/>
      </xdr:nvSpPr>
      <xdr:spPr>
        <a:xfrm>
          <a:off x="13843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8" name="人口1人当たり決算額の推移グラフ枠130">
          <a:extLst>
            <a:ext uri="{FF2B5EF4-FFF2-40B4-BE49-F238E27FC236}">
              <a16:creationId xmlns:a16="http://schemas.microsoft.com/office/drawing/2014/main" id="{00000000-0008-0000-0500-000030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171444</xdr:rowOff>
    </xdr:from>
    <xdr:to>
      <xdr:col>29</xdr:col>
      <xdr:colOff>127000</xdr:colOff>
      <xdr:row>20</xdr:row>
      <xdr:rowOff>51057</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651500" y="2105019"/>
          <a:ext cx="0" cy="142266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23134</xdr:rowOff>
    </xdr:from>
    <xdr:ext cx="762000" cy="259045"/>
    <xdr:sp macro="" textlink="">
      <xdr:nvSpPr>
        <xdr:cNvPr id="50" name="人口1人当たり決算額の推移最小値テキスト130">
          <a:extLst>
            <a:ext uri="{FF2B5EF4-FFF2-40B4-BE49-F238E27FC236}">
              <a16:creationId xmlns:a16="http://schemas.microsoft.com/office/drawing/2014/main" id="{00000000-0008-0000-0500-000032000000}"/>
            </a:ext>
          </a:extLst>
        </xdr:cNvPr>
        <xdr:cNvSpPr txBox="1"/>
      </xdr:nvSpPr>
      <xdr:spPr>
        <a:xfrm>
          <a:off x="5740400" y="349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51057</xdr:rowOff>
    </xdr:from>
    <xdr:to>
      <xdr:col>30</xdr:col>
      <xdr:colOff>25400</xdr:colOff>
      <xdr:row>20</xdr:row>
      <xdr:rowOff>51057</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562600" y="3527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86371</xdr:rowOff>
    </xdr:from>
    <xdr:ext cx="762000" cy="259045"/>
    <xdr:sp macro="" textlink="">
      <xdr:nvSpPr>
        <xdr:cNvPr id="52" name="人口1人当たり決算額の推移最大値テキスト130">
          <a:extLst>
            <a:ext uri="{FF2B5EF4-FFF2-40B4-BE49-F238E27FC236}">
              <a16:creationId xmlns:a16="http://schemas.microsoft.com/office/drawing/2014/main" id="{00000000-0008-0000-0500-000034000000}"/>
            </a:ext>
          </a:extLst>
        </xdr:cNvPr>
        <xdr:cNvSpPr txBox="1"/>
      </xdr:nvSpPr>
      <xdr:spPr>
        <a:xfrm>
          <a:off x="5740400" y="1848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222,334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171444</xdr:rowOff>
    </xdr:from>
    <xdr:to>
      <xdr:col>30</xdr:col>
      <xdr:colOff>25400</xdr:colOff>
      <xdr:row>11</xdr:row>
      <xdr:rowOff>171444</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a:off x="5562600" y="21050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105654</xdr:rowOff>
    </xdr:from>
    <xdr:to>
      <xdr:col>29</xdr:col>
      <xdr:colOff>127000</xdr:colOff>
      <xdr:row>17</xdr:row>
      <xdr:rowOff>14100</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5003800" y="2896479"/>
          <a:ext cx="647700" cy="79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120696</xdr:rowOff>
    </xdr:from>
    <xdr:ext cx="762000" cy="259045"/>
    <xdr:sp macro="" textlink="">
      <xdr:nvSpPr>
        <xdr:cNvPr id="55" name="人口1人当たり決算額の推移平均値テキスト130">
          <a:extLst>
            <a:ext uri="{FF2B5EF4-FFF2-40B4-BE49-F238E27FC236}">
              <a16:creationId xmlns:a16="http://schemas.microsoft.com/office/drawing/2014/main" id="{00000000-0008-0000-0500-000037000000}"/>
            </a:ext>
          </a:extLst>
        </xdr:cNvPr>
        <xdr:cNvSpPr txBox="1"/>
      </xdr:nvSpPr>
      <xdr:spPr>
        <a:xfrm>
          <a:off x="5740400" y="29115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148619</xdr:rowOff>
    </xdr:from>
    <xdr:to>
      <xdr:col>29</xdr:col>
      <xdr:colOff>177800</xdr:colOff>
      <xdr:row>17</xdr:row>
      <xdr:rowOff>78769</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5600700" y="29394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14100</xdr:rowOff>
    </xdr:from>
    <xdr:to>
      <xdr:col>26</xdr:col>
      <xdr:colOff>50800</xdr:colOff>
      <xdr:row>17</xdr:row>
      <xdr:rowOff>74965</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4305300" y="2976375"/>
          <a:ext cx="698500" cy="608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70637</xdr:rowOff>
    </xdr:from>
    <xdr:to>
      <xdr:col>26</xdr:col>
      <xdr:colOff>101600</xdr:colOff>
      <xdr:row>18</xdr:row>
      <xdr:rowOff>787</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953000" y="30329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157014</xdr:rowOff>
    </xdr:from>
    <xdr:ext cx="7366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4622800" y="31192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74965</xdr:rowOff>
    </xdr:from>
    <xdr:to>
      <xdr:col>22</xdr:col>
      <xdr:colOff>114300</xdr:colOff>
      <xdr:row>17</xdr:row>
      <xdr:rowOff>93739</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3606800" y="3037240"/>
          <a:ext cx="698500" cy="18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109395</xdr:rowOff>
    </xdr:from>
    <xdr:to>
      <xdr:col>22</xdr:col>
      <xdr:colOff>165100</xdr:colOff>
      <xdr:row>18</xdr:row>
      <xdr:rowOff>39545</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4254500" y="30716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24322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924300" y="3158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89624</xdr:rowOff>
    </xdr:from>
    <xdr:to>
      <xdr:col>18</xdr:col>
      <xdr:colOff>177800</xdr:colOff>
      <xdr:row>17</xdr:row>
      <xdr:rowOff>93739</xdr:rowOff>
    </xdr:to>
    <xdr:cxnSp macro="">
      <xdr:nvCxnSpPr>
        <xdr:cNvPr id="63" name="直線コネクタ 62">
          <a:extLst>
            <a:ext uri="{FF2B5EF4-FFF2-40B4-BE49-F238E27FC236}">
              <a16:creationId xmlns:a16="http://schemas.microsoft.com/office/drawing/2014/main" id="{00000000-0008-0000-0500-00003F000000}"/>
            </a:ext>
          </a:extLst>
        </xdr:cNvPr>
        <xdr:cNvCxnSpPr/>
      </xdr:nvCxnSpPr>
      <xdr:spPr bwMode="auto">
        <a:xfrm>
          <a:off x="2908300" y="3051899"/>
          <a:ext cx="698500" cy="41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119596</xdr:rowOff>
    </xdr:from>
    <xdr:to>
      <xdr:col>19</xdr:col>
      <xdr:colOff>38100</xdr:colOff>
      <xdr:row>18</xdr:row>
      <xdr:rowOff>49746</xdr:rowOff>
    </xdr:to>
    <xdr:sp macro="" textlink="">
      <xdr:nvSpPr>
        <xdr:cNvPr id="64" name="フローチャート: 判断 63">
          <a:extLst>
            <a:ext uri="{FF2B5EF4-FFF2-40B4-BE49-F238E27FC236}">
              <a16:creationId xmlns:a16="http://schemas.microsoft.com/office/drawing/2014/main" id="{00000000-0008-0000-0500-000040000000}"/>
            </a:ext>
          </a:extLst>
        </xdr:cNvPr>
        <xdr:cNvSpPr/>
      </xdr:nvSpPr>
      <xdr:spPr bwMode="auto">
        <a:xfrm>
          <a:off x="3556000" y="3081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34523</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225800" y="3168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114,444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57045</xdr:rowOff>
    </xdr:from>
    <xdr:to>
      <xdr:col>15</xdr:col>
      <xdr:colOff>101600</xdr:colOff>
      <xdr:row>18</xdr:row>
      <xdr:rowOff>158645</xdr:rowOff>
    </xdr:to>
    <xdr:sp macro="" textlink="">
      <xdr:nvSpPr>
        <xdr:cNvPr id="66" name="フローチャート: 判断 65">
          <a:extLst>
            <a:ext uri="{FF2B5EF4-FFF2-40B4-BE49-F238E27FC236}">
              <a16:creationId xmlns:a16="http://schemas.microsoft.com/office/drawing/2014/main" id="{00000000-0008-0000-0500-000042000000}"/>
            </a:ext>
          </a:extLst>
        </xdr:cNvPr>
        <xdr:cNvSpPr/>
      </xdr:nvSpPr>
      <xdr:spPr bwMode="auto">
        <a:xfrm>
          <a:off x="2857500" y="3190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143422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527300" y="3277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54854</xdr:rowOff>
    </xdr:from>
    <xdr:to>
      <xdr:col>29</xdr:col>
      <xdr:colOff>177800</xdr:colOff>
      <xdr:row>16</xdr:row>
      <xdr:rowOff>156454</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5600700" y="28456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15</xdr:row>
      <xdr:rowOff>71381</xdr:rowOff>
    </xdr:from>
    <xdr:ext cx="762000" cy="259045"/>
    <xdr:sp macro="" textlink="">
      <xdr:nvSpPr>
        <xdr:cNvPr id="74" name="人口1人当たり決算額の推移該当値テキスト130">
          <a:extLst>
            <a:ext uri="{FF2B5EF4-FFF2-40B4-BE49-F238E27FC236}">
              <a16:creationId xmlns:a16="http://schemas.microsoft.com/office/drawing/2014/main" id="{00000000-0008-0000-0500-00004A000000}"/>
            </a:ext>
          </a:extLst>
        </xdr:cNvPr>
        <xdr:cNvSpPr txBox="1"/>
      </xdr:nvSpPr>
      <xdr:spPr>
        <a:xfrm>
          <a:off x="5740400" y="2690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134750</xdr:rowOff>
    </xdr:from>
    <xdr:to>
      <xdr:col>26</xdr:col>
      <xdr:colOff>101600</xdr:colOff>
      <xdr:row>17</xdr:row>
      <xdr:rowOff>64900</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4953000" y="2925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75077</xdr:rowOff>
    </xdr:from>
    <xdr:ext cx="7366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4622800" y="26944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24165</xdr:rowOff>
    </xdr:from>
    <xdr:to>
      <xdr:col>22</xdr:col>
      <xdr:colOff>165100</xdr:colOff>
      <xdr:row>17</xdr:row>
      <xdr:rowOff>125765</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4254500" y="29864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135942</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3924300" y="275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124,463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42939</xdr:rowOff>
    </xdr:from>
    <xdr:to>
      <xdr:col>19</xdr:col>
      <xdr:colOff>38100</xdr:colOff>
      <xdr:row>17</xdr:row>
      <xdr:rowOff>144539</xdr:rowOff>
    </xdr:to>
    <xdr:sp macro="" textlink="">
      <xdr:nvSpPr>
        <xdr:cNvPr id="79" name="楕円 78">
          <a:extLst>
            <a:ext uri="{FF2B5EF4-FFF2-40B4-BE49-F238E27FC236}">
              <a16:creationId xmlns:a16="http://schemas.microsoft.com/office/drawing/2014/main" id="{00000000-0008-0000-0500-00004F000000}"/>
            </a:ext>
          </a:extLst>
        </xdr:cNvPr>
        <xdr:cNvSpPr/>
      </xdr:nvSpPr>
      <xdr:spPr bwMode="auto">
        <a:xfrm>
          <a:off x="3556000" y="30052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15</xdr:row>
      <xdr:rowOff>154716</xdr:rowOff>
    </xdr:from>
    <xdr:ext cx="762000" cy="259045"/>
    <xdr:sp macro="" textlink="">
      <xdr:nvSpPr>
        <xdr:cNvPr id="80" name="テキスト ボックス 79">
          <a:extLst>
            <a:ext uri="{FF2B5EF4-FFF2-40B4-BE49-F238E27FC236}">
              <a16:creationId xmlns:a16="http://schemas.microsoft.com/office/drawing/2014/main" id="{00000000-0008-0000-0500-000050000000}"/>
            </a:ext>
          </a:extLst>
        </xdr:cNvPr>
        <xdr:cNvSpPr txBox="1"/>
      </xdr:nvSpPr>
      <xdr:spPr>
        <a:xfrm>
          <a:off x="3225800" y="2774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38824</xdr:rowOff>
    </xdr:from>
    <xdr:to>
      <xdr:col>15</xdr:col>
      <xdr:colOff>101600</xdr:colOff>
      <xdr:row>17</xdr:row>
      <xdr:rowOff>140424</xdr:rowOff>
    </xdr:to>
    <xdr:sp macro="" textlink="">
      <xdr:nvSpPr>
        <xdr:cNvPr id="81" name="楕円 80">
          <a:extLst>
            <a:ext uri="{FF2B5EF4-FFF2-40B4-BE49-F238E27FC236}">
              <a16:creationId xmlns:a16="http://schemas.microsoft.com/office/drawing/2014/main" id="{00000000-0008-0000-0500-000051000000}"/>
            </a:ext>
          </a:extLst>
        </xdr:cNvPr>
        <xdr:cNvSpPr/>
      </xdr:nvSpPr>
      <xdr:spPr bwMode="auto">
        <a:xfrm>
          <a:off x="2857500" y="3001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15</xdr:row>
      <xdr:rowOff>150601</xdr:rowOff>
    </xdr:from>
    <xdr:ext cx="762000" cy="259045"/>
    <xdr:sp macro="" textlink="">
      <xdr:nvSpPr>
        <xdr:cNvPr id="82" name="テキスト ボックス 81">
          <a:extLst>
            <a:ext uri="{FF2B5EF4-FFF2-40B4-BE49-F238E27FC236}">
              <a16:creationId xmlns:a16="http://schemas.microsoft.com/office/drawing/2014/main" id="{00000000-0008-0000-0500-000052000000}"/>
            </a:ext>
          </a:extLst>
        </xdr:cNvPr>
        <xdr:cNvSpPr txBox="1"/>
      </xdr:nvSpPr>
      <xdr:spPr>
        <a:xfrm>
          <a:off x="2527300" y="2769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4" name="角丸四角形 83">
          <a:extLst>
            <a:ext uri="{FF2B5EF4-FFF2-40B4-BE49-F238E27FC236}">
              <a16:creationId xmlns:a16="http://schemas.microsoft.com/office/drawing/2014/main" id="{00000000-0008-0000-0500-000054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5" name="正方形/長方形 84">
          <a:extLst>
            <a:ext uri="{FF2B5EF4-FFF2-40B4-BE49-F238E27FC236}">
              <a16:creationId xmlns:a16="http://schemas.microsoft.com/office/drawing/2014/main" id="{00000000-0008-0000-0500-000055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6" name="正方形/長方形 85">
          <a:extLst>
            <a:ext uri="{FF2B5EF4-FFF2-40B4-BE49-F238E27FC236}">
              <a16:creationId xmlns:a16="http://schemas.microsoft.com/office/drawing/2014/main" id="{00000000-0008-0000-0500-000056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7" name="正方形/長方形 86">
          <a:extLst>
            <a:ext uri="{FF2B5EF4-FFF2-40B4-BE49-F238E27FC236}">
              <a16:creationId xmlns:a16="http://schemas.microsoft.com/office/drawing/2014/main" id="{00000000-0008-0000-0500-000057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90" name="直線コネクタ 89">
          <a:extLst>
            <a:ext uri="{FF2B5EF4-FFF2-40B4-BE49-F238E27FC236}">
              <a16:creationId xmlns:a16="http://schemas.microsoft.com/office/drawing/2014/main" id="{00000000-0008-0000-0500-00005A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3" name="楕円 92">
          <a:extLst>
            <a:ext uri="{FF2B5EF4-FFF2-40B4-BE49-F238E27FC236}">
              <a16:creationId xmlns:a16="http://schemas.microsoft.com/office/drawing/2014/main" id="{00000000-0008-0000-0500-00005D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4" name="フローチャート: 判断 93">
          <a:extLst>
            <a:ext uri="{FF2B5EF4-FFF2-40B4-BE49-F238E27FC236}">
              <a16:creationId xmlns:a16="http://schemas.microsoft.com/office/drawing/2014/main" id="{00000000-0008-0000-0500-00005E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5" name="正方形/長方形 94">
          <a:extLst>
            <a:ext uri="{FF2B5EF4-FFF2-40B4-BE49-F238E27FC236}">
              <a16:creationId xmlns:a16="http://schemas.microsoft.com/office/drawing/2014/main" id="{00000000-0008-0000-0500-00005F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38</xdr:row>
      <xdr:rowOff>1105</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159657</xdr:rowOff>
    </xdr:from>
    <xdr:to>
      <xdr:col>33</xdr:col>
      <xdr:colOff>114300</xdr:colOff>
      <xdr:row>37</xdr:row>
      <xdr:rowOff>159657</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7" name="テキスト ボックス 106">
          <a:extLst>
            <a:ext uri="{FF2B5EF4-FFF2-40B4-BE49-F238E27FC236}">
              <a16:creationId xmlns:a16="http://schemas.microsoft.com/office/drawing/2014/main" id="{00000000-0008-0000-0500-00006B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9" name="テキスト ボックス 108">
          <a:extLst>
            <a:ext uri="{FF2B5EF4-FFF2-40B4-BE49-F238E27FC236}">
              <a16:creationId xmlns:a16="http://schemas.microsoft.com/office/drawing/2014/main" id="{00000000-0008-0000-0500-00006D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11" name="テキスト ボックス 110">
          <a:extLst>
            <a:ext uri="{FF2B5EF4-FFF2-40B4-BE49-F238E27FC236}">
              <a16:creationId xmlns:a16="http://schemas.microsoft.com/office/drawing/2014/main" id="{00000000-0008-0000-0500-00006F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12" name="人口1人当たり決算額の推移グラフ枠445">
          <a:extLst>
            <a:ext uri="{FF2B5EF4-FFF2-40B4-BE49-F238E27FC236}">
              <a16:creationId xmlns:a16="http://schemas.microsoft.com/office/drawing/2014/main" id="{00000000-0008-0000-0500-000070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154873</xdr:rowOff>
    </xdr:from>
    <xdr:to>
      <xdr:col>29</xdr:col>
      <xdr:colOff>127000</xdr:colOff>
      <xdr:row>39</xdr:row>
      <xdr:rowOff>34299</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651500" y="6079423"/>
          <a:ext cx="0" cy="159392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39</xdr:row>
      <xdr:rowOff>6376</xdr:rowOff>
    </xdr:from>
    <xdr:ext cx="762000" cy="259045"/>
    <xdr:sp macro="" textlink="">
      <xdr:nvSpPr>
        <xdr:cNvPr id="114" name="人口1人当たり決算額の推移最小値テキスト445">
          <a:extLst>
            <a:ext uri="{FF2B5EF4-FFF2-40B4-BE49-F238E27FC236}">
              <a16:creationId xmlns:a16="http://schemas.microsoft.com/office/drawing/2014/main" id="{00000000-0008-0000-0500-000072000000}"/>
            </a:ext>
          </a:extLst>
        </xdr:cNvPr>
        <xdr:cNvSpPr txBox="1"/>
      </xdr:nvSpPr>
      <xdr:spPr>
        <a:xfrm>
          <a:off x="5740400" y="7645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39</xdr:row>
      <xdr:rowOff>34299</xdr:rowOff>
    </xdr:from>
    <xdr:to>
      <xdr:col>30</xdr:col>
      <xdr:colOff>25400</xdr:colOff>
      <xdr:row>39</xdr:row>
      <xdr:rowOff>34299</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5562600" y="767334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69800</xdr:rowOff>
    </xdr:from>
    <xdr:ext cx="762000" cy="259045"/>
    <xdr:sp macro="" textlink="">
      <xdr:nvSpPr>
        <xdr:cNvPr id="116" name="人口1人当たり決算額の推移最大値テキスト445">
          <a:extLst>
            <a:ext uri="{FF2B5EF4-FFF2-40B4-BE49-F238E27FC236}">
              <a16:creationId xmlns:a16="http://schemas.microsoft.com/office/drawing/2014/main" id="{00000000-0008-0000-0500-000074000000}"/>
            </a:ext>
          </a:extLst>
        </xdr:cNvPr>
        <xdr:cNvSpPr txBox="1"/>
      </xdr:nvSpPr>
      <xdr:spPr>
        <a:xfrm>
          <a:off x="5740400" y="582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154873</xdr:rowOff>
    </xdr:from>
    <xdr:to>
      <xdr:col>30</xdr:col>
      <xdr:colOff>25400</xdr:colOff>
      <xdr:row>33</xdr:row>
      <xdr:rowOff>154873</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5562600" y="607942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38</xdr:row>
      <xdr:rowOff>112909</xdr:rowOff>
    </xdr:from>
    <xdr:to>
      <xdr:col>29</xdr:col>
      <xdr:colOff>127000</xdr:colOff>
      <xdr:row>38</xdr:row>
      <xdr:rowOff>114333</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5003800" y="7580509"/>
          <a:ext cx="647700" cy="14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37</xdr:row>
      <xdr:rowOff>190737</xdr:rowOff>
    </xdr:from>
    <xdr:ext cx="762000" cy="259045"/>
    <xdr:sp macro="" textlink="">
      <xdr:nvSpPr>
        <xdr:cNvPr id="119" name="人口1人当たり決算額の推移平均値テキスト445">
          <a:extLst>
            <a:ext uri="{FF2B5EF4-FFF2-40B4-BE49-F238E27FC236}">
              <a16:creationId xmlns:a16="http://schemas.microsoft.com/office/drawing/2014/main" id="{00000000-0008-0000-0500-000077000000}"/>
            </a:ext>
          </a:extLst>
        </xdr:cNvPr>
        <xdr:cNvSpPr txBox="1"/>
      </xdr:nvSpPr>
      <xdr:spPr>
        <a:xfrm>
          <a:off x="5740400" y="7315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2760</xdr:rowOff>
    </xdr:from>
    <xdr:to>
      <xdr:col>29</xdr:col>
      <xdr:colOff>177800</xdr:colOff>
      <xdr:row>38</xdr:row>
      <xdr:rowOff>104360</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5600700" y="74703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38</xdr:row>
      <xdr:rowOff>92190</xdr:rowOff>
    </xdr:from>
    <xdr:to>
      <xdr:col>26</xdr:col>
      <xdr:colOff>50800</xdr:colOff>
      <xdr:row>38</xdr:row>
      <xdr:rowOff>112909</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4305300" y="7559790"/>
          <a:ext cx="698500" cy="207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38</xdr:row>
      <xdr:rowOff>592</xdr:rowOff>
    </xdr:from>
    <xdr:to>
      <xdr:col>26</xdr:col>
      <xdr:colOff>101600</xdr:colOff>
      <xdr:row>38</xdr:row>
      <xdr:rowOff>102192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4953000" y="74681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112369</xdr:rowOff>
    </xdr:from>
    <xdr:ext cx="7366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4622800" y="7237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38</xdr:row>
      <xdr:rowOff>84314</xdr:rowOff>
    </xdr:from>
    <xdr:to>
      <xdr:col>22</xdr:col>
      <xdr:colOff>114300</xdr:colOff>
      <xdr:row>38</xdr:row>
      <xdr:rowOff>92190</xdr:rowOff>
    </xdr:to>
    <xdr:cxnSp macro="">
      <xdr:nvCxnSpPr>
        <xdr:cNvPr id="124" name="直線コネクタ 123">
          <a:extLst>
            <a:ext uri="{FF2B5EF4-FFF2-40B4-BE49-F238E27FC236}">
              <a16:creationId xmlns:a16="http://schemas.microsoft.com/office/drawing/2014/main" id="{00000000-0008-0000-0500-00007C000000}"/>
            </a:ext>
          </a:extLst>
        </xdr:cNvPr>
        <xdr:cNvCxnSpPr/>
      </xdr:nvCxnSpPr>
      <xdr:spPr bwMode="auto">
        <a:xfrm>
          <a:off x="3606800" y="7551914"/>
          <a:ext cx="698500" cy="78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38</xdr:row>
      <xdr:rowOff>1536</xdr:rowOff>
    </xdr:from>
    <xdr:to>
      <xdr:col>22</xdr:col>
      <xdr:colOff>165100</xdr:colOff>
      <xdr:row>38</xdr:row>
      <xdr:rowOff>103136</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4254500" y="74691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113313</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3924300" y="72380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38</xdr:row>
      <xdr:rowOff>53231</xdr:rowOff>
    </xdr:from>
    <xdr:to>
      <xdr:col>18</xdr:col>
      <xdr:colOff>177800</xdr:colOff>
      <xdr:row>38</xdr:row>
      <xdr:rowOff>84314</xdr:rowOff>
    </xdr:to>
    <xdr:cxnSp macro="">
      <xdr:nvCxnSpPr>
        <xdr:cNvPr id="127" name="直線コネクタ 126">
          <a:extLst>
            <a:ext uri="{FF2B5EF4-FFF2-40B4-BE49-F238E27FC236}">
              <a16:creationId xmlns:a16="http://schemas.microsoft.com/office/drawing/2014/main" id="{00000000-0008-0000-0500-00007F000000}"/>
            </a:ext>
          </a:extLst>
        </xdr:cNvPr>
        <xdr:cNvCxnSpPr/>
      </xdr:nvCxnSpPr>
      <xdr:spPr bwMode="auto">
        <a:xfrm>
          <a:off x="2908300" y="7520831"/>
          <a:ext cx="698500" cy="3108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38</xdr:row>
      <xdr:rowOff>5034</xdr:rowOff>
    </xdr:from>
    <xdr:to>
      <xdr:col>19</xdr:col>
      <xdr:colOff>38100</xdr:colOff>
      <xdr:row>38</xdr:row>
      <xdr:rowOff>106634</xdr:rowOff>
    </xdr:to>
    <xdr:sp macro="" textlink="">
      <xdr:nvSpPr>
        <xdr:cNvPr id="128" name="フローチャート: 判断 127">
          <a:extLst>
            <a:ext uri="{FF2B5EF4-FFF2-40B4-BE49-F238E27FC236}">
              <a16:creationId xmlns:a16="http://schemas.microsoft.com/office/drawing/2014/main" id="{00000000-0008-0000-0500-000080000000}"/>
            </a:ext>
          </a:extLst>
        </xdr:cNvPr>
        <xdr:cNvSpPr/>
      </xdr:nvSpPr>
      <xdr:spPr bwMode="auto">
        <a:xfrm>
          <a:off x="3556000" y="74726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116811</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225800" y="724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17293</xdr:rowOff>
    </xdr:from>
    <xdr:to>
      <xdr:col>15</xdr:col>
      <xdr:colOff>101600</xdr:colOff>
      <xdr:row>38</xdr:row>
      <xdr:rowOff>118893</xdr:rowOff>
    </xdr:to>
    <xdr:sp macro="" textlink="">
      <xdr:nvSpPr>
        <xdr:cNvPr id="130" name="フローチャート: 判断 129">
          <a:extLst>
            <a:ext uri="{FF2B5EF4-FFF2-40B4-BE49-F238E27FC236}">
              <a16:creationId xmlns:a16="http://schemas.microsoft.com/office/drawing/2014/main" id="{00000000-0008-0000-0500-000082000000}"/>
            </a:ext>
          </a:extLst>
        </xdr:cNvPr>
        <xdr:cNvSpPr/>
      </xdr:nvSpPr>
      <xdr:spPr bwMode="auto">
        <a:xfrm>
          <a:off x="2857500" y="7484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38</xdr:row>
      <xdr:rowOff>103670</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527300" y="7571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38</xdr:row>
      <xdr:rowOff>63533</xdr:rowOff>
    </xdr:from>
    <xdr:to>
      <xdr:col>29</xdr:col>
      <xdr:colOff>177800</xdr:colOff>
      <xdr:row>38</xdr:row>
      <xdr:rowOff>165133</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5600700" y="75311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315010</xdr:rowOff>
    </xdr:from>
    <xdr:ext cx="762000" cy="259045"/>
    <xdr:sp macro="" textlink="">
      <xdr:nvSpPr>
        <xdr:cNvPr id="138" name="人口1人当たり決算額の推移該当値テキスト445">
          <a:extLst>
            <a:ext uri="{FF2B5EF4-FFF2-40B4-BE49-F238E27FC236}">
              <a16:creationId xmlns:a16="http://schemas.microsoft.com/office/drawing/2014/main" id="{00000000-0008-0000-0500-00008A000000}"/>
            </a:ext>
          </a:extLst>
        </xdr:cNvPr>
        <xdr:cNvSpPr txBox="1"/>
      </xdr:nvSpPr>
      <xdr:spPr>
        <a:xfrm>
          <a:off x="5740400" y="743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38</xdr:row>
      <xdr:rowOff>62109</xdr:rowOff>
    </xdr:from>
    <xdr:to>
      <xdr:col>26</xdr:col>
      <xdr:colOff>101600</xdr:colOff>
      <xdr:row>38</xdr:row>
      <xdr:rowOff>163709</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4953000" y="75297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38</xdr:row>
      <xdr:rowOff>148486</xdr:rowOff>
    </xdr:from>
    <xdr:ext cx="7366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4622800" y="76160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38</xdr:row>
      <xdr:rowOff>41390</xdr:rowOff>
    </xdr:from>
    <xdr:to>
      <xdr:col>22</xdr:col>
      <xdr:colOff>165100</xdr:colOff>
      <xdr:row>38</xdr:row>
      <xdr:rowOff>142990</xdr:rowOff>
    </xdr:to>
    <xdr:sp macro="" textlink="">
      <xdr:nvSpPr>
        <xdr:cNvPr id="141" name="楕円 140">
          <a:extLst>
            <a:ext uri="{FF2B5EF4-FFF2-40B4-BE49-F238E27FC236}">
              <a16:creationId xmlns:a16="http://schemas.microsoft.com/office/drawing/2014/main" id="{00000000-0008-0000-0500-00008D000000}"/>
            </a:ext>
          </a:extLst>
        </xdr:cNvPr>
        <xdr:cNvSpPr/>
      </xdr:nvSpPr>
      <xdr:spPr bwMode="auto">
        <a:xfrm>
          <a:off x="4254500" y="7508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38</xdr:row>
      <xdr:rowOff>127767</xdr:rowOff>
    </xdr:from>
    <xdr:ext cx="762000" cy="259045"/>
    <xdr:sp macro="" textlink="">
      <xdr:nvSpPr>
        <xdr:cNvPr id="142" name="テキスト ボックス 141">
          <a:extLst>
            <a:ext uri="{FF2B5EF4-FFF2-40B4-BE49-F238E27FC236}">
              <a16:creationId xmlns:a16="http://schemas.microsoft.com/office/drawing/2014/main" id="{00000000-0008-0000-0500-00008E000000}"/>
            </a:ext>
          </a:extLst>
        </xdr:cNvPr>
        <xdr:cNvSpPr txBox="1"/>
      </xdr:nvSpPr>
      <xdr:spPr>
        <a:xfrm>
          <a:off x="3924300" y="759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38</xdr:row>
      <xdr:rowOff>33514</xdr:rowOff>
    </xdr:from>
    <xdr:to>
      <xdr:col>19</xdr:col>
      <xdr:colOff>38100</xdr:colOff>
      <xdr:row>38</xdr:row>
      <xdr:rowOff>135114</xdr:rowOff>
    </xdr:to>
    <xdr:sp macro="" textlink="">
      <xdr:nvSpPr>
        <xdr:cNvPr id="143" name="楕円 142">
          <a:extLst>
            <a:ext uri="{FF2B5EF4-FFF2-40B4-BE49-F238E27FC236}">
              <a16:creationId xmlns:a16="http://schemas.microsoft.com/office/drawing/2014/main" id="{00000000-0008-0000-0500-00008F000000}"/>
            </a:ext>
          </a:extLst>
        </xdr:cNvPr>
        <xdr:cNvSpPr/>
      </xdr:nvSpPr>
      <xdr:spPr bwMode="auto">
        <a:xfrm>
          <a:off x="3556000" y="75011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38</xdr:row>
      <xdr:rowOff>119891</xdr:rowOff>
    </xdr:from>
    <xdr:ext cx="762000" cy="259045"/>
    <xdr:sp macro="" textlink="">
      <xdr:nvSpPr>
        <xdr:cNvPr id="144" name="テキスト ボックス 143">
          <a:extLst>
            <a:ext uri="{FF2B5EF4-FFF2-40B4-BE49-F238E27FC236}">
              <a16:creationId xmlns:a16="http://schemas.microsoft.com/office/drawing/2014/main" id="{00000000-0008-0000-0500-000090000000}"/>
            </a:ext>
          </a:extLst>
        </xdr:cNvPr>
        <xdr:cNvSpPr txBox="1"/>
      </xdr:nvSpPr>
      <xdr:spPr>
        <a:xfrm>
          <a:off x="3225800" y="758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38</xdr:row>
      <xdr:rowOff>2431</xdr:rowOff>
    </xdr:from>
    <xdr:to>
      <xdr:col>15</xdr:col>
      <xdr:colOff>101600</xdr:colOff>
      <xdr:row>38</xdr:row>
      <xdr:rowOff>104031</xdr:rowOff>
    </xdr:to>
    <xdr:sp macro="" textlink="">
      <xdr:nvSpPr>
        <xdr:cNvPr id="145" name="楕円 144">
          <a:extLst>
            <a:ext uri="{FF2B5EF4-FFF2-40B4-BE49-F238E27FC236}">
              <a16:creationId xmlns:a16="http://schemas.microsoft.com/office/drawing/2014/main" id="{00000000-0008-0000-0500-000091000000}"/>
            </a:ext>
          </a:extLst>
        </xdr:cNvPr>
        <xdr:cNvSpPr/>
      </xdr:nvSpPr>
      <xdr:spPr bwMode="auto">
        <a:xfrm>
          <a:off x="2857500" y="747003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114208</xdr:rowOff>
    </xdr:from>
    <xdr:ext cx="762000" cy="259045"/>
    <xdr:sp macro="" textlink="">
      <xdr:nvSpPr>
        <xdr:cNvPr id="146" name="テキスト ボックス 145">
          <a:extLst>
            <a:ext uri="{FF2B5EF4-FFF2-40B4-BE49-F238E27FC236}">
              <a16:creationId xmlns:a16="http://schemas.microsoft.com/office/drawing/2014/main" id="{00000000-0008-0000-0500-000092000000}"/>
            </a:ext>
          </a:extLst>
        </xdr:cNvPr>
        <xdr:cNvSpPr txBox="1"/>
      </xdr:nvSpPr>
      <xdr:spPr>
        <a:xfrm>
          <a:off x="2527300" y="7238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大分県杵築市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26,153
25,864
280.08
20,771,728
19,963,245
438,371
10,722,773
17,452,690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93,420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55640</xdr:rowOff>
    </xdr:from>
    <xdr:to>
      <xdr:col>24</xdr:col>
      <xdr:colOff>62865</xdr:colOff>
      <xdr:row>38</xdr:row>
      <xdr:rowOff>169157</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199140"/>
          <a:ext cx="1270" cy="1485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1534</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88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69,294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169157</xdr:rowOff>
    </xdr:from>
    <xdr:to>
      <xdr:col>24</xdr:col>
      <xdr:colOff>152400</xdr:colOff>
      <xdr:row>38</xdr:row>
      <xdr:rowOff>169157</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842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2317</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49743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205,722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55640</xdr:rowOff>
    </xdr:from>
    <xdr:to>
      <xdr:col>24</xdr:col>
      <xdr:colOff>152400</xdr:colOff>
      <xdr:row>30</xdr:row>
      <xdr:rowOff>55640</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19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11956</xdr:rowOff>
    </xdr:from>
    <xdr:to>
      <xdr:col>24</xdr:col>
      <xdr:colOff>63500</xdr:colOff>
      <xdr:row>36</xdr:row>
      <xdr:rowOff>81440</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184156"/>
          <a:ext cx="838200" cy="694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133331</xdr:rowOff>
    </xdr:from>
    <xdr:ext cx="599010"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596263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117,270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110454</xdr:rowOff>
    </xdr:from>
    <xdr:to>
      <xdr:col>24</xdr:col>
      <xdr:colOff>114300</xdr:colOff>
      <xdr:row>36</xdr:row>
      <xdr:rowOff>40604</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11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81440</xdr:rowOff>
    </xdr:from>
    <xdr:to>
      <xdr:col>19</xdr:col>
      <xdr:colOff>177800</xdr:colOff>
      <xdr:row>36</xdr:row>
      <xdr:rowOff>103244</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253640"/>
          <a:ext cx="889000" cy="21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44094</xdr:rowOff>
    </xdr:from>
    <xdr:to>
      <xdr:col>20</xdr:col>
      <xdr:colOff>38100</xdr:colOff>
      <xdr:row>36</xdr:row>
      <xdr:rowOff>145694</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216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36</xdr:row>
      <xdr:rowOff>136821</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497795" y="63090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103244</xdr:rowOff>
    </xdr:from>
    <xdr:to>
      <xdr:col>15</xdr:col>
      <xdr:colOff>50800</xdr:colOff>
      <xdr:row>36</xdr:row>
      <xdr:rowOff>148430</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275444"/>
          <a:ext cx="889000" cy="451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69099</xdr:rowOff>
    </xdr:from>
    <xdr:to>
      <xdr:col>15</xdr:col>
      <xdr:colOff>101600</xdr:colOff>
      <xdr:row>36</xdr:row>
      <xdr:rowOff>170699</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241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36</xdr:row>
      <xdr:rowOff>161826</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08795" y="6334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105,319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148430</xdr:rowOff>
    </xdr:from>
    <xdr:to>
      <xdr:col>10</xdr:col>
      <xdr:colOff>114300</xdr:colOff>
      <xdr:row>37</xdr:row>
      <xdr:rowOff>12402</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20630"/>
          <a:ext cx="889000" cy="35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76653</xdr:rowOff>
    </xdr:from>
    <xdr:to>
      <xdr:col>10</xdr:col>
      <xdr:colOff>165100</xdr:colOff>
      <xdr:row>37</xdr:row>
      <xdr:rowOff>6803</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2488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23330</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19795" y="60240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16837</xdr:rowOff>
    </xdr:from>
    <xdr:to>
      <xdr:col>6</xdr:col>
      <xdr:colOff>38100</xdr:colOff>
      <xdr:row>37</xdr:row>
      <xdr:rowOff>118437</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60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109564</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453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132606</xdr:rowOff>
    </xdr:from>
    <xdr:to>
      <xdr:col>24</xdr:col>
      <xdr:colOff>114300</xdr:colOff>
      <xdr:row>36</xdr:row>
      <xdr:rowOff>62756</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133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111033</xdr:rowOff>
    </xdr:from>
    <xdr:ext cx="599010"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111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30640</xdr:rowOff>
    </xdr:from>
    <xdr:to>
      <xdr:col>20</xdr:col>
      <xdr:colOff>38100</xdr:colOff>
      <xdr:row>36</xdr:row>
      <xdr:rowOff>132240</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202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148767</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497795" y="59780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52444</xdr:rowOff>
    </xdr:from>
    <xdr:to>
      <xdr:col>15</xdr:col>
      <xdr:colOff>101600</xdr:colOff>
      <xdr:row>36</xdr:row>
      <xdr:rowOff>154044</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22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170571</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08795" y="5999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97630</xdr:rowOff>
    </xdr:from>
    <xdr:to>
      <xdr:col>10</xdr:col>
      <xdr:colOff>165100</xdr:colOff>
      <xdr:row>37</xdr:row>
      <xdr:rowOff>27780</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26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18907</xdr:rowOff>
    </xdr:from>
    <xdr:ext cx="599010"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19795" y="63625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133052</xdr:rowOff>
    </xdr:from>
    <xdr:to>
      <xdr:col>6</xdr:col>
      <xdr:colOff>38100</xdr:colOff>
      <xdr:row>37</xdr:row>
      <xdr:rowOff>63202</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05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79729</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0804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物件費グラフ枠">
          <a:extLst>
            <a:ext uri="{FF2B5EF4-FFF2-40B4-BE49-F238E27FC236}">
              <a16:creationId xmlns:a16="http://schemas.microsoft.com/office/drawing/2014/main" id="{00000000-0008-0000-06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1894</xdr:rowOff>
    </xdr:from>
    <xdr:to>
      <xdr:col>24</xdr:col>
      <xdr:colOff>62865</xdr:colOff>
      <xdr:row>58</xdr:row>
      <xdr:rowOff>127539</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flipV="1">
          <a:off x="4633595" y="8917294"/>
          <a:ext cx="1270" cy="1154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169437</xdr:rowOff>
    </xdr:from>
    <xdr:ext cx="534377" cy="259045"/>
    <xdr:sp macro="" textlink="">
      <xdr:nvSpPr>
        <xdr:cNvPr id="114" name="物件費最小値テキスト">
          <a:extLst>
            <a:ext uri="{FF2B5EF4-FFF2-40B4-BE49-F238E27FC236}">
              <a16:creationId xmlns:a16="http://schemas.microsoft.com/office/drawing/2014/main" id="{00000000-0008-0000-0600-000072000000}"/>
            </a:ext>
          </a:extLst>
        </xdr:cNvPr>
        <xdr:cNvSpPr txBox="1"/>
      </xdr:nvSpPr>
      <xdr:spPr>
        <a:xfrm>
          <a:off x="4686300" y="10113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127539</xdr:rowOff>
    </xdr:from>
    <xdr:to>
      <xdr:col>24</xdr:col>
      <xdr:colOff>152400</xdr:colOff>
      <xdr:row>58</xdr:row>
      <xdr:rowOff>127539</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10071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120021</xdr:rowOff>
    </xdr:from>
    <xdr:ext cx="690189" cy="259045"/>
    <xdr:sp macro="" textlink="">
      <xdr:nvSpPr>
        <xdr:cNvPr id="116" name="物件費最大値テキスト">
          <a:extLst>
            <a:ext uri="{FF2B5EF4-FFF2-40B4-BE49-F238E27FC236}">
              <a16:creationId xmlns:a16="http://schemas.microsoft.com/office/drawing/2014/main" id="{00000000-0008-0000-0600-000074000000}"/>
            </a:ext>
          </a:extLst>
        </xdr:cNvPr>
        <xdr:cNvSpPr txBox="1"/>
      </xdr:nvSpPr>
      <xdr:spPr>
        <a:xfrm>
          <a:off x="4686300" y="869252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5,102,826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1894</xdr:rowOff>
    </xdr:from>
    <xdr:to>
      <xdr:col>24</xdr:col>
      <xdr:colOff>152400</xdr:colOff>
      <xdr:row>52</xdr:row>
      <xdr:rowOff>1894</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a:off x="4546600" y="89172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113621</xdr:rowOff>
    </xdr:from>
    <xdr:to>
      <xdr:col>24</xdr:col>
      <xdr:colOff>63500</xdr:colOff>
      <xdr:row>58</xdr:row>
      <xdr:rowOff>114059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3797300" y="10057721"/>
          <a:ext cx="838200" cy="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42436</xdr:rowOff>
    </xdr:from>
    <xdr:ext cx="599010" cy="259045"/>
    <xdr:sp macro="" textlink="">
      <xdr:nvSpPr>
        <xdr:cNvPr id="119" name="物件費平均値テキスト">
          <a:extLst>
            <a:ext uri="{FF2B5EF4-FFF2-40B4-BE49-F238E27FC236}">
              <a16:creationId xmlns:a16="http://schemas.microsoft.com/office/drawing/2014/main" id="{00000000-0008-0000-0600-000077000000}"/>
            </a:ext>
          </a:extLst>
        </xdr:cNvPr>
        <xdr:cNvSpPr txBox="1"/>
      </xdr:nvSpPr>
      <xdr:spPr>
        <a:xfrm>
          <a:off x="4686300" y="998653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64009</xdr:rowOff>
    </xdr:from>
    <xdr:to>
      <xdr:col>24</xdr:col>
      <xdr:colOff>114300</xdr:colOff>
      <xdr:row>58</xdr:row>
      <xdr:rowOff>165609</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4584700" y="10008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113092</xdr:rowOff>
    </xdr:from>
    <xdr:to>
      <xdr:col>19</xdr:col>
      <xdr:colOff>177800</xdr:colOff>
      <xdr:row>58</xdr:row>
      <xdr:rowOff>114059</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2908300" y="10057192"/>
          <a:ext cx="889000" cy="9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65029</xdr:rowOff>
    </xdr:from>
    <xdr:to>
      <xdr:col>20</xdr:col>
      <xdr:colOff>38100</xdr:colOff>
      <xdr:row>58</xdr:row>
      <xdr:rowOff>166629</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3746500" y="10009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157756</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3497795" y="10101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113092</xdr:rowOff>
    </xdr:from>
    <xdr:to>
      <xdr:col>15</xdr:col>
      <xdr:colOff>50800</xdr:colOff>
      <xdr:row>58</xdr:row>
      <xdr:rowOff>114505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2019300" y="10057192"/>
          <a:ext cx="889000" cy="1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65420</xdr:rowOff>
    </xdr:from>
    <xdr:to>
      <xdr:col>15</xdr:col>
      <xdr:colOff>101600</xdr:colOff>
      <xdr:row>58</xdr:row>
      <xdr:rowOff>167020</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2857500" y="10009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158147</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2608795" y="101022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114505</xdr:rowOff>
    </xdr:from>
    <xdr:to>
      <xdr:col>10</xdr:col>
      <xdr:colOff>114300</xdr:colOff>
      <xdr:row>58</xdr:row>
      <xdr:rowOff>115329</xdr:rowOff>
    </xdr:to>
    <xdr:cxnSp macro="">
      <xdr:nvCxnSpPr>
        <xdr:cNvPr id="127" name="直線コネクタ 126">
          <a:extLst>
            <a:ext uri="{FF2B5EF4-FFF2-40B4-BE49-F238E27FC236}">
              <a16:creationId xmlns:a16="http://schemas.microsoft.com/office/drawing/2014/main" id="{00000000-0008-0000-0600-00007F000000}"/>
            </a:ext>
          </a:extLst>
        </xdr:cNvPr>
        <xdr:cNvCxnSpPr/>
      </xdr:nvCxnSpPr>
      <xdr:spPr>
        <a:xfrm flipV="1">
          <a:off x="1130300" y="10058605"/>
          <a:ext cx="889000" cy="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66747</xdr:rowOff>
    </xdr:from>
    <xdr:to>
      <xdr:col>10</xdr:col>
      <xdr:colOff>165100</xdr:colOff>
      <xdr:row>58</xdr:row>
      <xdr:rowOff>168347</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968500" y="10010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159474</xdr:rowOff>
    </xdr:from>
    <xdr:ext cx="534377"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1752111" y="101035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68604</xdr:rowOff>
    </xdr:from>
    <xdr:to>
      <xdr:col>6</xdr:col>
      <xdr:colOff>38100</xdr:colOff>
      <xdr:row>58</xdr:row>
      <xdr:rowOff>170204</xdr:rowOff>
    </xdr:to>
    <xdr:sp macro="" textlink="">
      <xdr:nvSpPr>
        <xdr:cNvPr id="130" name="フローチャート: 判断 129">
          <a:extLst>
            <a:ext uri="{FF2B5EF4-FFF2-40B4-BE49-F238E27FC236}">
              <a16:creationId xmlns:a16="http://schemas.microsoft.com/office/drawing/2014/main" id="{00000000-0008-0000-0600-000082000000}"/>
            </a:ext>
          </a:extLst>
        </xdr:cNvPr>
        <xdr:cNvSpPr/>
      </xdr:nvSpPr>
      <xdr:spPr>
        <a:xfrm>
          <a:off x="1079500" y="1001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161331</xdr:rowOff>
    </xdr:from>
    <xdr:ext cx="534377"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863111" y="10105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62821</xdr:rowOff>
    </xdr:from>
    <xdr:to>
      <xdr:col>24</xdr:col>
      <xdr:colOff>114300</xdr:colOff>
      <xdr:row>58</xdr:row>
      <xdr:rowOff>164421</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4584700" y="1000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22198</xdr:rowOff>
    </xdr:from>
    <xdr:ext cx="599010" cy="259045"/>
    <xdr:sp macro="" textlink="">
      <xdr:nvSpPr>
        <xdr:cNvPr id="138" name="物件費該当値テキスト">
          <a:extLst>
            <a:ext uri="{FF2B5EF4-FFF2-40B4-BE49-F238E27FC236}">
              <a16:creationId xmlns:a16="http://schemas.microsoft.com/office/drawing/2014/main" id="{00000000-0008-0000-0600-00008A000000}"/>
            </a:ext>
          </a:extLst>
        </xdr:cNvPr>
        <xdr:cNvSpPr txBox="1"/>
      </xdr:nvSpPr>
      <xdr:spPr>
        <a:xfrm>
          <a:off x="4686300" y="97948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63259</xdr:rowOff>
    </xdr:from>
    <xdr:to>
      <xdr:col>20</xdr:col>
      <xdr:colOff>38100</xdr:colOff>
      <xdr:row>58</xdr:row>
      <xdr:rowOff>164859</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3746500" y="10007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9936</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3497795" y="9782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62292</xdr:rowOff>
    </xdr:from>
    <xdr:to>
      <xdr:col>15</xdr:col>
      <xdr:colOff>101600</xdr:colOff>
      <xdr:row>58</xdr:row>
      <xdr:rowOff>163892</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2857500" y="10006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8969</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2608795" y="9781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116,396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63705</xdr:rowOff>
    </xdr:from>
    <xdr:to>
      <xdr:col>10</xdr:col>
      <xdr:colOff>165100</xdr:colOff>
      <xdr:row>58</xdr:row>
      <xdr:rowOff>165305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968500" y="1000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10382</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1719795" y="97830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64529</xdr:rowOff>
    </xdr:from>
    <xdr:to>
      <xdr:col>6</xdr:col>
      <xdr:colOff>38100</xdr:colOff>
      <xdr:row>58</xdr:row>
      <xdr:rowOff>166129</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1079500" y="10008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11206</xdr:rowOff>
    </xdr:from>
    <xdr:ext cx="599010"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830795" y="9783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維持補修費グラフ枠">
          <a:extLst>
            <a:ext uri="{FF2B5EF4-FFF2-40B4-BE49-F238E27FC236}">
              <a16:creationId xmlns:a16="http://schemas.microsoft.com/office/drawing/2014/main" id="{00000000-0008-0000-06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99034</xdr:rowOff>
    </xdr:from>
    <xdr:to>
      <xdr:col>24</xdr:col>
      <xdr:colOff>62865</xdr:colOff>
      <xdr:row>79</xdr:row>
      <xdr:rowOff>33947</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flipV="1">
          <a:off x="4633595" y="12271984"/>
          <a:ext cx="1270" cy="13065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37774</xdr:rowOff>
    </xdr:from>
    <xdr:ext cx="378565" cy="259045"/>
    <xdr:sp macro="" textlink="">
      <xdr:nvSpPr>
        <xdr:cNvPr id="171" name="維持補修費最小値テキスト">
          <a:extLst>
            <a:ext uri="{FF2B5EF4-FFF2-40B4-BE49-F238E27FC236}">
              <a16:creationId xmlns:a16="http://schemas.microsoft.com/office/drawing/2014/main" id="{00000000-0008-0000-0600-0000AB000000}"/>
            </a:ext>
          </a:extLst>
        </xdr:cNvPr>
        <xdr:cNvSpPr txBox="1"/>
      </xdr:nvSpPr>
      <xdr:spPr>
        <a:xfrm>
          <a:off x="4686300" y="1358232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33947</xdr:rowOff>
    </xdr:from>
    <xdr:to>
      <xdr:col>24</xdr:col>
      <xdr:colOff>152400</xdr:colOff>
      <xdr:row>79</xdr:row>
      <xdr:rowOff>33947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3578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45711</xdr:rowOff>
    </xdr:from>
    <xdr:ext cx="599010" cy="259045"/>
    <xdr:sp macro="" textlink="">
      <xdr:nvSpPr>
        <xdr:cNvPr id="173" name="維持補修費最大値テキスト">
          <a:extLst>
            <a:ext uri="{FF2B5EF4-FFF2-40B4-BE49-F238E27FC236}">
              <a16:creationId xmlns:a16="http://schemas.microsoft.com/office/drawing/2014/main" id="{00000000-0008-0000-0600-0000AD000000}"/>
            </a:ext>
          </a:extLst>
        </xdr:cNvPr>
        <xdr:cNvSpPr txBox="1"/>
      </xdr:nvSpPr>
      <xdr:spPr>
        <a:xfrm>
          <a:off x="4686300" y="12047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103,702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99034</xdr:rowOff>
    </xdr:from>
    <xdr:to>
      <xdr:col>24</xdr:col>
      <xdr:colOff>152400</xdr:colOff>
      <xdr:row>71</xdr:row>
      <xdr:rowOff>99034</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a:off x="4546600" y="1227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149594</xdr:rowOff>
    </xdr:from>
    <xdr:to>
      <xdr:col>24</xdr:col>
      <xdr:colOff>63500</xdr:colOff>
      <xdr:row>78</xdr:row>
      <xdr:rowOff>159893</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flipV="1">
          <a:off x="3797300" y="13522694"/>
          <a:ext cx="838200" cy="10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26688</xdr:rowOff>
    </xdr:from>
    <xdr:ext cx="534377" cy="259045"/>
    <xdr:sp macro="" textlink="">
      <xdr:nvSpPr>
        <xdr:cNvPr id="176" name="維持補修費平均値テキスト">
          <a:extLst>
            <a:ext uri="{FF2B5EF4-FFF2-40B4-BE49-F238E27FC236}">
              <a16:creationId xmlns:a16="http://schemas.microsoft.com/office/drawing/2014/main" id="{00000000-0008-0000-0600-0000B0000000}"/>
            </a:ext>
          </a:extLst>
        </xdr:cNvPr>
        <xdr:cNvSpPr txBox="1"/>
      </xdr:nvSpPr>
      <xdr:spPr>
        <a:xfrm>
          <a:off x="4686300" y="1322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3811</xdr:rowOff>
    </xdr:from>
    <xdr:to>
      <xdr:col>24</xdr:col>
      <xdr:colOff>114300</xdr:colOff>
      <xdr:row>78</xdr:row>
      <xdr:rowOff>105411</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4584700" y="13376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159893</xdr:rowOff>
    </xdr:from>
    <xdr:to>
      <xdr:col>19</xdr:col>
      <xdr:colOff>177800</xdr:colOff>
      <xdr:row>79</xdr:row>
      <xdr:rowOff>1130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908300" y="13532993"/>
          <a:ext cx="889000" cy="126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35522</xdr:rowOff>
    </xdr:from>
    <xdr:to>
      <xdr:col>20</xdr:col>
      <xdr:colOff>38100</xdr:colOff>
      <xdr:row>78</xdr:row>
      <xdr:rowOff>137122</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3746500" y="13408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76</xdr:row>
      <xdr:rowOff>153649</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3530111" y="13183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79</xdr:row>
      <xdr:rowOff>1042</xdr:rowOff>
    </xdr:from>
    <xdr:to>
      <xdr:col>15</xdr:col>
      <xdr:colOff>50800</xdr:colOff>
      <xdr:row>79</xdr:row>
      <xdr:rowOff>1130</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a:off x="2019300" y="13545592"/>
          <a:ext cx="889000" cy="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28487</xdr:rowOff>
    </xdr:from>
    <xdr:to>
      <xdr:col>15</xdr:col>
      <xdr:colOff>101600</xdr:colOff>
      <xdr:row>78</xdr:row>
      <xdr:rowOff>130087</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2857500" y="13401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76</xdr:row>
      <xdr:rowOff>146614</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2641111" y="13176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79</xdr:row>
      <xdr:rowOff>1042</xdr:rowOff>
    </xdr:from>
    <xdr:to>
      <xdr:col>10</xdr:col>
      <xdr:colOff>114300</xdr:colOff>
      <xdr:row>79</xdr:row>
      <xdr:rowOff>10503</xdr:rowOff>
    </xdr:to>
    <xdr:cxnSp macro="">
      <xdr:nvCxnSpPr>
        <xdr:cNvPr id="184" name="直線コネクタ 183">
          <a:extLst>
            <a:ext uri="{FF2B5EF4-FFF2-40B4-BE49-F238E27FC236}">
              <a16:creationId xmlns:a16="http://schemas.microsoft.com/office/drawing/2014/main" id="{00000000-0008-0000-0600-0000B8000000}"/>
            </a:ext>
          </a:extLst>
        </xdr:cNvPr>
        <xdr:cNvCxnSpPr/>
      </xdr:nvCxnSpPr>
      <xdr:spPr>
        <a:xfrm flipV="1">
          <a:off x="1130300" y="13545592"/>
          <a:ext cx="889000" cy="9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26619</xdr:rowOff>
    </xdr:from>
    <xdr:to>
      <xdr:col>10</xdr:col>
      <xdr:colOff>165100</xdr:colOff>
      <xdr:row>78</xdr:row>
      <xdr:rowOff>128219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968500" y="13399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144746</xdr:rowOff>
    </xdr:from>
    <xdr:ext cx="534377"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1752111" y="13174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40487</xdr:rowOff>
    </xdr:from>
    <xdr:to>
      <xdr:col>6</xdr:col>
      <xdr:colOff>38100</xdr:colOff>
      <xdr:row>78</xdr:row>
      <xdr:rowOff>142087</xdr:rowOff>
    </xdr:to>
    <xdr:sp macro="" textlink="">
      <xdr:nvSpPr>
        <xdr:cNvPr id="187" name="フローチャート: 判断 186">
          <a:extLst>
            <a:ext uri="{FF2B5EF4-FFF2-40B4-BE49-F238E27FC236}">
              <a16:creationId xmlns:a16="http://schemas.microsoft.com/office/drawing/2014/main" id="{00000000-0008-0000-0600-0000BB000000}"/>
            </a:ext>
          </a:extLst>
        </xdr:cNvPr>
        <xdr:cNvSpPr/>
      </xdr:nvSpPr>
      <xdr:spPr>
        <a:xfrm>
          <a:off x="1079500" y="13413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158614</xdr:rowOff>
    </xdr:from>
    <xdr:ext cx="469744"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895428" y="13188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98794</xdr:rowOff>
    </xdr:from>
    <xdr:to>
      <xdr:col>24</xdr:col>
      <xdr:colOff>114300</xdr:colOff>
      <xdr:row>79</xdr:row>
      <xdr:rowOff>28944</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4584700" y="13471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13721</xdr:rowOff>
    </xdr:from>
    <xdr:ext cx="469744" cy="259045"/>
    <xdr:sp macro="" textlink="">
      <xdr:nvSpPr>
        <xdr:cNvPr id="195" name="維持補修費該当値テキスト">
          <a:extLst>
            <a:ext uri="{FF2B5EF4-FFF2-40B4-BE49-F238E27FC236}">
              <a16:creationId xmlns:a16="http://schemas.microsoft.com/office/drawing/2014/main" id="{00000000-0008-0000-0600-0000C3000000}"/>
            </a:ext>
          </a:extLst>
        </xdr:cNvPr>
        <xdr:cNvSpPr txBox="1"/>
      </xdr:nvSpPr>
      <xdr:spPr>
        <a:xfrm>
          <a:off x="4686300" y="133868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109093</xdr:rowOff>
    </xdr:from>
    <xdr:to>
      <xdr:col>20</xdr:col>
      <xdr:colOff>38100</xdr:colOff>
      <xdr:row>79</xdr:row>
      <xdr:rowOff>39243</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3746500" y="13482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30370</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3562428" y="135749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121780</xdr:rowOff>
    </xdr:from>
    <xdr:to>
      <xdr:col>15</xdr:col>
      <xdr:colOff>101600</xdr:colOff>
      <xdr:row>79</xdr:row>
      <xdr:rowOff>51930</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2857500" y="13494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43057</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2673428" y="13587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121692</xdr:rowOff>
    </xdr:from>
    <xdr:to>
      <xdr:col>10</xdr:col>
      <xdr:colOff>165100</xdr:colOff>
      <xdr:row>79</xdr:row>
      <xdr:rowOff>51842</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968500" y="13494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42969</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1784428" y="13587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131153</xdr:rowOff>
    </xdr:from>
    <xdr:to>
      <xdr:col>6</xdr:col>
      <xdr:colOff>38100</xdr:colOff>
      <xdr:row>79</xdr:row>
      <xdr:rowOff>61303</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1079500" y="13504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52430</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895428" y="135969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158,711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7" name="扶助費グラフ枠">
          <a:extLst>
            <a:ext uri="{FF2B5EF4-FFF2-40B4-BE49-F238E27FC236}">
              <a16:creationId xmlns:a16="http://schemas.microsoft.com/office/drawing/2014/main" id="{00000000-0008-0000-0600-0000E3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26947</xdr:rowOff>
    </xdr:from>
    <xdr:to>
      <xdr:col>24</xdr:col>
      <xdr:colOff>62865</xdr:colOff>
      <xdr:row>97</xdr:row>
      <xdr:rowOff>142970</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flipV="1">
          <a:off x="4633595" y="15628897"/>
          <a:ext cx="1270" cy="11447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146797</xdr:rowOff>
    </xdr:from>
    <xdr:ext cx="534377" cy="259045"/>
    <xdr:sp macro="" textlink="">
      <xdr:nvSpPr>
        <xdr:cNvPr id="229" name="扶助費最小値テキスト">
          <a:extLst>
            <a:ext uri="{FF2B5EF4-FFF2-40B4-BE49-F238E27FC236}">
              <a16:creationId xmlns:a16="http://schemas.microsoft.com/office/drawing/2014/main" id="{00000000-0008-0000-0600-0000E5000000}"/>
            </a:ext>
          </a:extLst>
        </xdr:cNvPr>
        <xdr:cNvSpPr txBox="1"/>
      </xdr:nvSpPr>
      <xdr:spPr>
        <a:xfrm>
          <a:off x="4686300" y="1677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97</xdr:row>
      <xdr:rowOff>142970</xdr:rowOff>
    </xdr:from>
    <xdr:to>
      <xdr:col>24</xdr:col>
      <xdr:colOff>152400</xdr:colOff>
      <xdr:row>97</xdr:row>
      <xdr:rowOff>142970</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6773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145074</xdr:rowOff>
    </xdr:from>
    <xdr:ext cx="599010" cy="259045"/>
    <xdr:sp macro="" textlink="">
      <xdr:nvSpPr>
        <xdr:cNvPr id="231" name="扶助費最大値テキスト">
          <a:extLst>
            <a:ext uri="{FF2B5EF4-FFF2-40B4-BE49-F238E27FC236}">
              <a16:creationId xmlns:a16="http://schemas.microsoft.com/office/drawing/2014/main" id="{00000000-0008-0000-0600-0000E7000000}"/>
            </a:ext>
          </a:extLst>
        </xdr:cNvPr>
        <xdr:cNvSpPr txBox="1"/>
      </xdr:nvSpPr>
      <xdr:spPr>
        <a:xfrm>
          <a:off x="4686300" y="154041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232,297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26947</xdr:rowOff>
    </xdr:from>
    <xdr:to>
      <xdr:col>24</xdr:col>
      <xdr:colOff>152400</xdr:colOff>
      <xdr:row>91</xdr:row>
      <xdr:rowOff>26947</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4546600" y="15628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67021</xdr:rowOff>
    </xdr:from>
    <xdr:to>
      <xdr:col>24</xdr:col>
      <xdr:colOff>63500</xdr:colOff>
      <xdr:row>94</xdr:row>
      <xdr:rowOff>84424</xdr:rowOff>
    </xdr:to>
    <xdr:cxnSp macro="">
      <xdr:nvCxnSpPr>
        <xdr:cNvPr id="233" name="直線コネクタ 232">
          <a:extLst>
            <a:ext uri="{FF2B5EF4-FFF2-40B4-BE49-F238E27FC236}">
              <a16:creationId xmlns:a16="http://schemas.microsoft.com/office/drawing/2014/main" id="{00000000-0008-0000-0600-0000E9000000}"/>
            </a:ext>
          </a:extLst>
        </xdr:cNvPr>
        <xdr:cNvCxnSpPr/>
      </xdr:nvCxnSpPr>
      <xdr:spPr>
        <a:xfrm flipV="1">
          <a:off x="3797300" y="16183321"/>
          <a:ext cx="838200" cy="17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51226</xdr:rowOff>
    </xdr:from>
    <xdr:ext cx="599010" cy="259045"/>
    <xdr:sp macro="" textlink="">
      <xdr:nvSpPr>
        <xdr:cNvPr id="234" name="扶助費平均値テキスト">
          <a:extLst>
            <a:ext uri="{FF2B5EF4-FFF2-40B4-BE49-F238E27FC236}">
              <a16:creationId xmlns:a16="http://schemas.microsoft.com/office/drawing/2014/main" id="{00000000-0008-0000-0600-0000EA000000}"/>
            </a:ext>
          </a:extLst>
        </xdr:cNvPr>
        <xdr:cNvSpPr txBox="1"/>
      </xdr:nvSpPr>
      <xdr:spPr>
        <a:xfrm>
          <a:off x="4686300" y="1633897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72799</xdr:rowOff>
    </xdr:from>
    <xdr:to>
      <xdr:col>24</xdr:col>
      <xdr:colOff>114300</xdr:colOff>
      <xdr:row>96</xdr:row>
      <xdr:rowOff>2949</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4584700" y="16360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94</xdr:row>
      <xdr:rowOff>84424</xdr:rowOff>
    </xdr:from>
    <xdr:to>
      <xdr:col>19</xdr:col>
      <xdr:colOff>177800</xdr:colOff>
      <xdr:row>95</xdr:row>
      <xdr:rowOff>76073</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flipV="1">
          <a:off x="2908300" y="16200724"/>
          <a:ext cx="889000" cy="16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112469</xdr:rowOff>
    </xdr:from>
    <xdr:to>
      <xdr:col>20</xdr:col>
      <xdr:colOff>38100</xdr:colOff>
      <xdr:row>96</xdr:row>
      <xdr:rowOff>42619</xdr:rowOff>
    </xdr:to>
    <xdr:sp macro="" textlink="">
      <xdr:nvSpPr>
        <xdr:cNvPr id="237" name="フローチャート: 判断 236">
          <a:extLst>
            <a:ext uri="{FF2B5EF4-FFF2-40B4-BE49-F238E27FC236}">
              <a16:creationId xmlns:a16="http://schemas.microsoft.com/office/drawing/2014/main" id="{00000000-0008-0000-0600-0000ED000000}"/>
            </a:ext>
          </a:extLst>
        </xdr:cNvPr>
        <xdr:cNvSpPr/>
      </xdr:nvSpPr>
      <xdr:spPr>
        <a:xfrm>
          <a:off x="3746500" y="1640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33746</xdr:rowOff>
    </xdr:from>
    <xdr:ext cx="599010" cy="259045"/>
    <xdr:sp macro="" textlink="">
      <xdr:nvSpPr>
        <xdr:cNvPr id="238" name="テキスト ボックス 237">
          <a:extLst>
            <a:ext uri="{FF2B5EF4-FFF2-40B4-BE49-F238E27FC236}">
              <a16:creationId xmlns:a16="http://schemas.microsoft.com/office/drawing/2014/main" id="{00000000-0008-0000-0600-0000EE000000}"/>
            </a:ext>
          </a:extLst>
        </xdr:cNvPr>
        <xdr:cNvSpPr txBox="1"/>
      </xdr:nvSpPr>
      <xdr:spPr>
        <a:xfrm>
          <a:off x="3497795" y="16492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119080</xdr:rowOff>
    </xdr:from>
    <xdr:to>
      <xdr:col>15</xdr:col>
      <xdr:colOff>50800</xdr:colOff>
      <xdr:row>95</xdr:row>
      <xdr:rowOff>76073</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a:off x="2019300" y="16235380"/>
          <a:ext cx="889000" cy="128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10544</xdr:rowOff>
    </xdr:from>
    <xdr:to>
      <xdr:col>15</xdr:col>
      <xdr:colOff>101600</xdr:colOff>
      <xdr:row>96</xdr:row>
      <xdr:rowOff>112144</xdr:rowOff>
    </xdr:to>
    <xdr:sp macro="" textlink="">
      <xdr:nvSpPr>
        <xdr:cNvPr id="240" name="フローチャート: 判断 239">
          <a:extLst>
            <a:ext uri="{FF2B5EF4-FFF2-40B4-BE49-F238E27FC236}">
              <a16:creationId xmlns:a16="http://schemas.microsoft.com/office/drawing/2014/main" id="{00000000-0008-0000-0600-0000F0000000}"/>
            </a:ext>
          </a:extLst>
        </xdr:cNvPr>
        <xdr:cNvSpPr/>
      </xdr:nvSpPr>
      <xdr:spPr>
        <a:xfrm>
          <a:off x="2857500" y="164697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103271</xdr:rowOff>
    </xdr:from>
    <xdr:ext cx="599010" cy="259045"/>
    <xdr:sp macro="" textlink="">
      <xdr:nvSpPr>
        <xdr:cNvPr id="241" name="テキスト ボックス 240">
          <a:extLst>
            <a:ext uri="{FF2B5EF4-FFF2-40B4-BE49-F238E27FC236}">
              <a16:creationId xmlns:a16="http://schemas.microsoft.com/office/drawing/2014/main" id="{00000000-0008-0000-0600-0000F1000000}"/>
            </a:ext>
          </a:extLst>
        </xdr:cNvPr>
        <xdr:cNvSpPr txBox="1"/>
      </xdr:nvSpPr>
      <xdr:spPr>
        <a:xfrm>
          <a:off x="2608795" y="165624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119080</xdr:rowOff>
    </xdr:from>
    <xdr:to>
      <xdr:col>10</xdr:col>
      <xdr:colOff>114300</xdr:colOff>
      <xdr:row>95</xdr:row>
      <xdr:rowOff>136096</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1130300" y="16235380"/>
          <a:ext cx="889000" cy="188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102053</xdr:rowOff>
    </xdr:from>
    <xdr:to>
      <xdr:col>10</xdr:col>
      <xdr:colOff>165100</xdr:colOff>
      <xdr:row>96</xdr:row>
      <xdr:rowOff>32203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968500" y="16389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23330</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1719795" y="164825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125,774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156009</xdr:rowOff>
    </xdr:from>
    <xdr:to>
      <xdr:col>6</xdr:col>
      <xdr:colOff>38100</xdr:colOff>
      <xdr:row>97</xdr:row>
      <xdr:rowOff>86159</xdr:rowOff>
    </xdr:to>
    <xdr:sp macro="" textlink="">
      <xdr:nvSpPr>
        <xdr:cNvPr id="245" name="フローチャート: 判断 244">
          <a:extLst>
            <a:ext uri="{FF2B5EF4-FFF2-40B4-BE49-F238E27FC236}">
              <a16:creationId xmlns:a16="http://schemas.microsoft.com/office/drawing/2014/main" id="{00000000-0008-0000-0600-0000F5000000}"/>
            </a:ext>
          </a:extLst>
        </xdr:cNvPr>
        <xdr:cNvSpPr/>
      </xdr:nvSpPr>
      <xdr:spPr>
        <a:xfrm>
          <a:off x="1079500" y="16615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77286</xdr:rowOff>
    </xdr:from>
    <xdr:ext cx="534377"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863111" y="16707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16221</xdr:rowOff>
    </xdr:from>
    <xdr:to>
      <xdr:col>24</xdr:col>
      <xdr:colOff>114300</xdr:colOff>
      <xdr:row>94</xdr:row>
      <xdr:rowOff>117821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4584700" y="16132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39098</xdr:rowOff>
    </xdr:from>
    <xdr:ext cx="599010" cy="259045"/>
    <xdr:sp macro="" textlink="">
      <xdr:nvSpPr>
        <xdr:cNvPr id="253" name="扶助費該当値テキスト">
          <a:extLst>
            <a:ext uri="{FF2B5EF4-FFF2-40B4-BE49-F238E27FC236}">
              <a16:creationId xmlns:a16="http://schemas.microsoft.com/office/drawing/2014/main" id="{00000000-0008-0000-0600-0000FD000000}"/>
            </a:ext>
          </a:extLst>
        </xdr:cNvPr>
        <xdr:cNvSpPr txBox="1"/>
      </xdr:nvSpPr>
      <xdr:spPr>
        <a:xfrm>
          <a:off x="4686300" y="15983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159,538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33624</xdr:rowOff>
    </xdr:from>
    <xdr:to>
      <xdr:col>20</xdr:col>
      <xdr:colOff>38100</xdr:colOff>
      <xdr:row>94</xdr:row>
      <xdr:rowOff>135224</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3746500" y="161499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151751</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3497795" y="15925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25273</xdr:rowOff>
    </xdr:from>
    <xdr:to>
      <xdr:col>15</xdr:col>
      <xdr:colOff>101600</xdr:colOff>
      <xdr:row>95</xdr:row>
      <xdr:rowOff>126873</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2857500" y="16313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143400</xdr:rowOff>
    </xdr:from>
    <xdr:ext cx="59901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2608795" y="16088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68280</xdr:rowOff>
    </xdr:from>
    <xdr:to>
      <xdr:col>10</xdr:col>
      <xdr:colOff>165100</xdr:colOff>
      <xdr:row>94</xdr:row>
      <xdr:rowOff>169880</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968500" y="16184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14957</xdr:rowOff>
    </xdr:from>
    <xdr:ext cx="599010"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1719795" y="159598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85296</xdr:rowOff>
    </xdr:from>
    <xdr:to>
      <xdr:col>6</xdr:col>
      <xdr:colOff>38100</xdr:colOff>
      <xdr:row>96</xdr:row>
      <xdr:rowOff>15446</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1079500" y="16373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31973</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830795" y="16148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48,408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0" name="テキスト ボックス 269">
          <a:extLst>
            <a:ext uri="{FF2B5EF4-FFF2-40B4-BE49-F238E27FC236}">
              <a16:creationId xmlns:a16="http://schemas.microsoft.com/office/drawing/2014/main" id="{00000000-0008-0000-0600-00000E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6" name="補助費等グラフ枠">
          <a:extLst>
            <a:ext uri="{FF2B5EF4-FFF2-40B4-BE49-F238E27FC236}">
              <a16:creationId xmlns:a16="http://schemas.microsoft.com/office/drawing/2014/main" id="{00000000-0008-0000-0600-00001E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132783</xdr:rowOff>
    </xdr:from>
    <xdr:to>
      <xdr:col>54</xdr:col>
      <xdr:colOff>189865</xdr:colOff>
      <xdr:row>39</xdr:row>
      <xdr:rowOff>30645</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flipV="1">
          <a:off x="10475595" y="5104833"/>
          <a:ext cx="1270" cy="16123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34472</xdr:rowOff>
    </xdr:from>
    <xdr:ext cx="534377" cy="259045"/>
    <xdr:sp macro="" textlink="">
      <xdr:nvSpPr>
        <xdr:cNvPr id="288" name="補助費等最小値テキスト">
          <a:extLst>
            <a:ext uri="{FF2B5EF4-FFF2-40B4-BE49-F238E27FC236}">
              <a16:creationId xmlns:a16="http://schemas.microsoft.com/office/drawing/2014/main" id="{00000000-0008-0000-0600-000020010000}"/>
            </a:ext>
          </a:extLst>
        </xdr:cNvPr>
        <xdr:cNvSpPr txBox="1"/>
      </xdr:nvSpPr>
      <xdr:spPr>
        <a:xfrm>
          <a:off x="10528300" y="67210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30645</xdr:rowOff>
    </xdr:from>
    <xdr:to>
      <xdr:col>55</xdr:col>
      <xdr:colOff>88900</xdr:colOff>
      <xdr:row>39</xdr:row>
      <xdr:rowOff>30645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67171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79460</xdr:rowOff>
    </xdr:from>
    <xdr:ext cx="599010" cy="259045"/>
    <xdr:sp macro="" textlink="">
      <xdr:nvSpPr>
        <xdr:cNvPr id="290" name="補助費等最大値テキスト">
          <a:extLst>
            <a:ext uri="{FF2B5EF4-FFF2-40B4-BE49-F238E27FC236}">
              <a16:creationId xmlns:a16="http://schemas.microsoft.com/office/drawing/2014/main" id="{00000000-0008-0000-0600-000022010000}"/>
            </a:ext>
          </a:extLst>
        </xdr:cNvPr>
        <xdr:cNvSpPr txBox="1"/>
      </xdr:nvSpPr>
      <xdr:spPr>
        <a:xfrm>
          <a:off x="10528300" y="48800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514,618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132783</xdr:rowOff>
    </xdr:from>
    <xdr:to>
      <xdr:col>55</xdr:col>
      <xdr:colOff>88900</xdr:colOff>
      <xdr:row>29</xdr:row>
      <xdr:rowOff>132783</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a:off x="10388600" y="5104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92406</xdr:rowOff>
    </xdr:from>
    <xdr:to>
      <xdr:col>55</xdr:col>
      <xdr:colOff>0</xdr:colOff>
      <xdr:row>37</xdr:row>
      <xdr:rowOff>136859</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9639300" y="6436056"/>
          <a:ext cx="838200" cy="444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70387</xdr:rowOff>
    </xdr:from>
    <xdr:ext cx="599010" cy="259045"/>
    <xdr:sp macro="" textlink="">
      <xdr:nvSpPr>
        <xdr:cNvPr id="293" name="補助費等平均値テキスト">
          <a:extLst>
            <a:ext uri="{FF2B5EF4-FFF2-40B4-BE49-F238E27FC236}">
              <a16:creationId xmlns:a16="http://schemas.microsoft.com/office/drawing/2014/main" id="{00000000-0008-0000-0600-000025010000}"/>
            </a:ext>
          </a:extLst>
        </xdr:cNvPr>
        <xdr:cNvSpPr txBox="1"/>
      </xdr:nvSpPr>
      <xdr:spPr>
        <a:xfrm>
          <a:off x="10528300" y="62425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47510</xdr:rowOff>
    </xdr:from>
    <xdr:to>
      <xdr:col>55</xdr:col>
      <xdr:colOff>50800</xdr:colOff>
      <xdr:row>37</xdr:row>
      <xdr:rowOff>149110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10426700" y="6391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92406</xdr:rowOff>
    </xdr:from>
    <xdr:to>
      <xdr:col>50</xdr:col>
      <xdr:colOff>114300</xdr:colOff>
      <xdr:row>37</xdr:row>
      <xdr:rowOff>101844</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8750300" y="6436056"/>
          <a:ext cx="889000" cy="94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46315</xdr:rowOff>
    </xdr:from>
    <xdr:to>
      <xdr:col>50</xdr:col>
      <xdr:colOff>165100</xdr:colOff>
      <xdr:row>37</xdr:row>
      <xdr:rowOff>147915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9588500" y="6389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139042</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9339795" y="64826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101844</xdr:rowOff>
    </xdr:from>
    <xdr:to>
      <xdr:col>45</xdr:col>
      <xdr:colOff>177800</xdr:colOff>
      <xdr:row>38</xdr:row>
      <xdr:rowOff>626</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flipV="1">
          <a:off x="7861300" y="6445494"/>
          <a:ext cx="889000" cy="70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50822</xdr:rowOff>
    </xdr:from>
    <xdr:to>
      <xdr:col>46</xdr:col>
      <xdr:colOff>38100</xdr:colOff>
      <xdr:row>37</xdr:row>
      <xdr:rowOff>152422</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8699500" y="639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168949</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8450795" y="61696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16566</xdr:rowOff>
    </xdr:from>
    <xdr:to>
      <xdr:col>41</xdr:col>
      <xdr:colOff>50800</xdr:colOff>
      <xdr:row>38</xdr:row>
      <xdr:rowOff>626</xdr:rowOff>
    </xdr:to>
    <xdr:cxnSp macro="">
      <xdr:nvCxnSpPr>
        <xdr:cNvPr id="301" name="直線コネクタ 300">
          <a:extLst>
            <a:ext uri="{FF2B5EF4-FFF2-40B4-BE49-F238E27FC236}">
              <a16:creationId xmlns:a16="http://schemas.microsoft.com/office/drawing/2014/main" id="{00000000-0008-0000-0600-00002D010000}"/>
            </a:ext>
          </a:extLst>
        </xdr:cNvPr>
        <xdr:cNvCxnSpPr/>
      </xdr:nvCxnSpPr>
      <xdr:spPr>
        <a:xfrm>
          <a:off x="6972300" y="6188766"/>
          <a:ext cx="889000" cy="326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60276</xdr:rowOff>
    </xdr:from>
    <xdr:to>
      <xdr:col>41</xdr:col>
      <xdr:colOff>101600</xdr:colOff>
      <xdr:row>37</xdr:row>
      <xdr:rowOff>161876</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7810500" y="640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6953</xdr:rowOff>
    </xdr:from>
    <xdr:ext cx="59901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561795" y="61791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84713</xdr:rowOff>
    </xdr:from>
    <xdr:to>
      <xdr:col>36</xdr:col>
      <xdr:colOff>165100</xdr:colOff>
      <xdr:row>36</xdr:row>
      <xdr:rowOff>14863</xdr:rowOff>
    </xdr:to>
    <xdr:sp macro="" textlink="">
      <xdr:nvSpPr>
        <xdr:cNvPr id="304" name="フローチャート: 判断 303">
          <a:extLst>
            <a:ext uri="{FF2B5EF4-FFF2-40B4-BE49-F238E27FC236}">
              <a16:creationId xmlns:a16="http://schemas.microsoft.com/office/drawing/2014/main" id="{00000000-0008-0000-0600-000030010000}"/>
            </a:ext>
          </a:extLst>
        </xdr:cNvPr>
        <xdr:cNvSpPr/>
      </xdr:nvSpPr>
      <xdr:spPr>
        <a:xfrm>
          <a:off x="6921500" y="6085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34</xdr:row>
      <xdr:rowOff>31390</xdr:rowOff>
    </xdr:from>
    <xdr:ext cx="59901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6672795" y="58606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198,782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86059</xdr:rowOff>
    </xdr:from>
    <xdr:to>
      <xdr:col>55</xdr:col>
      <xdr:colOff>50800</xdr:colOff>
      <xdr:row>38</xdr:row>
      <xdr:rowOff>16208</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10426700" y="642970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64486</xdr:rowOff>
    </xdr:from>
    <xdr:ext cx="534377" cy="259045"/>
    <xdr:sp macro="" textlink="">
      <xdr:nvSpPr>
        <xdr:cNvPr id="312" name="補助費等該当値テキスト">
          <a:extLst>
            <a:ext uri="{FF2B5EF4-FFF2-40B4-BE49-F238E27FC236}">
              <a16:creationId xmlns:a16="http://schemas.microsoft.com/office/drawing/2014/main" id="{00000000-0008-0000-0600-000038010000}"/>
            </a:ext>
          </a:extLst>
        </xdr:cNvPr>
        <xdr:cNvSpPr txBox="1"/>
      </xdr:nvSpPr>
      <xdr:spPr>
        <a:xfrm>
          <a:off x="10528300" y="64081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41606</xdr:rowOff>
    </xdr:from>
    <xdr:to>
      <xdr:col>50</xdr:col>
      <xdr:colOff>165100</xdr:colOff>
      <xdr:row>37</xdr:row>
      <xdr:rowOff>143206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9588500" y="6385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159733</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9339795" y="6160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51044</xdr:rowOff>
    </xdr:from>
    <xdr:to>
      <xdr:col>46</xdr:col>
      <xdr:colOff>38100</xdr:colOff>
      <xdr:row>37</xdr:row>
      <xdr:rowOff>152644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8699500" y="6394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143771</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8450795" y="6487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121276</xdr:rowOff>
    </xdr:from>
    <xdr:to>
      <xdr:col>41</xdr:col>
      <xdr:colOff>101600</xdr:colOff>
      <xdr:row>38</xdr:row>
      <xdr:rowOff>51426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7810500" y="6464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42553</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7594111" y="6557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137216</xdr:rowOff>
    </xdr:from>
    <xdr:to>
      <xdr:col>36</xdr:col>
      <xdr:colOff>165100</xdr:colOff>
      <xdr:row>36</xdr:row>
      <xdr:rowOff>67366</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6921500" y="6137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58493</xdr:rowOff>
    </xdr:from>
    <xdr:ext cx="599010"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6672795" y="6230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77,323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13463</xdr:rowOff>
    </xdr:from>
    <xdr:to>
      <xdr:col>54</xdr:col>
      <xdr:colOff>189865</xdr:colOff>
      <xdr:row>58</xdr:row>
      <xdr:rowOff>27599</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57413"/>
          <a:ext cx="1270" cy="12142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31426</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9975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24,519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27599</xdr:rowOff>
    </xdr:from>
    <xdr:to>
      <xdr:col>55</xdr:col>
      <xdr:colOff>88900</xdr:colOff>
      <xdr:row>58</xdr:row>
      <xdr:rowOff>27599</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9971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131590</xdr:rowOff>
    </xdr:from>
    <xdr:ext cx="599010"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326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290,111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13463</xdr:rowOff>
    </xdr:from>
    <xdr:to>
      <xdr:col>55</xdr:col>
      <xdr:colOff>88900</xdr:colOff>
      <xdr:row>51</xdr:row>
      <xdr:rowOff>13463</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57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14139</xdr:rowOff>
    </xdr:from>
    <xdr:to>
      <xdr:col>55</xdr:col>
      <xdr:colOff>0</xdr:colOff>
      <xdr:row>57</xdr:row>
      <xdr:rowOff>55607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786789"/>
          <a:ext cx="838200" cy="41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4134</xdr:rowOff>
    </xdr:from>
    <xdr:ext cx="534377"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943388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152707</xdr:rowOff>
    </xdr:from>
    <xdr:to>
      <xdr:col>55</xdr:col>
      <xdr:colOff>50800</xdr:colOff>
      <xdr:row>56</xdr:row>
      <xdr:rowOff>82857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9582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55607</xdr:rowOff>
    </xdr:from>
    <xdr:to>
      <xdr:col>50</xdr:col>
      <xdr:colOff>114300</xdr:colOff>
      <xdr:row>57</xdr:row>
      <xdr:rowOff>96536</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9828257"/>
          <a:ext cx="889000" cy="40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8849</xdr:rowOff>
    </xdr:from>
    <xdr:to>
      <xdr:col>50</xdr:col>
      <xdr:colOff>165100</xdr:colOff>
      <xdr:row>56</xdr:row>
      <xdr:rowOff>110449</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9610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54</xdr:row>
      <xdr:rowOff>126976</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72111" y="9385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96536</xdr:rowOff>
    </xdr:from>
    <xdr:to>
      <xdr:col>45</xdr:col>
      <xdr:colOff>177800</xdr:colOff>
      <xdr:row>57</xdr:row>
      <xdr:rowOff>98478</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flipV="1">
          <a:off x="7861300" y="9869186"/>
          <a:ext cx="889000" cy="1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39783</xdr:rowOff>
    </xdr:from>
    <xdr:to>
      <xdr:col>46</xdr:col>
      <xdr:colOff>38100</xdr:colOff>
      <xdr:row>56</xdr:row>
      <xdr:rowOff>141383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9640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157910</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83111" y="94162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85,743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54021</xdr:rowOff>
    </xdr:from>
    <xdr:to>
      <xdr:col>41</xdr:col>
      <xdr:colOff>50800</xdr:colOff>
      <xdr:row>57</xdr:row>
      <xdr:rowOff>98478</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a:off x="6972300" y="9483771"/>
          <a:ext cx="889000" cy="387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55</xdr:row>
      <xdr:rowOff>162194</xdr:rowOff>
    </xdr:from>
    <xdr:to>
      <xdr:col>41</xdr:col>
      <xdr:colOff>101600</xdr:colOff>
      <xdr:row>56</xdr:row>
      <xdr:rowOff>92344</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9591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108871</xdr:rowOff>
    </xdr:from>
    <xdr:ext cx="534377"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94111" y="9367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15643</xdr:rowOff>
    </xdr:from>
    <xdr:to>
      <xdr:col>36</xdr:col>
      <xdr:colOff>165100</xdr:colOff>
      <xdr:row>55</xdr:row>
      <xdr:rowOff>117243</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94453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108370</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95381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134789</xdr:rowOff>
    </xdr:from>
    <xdr:to>
      <xdr:col>55</xdr:col>
      <xdr:colOff>50800</xdr:colOff>
      <xdr:row>57</xdr:row>
      <xdr:rowOff>64939</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7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113216</xdr:rowOff>
    </xdr:from>
    <xdr:ext cx="534377"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714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4807</xdr:rowOff>
    </xdr:from>
    <xdr:to>
      <xdr:col>50</xdr:col>
      <xdr:colOff>165100</xdr:colOff>
      <xdr:row>57</xdr:row>
      <xdr:rowOff>106407</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777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97534</xdr:rowOff>
    </xdr:from>
    <xdr:ext cx="534377"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72111" y="98701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45736</xdr:rowOff>
    </xdr:from>
    <xdr:to>
      <xdr:col>46</xdr:col>
      <xdr:colOff>38100</xdr:colOff>
      <xdr:row>57</xdr:row>
      <xdr:rowOff>147336</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9818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138463</xdr:rowOff>
    </xdr:from>
    <xdr:ext cx="534377"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83111" y="9911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47678</xdr:rowOff>
    </xdr:from>
    <xdr:to>
      <xdr:col>41</xdr:col>
      <xdr:colOff>101600</xdr:colOff>
      <xdr:row>57</xdr:row>
      <xdr:rowOff>149278</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820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140405</xdr:rowOff>
    </xdr:from>
    <xdr:ext cx="534377"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94111" y="99130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3221</xdr:rowOff>
    </xdr:from>
    <xdr:to>
      <xdr:col>36</xdr:col>
      <xdr:colOff>165100</xdr:colOff>
      <xdr:row>55</xdr:row>
      <xdr:rowOff>104821</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943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121348</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2081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21970</xdr:rowOff>
    </xdr:from>
    <xdr:ext cx="595419"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008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0" name="普通建設事業費 （ うち新規整備　）グラフ枠">
          <a:extLst>
            <a:ext uri="{FF2B5EF4-FFF2-40B4-BE49-F238E27FC236}">
              <a16:creationId xmlns:a16="http://schemas.microsoft.com/office/drawing/2014/main" id="{00000000-0008-0000-0600-000090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1974</xdr:rowOff>
    </xdr:from>
    <xdr:to>
      <xdr:col>54</xdr:col>
      <xdr:colOff>189865</xdr:colOff>
      <xdr:row>79</xdr:row>
      <xdr:rowOff>98879</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flipV="1">
          <a:off x="10475595" y="12174924"/>
          <a:ext cx="1270" cy="14685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102706</xdr:rowOff>
    </xdr:from>
    <xdr:ext cx="249299" cy="259045"/>
    <xdr:sp macro="" textlink="">
      <xdr:nvSpPr>
        <xdr:cNvPr id="402" name="普通建設事業費 （ うち新規整備　）最小値テキスト">
          <a:extLst>
            <a:ext uri="{FF2B5EF4-FFF2-40B4-BE49-F238E27FC236}">
              <a16:creationId xmlns:a16="http://schemas.microsoft.com/office/drawing/2014/main" id="{00000000-0008-0000-0600-000092010000}"/>
            </a:ext>
          </a:extLst>
        </xdr:cNvPr>
        <xdr:cNvSpPr txBox="1"/>
      </xdr:nvSpPr>
      <xdr:spPr>
        <a:xfrm>
          <a:off x="10528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98879</xdr:rowOff>
    </xdr:from>
    <xdr:to>
      <xdr:col>55</xdr:col>
      <xdr:colOff>88900</xdr:colOff>
      <xdr:row>79</xdr:row>
      <xdr:rowOff>98879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120101</xdr:rowOff>
    </xdr:from>
    <xdr:ext cx="599010" cy="259045"/>
    <xdr:sp macro="" textlink="">
      <xdr:nvSpPr>
        <xdr:cNvPr id="404" name="普通建設事業費 （ うち新規整備　）最大値テキスト">
          <a:extLst>
            <a:ext uri="{FF2B5EF4-FFF2-40B4-BE49-F238E27FC236}">
              <a16:creationId xmlns:a16="http://schemas.microsoft.com/office/drawing/2014/main" id="{00000000-0008-0000-0600-000094010000}"/>
            </a:ext>
          </a:extLst>
        </xdr:cNvPr>
        <xdr:cNvSpPr txBox="1"/>
      </xdr:nvSpPr>
      <xdr:spPr>
        <a:xfrm>
          <a:off x="10528300" y="119501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1974</xdr:rowOff>
    </xdr:from>
    <xdr:to>
      <xdr:col>55</xdr:col>
      <xdr:colOff>88900</xdr:colOff>
      <xdr:row>71</xdr:row>
      <xdr:rowOff>1974</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a:off x="10388600" y="12174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70586</xdr:rowOff>
    </xdr:from>
    <xdr:to>
      <xdr:col>55</xdr:col>
      <xdr:colOff>0</xdr:colOff>
      <xdr:row>79</xdr:row>
      <xdr:rowOff>37929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9639300" y="13443686"/>
          <a:ext cx="838200" cy="138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158205</xdr:rowOff>
    </xdr:from>
    <xdr:ext cx="534377" cy="259045"/>
    <xdr:sp macro="" textlink="">
      <xdr:nvSpPr>
        <xdr:cNvPr id="407" name="普通建設事業費 （ うち新規整備　）平均値テキスト">
          <a:extLst>
            <a:ext uri="{FF2B5EF4-FFF2-40B4-BE49-F238E27FC236}">
              <a16:creationId xmlns:a16="http://schemas.microsoft.com/office/drawing/2014/main" id="{00000000-0008-0000-0600-000097010000}"/>
            </a:ext>
          </a:extLst>
        </xdr:cNvPr>
        <xdr:cNvSpPr txBox="1"/>
      </xdr:nvSpPr>
      <xdr:spPr>
        <a:xfrm>
          <a:off x="10528300" y="1318840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135328</xdr:rowOff>
    </xdr:from>
    <xdr:to>
      <xdr:col>55</xdr:col>
      <xdr:colOff>50800</xdr:colOff>
      <xdr:row>78</xdr:row>
      <xdr:rowOff>65478</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10426700" y="13336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20295</xdr:rowOff>
    </xdr:from>
    <xdr:to>
      <xdr:col>50</xdr:col>
      <xdr:colOff>114300</xdr:colOff>
      <xdr:row>79</xdr:row>
      <xdr:rowOff>37929</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8750300" y="13564845"/>
          <a:ext cx="889000" cy="176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12373</xdr:rowOff>
    </xdr:from>
    <xdr:to>
      <xdr:col>50</xdr:col>
      <xdr:colOff>165100</xdr:colOff>
      <xdr:row>78</xdr:row>
      <xdr:rowOff>113973</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9588500" y="13385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130500</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9372111" y="1316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123219</xdr:rowOff>
    </xdr:from>
    <xdr:to>
      <xdr:col>45</xdr:col>
      <xdr:colOff>177800</xdr:colOff>
      <xdr:row>79</xdr:row>
      <xdr:rowOff>20295</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7861300" y="13496319"/>
          <a:ext cx="889000" cy="68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18154</xdr:rowOff>
    </xdr:from>
    <xdr:to>
      <xdr:col>46</xdr:col>
      <xdr:colOff>38100</xdr:colOff>
      <xdr:row>78</xdr:row>
      <xdr:rowOff>119754</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8699500" y="1339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136281</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8483111" y="1316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75</xdr:row>
      <xdr:rowOff>159099</xdr:rowOff>
    </xdr:from>
    <xdr:to>
      <xdr:col>41</xdr:col>
      <xdr:colOff>50800</xdr:colOff>
      <xdr:row>78</xdr:row>
      <xdr:rowOff>123219</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6972300" y="13017849"/>
          <a:ext cx="889000" cy="478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122472</xdr:rowOff>
    </xdr:from>
    <xdr:to>
      <xdr:col>41</xdr:col>
      <xdr:colOff>101600</xdr:colOff>
      <xdr:row>78</xdr:row>
      <xdr:rowOff>52622</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7810500" y="133241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69149</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594111" y="13099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50843</xdr:rowOff>
    </xdr:from>
    <xdr:to>
      <xdr:col>36</xdr:col>
      <xdr:colOff>165100</xdr:colOff>
      <xdr:row>75</xdr:row>
      <xdr:rowOff>152443</xdr:rowOff>
    </xdr:to>
    <xdr:sp macro="" textlink="">
      <xdr:nvSpPr>
        <xdr:cNvPr id="418" name="フローチャート: 判断 417">
          <a:extLst>
            <a:ext uri="{FF2B5EF4-FFF2-40B4-BE49-F238E27FC236}">
              <a16:creationId xmlns:a16="http://schemas.microsoft.com/office/drawing/2014/main" id="{00000000-0008-0000-0600-0000A2010000}"/>
            </a:ext>
          </a:extLst>
        </xdr:cNvPr>
        <xdr:cNvSpPr/>
      </xdr:nvSpPr>
      <xdr:spPr>
        <a:xfrm>
          <a:off x="6921500" y="12909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168970</xdr:rowOff>
    </xdr:from>
    <xdr:ext cx="534377"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6705111" y="12684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19786</xdr:rowOff>
    </xdr:from>
    <xdr:to>
      <xdr:col>55</xdr:col>
      <xdr:colOff>50800</xdr:colOff>
      <xdr:row>78</xdr:row>
      <xdr:rowOff>121386</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10426700" y="1339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169663</xdr:rowOff>
    </xdr:from>
    <xdr:ext cx="534377" cy="259045"/>
    <xdr:sp macro="" textlink="">
      <xdr:nvSpPr>
        <xdr:cNvPr id="426" name="普通建設事業費 （ うち新規整備　）該当値テキスト">
          <a:extLst>
            <a:ext uri="{FF2B5EF4-FFF2-40B4-BE49-F238E27FC236}">
              <a16:creationId xmlns:a16="http://schemas.microsoft.com/office/drawing/2014/main" id="{00000000-0008-0000-0600-0000AA010000}"/>
            </a:ext>
          </a:extLst>
        </xdr:cNvPr>
        <xdr:cNvSpPr txBox="1"/>
      </xdr:nvSpPr>
      <xdr:spPr>
        <a:xfrm>
          <a:off x="10528300" y="133713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158579</xdr:rowOff>
    </xdr:from>
    <xdr:to>
      <xdr:col>50</xdr:col>
      <xdr:colOff>165100</xdr:colOff>
      <xdr:row>79</xdr:row>
      <xdr:rowOff>88729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9588500" y="135316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79856</xdr:rowOff>
    </xdr:from>
    <xdr:ext cx="469744"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9404428" y="136244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140945</xdr:rowOff>
    </xdr:from>
    <xdr:to>
      <xdr:col>46</xdr:col>
      <xdr:colOff>38100</xdr:colOff>
      <xdr:row>79</xdr:row>
      <xdr:rowOff>71095</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8699500" y="13514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62222</xdr:rowOff>
    </xdr:from>
    <xdr:ext cx="469744"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8515428" y="13606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72419</xdr:rowOff>
    </xdr:from>
    <xdr:to>
      <xdr:col>41</xdr:col>
      <xdr:colOff>101600</xdr:colOff>
      <xdr:row>79</xdr:row>
      <xdr:rowOff>2569</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7810500" y="13445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165146</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7594111" y="135382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75</xdr:row>
      <xdr:rowOff>108298</xdr:rowOff>
    </xdr:from>
    <xdr:to>
      <xdr:col>36</xdr:col>
      <xdr:colOff>165100</xdr:colOff>
      <xdr:row>76</xdr:row>
      <xdr:rowOff>38447</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6921500" y="1296704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29576</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705111" y="13059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108010</xdr:rowOff>
    </xdr:from>
    <xdr:to>
      <xdr:col>54</xdr:col>
      <xdr:colOff>189865</xdr:colOff>
      <xdr:row>97</xdr:row>
      <xdr:rowOff>147369</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38510"/>
          <a:ext cx="1270" cy="1239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151196</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781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147369</xdr:rowOff>
    </xdr:from>
    <xdr:to>
      <xdr:col>55</xdr:col>
      <xdr:colOff>88900</xdr:colOff>
      <xdr:row>97</xdr:row>
      <xdr:rowOff>147369</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778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54687</xdr:rowOff>
    </xdr:from>
    <xdr:ext cx="599010"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3137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225,545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108010</xdr:rowOff>
    </xdr:from>
    <xdr:to>
      <xdr:col>55</xdr:col>
      <xdr:colOff>88900</xdr:colOff>
      <xdr:row>90</xdr:row>
      <xdr:rowOff>108010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38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23623</xdr:rowOff>
    </xdr:from>
    <xdr:to>
      <xdr:col>55</xdr:col>
      <xdr:colOff>0</xdr:colOff>
      <xdr:row>97</xdr:row>
      <xdr:rowOff>40677</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654273"/>
          <a:ext cx="838200" cy="17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94</xdr:row>
      <xdr:rowOff>160515</xdr:rowOff>
    </xdr:from>
    <xdr:ext cx="534377"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27681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137638</xdr:rowOff>
    </xdr:from>
    <xdr:to>
      <xdr:col>55</xdr:col>
      <xdr:colOff>50800</xdr:colOff>
      <xdr:row>96</xdr:row>
      <xdr:rowOff>67788</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42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23623</xdr:rowOff>
    </xdr:from>
    <xdr:to>
      <xdr:col>50</xdr:col>
      <xdr:colOff>114300</xdr:colOff>
      <xdr:row>97</xdr:row>
      <xdr:rowOff>65846</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8750300" y="16654273"/>
          <a:ext cx="889000" cy="42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155789</xdr:rowOff>
    </xdr:from>
    <xdr:to>
      <xdr:col>50</xdr:col>
      <xdr:colOff>165100</xdr:colOff>
      <xdr:row>96</xdr:row>
      <xdr:rowOff>85939</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4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102466</xdr:rowOff>
    </xdr:from>
    <xdr:ext cx="534377"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72111" y="1621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65846</xdr:rowOff>
    </xdr:from>
    <xdr:to>
      <xdr:col>45</xdr:col>
      <xdr:colOff>177800</xdr:colOff>
      <xdr:row>97</xdr:row>
      <xdr:rowOff>83865</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696496"/>
          <a:ext cx="889000" cy="18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17526</xdr:rowOff>
    </xdr:from>
    <xdr:to>
      <xdr:col>46</xdr:col>
      <xdr:colOff>38100</xdr:colOff>
      <xdr:row>96</xdr:row>
      <xdr:rowOff>119126</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476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135653</xdr:rowOff>
    </xdr:from>
    <xdr:ext cx="534377"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83111" y="16251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38475</xdr:rowOff>
    </xdr:from>
    <xdr:to>
      <xdr:col>41</xdr:col>
      <xdr:colOff>50800</xdr:colOff>
      <xdr:row>97</xdr:row>
      <xdr:rowOff>83865</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6972300" y="16497675"/>
          <a:ext cx="889000" cy="2168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1924</xdr:rowOff>
    </xdr:from>
    <xdr:to>
      <xdr:col>41</xdr:col>
      <xdr:colOff>101600</xdr:colOff>
      <xdr:row>96</xdr:row>
      <xdr:rowOff>103524</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461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120051</xdr:rowOff>
    </xdr:from>
    <xdr:ext cx="534377"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94111" y="162363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52662</xdr:rowOff>
    </xdr:from>
    <xdr:to>
      <xdr:col>36</xdr:col>
      <xdr:colOff>165100</xdr:colOff>
      <xdr:row>96</xdr:row>
      <xdr:rowOff>154262</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5118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145389</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705111" y="166045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161327</xdr:rowOff>
    </xdr:from>
    <xdr:to>
      <xdr:col>55</xdr:col>
      <xdr:colOff>50800</xdr:colOff>
      <xdr:row>97</xdr:row>
      <xdr:rowOff>91477</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620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76254</xdr:rowOff>
    </xdr:from>
    <xdr:ext cx="534377"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535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144273</xdr:rowOff>
    </xdr:from>
    <xdr:to>
      <xdr:col>50</xdr:col>
      <xdr:colOff>165100</xdr:colOff>
      <xdr:row>97</xdr:row>
      <xdr:rowOff>74423</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603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65550</xdr:rowOff>
    </xdr:from>
    <xdr:ext cx="534377"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72111" y="16696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15046</xdr:rowOff>
    </xdr:from>
    <xdr:to>
      <xdr:col>46</xdr:col>
      <xdr:colOff>38100</xdr:colOff>
      <xdr:row>97</xdr:row>
      <xdr:rowOff>116646</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645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107773</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83111" y="16738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33065</xdr:rowOff>
    </xdr:from>
    <xdr:to>
      <xdr:col>41</xdr:col>
      <xdr:colOff>101600</xdr:colOff>
      <xdr:row>97</xdr:row>
      <xdr:rowOff>134665</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66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125792</xdr:rowOff>
    </xdr:from>
    <xdr:ext cx="534377"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94111" y="16756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159125</xdr:rowOff>
    </xdr:from>
    <xdr:to>
      <xdr:col>36</xdr:col>
      <xdr:colOff>165100</xdr:colOff>
      <xdr:row>96</xdr:row>
      <xdr:rowOff>89275</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446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105802</xdr:rowOff>
    </xdr:from>
    <xdr:ext cx="534377"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05111" y="162221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2" name="災害復旧事業費グラフ枠">
          <a:extLst>
            <a:ext uri="{FF2B5EF4-FFF2-40B4-BE49-F238E27FC236}">
              <a16:creationId xmlns:a16="http://schemas.microsoft.com/office/drawing/2014/main" id="{00000000-0008-0000-0600-000000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20175</xdr:rowOff>
    </xdr:from>
    <xdr:to>
      <xdr:col>85</xdr:col>
      <xdr:colOff>126364</xdr:colOff>
      <xdr:row>39</xdr:row>
      <xdr:rowOff>98878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flipV="1">
          <a:off x="16317595" y="5163675"/>
          <a:ext cx="1269" cy="1621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131824</xdr:rowOff>
    </xdr:from>
    <xdr:ext cx="249299" cy="259045"/>
    <xdr:sp macro="" textlink="">
      <xdr:nvSpPr>
        <xdr:cNvPr id="514" name="災害復旧事業費最小値テキスト">
          <a:extLst>
            <a:ext uri="{FF2B5EF4-FFF2-40B4-BE49-F238E27FC236}">
              <a16:creationId xmlns:a16="http://schemas.microsoft.com/office/drawing/2014/main" id="{00000000-0008-0000-0600-000002020000}"/>
            </a:ext>
          </a:extLst>
        </xdr:cNvPr>
        <xdr:cNvSpPr txBox="1"/>
      </xdr:nvSpPr>
      <xdr:spPr>
        <a:xfrm>
          <a:off x="16370300" y="681837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138302</xdr:rowOff>
    </xdr:from>
    <xdr:ext cx="599010" cy="259045"/>
    <xdr:sp macro="" textlink="">
      <xdr:nvSpPr>
        <xdr:cNvPr id="516" name="災害復旧事業費最大値テキスト">
          <a:extLst>
            <a:ext uri="{FF2B5EF4-FFF2-40B4-BE49-F238E27FC236}">
              <a16:creationId xmlns:a16="http://schemas.microsoft.com/office/drawing/2014/main" id="{00000000-0008-0000-0600-000004020000}"/>
            </a:ext>
          </a:extLst>
        </xdr:cNvPr>
        <xdr:cNvSpPr txBox="1"/>
      </xdr:nvSpPr>
      <xdr:spPr>
        <a:xfrm>
          <a:off x="16370300" y="4938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20175</xdr:rowOff>
    </xdr:from>
    <xdr:to>
      <xdr:col>86</xdr:col>
      <xdr:colOff>25400</xdr:colOff>
      <xdr:row>30</xdr:row>
      <xdr:rowOff>20175</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6230600" y="5163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21265</xdr:rowOff>
    </xdr:from>
    <xdr:to>
      <xdr:col>85</xdr:col>
      <xdr:colOff>127000</xdr:colOff>
      <xdr:row>39</xdr:row>
      <xdr:rowOff>59530</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flipV="1">
          <a:off x="15481300" y="6707815"/>
          <a:ext cx="838200" cy="38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4825</xdr:rowOff>
    </xdr:from>
    <xdr:ext cx="469744" cy="259045"/>
    <xdr:sp macro="" textlink="">
      <xdr:nvSpPr>
        <xdr:cNvPr id="519" name="災害復旧事業費平均値テキスト">
          <a:extLst>
            <a:ext uri="{FF2B5EF4-FFF2-40B4-BE49-F238E27FC236}">
              <a16:creationId xmlns:a16="http://schemas.microsoft.com/office/drawing/2014/main" id="{00000000-0008-0000-0600-000007020000}"/>
            </a:ext>
          </a:extLst>
        </xdr:cNvPr>
        <xdr:cNvSpPr txBox="1"/>
      </xdr:nvSpPr>
      <xdr:spPr>
        <a:xfrm>
          <a:off x="16370300" y="66913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26398</xdr:rowOff>
    </xdr:from>
    <xdr:to>
      <xdr:col>85</xdr:col>
      <xdr:colOff>177800</xdr:colOff>
      <xdr:row>39</xdr:row>
      <xdr:rowOff>127998</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6268700" y="6712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59530</xdr:rowOff>
    </xdr:from>
    <xdr:to>
      <xdr:col>81</xdr:col>
      <xdr:colOff>50800</xdr:colOff>
      <xdr:row>39</xdr:row>
      <xdr:rowOff>76361</xdr:rowOff>
    </xdr:to>
    <xdr:cxnSp macro="">
      <xdr:nvCxnSpPr>
        <xdr:cNvPr id="521" name="直線コネクタ 520">
          <a:extLst>
            <a:ext uri="{FF2B5EF4-FFF2-40B4-BE49-F238E27FC236}">
              <a16:creationId xmlns:a16="http://schemas.microsoft.com/office/drawing/2014/main" id="{00000000-0008-0000-0600-000009020000}"/>
            </a:ext>
          </a:extLst>
        </xdr:cNvPr>
        <xdr:cNvCxnSpPr/>
      </xdr:nvCxnSpPr>
      <xdr:spPr>
        <a:xfrm flipV="1">
          <a:off x="14592300" y="6746080"/>
          <a:ext cx="889000" cy="16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22652</xdr:rowOff>
    </xdr:from>
    <xdr:to>
      <xdr:col>81</xdr:col>
      <xdr:colOff>101600</xdr:colOff>
      <xdr:row>39</xdr:row>
      <xdr:rowOff>124252</xdr:rowOff>
    </xdr:to>
    <xdr:sp macro="" textlink="">
      <xdr:nvSpPr>
        <xdr:cNvPr id="522" name="フローチャート: 判断 521">
          <a:extLst>
            <a:ext uri="{FF2B5EF4-FFF2-40B4-BE49-F238E27FC236}">
              <a16:creationId xmlns:a16="http://schemas.microsoft.com/office/drawing/2014/main" id="{00000000-0008-0000-0600-00000A020000}"/>
            </a:ext>
          </a:extLst>
        </xdr:cNvPr>
        <xdr:cNvSpPr/>
      </xdr:nvSpPr>
      <xdr:spPr>
        <a:xfrm>
          <a:off x="15430500" y="6709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115379</xdr:rowOff>
    </xdr:from>
    <xdr:ext cx="469744"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5246428" y="68019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38489</xdr:rowOff>
    </xdr:from>
    <xdr:to>
      <xdr:col>76</xdr:col>
      <xdr:colOff>114300</xdr:colOff>
      <xdr:row>39</xdr:row>
      <xdr:rowOff>76361</xdr:rowOff>
    </xdr:to>
    <xdr:cxnSp macro="">
      <xdr:nvCxnSpPr>
        <xdr:cNvPr id="524" name="直線コネクタ 523">
          <a:extLst>
            <a:ext uri="{FF2B5EF4-FFF2-40B4-BE49-F238E27FC236}">
              <a16:creationId xmlns:a16="http://schemas.microsoft.com/office/drawing/2014/main" id="{00000000-0008-0000-0600-00000C020000}"/>
            </a:ext>
          </a:extLst>
        </xdr:cNvPr>
        <xdr:cNvCxnSpPr/>
      </xdr:nvCxnSpPr>
      <xdr:spPr>
        <a:xfrm>
          <a:off x="13703300" y="6725039"/>
          <a:ext cx="889000" cy="37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19190</xdr:rowOff>
    </xdr:from>
    <xdr:to>
      <xdr:col>76</xdr:col>
      <xdr:colOff>165100</xdr:colOff>
      <xdr:row>39</xdr:row>
      <xdr:rowOff>120790</xdr:rowOff>
    </xdr:to>
    <xdr:sp macro="" textlink="">
      <xdr:nvSpPr>
        <xdr:cNvPr id="525" name="フローチャート: 判断 524">
          <a:extLst>
            <a:ext uri="{FF2B5EF4-FFF2-40B4-BE49-F238E27FC236}">
              <a16:creationId xmlns:a16="http://schemas.microsoft.com/office/drawing/2014/main" id="{00000000-0008-0000-0600-00000D020000}"/>
            </a:ext>
          </a:extLst>
        </xdr:cNvPr>
        <xdr:cNvSpPr/>
      </xdr:nvSpPr>
      <xdr:spPr>
        <a:xfrm>
          <a:off x="14541500" y="670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137317</xdr:rowOff>
    </xdr:from>
    <xdr:ext cx="469744" cy="259045"/>
    <xdr:sp macro="" textlink="">
      <xdr:nvSpPr>
        <xdr:cNvPr id="526" name="テキスト ボックス 525">
          <a:extLst>
            <a:ext uri="{FF2B5EF4-FFF2-40B4-BE49-F238E27FC236}">
              <a16:creationId xmlns:a16="http://schemas.microsoft.com/office/drawing/2014/main" id="{00000000-0008-0000-0600-00000E020000}"/>
            </a:ext>
          </a:extLst>
        </xdr:cNvPr>
        <xdr:cNvSpPr txBox="1"/>
      </xdr:nvSpPr>
      <xdr:spPr>
        <a:xfrm>
          <a:off x="14357428" y="6480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38489</xdr:rowOff>
    </xdr:from>
    <xdr:to>
      <xdr:col>71</xdr:col>
      <xdr:colOff>177800</xdr:colOff>
      <xdr:row>39</xdr:row>
      <xdr:rowOff>64380</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flipV="1">
          <a:off x="12814300" y="6725039"/>
          <a:ext cx="889000" cy="258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15212</xdr:rowOff>
    </xdr:from>
    <xdr:to>
      <xdr:col>72</xdr:col>
      <xdr:colOff>38100</xdr:colOff>
      <xdr:row>39</xdr:row>
      <xdr:rowOff>116812</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3652500" y="6701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107939</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3436111" y="6794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155671</xdr:rowOff>
    </xdr:from>
    <xdr:to>
      <xdr:col>67</xdr:col>
      <xdr:colOff>101600</xdr:colOff>
      <xdr:row>39</xdr:row>
      <xdr:rowOff>85821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2763500" y="6670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102348</xdr:rowOff>
    </xdr:from>
    <xdr:ext cx="534377"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2547111" y="6445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141915</xdr:rowOff>
    </xdr:from>
    <xdr:to>
      <xdr:col>85</xdr:col>
      <xdr:colOff>177800</xdr:colOff>
      <xdr:row>39</xdr:row>
      <xdr:rowOff>72065</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6268700" y="6657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101293</xdr:rowOff>
    </xdr:from>
    <xdr:ext cx="534377" cy="259045"/>
    <xdr:sp macro="" textlink="">
      <xdr:nvSpPr>
        <xdr:cNvPr id="538" name="災害復旧事業費該当値テキスト">
          <a:extLst>
            <a:ext uri="{FF2B5EF4-FFF2-40B4-BE49-F238E27FC236}">
              <a16:creationId xmlns:a16="http://schemas.microsoft.com/office/drawing/2014/main" id="{00000000-0008-0000-0600-00001A020000}"/>
            </a:ext>
          </a:extLst>
        </xdr:cNvPr>
        <xdr:cNvSpPr txBox="1"/>
      </xdr:nvSpPr>
      <xdr:spPr>
        <a:xfrm>
          <a:off x="16370300" y="6444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8730</xdr:rowOff>
    </xdr:from>
    <xdr:to>
      <xdr:col>81</xdr:col>
      <xdr:colOff>101600</xdr:colOff>
      <xdr:row>39</xdr:row>
      <xdr:rowOff>110330</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5430500" y="669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126857</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5214111" y="6470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25561</xdr:rowOff>
    </xdr:from>
    <xdr:to>
      <xdr:col>76</xdr:col>
      <xdr:colOff>165100</xdr:colOff>
      <xdr:row>39</xdr:row>
      <xdr:rowOff>127161</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4541500" y="6712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118288</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4357428" y="6804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159139</xdr:rowOff>
    </xdr:from>
    <xdr:to>
      <xdr:col>72</xdr:col>
      <xdr:colOff>38100</xdr:colOff>
      <xdr:row>39</xdr:row>
      <xdr:rowOff>89289</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3652500" y="6674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105816</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3436111" y="6449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13580</xdr:rowOff>
    </xdr:from>
    <xdr:to>
      <xdr:col>67</xdr:col>
      <xdr:colOff>101600</xdr:colOff>
      <xdr:row>39</xdr:row>
      <xdr:rowOff>115180</xdr:rowOff>
    </xdr:to>
    <xdr:sp macro="" textlink="">
      <xdr:nvSpPr>
        <xdr:cNvPr id="545" name="楕円 544">
          <a:extLst>
            <a:ext uri="{FF2B5EF4-FFF2-40B4-BE49-F238E27FC236}">
              <a16:creationId xmlns:a16="http://schemas.microsoft.com/office/drawing/2014/main" id="{00000000-0008-0000-0600-000021020000}"/>
            </a:ext>
          </a:extLst>
        </xdr:cNvPr>
        <xdr:cNvSpPr/>
      </xdr:nvSpPr>
      <xdr:spPr>
        <a:xfrm>
          <a:off x="12763500" y="6700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39</xdr:row>
      <xdr:rowOff>106307</xdr:rowOff>
    </xdr:from>
    <xdr:ext cx="534377"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547111" y="67928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5" name="テキスト ボックス 554">
          <a:extLst>
            <a:ext uri="{FF2B5EF4-FFF2-40B4-BE49-F238E27FC236}">
              <a16:creationId xmlns:a16="http://schemas.microsoft.com/office/drawing/2014/main" id="{00000000-0008-0000-0600-00002B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6" name="直線コネクタ 555">
          <a:extLst>
            <a:ext uri="{FF2B5EF4-FFF2-40B4-BE49-F238E27FC236}">
              <a16:creationId xmlns:a16="http://schemas.microsoft.com/office/drawing/2014/main" id="{00000000-0008-0000-0600-00002C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9" name="直線コネクタ 558">
          <a:extLst>
            <a:ext uri="{FF2B5EF4-FFF2-40B4-BE49-F238E27FC236}">
              <a16:creationId xmlns:a16="http://schemas.microsoft.com/office/drawing/2014/main" id="{00000000-0008-0000-0600-00002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0" name="テキスト ボックス 559">
          <a:extLst>
            <a:ext uri="{FF2B5EF4-FFF2-40B4-BE49-F238E27FC236}">
              <a16:creationId xmlns:a16="http://schemas.microsoft.com/office/drawing/2014/main" id="{00000000-0008-0000-0600-000030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1" name="失業対策事業費グラフ枠">
          <a:extLst>
            <a:ext uri="{FF2B5EF4-FFF2-40B4-BE49-F238E27FC236}">
              <a16:creationId xmlns:a16="http://schemas.microsoft.com/office/drawing/2014/main" id="{00000000-0008-0000-0600-00003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3" name="失業対策事業費最小値テキスト">
          <a:extLst>
            <a:ext uri="{FF2B5EF4-FFF2-40B4-BE49-F238E27FC236}">
              <a16:creationId xmlns:a16="http://schemas.microsoft.com/office/drawing/2014/main" id="{00000000-0008-0000-0600-000033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5" name="失業対策事業費最大値テキスト">
          <a:extLst>
            <a:ext uri="{FF2B5EF4-FFF2-40B4-BE49-F238E27FC236}">
              <a16:creationId xmlns:a16="http://schemas.microsoft.com/office/drawing/2014/main" id="{00000000-0008-0000-0600-000035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8" name="失業対策事業費平均値テキスト">
          <a:extLst>
            <a:ext uri="{FF2B5EF4-FFF2-40B4-BE49-F238E27FC236}">
              <a16:creationId xmlns:a16="http://schemas.microsoft.com/office/drawing/2014/main" id="{00000000-0008-0000-0600-000038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70" name="直線コネクタ 569">
          <a:extLst>
            <a:ext uri="{FF2B5EF4-FFF2-40B4-BE49-F238E27FC236}">
              <a16:creationId xmlns:a16="http://schemas.microsoft.com/office/drawing/2014/main" id="{00000000-0008-0000-0600-00003A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71" name="フローチャート: 判断 570">
          <a:extLst>
            <a:ext uri="{FF2B5EF4-FFF2-40B4-BE49-F238E27FC236}">
              <a16:creationId xmlns:a16="http://schemas.microsoft.com/office/drawing/2014/main" id="{00000000-0008-0000-0600-00003B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4" name="フローチャート: 判断 573">
          <a:extLst>
            <a:ext uri="{FF2B5EF4-FFF2-40B4-BE49-F238E27FC236}">
              <a16:creationId xmlns:a16="http://schemas.microsoft.com/office/drawing/2014/main" id="{00000000-0008-0000-0600-00003E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5" name="テキスト ボックス 574">
          <a:extLst>
            <a:ext uri="{FF2B5EF4-FFF2-40B4-BE49-F238E27FC236}">
              <a16:creationId xmlns:a16="http://schemas.microsoft.com/office/drawing/2014/main" id="{00000000-0008-0000-0600-00003F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600-00004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7" name="失業対策事業費該当値テキスト">
          <a:extLst>
            <a:ext uri="{FF2B5EF4-FFF2-40B4-BE49-F238E27FC236}">
              <a16:creationId xmlns:a16="http://schemas.microsoft.com/office/drawing/2014/main" id="{00000000-0008-0000-0600-00004B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4" name="楕円 593">
          <a:extLst>
            <a:ext uri="{FF2B5EF4-FFF2-40B4-BE49-F238E27FC236}">
              <a16:creationId xmlns:a16="http://schemas.microsoft.com/office/drawing/2014/main" id="{00000000-0008-0000-0600-000052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600-00005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4" name="テキスト ボックス 603">
          <a:extLst>
            <a:ext uri="{FF2B5EF4-FFF2-40B4-BE49-F238E27FC236}">
              <a16:creationId xmlns:a16="http://schemas.microsoft.com/office/drawing/2014/main" id="{00000000-0008-0000-0600-00005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5" name="直線コネクタ 604">
          <a:extLst>
            <a:ext uri="{FF2B5EF4-FFF2-40B4-BE49-F238E27FC236}">
              <a16:creationId xmlns:a16="http://schemas.microsoft.com/office/drawing/2014/main" id="{00000000-0008-0000-0600-00005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165429</xdr:rowOff>
    </xdr:from>
    <xdr:to>
      <xdr:col>85</xdr:col>
      <xdr:colOff>126364</xdr:colOff>
      <xdr:row>78</xdr:row>
      <xdr:rowOff>65349</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166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69176</xdr:rowOff>
    </xdr:from>
    <xdr:ext cx="534377"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442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65349</xdr:rowOff>
    </xdr:from>
    <xdr:to>
      <xdr:col>86</xdr:col>
      <xdr:colOff>25400</xdr:colOff>
      <xdr:row>78</xdr:row>
      <xdr:rowOff>65349</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438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112106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942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588,745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165429</xdr:rowOff>
    </xdr:from>
    <xdr:to>
      <xdr:col>86</xdr:col>
      <xdr:colOff>25400</xdr:colOff>
      <xdr:row>70</xdr:row>
      <xdr:rowOff>165429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166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107477</xdr:rowOff>
    </xdr:from>
    <xdr:to>
      <xdr:col>85</xdr:col>
      <xdr:colOff>127000</xdr:colOff>
      <xdr:row>77</xdr:row>
      <xdr:rowOff>160263</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5481300" y="13309127"/>
          <a:ext cx="838200" cy="52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107077</xdr:rowOff>
    </xdr:from>
    <xdr:ext cx="534377"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137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84200</xdr:rowOff>
    </xdr:from>
    <xdr:to>
      <xdr:col>85</xdr:col>
      <xdr:colOff>177800</xdr:colOff>
      <xdr:row>78</xdr:row>
      <xdr:rowOff>14350</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85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74785</xdr:rowOff>
    </xdr:from>
    <xdr:to>
      <xdr:col>81</xdr:col>
      <xdr:colOff>50800</xdr:colOff>
      <xdr:row>77</xdr:row>
      <xdr:rowOff>107477</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a:off x="14592300" y="13276435"/>
          <a:ext cx="889000" cy="3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83582</xdr:rowOff>
    </xdr:from>
    <xdr:to>
      <xdr:col>81</xdr:col>
      <xdr:colOff>101600</xdr:colOff>
      <xdr:row>78</xdr:row>
      <xdr:rowOff>13732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28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4859</xdr:rowOff>
    </xdr:from>
    <xdr:ext cx="534377"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14111" y="133779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74785</xdr:rowOff>
    </xdr:from>
    <xdr:to>
      <xdr:col>76</xdr:col>
      <xdr:colOff>114300</xdr:colOff>
      <xdr:row>77</xdr:row>
      <xdr:rowOff>89314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flipV="1">
          <a:off x="13703300" y="13276435"/>
          <a:ext cx="889000" cy="14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83063</xdr:rowOff>
    </xdr:from>
    <xdr:to>
      <xdr:col>76</xdr:col>
      <xdr:colOff>165100</xdr:colOff>
      <xdr:row>78</xdr:row>
      <xdr:rowOff>13213</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84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4340</xdr:rowOff>
    </xdr:from>
    <xdr:ext cx="534377"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325111" y="13377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85585</xdr:rowOff>
    </xdr:from>
    <xdr:to>
      <xdr:col>71</xdr:col>
      <xdr:colOff>177800</xdr:colOff>
      <xdr:row>77</xdr:row>
      <xdr:rowOff>89314</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115785"/>
          <a:ext cx="889000" cy="1751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88832</xdr:rowOff>
    </xdr:from>
    <xdr:to>
      <xdr:col>72</xdr:col>
      <xdr:colOff>38100</xdr:colOff>
      <xdr:row>78</xdr:row>
      <xdr:rowOff>18982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90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10109</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36111" y="13383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94380</xdr:rowOff>
    </xdr:from>
    <xdr:to>
      <xdr:col>67</xdr:col>
      <xdr:colOff>101600</xdr:colOff>
      <xdr:row>78</xdr:row>
      <xdr:rowOff>24530</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96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15657</xdr:rowOff>
    </xdr:from>
    <xdr:ext cx="534377"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47111" y="13388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109463</xdr:rowOff>
    </xdr:from>
    <xdr:to>
      <xdr:col>85</xdr:col>
      <xdr:colOff>177800</xdr:colOff>
      <xdr:row>78</xdr:row>
      <xdr:rowOff>39613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1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62627</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26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56677</xdr:rowOff>
    </xdr:from>
    <xdr:to>
      <xdr:col>81</xdr:col>
      <xdr:colOff>101600</xdr:colOff>
      <xdr:row>77</xdr:row>
      <xdr:rowOff>158277</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258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3354</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033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23985</xdr:rowOff>
    </xdr:from>
    <xdr:to>
      <xdr:col>76</xdr:col>
      <xdr:colOff>165100</xdr:colOff>
      <xdr:row>77</xdr:row>
      <xdr:rowOff>125585</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225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142112</xdr:rowOff>
    </xdr:from>
    <xdr:ext cx="59901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292795" y="13000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103,397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38514</xdr:rowOff>
    </xdr:from>
    <xdr:to>
      <xdr:col>72</xdr:col>
      <xdr:colOff>38100</xdr:colOff>
      <xdr:row>77</xdr:row>
      <xdr:rowOff>140114</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240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75</xdr:row>
      <xdr:rowOff>156641</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015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34785</xdr:rowOff>
    </xdr:from>
    <xdr:to>
      <xdr:col>67</xdr:col>
      <xdr:colOff>101600</xdr:colOff>
      <xdr:row>76</xdr:row>
      <xdr:rowOff>136385</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06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74</xdr:row>
      <xdr:rowOff>152912</xdr:rowOff>
    </xdr:from>
    <xdr:ext cx="59901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14795" y="12840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1" name="直線コネクタ 670">
          <a:extLst>
            <a:ext uri="{FF2B5EF4-FFF2-40B4-BE49-F238E27FC236}">
              <a16:creationId xmlns:a16="http://schemas.microsoft.com/office/drawing/2014/main" id="{00000000-0008-0000-0600-00009F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2" name="テキスト ボックス 671">
          <a:extLst>
            <a:ext uri="{FF2B5EF4-FFF2-40B4-BE49-F238E27FC236}">
              <a16:creationId xmlns:a16="http://schemas.microsoft.com/office/drawing/2014/main" id="{00000000-0008-0000-0600-0000A0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3" name="積立金グラフ枠">
          <a:extLst>
            <a:ext uri="{FF2B5EF4-FFF2-40B4-BE49-F238E27FC236}">
              <a16:creationId xmlns:a16="http://schemas.microsoft.com/office/drawing/2014/main" id="{00000000-0008-0000-0600-0000A1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163291</xdr:rowOff>
    </xdr:from>
    <xdr:to>
      <xdr:col>85</xdr:col>
      <xdr:colOff>126364</xdr:colOff>
      <xdr:row>99</xdr:row>
      <xdr:rowOff>42774</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flipV="1">
          <a:off x="16317595" y="15593791"/>
          <a:ext cx="1269" cy="1422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46601</xdr:rowOff>
    </xdr:from>
    <xdr:ext cx="378565" cy="259045"/>
    <xdr:sp macro="" textlink="">
      <xdr:nvSpPr>
        <xdr:cNvPr id="675" name="積立金最小値テキスト">
          <a:extLst>
            <a:ext uri="{FF2B5EF4-FFF2-40B4-BE49-F238E27FC236}">
              <a16:creationId xmlns:a16="http://schemas.microsoft.com/office/drawing/2014/main" id="{00000000-0008-0000-0600-0000A3020000}"/>
            </a:ext>
          </a:extLst>
        </xdr:cNvPr>
        <xdr:cNvSpPr txBox="1"/>
      </xdr:nvSpPr>
      <xdr:spPr>
        <a:xfrm>
          <a:off x="16370300" y="170201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42774</xdr:rowOff>
    </xdr:from>
    <xdr:to>
      <xdr:col>86</xdr:col>
      <xdr:colOff>25400</xdr:colOff>
      <xdr:row>99</xdr:row>
      <xdr:rowOff>42774</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70163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109968</xdr:rowOff>
    </xdr:from>
    <xdr:ext cx="599010" cy="259045"/>
    <xdr:sp macro="" textlink="">
      <xdr:nvSpPr>
        <xdr:cNvPr id="677" name="積立金最大値テキスト">
          <a:extLst>
            <a:ext uri="{FF2B5EF4-FFF2-40B4-BE49-F238E27FC236}">
              <a16:creationId xmlns:a16="http://schemas.microsoft.com/office/drawing/2014/main" id="{00000000-0008-0000-0600-0000A5020000}"/>
            </a:ext>
          </a:extLst>
        </xdr:cNvPr>
        <xdr:cNvSpPr txBox="1"/>
      </xdr:nvSpPr>
      <xdr:spPr>
        <a:xfrm>
          <a:off x="16370300" y="153690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747,616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163291</xdr:rowOff>
    </xdr:from>
    <xdr:to>
      <xdr:col>86</xdr:col>
      <xdr:colOff>25400</xdr:colOff>
      <xdr:row>90</xdr:row>
      <xdr:rowOff>163291</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6230600" y="155937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115937</xdr:rowOff>
    </xdr:from>
    <xdr:to>
      <xdr:col>85</xdr:col>
      <xdr:colOff>127000</xdr:colOff>
      <xdr:row>98</xdr:row>
      <xdr:rowOff>137970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flipV="1">
          <a:off x="15481300" y="16918037"/>
          <a:ext cx="838200" cy="22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56289</xdr:rowOff>
    </xdr:from>
    <xdr:ext cx="534377" cy="259045"/>
    <xdr:sp macro="" textlink="">
      <xdr:nvSpPr>
        <xdr:cNvPr id="680" name="積立金平均値テキスト">
          <a:extLst>
            <a:ext uri="{FF2B5EF4-FFF2-40B4-BE49-F238E27FC236}">
              <a16:creationId xmlns:a16="http://schemas.microsoft.com/office/drawing/2014/main" id="{00000000-0008-0000-0600-0000A8020000}"/>
            </a:ext>
          </a:extLst>
        </xdr:cNvPr>
        <xdr:cNvSpPr txBox="1"/>
      </xdr:nvSpPr>
      <xdr:spPr>
        <a:xfrm>
          <a:off x="16370300" y="168583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45,794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77862</xdr:rowOff>
    </xdr:from>
    <xdr:to>
      <xdr:col>85</xdr:col>
      <xdr:colOff>177800</xdr:colOff>
      <xdr:row>99</xdr:row>
      <xdr:rowOff>8012</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6268700" y="16879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137970</xdr:rowOff>
    </xdr:from>
    <xdr:to>
      <xdr:col>81</xdr:col>
      <xdr:colOff>50800</xdr:colOff>
      <xdr:row>98</xdr:row>
      <xdr:rowOff>140177</xdr:rowOff>
    </xdr:to>
    <xdr:cxnSp macro="">
      <xdr:nvCxnSpPr>
        <xdr:cNvPr id="682" name="直線コネクタ 681">
          <a:extLst>
            <a:ext uri="{FF2B5EF4-FFF2-40B4-BE49-F238E27FC236}">
              <a16:creationId xmlns:a16="http://schemas.microsoft.com/office/drawing/2014/main" id="{00000000-0008-0000-0600-0000AA020000}"/>
            </a:ext>
          </a:extLst>
        </xdr:cNvPr>
        <xdr:cNvCxnSpPr/>
      </xdr:nvCxnSpPr>
      <xdr:spPr>
        <a:xfrm flipV="1">
          <a:off x="14592300" y="16940070"/>
          <a:ext cx="889000" cy="2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79449</xdr:rowOff>
    </xdr:from>
    <xdr:to>
      <xdr:col>81</xdr:col>
      <xdr:colOff>101600</xdr:colOff>
      <xdr:row>99</xdr:row>
      <xdr:rowOff>9599</xdr:rowOff>
    </xdr:to>
    <xdr:sp macro="" textlink="">
      <xdr:nvSpPr>
        <xdr:cNvPr id="683" name="フローチャート: 判断 682">
          <a:extLst>
            <a:ext uri="{FF2B5EF4-FFF2-40B4-BE49-F238E27FC236}">
              <a16:creationId xmlns:a16="http://schemas.microsoft.com/office/drawing/2014/main" id="{00000000-0008-0000-0600-0000AB020000}"/>
            </a:ext>
          </a:extLst>
        </xdr:cNvPr>
        <xdr:cNvSpPr/>
      </xdr:nvSpPr>
      <xdr:spPr>
        <a:xfrm>
          <a:off x="15430500" y="16881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26126</xdr:rowOff>
    </xdr:from>
    <xdr:ext cx="534377"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14111" y="166567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69611</xdr:rowOff>
    </xdr:from>
    <xdr:to>
      <xdr:col>76</xdr:col>
      <xdr:colOff>114300</xdr:colOff>
      <xdr:row>98</xdr:row>
      <xdr:rowOff>140177</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3703300" y="16871711"/>
          <a:ext cx="889000" cy="70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81347</xdr:rowOff>
    </xdr:from>
    <xdr:to>
      <xdr:col>76</xdr:col>
      <xdr:colOff>165100</xdr:colOff>
      <xdr:row>99</xdr:row>
      <xdr:rowOff>11497</xdr:rowOff>
    </xdr:to>
    <xdr:sp macro="" textlink="">
      <xdr:nvSpPr>
        <xdr:cNvPr id="686" name="フローチャート: 判断 685">
          <a:extLst>
            <a:ext uri="{FF2B5EF4-FFF2-40B4-BE49-F238E27FC236}">
              <a16:creationId xmlns:a16="http://schemas.microsoft.com/office/drawing/2014/main" id="{00000000-0008-0000-0600-0000AE020000}"/>
            </a:ext>
          </a:extLst>
        </xdr:cNvPr>
        <xdr:cNvSpPr/>
      </xdr:nvSpPr>
      <xdr:spPr>
        <a:xfrm>
          <a:off x="14541500" y="16883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28024</xdr:rowOff>
    </xdr:from>
    <xdr:ext cx="534377"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4325111" y="166586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69611</xdr:rowOff>
    </xdr:from>
    <xdr:to>
      <xdr:col>71</xdr:col>
      <xdr:colOff>177800</xdr:colOff>
      <xdr:row>98</xdr:row>
      <xdr:rowOff>139015</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flipV="1">
          <a:off x="12814300" y="16871711"/>
          <a:ext cx="889000" cy="69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72574</xdr:rowOff>
    </xdr:from>
    <xdr:to>
      <xdr:col>72</xdr:col>
      <xdr:colOff>38100</xdr:colOff>
      <xdr:row>99</xdr:row>
      <xdr:rowOff>2724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3652500" y="16874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165301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3436111" y="169674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99182</xdr:rowOff>
    </xdr:from>
    <xdr:to>
      <xdr:col>67</xdr:col>
      <xdr:colOff>101600</xdr:colOff>
      <xdr:row>99</xdr:row>
      <xdr:rowOff>29332</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2763500" y="16901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20459</xdr:rowOff>
    </xdr:from>
    <xdr:ext cx="534377"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2547111" y="16994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600-0000B8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65137</xdr:rowOff>
    </xdr:from>
    <xdr:to>
      <xdr:col>85</xdr:col>
      <xdr:colOff>177800</xdr:colOff>
      <xdr:row>98</xdr:row>
      <xdr:rowOff>166737</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6268700" y="16867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24514</xdr:rowOff>
    </xdr:from>
    <xdr:ext cx="534377" cy="259045"/>
    <xdr:sp macro="" textlink="">
      <xdr:nvSpPr>
        <xdr:cNvPr id="699" name="積立金該当値テキスト">
          <a:extLst>
            <a:ext uri="{FF2B5EF4-FFF2-40B4-BE49-F238E27FC236}">
              <a16:creationId xmlns:a16="http://schemas.microsoft.com/office/drawing/2014/main" id="{00000000-0008-0000-0600-0000BB020000}"/>
            </a:ext>
          </a:extLst>
        </xdr:cNvPr>
        <xdr:cNvSpPr txBox="1"/>
      </xdr:nvSpPr>
      <xdr:spPr>
        <a:xfrm>
          <a:off x="16370300" y="16655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87170</xdr:rowOff>
    </xdr:from>
    <xdr:to>
      <xdr:col>81</xdr:col>
      <xdr:colOff>101600</xdr:colOff>
      <xdr:row>99</xdr:row>
      <xdr:rowOff>17320</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5430500" y="16889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8447</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14111" y="16981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89377</xdr:rowOff>
    </xdr:from>
    <xdr:to>
      <xdr:col>76</xdr:col>
      <xdr:colOff>165100</xdr:colOff>
      <xdr:row>99</xdr:row>
      <xdr:rowOff>19527</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4541500" y="16891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10654</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4325111" y="169842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18811</xdr:rowOff>
    </xdr:from>
    <xdr:to>
      <xdr:col>72</xdr:col>
      <xdr:colOff>38100</xdr:colOff>
      <xdr:row>98</xdr:row>
      <xdr:rowOff>120411</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3652500" y="16820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136938</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3436111" y="16596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88215</xdr:rowOff>
    </xdr:from>
    <xdr:to>
      <xdr:col>67</xdr:col>
      <xdr:colOff>101600</xdr:colOff>
      <xdr:row>99</xdr:row>
      <xdr:rowOff>18365</xdr:rowOff>
    </xdr:to>
    <xdr:sp macro="" textlink="">
      <xdr:nvSpPr>
        <xdr:cNvPr id="706" name="楕円 705">
          <a:extLst>
            <a:ext uri="{FF2B5EF4-FFF2-40B4-BE49-F238E27FC236}">
              <a16:creationId xmlns:a16="http://schemas.microsoft.com/office/drawing/2014/main" id="{00000000-0008-0000-0600-0000C2020000}"/>
            </a:ext>
          </a:extLst>
        </xdr:cNvPr>
        <xdr:cNvSpPr/>
      </xdr:nvSpPr>
      <xdr:spPr>
        <a:xfrm>
          <a:off x="12763500" y="16890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34892</xdr:rowOff>
    </xdr:from>
    <xdr:ext cx="534377"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547111" y="166655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4" name="正方形/長方形 713">
          <a:extLst>
            <a:ext uri="{FF2B5EF4-FFF2-40B4-BE49-F238E27FC236}">
              <a16:creationId xmlns:a16="http://schemas.microsoft.com/office/drawing/2014/main" id="{00000000-0008-0000-0600-0000CA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6" name="テキスト ボックス 715">
          <a:extLst>
            <a:ext uri="{FF2B5EF4-FFF2-40B4-BE49-F238E27FC236}">
              <a16:creationId xmlns:a16="http://schemas.microsoft.com/office/drawing/2014/main" id="{00000000-0008-0000-0600-0000CC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7" name="直線コネクタ 716">
          <a:extLst>
            <a:ext uri="{FF2B5EF4-FFF2-40B4-BE49-F238E27FC236}">
              <a16:creationId xmlns:a16="http://schemas.microsoft.com/office/drawing/2014/main" id="{00000000-0008-0000-0600-0000CD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144434</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34</xdr:row>
      <xdr:rowOff>160763</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5641</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21970</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投資及び出資金グラフ枠">
          <a:extLst>
            <a:ext uri="{FF2B5EF4-FFF2-40B4-BE49-F238E27FC236}">
              <a16:creationId xmlns:a16="http://schemas.microsoft.com/office/drawing/2014/main" id="{00000000-0008-0000-06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13088</xdr:rowOff>
    </xdr:from>
    <xdr:to>
      <xdr:col>116</xdr:col>
      <xdr:colOff>62864</xdr:colOff>
      <xdr:row>39</xdr:row>
      <xdr:rowOff>98878</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flipV="1">
          <a:off x="22159595" y="5328038"/>
          <a:ext cx="1269" cy="14573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102705</xdr:rowOff>
    </xdr:from>
    <xdr:ext cx="249299" cy="259045"/>
    <xdr:sp macro="" textlink="">
      <xdr:nvSpPr>
        <xdr:cNvPr id="734" name="投資及び出資金最小値テキスト">
          <a:extLst>
            <a:ext uri="{FF2B5EF4-FFF2-40B4-BE49-F238E27FC236}">
              <a16:creationId xmlns:a16="http://schemas.microsoft.com/office/drawing/2014/main" id="{00000000-0008-0000-0600-0000DE020000}"/>
            </a:ext>
          </a:extLst>
        </xdr:cNvPr>
        <xdr:cNvSpPr txBox="1"/>
      </xdr:nvSpPr>
      <xdr:spPr>
        <a:xfrm>
          <a:off x="22212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131215</xdr:rowOff>
    </xdr:from>
    <xdr:ext cx="534377" cy="259045"/>
    <xdr:sp macro="" textlink="">
      <xdr:nvSpPr>
        <xdr:cNvPr id="736" name="投資及び出資金最大値テキスト">
          <a:extLst>
            <a:ext uri="{FF2B5EF4-FFF2-40B4-BE49-F238E27FC236}">
              <a16:creationId xmlns:a16="http://schemas.microsoft.com/office/drawing/2014/main" id="{00000000-0008-0000-0600-0000E0020000}"/>
            </a:ext>
          </a:extLst>
        </xdr:cNvPr>
        <xdr:cNvSpPr txBox="1"/>
      </xdr:nvSpPr>
      <xdr:spPr>
        <a:xfrm>
          <a:off x="22212300" y="5103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44,627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13088</xdr:rowOff>
    </xdr:from>
    <xdr:to>
      <xdr:col>116</xdr:col>
      <xdr:colOff>152400</xdr:colOff>
      <xdr:row>31</xdr:row>
      <xdr:rowOff>13088</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2072600" y="5328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7308</xdr:rowOff>
    </xdr:from>
    <xdr:to>
      <xdr:col>116</xdr:col>
      <xdr:colOff>63500</xdr:colOff>
      <xdr:row>38</xdr:row>
      <xdr:rowOff>147505</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21323300" y="6522408"/>
          <a:ext cx="838200" cy="140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109230</xdr:rowOff>
    </xdr:from>
    <xdr:ext cx="469744" cy="259045"/>
    <xdr:sp macro="" textlink="">
      <xdr:nvSpPr>
        <xdr:cNvPr id="739" name="投資及び出資金平均値テキスト">
          <a:extLst>
            <a:ext uri="{FF2B5EF4-FFF2-40B4-BE49-F238E27FC236}">
              <a16:creationId xmlns:a16="http://schemas.microsoft.com/office/drawing/2014/main" id="{00000000-0008-0000-0600-0000E3020000}"/>
            </a:ext>
          </a:extLst>
        </xdr:cNvPr>
        <xdr:cNvSpPr txBox="1"/>
      </xdr:nvSpPr>
      <xdr:spPr>
        <a:xfrm>
          <a:off x="22212300" y="645288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86353</xdr:rowOff>
    </xdr:from>
    <xdr:to>
      <xdr:col>116</xdr:col>
      <xdr:colOff>114300</xdr:colOff>
      <xdr:row>39</xdr:row>
      <xdr:rowOff>16503</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22110700" y="6601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1919</xdr:rowOff>
    </xdr:from>
    <xdr:to>
      <xdr:col>111</xdr:col>
      <xdr:colOff>177800</xdr:colOff>
      <xdr:row>38</xdr:row>
      <xdr:rowOff>7308</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20434300" y="6517019"/>
          <a:ext cx="889000" cy="5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71918</xdr:rowOff>
    </xdr:from>
    <xdr:to>
      <xdr:col>112</xdr:col>
      <xdr:colOff>38100</xdr:colOff>
      <xdr:row>39</xdr:row>
      <xdr:rowOff>2068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21272500" y="6587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164645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21088428" y="66797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1919</xdr:rowOff>
    </xdr:from>
    <xdr:to>
      <xdr:col>107</xdr:col>
      <xdr:colOff>50800</xdr:colOff>
      <xdr:row>38</xdr:row>
      <xdr:rowOff>35752</xdr:rowOff>
    </xdr:to>
    <xdr:cxnSp macro="">
      <xdr:nvCxnSpPr>
        <xdr:cNvPr id="744" name="直線コネクタ 743">
          <a:extLst>
            <a:ext uri="{FF2B5EF4-FFF2-40B4-BE49-F238E27FC236}">
              <a16:creationId xmlns:a16="http://schemas.microsoft.com/office/drawing/2014/main" id="{00000000-0008-0000-0600-0000E8020000}"/>
            </a:ext>
          </a:extLst>
        </xdr:cNvPr>
        <xdr:cNvCxnSpPr/>
      </xdr:nvCxnSpPr>
      <xdr:spPr>
        <a:xfrm flipV="1">
          <a:off x="19545300" y="6517019"/>
          <a:ext cx="889000" cy="33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93929</xdr:rowOff>
    </xdr:from>
    <xdr:to>
      <xdr:col>107</xdr:col>
      <xdr:colOff>101600</xdr:colOff>
      <xdr:row>39</xdr:row>
      <xdr:rowOff>24079</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0383500" y="66090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39</xdr:row>
      <xdr:rowOff>15206</xdr:rowOff>
    </xdr:from>
    <xdr:ext cx="469744"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199428" y="6701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12957</xdr:rowOff>
    </xdr:from>
    <xdr:to>
      <xdr:col>102</xdr:col>
      <xdr:colOff>114300</xdr:colOff>
      <xdr:row>38</xdr:row>
      <xdr:rowOff>35752</xdr:rowOff>
    </xdr:to>
    <xdr:cxnSp macro="">
      <xdr:nvCxnSpPr>
        <xdr:cNvPr id="747" name="直線コネクタ 746">
          <a:extLst>
            <a:ext uri="{FF2B5EF4-FFF2-40B4-BE49-F238E27FC236}">
              <a16:creationId xmlns:a16="http://schemas.microsoft.com/office/drawing/2014/main" id="{00000000-0008-0000-0600-0000EB020000}"/>
            </a:ext>
          </a:extLst>
        </xdr:cNvPr>
        <xdr:cNvCxnSpPr/>
      </xdr:nvCxnSpPr>
      <xdr:spPr>
        <a:xfrm>
          <a:off x="18656300" y="6528057"/>
          <a:ext cx="889000" cy="22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101016</xdr:rowOff>
    </xdr:from>
    <xdr:to>
      <xdr:col>102</xdr:col>
      <xdr:colOff>165100</xdr:colOff>
      <xdr:row>39</xdr:row>
      <xdr:rowOff>31166</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19494500" y="6616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39</xdr:row>
      <xdr:rowOff>22293</xdr:rowOff>
    </xdr:from>
    <xdr:ext cx="469744"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10428" y="6708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43800</xdr:rowOff>
    </xdr:from>
    <xdr:to>
      <xdr:col>98</xdr:col>
      <xdr:colOff>38100</xdr:colOff>
      <xdr:row>38</xdr:row>
      <xdr:rowOff>145400</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18605500" y="655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38</xdr:row>
      <xdr:rowOff>136527</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8421428" y="66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6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6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96705</xdr:rowOff>
    </xdr:from>
    <xdr:to>
      <xdr:col>116</xdr:col>
      <xdr:colOff>114300</xdr:colOff>
      <xdr:row>39</xdr:row>
      <xdr:rowOff>26855</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2110700" y="6611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64780</xdr:rowOff>
    </xdr:from>
    <xdr:ext cx="469744" cy="259045"/>
    <xdr:sp macro="" textlink="">
      <xdr:nvSpPr>
        <xdr:cNvPr id="758" name="投資及び出資金該当値テキスト">
          <a:extLst>
            <a:ext uri="{FF2B5EF4-FFF2-40B4-BE49-F238E27FC236}">
              <a16:creationId xmlns:a16="http://schemas.microsoft.com/office/drawing/2014/main" id="{00000000-0008-0000-0600-0000F6020000}"/>
            </a:ext>
          </a:extLst>
        </xdr:cNvPr>
        <xdr:cNvSpPr txBox="1"/>
      </xdr:nvSpPr>
      <xdr:spPr>
        <a:xfrm>
          <a:off x="22212300" y="6579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127958</xdr:rowOff>
    </xdr:from>
    <xdr:to>
      <xdr:col>112</xdr:col>
      <xdr:colOff>38100</xdr:colOff>
      <xdr:row>38</xdr:row>
      <xdr:rowOff>58108</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21272500" y="6471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74635</xdr:rowOff>
    </xdr:from>
    <xdr:ext cx="469744"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088428" y="6246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122570</xdr:rowOff>
    </xdr:from>
    <xdr:to>
      <xdr:col>107</xdr:col>
      <xdr:colOff>101600</xdr:colOff>
      <xdr:row>38</xdr:row>
      <xdr:rowOff>52719</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20383500" y="646622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69247</xdr:rowOff>
    </xdr:from>
    <xdr:ext cx="469744"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199428" y="624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156402</xdr:rowOff>
    </xdr:from>
    <xdr:to>
      <xdr:col>102</xdr:col>
      <xdr:colOff>165100</xdr:colOff>
      <xdr:row>38</xdr:row>
      <xdr:rowOff>86553</xdr:rowOff>
    </xdr:to>
    <xdr:sp macro="" textlink="">
      <xdr:nvSpPr>
        <xdr:cNvPr id="763" name="楕円 762">
          <a:extLst>
            <a:ext uri="{FF2B5EF4-FFF2-40B4-BE49-F238E27FC236}">
              <a16:creationId xmlns:a16="http://schemas.microsoft.com/office/drawing/2014/main" id="{00000000-0008-0000-0600-0000FB020000}"/>
            </a:ext>
          </a:extLst>
        </xdr:cNvPr>
        <xdr:cNvSpPr/>
      </xdr:nvSpPr>
      <xdr:spPr>
        <a:xfrm>
          <a:off x="19494500" y="650005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103079</xdr:rowOff>
    </xdr:from>
    <xdr:ext cx="469744"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9310428" y="627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133608</xdr:rowOff>
    </xdr:from>
    <xdr:to>
      <xdr:col>98</xdr:col>
      <xdr:colOff>38100</xdr:colOff>
      <xdr:row>38</xdr:row>
      <xdr:rowOff>63757</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18605500" y="6477258"/>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80285</xdr:rowOff>
    </xdr:from>
    <xdr:ext cx="469744"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421428" y="6252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6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6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6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53</xdr:row>
      <xdr:rowOff>168927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130827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92727</xdr:rowOff>
    </xdr:from>
    <xdr:ext cx="595419"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貸付金グラフ枠">
          <a:extLst>
            <a:ext uri="{FF2B5EF4-FFF2-40B4-BE49-F238E27FC236}">
              <a16:creationId xmlns:a16="http://schemas.microsoft.com/office/drawing/2014/main" id="{00000000-0008-0000-06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99078</xdr:rowOff>
    </xdr:from>
    <xdr:to>
      <xdr:col>116</xdr:col>
      <xdr:colOff>62864</xdr:colOff>
      <xdr:row>59</xdr:row>
      <xdr:rowOff>44450</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flipV="1">
          <a:off x="22159595" y="8671578"/>
          <a:ext cx="1269" cy="14884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91" name="貸付金最小値テキスト">
          <a:extLst>
            <a:ext uri="{FF2B5EF4-FFF2-40B4-BE49-F238E27FC236}">
              <a16:creationId xmlns:a16="http://schemas.microsoft.com/office/drawing/2014/main" id="{00000000-0008-0000-0600-000017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45755</xdr:rowOff>
    </xdr:from>
    <xdr:ext cx="599010" cy="259045"/>
    <xdr:sp macro="" textlink="">
      <xdr:nvSpPr>
        <xdr:cNvPr id="793" name="貸付金最大値テキスト">
          <a:extLst>
            <a:ext uri="{FF2B5EF4-FFF2-40B4-BE49-F238E27FC236}">
              <a16:creationId xmlns:a16="http://schemas.microsoft.com/office/drawing/2014/main" id="{00000000-0008-0000-0600-000019030000}"/>
            </a:ext>
          </a:extLst>
        </xdr:cNvPr>
        <xdr:cNvSpPr txBox="1"/>
      </xdr:nvSpPr>
      <xdr:spPr>
        <a:xfrm>
          <a:off x="22212300" y="8446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195,331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99078</xdr:rowOff>
    </xdr:from>
    <xdr:to>
      <xdr:col>116</xdr:col>
      <xdr:colOff>152400</xdr:colOff>
      <xdr:row>50</xdr:row>
      <xdr:rowOff>99078</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2072600" y="8671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35710</xdr:rowOff>
    </xdr:from>
    <xdr:to>
      <xdr:col>116</xdr:col>
      <xdr:colOff>63500</xdr:colOff>
      <xdr:row>59</xdr:row>
      <xdr:rowOff>35892</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21323300" y="10151260"/>
          <a:ext cx="838200" cy="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129181</xdr:rowOff>
    </xdr:from>
    <xdr:ext cx="469744" cy="259045"/>
    <xdr:sp macro="" textlink="">
      <xdr:nvSpPr>
        <xdr:cNvPr id="796" name="貸付金平均値テキスト">
          <a:extLst>
            <a:ext uri="{FF2B5EF4-FFF2-40B4-BE49-F238E27FC236}">
              <a16:creationId xmlns:a16="http://schemas.microsoft.com/office/drawing/2014/main" id="{00000000-0008-0000-0600-00001C030000}"/>
            </a:ext>
          </a:extLst>
        </xdr:cNvPr>
        <xdr:cNvSpPr txBox="1"/>
      </xdr:nvSpPr>
      <xdr:spPr>
        <a:xfrm>
          <a:off x="22212300" y="9901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106304</xdr:rowOff>
    </xdr:from>
    <xdr:to>
      <xdr:col>116</xdr:col>
      <xdr:colOff>114300</xdr:colOff>
      <xdr:row>59</xdr:row>
      <xdr:rowOff>36454</xdr:rowOff>
    </xdr:to>
    <xdr:sp macro="" textlink="">
      <xdr:nvSpPr>
        <xdr:cNvPr id="797" name="フローチャート: 判断 796">
          <a:extLst>
            <a:ext uri="{FF2B5EF4-FFF2-40B4-BE49-F238E27FC236}">
              <a16:creationId xmlns:a16="http://schemas.microsoft.com/office/drawing/2014/main" id="{00000000-0008-0000-0600-00001D030000}"/>
            </a:ext>
          </a:extLst>
        </xdr:cNvPr>
        <xdr:cNvSpPr/>
      </xdr:nvSpPr>
      <xdr:spPr>
        <a:xfrm>
          <a:off x="22110700" y="1005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35892</xdr:rowOff>
    </xdr:from>
    <xdr:to>
      <xdr:col>111</xdr:col>
      <xdr:colOff>177800</xdr:colOff>
      <xdr:row>59</xdr:row>
      <xdr:rowOff>36075</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flipV="1">
          <a:off x="20434300" y="10151442"/>
          <a:ext cx="8890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119190</xdr:rowOff>
    </xdr:from>
    <xdr:to>
      <xdr:col>112</xdr:col>
      <xdr:colOff>38100</xdr:colOff>
      <xdr:row>59</xdr:row>
      <xdr:rowOff>49340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21272500" y="1006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65867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21088428" y="983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36075</xdr:rowOff>
    </xdr:from>
    <xdr:to>
      <xdr:col>107</xdr:col>
      <xdr:colOff>50800</xdr:colOff>
      <xdr:row>59</xdr:row>
      <xdr:rowOff>36182</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19545300" y="10151625"/>
          <a:ext cx="889000" cy="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119997</xdr:rowOff>
    </xdr:from>
    <xdr:to>
      <xdr:col>107</xdr:col>
      <xdr:colOff>101600</xdr:colOff>
      <xdr:row>59</xdr:row>
      <xdr:rowOff>50147</xdr:rowOff>
    </xdr:to>
    <xdr:sp macro="" textlink="">
      <xdr:nvSpPr>
        <xdr:cNvPr id="802" name="フローチャート: 判断 801">
          <a:extLst>
            <a:ext uri="{FF2B5EF4-FFF2-40B4-BE49-F238E27FC236}">
              <a16:creationId xmlns:a16="http://schemas.microsoft.com/office/drawing/2014/main" id="{00000000-0008-0000-0600-000022030000}"/>
            </a:ext>
          </a:extLst>
        </xdr:cNvPr>
        <xdr:cNvSpPr/>
      </xdr:nvSpPr>
      <xdr:spPr>
        <a:xfrm>
          <a:off x="20383500" y="10064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66674</xdr:rowOff>
    </xdr:from>
    <xdr:ext cx="469744"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0199428" y="9839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36182</xdr:rowOff>
    </xdr:from>
    <xdr:to>
      <xdr:col>102</xdr:col>
      <xdr:colOff>114300</xdr:colOff>
      <xdr:row>59</xdr:row>
      <xdr:rowOff>36350</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18656300" y="10151732"/>
          <a:ext cx="889000" cy="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122344</xdr:rowOff>
    </xdr:from>
    <xdr:to>
      <xdr:col>102</xdr:col>
      <xdr:colOff>165100</xdr:colOff>
      <xdr:row>59</xdr:row>
      <xdr:rowOff>52494</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19494500" y="10066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69021</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10428" y="98416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128928</xdr:rowOff>
    </xdr:from>
    <xdr:to>
      <xdr:col>98</xdr:col>
      <xdr:colOff>38100</xdr:colOff>
      <xdr:row>59</xdr:row>
      <xdr:rowOff>59078</xdr:rowOff>
    </xdr:to>
    <xdr:sp macro="" textlink="">
      <xdr:nvSpPr>
        <xdr:cNvPr id="807" name="フローチャート: 判断 806">
          <a:extLst>
            <a:ext uri="{FF2B5EF4-FFF2-40B4-BE49-F238E27FC236}">
              <a16:creationId xmlns:a16="http://schemas.microsoft.com/office/drawing/2014/main" id="{00000000-0008-0000-0600-000027030000}"/>
            </a:ext>
          </a:extLst>
        </xdr:cNvPr>
        <xdr:cNvSpPr/>
      </xdr:nvSpPr>
      <xdr:spPr>
        <a:xfrm>
          <a:off x="18605500" y="10073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75605</xdr:rowOff>
    </xdr:from>
    <xdr:ext cx="469744"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8421428" y="9848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156360</xdr:rowOff>
    </xdr:from>
    <xdr:to>
      <xdr:col>116</xdr:col>
      <xdr:colOff>114300</xdr:colOff>
      <xdr:row>59</xdr:row>
      <xdr:rowOff>86510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2110700" y="1010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84731</xdr:rowOff>
    </xdr:from>
    <xdr:ext cx="469744" cy="259045"/>
    <xdr:sp macro="" textlink="">
      <xdr:nvSpPr>
        <xdr:cNvPr id="815" name="貸付金該当値テキスト">
          <a:extLst>
            <a:ext uri="{FF2B5EF4-FFF2-40B4-BE49-F238E27FC236}">
              <a16:creationId xmlns:a16="http://schemas.microsoft.com/office/drawing/2014/main" id="{00000000-0008-0000-0600-00002F030000}"/>
            </a:ext>
          </a:extLst>
        </xdr:cNvPr>
        <xdr:cNvSpPr txBox="1"/>
      </xdr:nvSpPr>
      <xdr:spPr>
        <a:xfrm>
          <a:off x="22212300" y="100288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156542</xdr:rowOff>
    </xdr:from>
    <xdr:to>
      <xdr:col>112</xdr:col>
      <xdr:colOff>38100</xdr:colOff>
      <xdr:row>59</xdr:row>
      <xdr:rowOff>86692</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21272500" y="101006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77819</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088428" y="101933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156725</xdr:rowOff>
    </xdr:from>
    <xdr:to>
      <xdr:col>107</xdr:col>
      <xdr:colOff>101600</xdr:colOff>
      <xdr:row>59</xdr:row>
      <xdr:rowOff>86875</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20383500" y="1010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78002</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20199428" y="101935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156832</xdr:rowOff>
    </xdr:from>
    <xdr:to>
      <xdr:col>102</xdr:col>
      <xdr:colOff>165100</xdr:colOff>
      <xdr:row>59</xdr:row>
      <xdr:rowOff>86982</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19494500" y="10100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78109</xdr:rowOff>
    </xdr:from>
    <xdr:ext cx="469744" cy="259045"/>
    <xdr:sp macro="" textlink="">
      <xdr:nvSpPr>
        <xdr:cNvPr id="821" name="テキスト ボックス 820">
          <a:extLst>
            <a:ext uri="{FF2B5EF4-FFF2-40B4-BE49-F238E27FC236}">
              <a16:creationId xmlns:a16="http://schemas.microsoft.com/office/drawing/2014/main" id="{00000000-0008-0000-0600-000035030000}"/>
            </a:ext>
          </a:extLst>
        </xdr:cNvPr>
        <xdr:cNvSpPr txBox="1"/>
      </xdr:nvSpPr>
      <xdr:spPr>
        <a:xfrm>
          <a:off x="19310428" y="10193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157000</xdr:rowOff>
    </xdr:from>
    <xdr:to>
      <xdr:col>98</xdr:col>
      <xdr:colOff>38100</xdr:colOff>
      <xdr:row>59</xdr:row>
      <xdr:rowOff>87150</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18605500" y="10101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78277</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18421428" y="10193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8" name="正方形/長方形 827">
          <a:extLst>
            <a:ext uri="{FF2B5EF4-FFF2-40B4-BE49-F238E27FC236}">
              <a16:creationId xmlns:a16="http://schemas.microsoft.com/office/drawing/2014/main" id="{00000000-0008-0000-0600-00003C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9" name="正方形/長方形 828">
          <a:extLst>
            <a:ext uri="{FF2B5EF4-FFF2-40B4-BE49-F238E27FC236}">
              <a16:creationId xmlns:a16="http://schemas.microsoft.com/office/drawing/2014/main" id="{00000000-0008-0000-0600-00003D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7" name="繰出金グラフ枠">
          <a:extLst>
            <a:ext uri="{FF2B5EF4-FFF2-40B4-BE49-F238E27FC236}">
              <a16:creationId xmlns:a16="http://schemas.microsoft.com/office/drawing/2014/main" id="{00000000-0008-0000-0600-00004F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145606</xdr:rowOff>
    </xdr:from>
    <xdr:to>
      <xdr:col>116</xdr:col>
      <xdr:colOff>62864</xdr:colOff>
      <xdr:row>77</xdr:row>
      <xdr:rowOff>158311</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2159595" y="12147106"/>
          <a:ext cx="1269" cy="12128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77</xdr:row>
      <xdr:rowOff>162138</xdr:rowOff>
    </xdr:from>
    <xdr:ext cx="534377" cy="259045"/>
    <xdr:sp macro="" textlink="">
      <xdr:nvSpPr>
        <xdr:cNvPr id="849" name="繰出金最小値テキスト">
          <a:extLst>
            <a:ext uri="{FF2B5EF4-FFF2-40B4-BE49-F238E27FC236}">
              <a16:creationId xmlns:a16="http://schemas.microsoft.com/office/drawing/2014/main" id="{00000000-0008-0000-0600-000051030000}"/>
            </a:ext>
          </a:extLst>
        </xdr:cNvPr>
        <xdr:cNvSpPr txBox="1"/>
      </xdr:nvSpPr>
      <xdr:spPr>
        <a:xfrm>
          <a:off x="22212300" y="13363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158311</xdr:rowOff>
    </xdr:from>
    <xdr:to>
      <xdr:col>116</xdr:col>
      <xdr:colOff>152400</xdr:colOff>
      <xdr:row>77</xdr:row>
      <xdr:rowOff>158311</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22072600" y="13359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92283</xdr:rowOff>
    </xdr:from>
    <xdr:ext cx="534377" cy="259045"/>
    <xdr:sp macro="" textlink="">
      <xdr:nvSpPr>
        <xdr:cNvPr id="851" name="繰出金最大値テキスト">
          <a:extLst>
            <a:ext uri="{FF2B5EF4-FFF2-40B4-BE49-F238E27FC236}">
              <a16:creationId xmlns:a16="http://schemas.microsoft.com/office/drawing/2014/main" id="{00000000-0008-0000-0600-000053030000}"/>
            </a:ext>
          </a:extLst>
        </xdr:cNvPr>
        <xdr:cNvSpPr txBox="1"/>
      </xdr:nvSpPr>
      <xdr:spPr>
        <a:xfrm>
          <a:off x="22212300" y="119223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95,690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145606</xdr:rowOff>
    </xdr:from>
    <xdr:to>
      <xdr:col>116</xdr:col>
      <xdr:colOff>152400</xdr:colOff>
      <xdr:row>70</xdr:row>
      <xdr:rowOff>145606</xdr:rowOff>
    </xdr:to>
    <xdr:cxnSp macro="">
      <xdr:nvCxnSpPr>
        <xdr:cNvPr id="852" name="直線コネクタ 851">
          <a:extLst>
            <a:ext uri="{FF2B5EF4-FFF2-40B4-BE49-F238E27FC236}">
              <a16:creationId xmlns:a16="http://schemas.microsoft.com/office/drawing/2014/main" id="{00000000-0008-0000-0600-000054030000}"/>
            </a:ext>
          </a:extLst>
        </xdr:cNvPr>
        <xdr:cNvCxnSpPr/>
      </xdr:nvCxnSpPr>
      <xdr:spPr>
        <a:xfrm>
          <a:off x="22072600" y="121471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43955</xdr:rowOff>
    </xdr:from>
    <xdr:to>
      <xdr:col>116</xdr:col>
      <xdr:colOff>63500</xdr:colOff>
      <xdr:row>74</xdr:row>
      <xdr:rowOff>67996</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a:off x="21323300" y="12731255"/>
          <a:ext cx="838200" cy="240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129601</xdr:rowOff>
    </xdr:from>
    <xdr:ext cx="534377" cy="259045"/>
    <xdr:sp macro="" textlink="">
      <xdr:nvSpPr>
        <xdr:cNvPr id="854" name="繰出金平均値テキスト">
          <a:extLst>
            <a:ext uri="{FF2B5EF4-FFF2-40B4-BE49-F238E27FC236}">
              <a16:creationId xmlns:a16="http://schemas.microsoft.com/office/drawing/2014/main" id="{00000000-0008-0000-0600-000056030000}"/>
            </a:ext>
          </a:extLst>
        </xdr:cNvPr>
        <xdr:cNvSpPr txBox="1"/>
      </xdr:nvSpPr>
      <xdr:spPr>
        <a:xfrm>
          <a:off x="22212300" y="128169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151174</xdr:rowOff>
    </xdr:from>
    <xdr:to>
      <xdr:col>116</xdr:col>
      <xdr:colOff>114300</xdr:colOff>
      <xdr:row>75</xdr:row>
      <xdr:rowOff>81324</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2110700" y="1283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43955</xdr:rowOff>
    </xdr:from>
    <xdr:to>
      <xdr:col>111</xdr:col>
      <xdr:colOff>177800</xdr:colOff>
      <xdr:row>74</xdr:row>
      <xdr:rowOff>79521</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flipV="1">
          <a:off x="20434300" y="12731255"/>
          <a:ext cx="889000" cy="35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136639</xdr:rowOff>
    </xdr:from>
    <xdr:to>
      <xdr:col>112</xdr:col>
      <xdr:colOff>38100</xdr:colOff>
      <xdr:row>75</xdr:row>
      <xdr:rowOff>66789</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21272500" y="12823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57916</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21056111" y="12916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79521</xdr:rowOff>
    </xdr:from>
    <xdr:to>
      <xdr:col>107</xdr:col>
      <xdr:colOff>50800</xdr:colOff>
      <xdr:row>74</xdr:row>
      <xdr:rowOff>83198</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19545300" y="12766821"/>
          <a:ext cx="889000" cy="36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74</xdr:row>
      <xdr:rowOff>170149</xdr:rowOff>
    </xdr:from>
    <xdr:to>
      <xdr:col>107</xdr:col>
      <xdr:colOff>101600</xdr:colOff>
      <xdr:row>75</xdr:row>
      <xdr:rowOff>100299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20383500" y="12857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91426</xdr:rowOff>
    </xdr:from>
    <xdr:ext cx="534377"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0167111" y="129501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83198</xdr:rowOff>
    </xdr:from>
    <xdr:to>
      <xdr:col>102</xdr:col>
      <xdr:colOff>114300</xdr:colOff>
      <xdr:row>74</xdr:row>
      <xdr:rowOff>84855</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18656300" y="12770498"/>
          <a:ext cx="889000" cy="1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8719</xdr:rowOff>
    </xdr:from>
    <xdr:to>
      <xdr:col>102</xdr:col>
      <xdr:colOff>165100</xdr:colOff>
      <xdr:row>75</xdr:row>
      <xdr:rowOff>110319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19494500" y="12867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75</xdr:row>
      <xdr:rowOff>101446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278111" y="12960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125914</xdr:rowOff>
    </xdr:from>
    <xdr:to>
      <xdr:col>98</xdr:col>
      <xdr:colOff>38100</xdr:colOff>
      <xdr:row>76</xdr:row>
      <xdr:rowOff>56065</xdr:rowOff>
    </xdr:to>
    <xdr:sp macro="" textlink="">
      <xdr:nvSpPr>
        <xdr:cNvPr id="865" name="フローチャート: 判断 864">
          <a:extLst>
            <a:ext uri="{FF2B5EF4-FFF2-40B4-BE49-F238E27FC236}">
              <a16:creationId xmlns:a16="http://schemas.microsoft.com/office/drawing/2014/main" id="{00000000-0008-0000-0600-000061030000}"/>
            </a:ext>
          </a:extLst>
        </xdr:cNvPr>
        <xdr:cNvSpPr/>
      </xdr:nvSpPr>
      <xdr:spPr>
        <a:xfrm>
          <a:off x="18605500" y="12984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47192</xdr:rowOff>
    </xdr:from>
    <xdr:ext cx="534377"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389111" y="130773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8" name="テキスト ボックス 867">
          <a:extLst>
            <a:ext uri="{FF2B5EF4-FFF2-40B4-BE49-F238E27FC236}">
              <a16:creationId xmlns:a16="http://schemas.microsoft.com/office/drawing/2014/main" id="{00000000-0008-0000-0600-000064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17196</xdr:rowOff>
    </xdr:from>
    <xdr:to>
      <xdr:col>116</xdr:col>
      <xdr:colOff>114300</xdr:colOff>
      <xdr:row>74</xdr:row>
      <xdr:rowOff>118796</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22110700" y="12704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40073</xdr:rowOff>
    </xdr:from>
    <xdr:ext cx="534377" cy="259045"/>
    <xdr:sp macro="" textlink="">
      <xdr:nvSpPr>
        <xdr:cNvPr id="873" name="繰出金該当値テキスト">
          <a:extLst>
            <a:ext uri="{FF2B5EF4-FFF2-40B4-BE49-F238E27FC236}">
              <a16:creationId xmlns:a16="http://schemas.microsoft.com/office/drawing/2014/main" id="{00000000-0008-0000-0600-000069030000}"/>
            </a:ext>
          </a:extLst>
        </xdr:cNvPr>
        <xdr:cNvSpPr txBox="1"/>
      </xdr:nvSpPr>
      <xdr:spPr>
        <a:xfrm>
          <a:off x="22212300" y="125559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164605</xdr:rowOff>
    </xdr:from>
    <xdr:to>
      <xdr:col>112</xdr:col>
      <xdr:colOff>38100</xdr:colOff>
      <xdr:row>74</xdr:row>
      <xdr:rowOff>94755</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21272500" y="12680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111282</xdr:rowOff>
    </xdr:from>
    <xdr:ext cx="534377"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1056111" y="1245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28721</xdr:rowOff>
    </xdr:from>
    <xdr:to>
      <xdr:col>107</xdr:col>
      <xdr:colOff>101600</xdr:colOff>
      <xdr:row>74</xdr:row>
      <xdr:rowOff>130321</xdr:rowOff>
    </xdr:to>
    <xdr:sp macro="" textlink="">
      <xdr:nvSpPr>
        <xdr:cNvPr id="876" name="楕円 875">
          <a:extLst>
            <a:ext uri="{FF2B5EF4-FFF2-40B4-BE49-F238E27FC236}">
              <a16:creationId xmlns:a16="http://schemas.microsoft.com/office/drawing/2014/main" id="{00000000-0008-0000-0600-00006C030000}"/>
            </a:ext>
          </a:extLst>
        </xdr:cNvPr>
        <xdr:cNvSpPr/>
      </xdr:nvSpPr>
      <xdr:spPr>
        <a:xfrm>
          <a:off x="20383500" y="12716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72</xdr:row>
      <xdr:rowOff>146848</xdr:rowOff>
    </xdr:from>
    <xdr:ext cx="534377"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20167111" y="12491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32398</xdr:rowOff>
    </xdr:from>
    <xdr:to>
      <xdr:col>102</xdr:col>
      <xdr:colOff>165100</xdr:colOff>
      <xdr:row>74</xdr:row>
      <xdr:rowOff>133998</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19494500" y="12719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72</xdr:row>
      <xdr:rowOff>150525</xdr:rowOff>
    </xdr:from>
    <xdr:ext cx="534377" cy="259045"/>
    <xdr:sp macro="" textlink="">
      <xdr:nvSpPr>
        <xdr:cNvPr id="879" name="テキスト ボックス 878">
          <a:extLst>
            <a:ext uri="{FF2B5EF4-FFF2-40B4-BE49-F238E27FC236}">
              <a16:creationId xmlns:a16="http://schemas.microsoft.com/office/drawing/2014/main" id="{00000000-0008-0000-0600-00006F030000}"/>
            </a:ext>
          </a:extLst>
        </xdr:cNvPr>
        <xdr:cNvSpPr txBox="1"/>
      </xdr:nvSpPr>
      <xdr:spPr>
        <a:xfrm>
          <a:off x="19278111" y="124949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34055</xdr:rowOff>
    </xdr:from>
    <xdr:to>
      <xdr:col>98</xdr:col>
      <xdr:colOff>38100</xdr:colOff>
      <xdr:row>74</xdr:row>
      <xdr:rowOff>135655</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18605500" y="12721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72</xdr:row>
      <xdr:rowOff>152182</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389111" y="12496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5" name="正方形/長方形 884">
          <a:extLst>
            <a:ext uri="{FF2B5EF4-FFF2-40B4-BE49-F238E27FC236}">
              <a16:creationId xmlns:a16="http://schemas.microsoft.com/office/drawing/2014/main" id="{00000000-0008-0000-0600-000075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6" name="正方形/長方形 885">
          <a:extLst>
            <a:ext uri="{FF2B5EF4-FFF2-40B4-BE49-F238E27FC236}">
              <a16:creationId xmlns:a16="http://schemas.microsoft.com/office/drawing/2014/main" id="{00000000-0008-0000-0600-000076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7" name="正方形/長方形 886">
          <a:extLst>
            <a:ext uri="{FF2B5EF4-FFF2-40B4-BE49-F238E27FC236}">
              <a16:creationId xmlns:a16="http://schemas.microsoft.com/office/drawing/2014/main" id="{00000000-0008-0000-0600-000077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99</xdr:row>
      <xdr:rowOff>44450</xdr:rowOff>
    </xdr:from>
    <xdr:to>
      <xdr:col>120</xdr:col>
      <xdr:colOff>114300</xdr:colOff>
      <xdr:row>99</xdr:row>
      <xdr:rowOff>44450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18288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98</xdr:row>
      <xdr:rowOff>73677</xdr:rowOff>
    </xdr:from>
    <xdr:ext cx="248786" cy="259045"/>
    <xdr:sp macro="" textlink="">
      <xdr:nvSpPr>
        <xdr:cNvPr id="893" name="テキスト ボックス 892">
          <a:extLst>
            <a:ext uri="{FF2B5EF4-FFF2-40B4-BE49-F238E27FC236}">
              <a16:creationId xmlns:a16="http://schemas.microsoft.com/office/drawing/2014/main" id="{00000000-0008-0000-0600-00007D030000}"/>
            </a:ext>
          </a:extLst>
        </xdr:cNvPr>
        <xdr:cNvSpPr txBox="1"/>
      </xdr:nvSpPr>
      <xdr:spPr>
        <a:xfrm>
          <a:off x="18039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6350</xdr:rowOff>
    </xdr:from>
    <xdr:to>
      <xdr:col>120</xdr:col>
      <xdr:colOff>114300</xdr:colOff>
      <xdr:row>97</xdr:row>
      <xdr:rowOff>6350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18288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35577</xdr:rowOff>
    </xdr:from>
    <xdr:ext cx="46717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17820821" y="1649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94</xdr:row>
      <xdr:rowOff>139700</xdr:rowOff>
    </xdr:from>
    <xdr:to>
      <xdr:col>120</xdr:col>
      <xdr:colOff>114300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93</xdr:row>
      <xdr:rowOff>168927</xdr:rowOff>
    </xdr:from>
    <xdr:ext cx="467179" cy="259045"/>
    <xdr:sp macro="" textlink="">
      <xdr:nvSpPr>
        <xdr:cNvPr id="897" name="テキスト ボックス 896">
          <a:extLst>
            <a:ext uri="{FF2B5EF4-FFF2-40B4-BE49-F238E27FC236}">
              <a16:creationId xmlns:a16="http://schemas.microsoft.com/office/drawing/2014/main" id="{00000000-0008-0000-0600-000081030000}"/>
            </a:ext>
          </a:extLst>
        </xdr:cNvPr>
        <xdr:cNvSpPr txBox="1"/>
      </xdr:nvSpPr>
      <xdr:spPr>
        <a:xfrm>
          <a:off x="17820821" y="1611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92</xdr:row>
      <xdr:rowOff>101600</xdr:rowOff>
    </xdr:from>
    <xdr:to>
      <xdr:col>120</xdr:col>
      <xdr:colOff>114300</xdr:colOff>
      <xdr:row>92</xdr:row>
      <xdr:rowOff>101600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91</xdr:row>
      <xdr:rowOff>130827</xdr:rowOff>
    </xdr:from>
    <xdr:ext cx="467179"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7820821" y="1573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90</xdr:row>
      <xdr:rowOff>63500</xdr:rowOff>
    </xdr:from>
    <xdr:to>
      <xdr:col>120</xdr:col>
      <xdr:colOff>114300</xdr:colOff>
      <xdr:row>90</xdr:row>
      <xdr:rowOff>63500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89</xdr:row>
      <xdr:rowOff>92727</xdr:rowOff>
    </xdr:from>
    <xdr:ext cx="46717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7820821" y="1535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87</xdr:row>
      <xdr:rowOff>54627</xdr:rowOff>
    </xdr:from>
    <xdr:ext cx="531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7756701" y="14970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4" name="前年度繰上充用金グラフ枠">
          <a:extLst>
            <a:ext uri="{FF2B5EF4-FFF2-40B4-BE49-F238E27FC236}">
              <a16:creationId xmlns:a16="http://schemas.microsoft.com/office/drawing/2014/main" id="{00000000-0008-0000-0600-000088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90</xdr:row>
      <xdr:rowOff>34353</xdr:rowOff>
    </xdr:from>
    <xdr:to>
      <xdr:col>116</xdr:col>
      <xdr:colOff>62864</xdr:colOff>
      <xdr:row>99</xdr:row>
      <xdr:rowOff>44450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flipV="1">
          <a:off x="22159595" y="15464853"/>
          <a:ext cx="1269" cy="15531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99</xdr:row>
      <xdr:rowOff>91267</xdr:rowOff>
    </xdr:from>
    <xdr:ext cx="249299" cy="259045"/>
    <xdr:sp macro="" textlink="">
      <xdr:nvSpPr>
        <xdr:cNvPr id="906" name="前年度繰上充用金最小値テキスト">
          <a:extLst>
            <a:ext uri="{FF2B5EF4-FFF2-40B4-BE49-F238E27FC236}">
              <a16:creationId xmlns:a16="http://schemas.microsoft.com/office/drawing/2014/main" id="{00000000-0008-0000-0600-00008A030000}"/>
            </a:ext>
          </a:extLst>
        </xdr:cNvPr>
        <xdr:cNvSpPr txBox="1"/>
      </xdr:nvSpPr>
      <xdr:spPr>
        <a:xfrm>
          <a:off x="22212300" y="17064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44450</xdr:rowOff>
    </xdr:from>
    <xdr:to>
      <xdr:col>116</xdr:col>
      <xdr:colOff>152400</xdr:colOff>
      <xdr:row>99</xdr:row>
      <xdr:rowOff>44450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88</xdr:row>
      <xdr:rowOff>152480</xdr:rowOff>
    </xdr:from>
    <xdr:ext cx="469744" cy="259045"/>
    <xdr:sp macro="" textlink="">
      <xdr:nvSpPr>
        <xdr:cNvPr id="908" name="前年度繰上充用金最大値テキスト">
          <a:extLst>
            <a:ext uri="{FF2B5EF4-FFF2-40B4-BE49-F238E27FC236}">
              <a16:creationId xmlns:a16="http://schemas.microsoft.com/office/drawing/2014/main" id="{00000000-0008-0000-0600-00008C030000}"/>
            </a:ext>
          </a:extLst>
        </xdr:cNvPr>
        <xdr:cNvSpPr txBox="1"/>
      </xdr:nvSpPr>
      <xdr:spPr>
        <a:xfrm>
          <a:off x="22212300" y="152400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90</xdr:row>
      <xdr:rowOff>34353</xdr:rowOff>
    </xdr:from>
    <xdr:to>
      <xdr:col>116</xdr:col>
      <xdr:colOff>152400</xdr:colOff>
      <xdr:row>90</xdr:row>
      <xdr:rowOff>34353</xdr:rowOff>
    </xdr:to>
    <xdr:cxnSp macro="">
      <xdr:nvCxnSpPr>
        <xdr:cNvPr id="909" name="直線コネクタ 908">
          <a:extLst>
            <a:ext uri="{FF2B5EF4-FFF2-40B4-BE49-F238E27FC236}">
              <a16:creationId xmlns:a16="http://schemas.microsoft.com/office/drawing/2014/main" id="{00000000-0008-0000-0600-00008D030000}"/>
            </a:ext>
          </a:extLst>
        </xdr:cNvPr>
        <xdr:cNvCxnSpPr/>
      </xdr:nvCxnSpPr>
      <xdr:spPr>
        <a:xfrm>
          <a:off x="22072600" y="154648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99</xdr:row>
      <xdr:rowOff>44450</xdr:rowOff>
    </xdr:from>
    <xdr:to>
      <xdr:col>116</xdr:col>
      <xdr:colOff>63500</xdr:colOff>
      <xdr:row>99</xdr:row>
      <xdr:rowOff>44450</xdr:rowOff>
    </xdr:to>
    <xdr:cxnSp macro="">
      <xdr:nvCxnSpPr>
        <xdr:cNvPr id="910" name="直線コネクタ 909">
          <a:extLst>
            <a:ext uri="{FF2B5EF4-FFF2-40B4-BE49-F238E27FC236}">
              <a16:creationId xmlns:a16="http://schemas.microsoft.com/office/drawing/2014/main" id="{00000000-0008-0000-0600-00008E030000}"/>
            </a:ext>
          </a:extLst>
        </xdr:cNvPr>
        <xdr:cNvCxnSpPr/>
      </xdr:nvCxnSpPr>
      <xdr:spPr>
        <a:xfrm>
          <a:off x="21323300" y="1701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98</xdr:row>
      <xdr:rowOff>8717</xdr:rowOff>
    </xdr:from>
    <xdr:ext cx="313932" cy="259045"/>
    <xdr:sp macro="" textlink="">
      <xdr:nvSpPr>
        <xdr:cNvPr id="911" name="前年度繰上充用金平均値テキスト">
          <a:extLst>
            <a:ext uri="{FF2B5EF4-FFF2-40B4-BE49-F238E27FC236}">
              <a16:creationId xmlns:a16="http://schemas.microsoft.com/office/drawing/2014/main" id="{00000000-0008-0000-0600-00008F030000}"/>
            </a:ext>
          </a:extLst>
        </xdr:cNvPr>
        <xdr:cNvSpPr txBox="1"/>
      </xdr:nvSpPr>
      <xdr:spPr>
        <a:xfrm>
          <a:off x="22212300" y="16810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157290</xdr:rowOff>
    </xdr:from>
    <xdr:to>
      <xdr:col>116</xdr:col>
      <xdr:colOff>114300</xdr:colOff>
      <xdr:row>99</xdr:row>
      <xdr:rowOff>87440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2110700" y="1695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99</xdr:row>
      <xdr:rowOff>44450</xdr:rowOff>
    </xdr:from>
    <xdr:to>
      <xdr:col>111</xdr:col>
      <xdr:colOff>177800</xdr:colOff>
      <xdr:row>99</xdr:row>
      <xdr:rowOff>44450</xdr:rowOff>
    </xdr:to>
    <xdr:cxnSp macro="">
      <xdr:nvCxnSpPr>
        <xdr:cNvPr id="913" name="直線コネクタ 912">
          <a:extLst>
            <a:ext uri="{FF2B5EF4-FFF2-40B4-BE49-F238E27FC236}">
              <a16:creationId xmlns:a16="http://schemas.microsoft.com/office/drawing/2014/main" id="{00000000-0008-0000-0600-000091030000}"/>
            </a:ext>
          </a:extLst>
        </xdr:cNvPr>
        <xdr:cNvCxnSpPr/>
      </xdr:nvCxnSpPr>
      <xdr:spPr>
        <a:xfrm>
          <a:off x="20434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98</xdr:row>
      <xdr:rowOff>156527</xdr:rowOff>
    </xdr:from>
    <xdr:to>
      <xdr:col>112</xdr:col>
      <xdr:colOff>38100</xdr:colOff>
      <xdr:row>99</xdr:row>
      <xdr:rowOff>86677</xdr:rowOff>
    </xdr:to>
    <xdr:sp macro="" textlink="">
      <xdr:nvSpPr>
        <xdr:cNvPr id="914" name="フローチャート: 判断 913">
          <a:extLst>
            <a:ext uri="{FF2B5EF4-FFF2-40B4-BE49-F238E27FC236}">
              <a16:creationId xmlns:a16="http://schemas.microsoft.com/office/drawing/2014/main" id="{00000000-0008-0000-0600-000092030000}"/>
            </a:ext>
          </a:extLst>
        </xdr:cNvPr>
        <xdr:cNvSpPr/>
      </xdr:nvSpPr>
      <xdr:spPr>
        <a:xfrm>
          <a:off x="21272500" y="169586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97</xdr:row>
      <xdr:rowOff>103204</xdr:rowOff>
    </xdr:from>
    <xdr:ext cx="313932"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21166333" y="1673385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99</xdr:row>
      <xdr:rowOff>44450</xdr:rowOff>
    </xdr:from>
    <xdr:to>
      <xdr:col>107</xdr:col>
      <xdr:colOff>50800</xdr:colOff>
      <xdr:row>99</xdr:row>
      <xdr:rowOff>44450</xdr:rowOff>
    </xdr:to>
    <xdr:cxnSp macro="">
      <xdr:nvCxnSpPr>
        <xdr:cNvPr id="916" name="直線コネクタ 915">
          <a:extLst>
            <a:ext uri="{FF2B5EF4-FFF2-40B4-BE49-F238E27FC236}">
              <a16:creationId xmlns:a16="http://schemas.microsoft.com/office/drawing/2014/main" id="{00000000-0008-0000-0600-000094030000}"/>
            </a:ext>
          </a:extLst>
        </xdr:cNvPr>
        <xdr:cNvCxnSpPr/>
      </xdr:nvCxnSpPr>
      <xdr:spPr>
        <a:xfrm>
          <a:off x="19545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98</xdr:row>
      <xdr:rowOff>156147</xdr:rowOff>
    </xdr:from>
    <xdr:to>
      <xdr:col>107</xdr:col>
      <xdr:colOff>101600</xdr:colOff>
      <xdr:row>99</xdr:row>
      <xdr:rowOff>86297</xdr:rowOff>
    </xdr:to>
    <xdr:sp macro="" textlink="">
      <xdr:nvSpPr>
        <xdr:cNvPr id="917" name="フローチャート: 判断 916">
          <a:extLst>
            <a:ext uri="{FF2B5EF4-FFF2-40B4-BE49-F238E27FC236}">
              <a16:creationId xmlns:a16="http://schemas.microsoft.com/office/drawing/2014/main" id="{00000000-0008-0000-0600-000095030000}"/>
            </a:ext>
          </a:extLst>
        </xdr:cNvPr>
        <xdr:cNvSpPr/>
      </xdr:nvSpPr>
      <xdr:spPr>
        <a:xfrm>
          <a:off x="20383500" y="16958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97</xdr:row>
      <xdr:rowOff>102824</xdr:rowOff>
    </xdr:from>
    <xdr:ext cx="313932"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0277333" y="1673347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99</xdr:row>
      <xdr:rowOff>44450</xdr:rowOff>
    </xdr:from>
    <xdr:to>
      <xdr:col>102</xdr:col>
      <xdr:colOff>114300</xdr:colOff>
      <xdr:row>99</xdr:row>
      <xdr:rowOff>44450</xdr:rowOff>
    </xdr:to>
    <xdr:cxnSp macro="">
      <xdr:nvCxnSpPr>
        <xdr:cNvPr id="919" name="直線コネクタ 918">
          <a:extLst>
            <a:ext uri="{FF2B5EF4-FFF2-40B4-BE49-F238E27FC236}">
              <a16:creationId xmlns:a16="http://schemas.microsoft.com/office/drawing/2014/main" id="{00000000-0008-0000-0600-000097030000}"/>
            </a:ext>
          </a:extLst>
        </xdr:cNvPr>
        <xdr:cNvCxnSpPr/>
      </xdr:nvCxnSpPr>
      <xdr:spPr>
        <a:xfrm>
          <a:off x="18656300" y="1701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98</xdr:row>
      <xdr:rowOff>155575</xdr:rowOff>
    </xdr:from>
    <xdr:to>
      <xdr:col>102</xdr:col>
      <xdr:colOff>165100</xdr:colOff>
      <xdr:row>99</xdr:row>
      <xdr:rowOff>85725</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9494500" y="16957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97</xdr:row>
      <xdr:rowOff>102252</xdr:rowOff>
    </xdr:from>
    <xdr:ext cx="313932"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9388333" y="16732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22" name="フローチャート: 判断 921">
          <a:extLst>
            <a:ext uri="{FF2B5EF4-FFF2-40B4-BE49-F238E27FC236}">
              <a16:creationId xmlns:a16="http://schemas.microsoft.com/office/drawing/2014/main" id="{00000000-0008-0000-0600-00009A030000}"/>
            </a:ext>
          </a:extLst>
        </xdr:cNvPr>
        <xdr:cNvSpPr/>
      </xdr:nvSpPr>
      <xdr:spPr>
        <a:xfrm>
          <a:off x="18605500" y="1696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99</xdr:row>
      <xdr:rowOff>86377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8531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98</xdr:row>
      <xdr:rowOff>165100</xdr:rowOff>
    </xdr:from>
    <xdr:to>
      <xdr:col>116</xdr:col>
      <xdr:colOff>114300</xdr:colOff>
      <xdr:row>99</xdr:row>
      <xdr:rowOff>95250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21107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98</xdr:row>
      <xdr:rowOff>135717</xdr:rowOff>
    </xdr:from>
    <xdr:ext cx="249299" cy="259045"/>
    <xdr:sp macro="" textlink="">
      <xdr:nvSpPr>
        <xdr:cNvPr id="930" name="前年度繰上充用金該当値テキスト">
          <a:extLst>
            <a:ext uri="{FF2B5EF4-FFF2-40B4-BE49-F238E27FC236}">
              <a16:creationId xmlns:a16="http://schemas.microsoft.com/office/drawing/2014/main" id="{00000000-0008-0000-0600-0000A2030000}"/>
            </a:ext>
          </a:extLst>
        </xdr:cNvPr>
        <xdr:cNvSpPr txBox="1"/>
      </xdr:nvSpPr>
      <xdr:spPr>
        <a:xfrm>
          <a:off x="22212300" y="16937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98</xdr:row>
      <xdr:rowOff>165100</xdr:rowOff>
    </xdr:from>
    <xdr:to>
      <xdr:col>112</xdr:col>
      <xdr:colOff>38100</xdr:colOff>
      <xdr:row>99</xdr:row>
      <xdr:rowOff>95250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1272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99</xdr:row>
      <xdr:rowOff>86377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1198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98</xdr:row>
      <xdr:rowOff>165100</xdr:rowOff>
    </xdr:from>
    <xdr:to>
      <xdr:col>107</xdr:col>
      <xdr:colOff>101600</xdr:colOff>
      <xdr:row>99</xdr:row>
      <xdr:rowOff>95250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20383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99</xdr:row>
      <xdr:rowOff>86377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20309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98</xdr:row>
      <xdr:rowOff>165100</xdr:rowOff>
    </xdr:from>
    <xdr:to>
      <xdr:col>102</xdr:col>
      <xdr:colOff>165100</xdr:colOff>
      <xdr:row>99</xdr:row>
      <xdr:rowOff>95250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9494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99</xdr:row>
      <xdr:rowOff>86377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9420650" y="1705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98</xdr:row>
      <xdr:rowOff>165100</xdr:rowOff>
    </xdr:from>
    <xdr:to>
      <xdr:col>98</xdr:col>
      <xdr:colOff>38100</xdr:colOff>
      <xdr:row>99</xdr:row>
      <xdr:rowOff>95250</xdr:rowOff>
    </xdr:to>
    <xdr:sp macro="" textlink="">
      <xdr:nvSpPr>
        <xdr:cNvPr id="937" name="楕円 936">
          <a:extLst>
            <a:ext uri="{FF2B5EF4-FFF2-40B4-BE49-F238E27FC236}">
              <a16:creationId xmlns:a16="http://schemas.microsoft.com/office/drawing/2014/main" id="{00000000-0008-0000-0600-0000A9030000}"/>
            </a:ext>
          </a:extLst>
        </xdr:cNvPr>
        <xdr:cNvSpPr/>
      </xdr:nvSpPr>
      <xdr:spPr>
        <a:xfrm>
          <a:off x="18605500" y="1696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97</xdr:row>
      <xdr:rowOff>111777</xdr:rowOff>
    </xdr:from>
    <xdr:ext cx="249299" cy="259045"/>
    <xdr:sp macro="" textlink="">
      <xdr:nvSpPr>
        <xdr:cNvPr id="938" name="テキスト ボックス 937">
          <a:extLst>
            <a:ext uri="{FF2B5EF4-FFF2-40B4-BE49-F238E27FC236}">
              <a16:creationId xmlns:a16="http://schemas.microsoft.com/office/drawing/2014/main" id="{00000000-0008-0000-0600-0000AA030000}"/>
            </a:ext>
          </a:extLst>
        </xdr:cNvPr>
        <xdr:cNvSpPr txBox="1"/>
      </xdr:nvSpPr>
      <xdr:spPr>
        <a:xfrm>
          <a:off x="18531650" y="1674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9" name="正方形/長方形 938">
          <a:extLst>
            <a:ext uri="{FF2B5EF4-FFF2-40B4-BE49-F238E27FC236}">
              <a16:creationId xmlns:a16="http://schemas.microsoft.com/office/drawing/2014/main" id="{00000000-0008-0000-0600-0000AB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40" name="正方形/長方形 939">
          <a:extLst>
            <a:ext uri="{FF2B5EF4-FFF2-40B4-BE49-F238E27FC236}">
              <a16:creationId xmlns:a16="http://schemas.microsoft.com/office/drawing/2014/main" id="{00000000-0008-0000-0600-0000AC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41" name="テキスト ボックス 940">
          <a:extLst>
            <a:ext uri="{FF2B5EF4-FFF2-40B4-BE49-F238E27FC236}">
              <a16:creationId xmlns:a16="http://schemas.microsoft.com/office/drawing/2014/main" id="{00000000-0008-0000-0600-0000AD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歳出決算総額は、住民一人当たり</a:t>
          </a:r>
          <a:r>
            <a:rPr kumimoji="1" lang="en-US" altLang="ja-JP" sz="1300">
              <a:latin typeface="ＭＳ Ｐゴシック" panose="020B0600070205080204" pitchFamily="50" charset="-128"/>
              <a:ea typeface="ＭＳ Ｐゴシック" panose="020B0600070205080204" pitchFamily="50" charset="-128"/>
            </a:rPr>
            <a:t>763,325</a:t>
          </a:r>
          <a:r>
            <a:rPr kumimoji="1" lang="ja-JP" altLang="en-US" sz="1300">
              <a:latin typeface="ＭＳ Ｐゴシック" panose="020B0600070205080204" pitchFamily="50" charset="-128"/>
              <a:ea typeface="ＭＳ Ｐゴシック" panose="020B0600070205080204" pitchFamily="50" charset="-128"/>
            </a:rPr>
            <a:t>円となっている。義務的経費のうち、人件費については住民一人当たり</a:t>
          </a:r>
          <a:r>
            <a:rPr kumimoji="1" lang="en-US" altLang="ja-JP" sz="1300">
              <a:latin typeface="ＭＳ Ｐゴシック" panose="020B0600070205080204" pitchFamily="50" charset="-128"/>
              <a:ea typeface="ＭＳ Ｐゴシック" panose="020B0600070205080204" pitchFamily="50" charset="-128"/>
            </a:rPr>
            <a:t>115,235</a:t>
          </a:r>
          <a:r>
            <a:rPr kumimoji="1" lang="ja-JP" altLang="en-US" sz="1300">
              <a:latin typeface="ＭＳ Ｐゴシック" panose="020B0600070205080204" pitchFamily="50" charset="-128"/>
              <a:ea typeface="ＭＳ Ｐゴシック" panose="020B0600070205080204" pitchFamily="50" charset="-128"/>
            </a:rPr>
            <a:t>円、公債費については住民一人当たり</a:t>
          </a:r>
          <a:r>
            <a:rPr kumimoji="1" lang="en-US" altLang="ja-JP" sz="1300">
              <a:latin typeface="ＭＳ Ｐゴシック" panose="020B0600070205080204" pitchFamily="50" charset="-128"/>
              <a:ea typeface="ＭＳ Ｐゴシック" panose="020B0600070205080204" pitchFamily="50" charset="-128"/>
            </a:rPr>
            <a:t>66,005</a:t>
          </a:r>
          <a:r>
            <a:rPr kumimoji="1" lang="ja-JP" altLang="en-US" sz="1300">
              <a:latin typeface="ＭＳ Ｐゴシック" panose="020B0600070205080204" pitchFamily="50" charset="-128"/>
              <a:ea typeface="ＭＳ Ｐゴシック" panose="020B0600070205080204" pitchFamily="50" charset="-128"/>
            </a:rPr>
            <a:t>円と類似団体平均よりも低い水準となっているものの、扶助費については住民一人当たり</a:t>
          </a:r>
          <a:r>
            <a:rPr kumimoji="1" lang="en-US" altLang="ja-JP" sz="1300">
              <a:latin typeface="ＭＳ Ｐゴシック" panose="020B0600070205080204" pitchFamily="50" charset="-128"/>
              <a:ea typeface="ＭＳ Ｐゴシック" panose="020B0600070205080204" pitchFamily="50" charset="-128"/>
            </a:rPr>
            <a:t>159,538</a:t>
          </a:r>
          <a:r>
            <a:rPr kumimoji="1" lang="ja-JP" altLang="en-US" sz="1300">
              <a:latin typeface="ＭＳ Ｐゴシック" panose="020B0600070205080204" pitchFamily="50" charset="-128"/>
              <a:ea typeface="ＭＳ Ｐゴシック" panose="020B0600070205080204" pitchFamily="50" charset="-128"/>
            </a:rPr>
            <a:t>円であり、類似団体平均と比較すると</a:t>
          </a:r>
          <a:r>
            <a:rPr kumimoji="1" lang="en-US" altLang="ja-JP" sz="1300">
              <a:latin typeface="ＭＳ Ｐゴシック" panose="020B0600070205080204" pitchFamily="50" charset="-128"/>
              <a:ea typeface="ＭＳ Ｐゴシック" panose="020B0600070205080204" pitchFamily="50" charset="-128"/>
            </a:rPr>
            <a:t>29,925</a:t>
          </a:r>
          <a:r>
            <a:rPr kumimoji="1" lang="ja-JP" altLang="en-US" sz="1300">
              <a:latin typeface="ＭＳ Ｐゴシック" panose="020B0600070205080204" pitchFamily="50" charset="-128"/>
              <a:ea typeface="ＭＳ Ｐゴシック" panose="020B0600070205080204" pitchFamily="50" charset="-128"/>
            </a:rPr>
            <a:t>円高くなっている。障がい者自立支援給付事業が増加傾向にあることが要因であると考えられるため、資格審査の適正化等を図り、増加傾向に歯止めをかけるよう努める必要がある。投資的経費のうち、普通建設事業費については住民一人当たり</a:t>
          </a:r>
          <a:r>
            <a:rPr kumimoji="1" lang="en-US" altLang="ja-JP" sz="1300">
              <a:latin typeface="ＭＳ Ｐゴシック" panose="020B0600070205080204" pitchFamily="50" charset="-128"/>
              <a:ea typeface="ＭＳ Ｐゴシック" panose="020B0600070205080204" pitchFamily="50" charset="-128"/>
            </a:rPr>
            <a:t>64,963</a:t>
          </a:r>
          <a:r>
            <a:rPr kumimoji="1" lang="ja-JP" altLang="en-US" sz="1300">
              <a:latin typeface="ＭＳ Ｐゴシック" panose="020B0600070205080204" pitchFamily="50" charset="-128"/>
              <a:ea typeface="ＭＳ Ｐゴシック" panose="020B0600070205080204" pitchFamily="50" charset="-128"/>
            </a:rPr>
            <a:t>円となっている。財政規律ガイドラインで定める地方債発行限度額の遵守とともに、普通建設事業費についても適正化に努めた結果、昨今は類似団体平均よりも大幅に低い水準で推移しているが、今後は老朽化する施設の更新等も実施していく必要がある。災害復旧事業費については、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年台風第</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号の被害により大きく増加し、住民一人当たり</a:t>
          </a:r>
          <a:r>
            <a:rPr kumimoji="1" lang="en-US" altLang="ja-JP" sz="1300">
              <a:latin typeface="ＭＳ Ｐゴシック" panose="020B0600070205080204" pitchFamily="50" charset="-128"/>
              <a:ea typeface="ＭＳ Ｐゴシック" panose="020B0600070205080204" pitchFamily="50" charset="-128"/>
            </a:rPr>
            <a:t>23,766</a:t>
          </a:r>
          <a:r>
            <a:rPr kumimoji="1" lang="ja-JP" altLang="en-US" sz="1300">
              <a:latin typeface="ＭＳ Ｐゴシック" panose="020B0600070205080204" pitchFamily="50" charset="-128"/>
              <a:ea typeface="ＭＳ Ｐゴシック" panose="020B0600070205080204" pitchFamily="50" charset="-128"/>
            </a:rPr>
            <a:t>円となっている。被災箇所の復旧は未だ完了していないため、以後の複数年にわたり高い水準で推移することが想定される。その他の経費については、繰出金が住民一人当たり</a:t>
          </a:r>
          <a:r>
            <a:rPr kumimoji="1" lang="en-US" altLang="ja-JP" sz="1300">
              <a:latin typeface="ＭＳ Ｐゴシック" panose="020B0600070205080204" pitchFamily="50" charset="-128"/>
              <a:ea typeface="ＭＳ Ｐゴシック" panose="020B0600070205080204" pitchFamily="50" charset="-128"/>
            </a:rPr>
            <a:t>63,764</a:t>
          </a:r>
          <a:r>
            <a:rPr kumimoji="1" lang="ja-JP" altLang="en-US" sz="1300">
              <a:latin typeface="ＭＳ Ｐゴシック" panose="020B0600070205080204" pitchFamily="50" charset="-128"/>
              <a:ea typeface="ＭＳ Ｐゴシック" panose="020B0600070205080204" pitchFamily="50" charset="-128"/>
            </a:rPr>
            <a:t>円となっており、類似団体平均よりも高い水準となっているため、保険料の適正化等に取り組む必要がある。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大分県杵築市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26,153
25,864
280.08
20,771,728
19,963,245
438,371
10,722,773
17,452,690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170561</xdr:rowOff>
    </xdr:from>
    <xdr:to>
      <xdr:col>24</xdr:col>
      <xdr:colOff>62865</xdr:colOff>
      <xdr:row>39</xdr:row>
      <xdr:rowOff>131890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314061"/>
          <a:ext cx="1270" cy="1504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135717</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82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131890</xdr:rowOff>
    </xdr:from>
    <xdr:to>
      <xdr:col>24</xdr:col>
      <xdr:colOff>152400</xdr:colOff>
      <xdr:row>39</xdr:row>
      <xdr:rowOff>131890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818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117238</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50892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11,438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170561</xdr:rowOff>
    </xdr:from>
    <xdr:to>
      <xdr:col>24</xdr:col>
      <xdr:colOff>152400</xdr:colOff>
      <xdr:row>30</xdr:row>
      <xdr:rowOff>170561</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3140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148082</xdr:rowOff>
    </xdr:from>
    <xdr:to>
      <xdr:col>24</xdr:col>
      <xdr:colOff>63500</xdr:colOff>
      <xdr:row>36</xdr:row>
      <xdr:rowOff>171133</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320282"/>
          <a:ext cx="838200" cy="23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51706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639535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73279</xdr:rowOff>
    </xdr:from>
    <xdr:to>
      <xdr:col>24</xdr:col>
      <xdr:colOff>114300</xdr:colOff>
      <xdr:row>38</xdr:row>
      <xdr:rowOff>3429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64169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171133</xdr:rowOff>
    </xdr:from>
    <xdr:to>
      <xdr:col>19</xdr:col>
      <xdr:colOff>177800</xdr:colOff>
      <xdr:row>37</xdr:row>
      <xdr:rowOff>125984</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flipV="1">
          <a:off x="2908300" y="6343333"/>
          <a:ext cx="889000" cy="126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104711</xdr:rowOff>
    </xdr:from>
    <xdr:to>
      <xdr:col>20</xdr:col>
      <xdr:colOff>38100</xdr:colOff>
      <xdr:row>38</xdr:row>
      <xdr:rowOff>34861</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64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25988</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65410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125984</xdr:rowOff>
    </xdr:from>
    <xdr:to>
      <xdr:col>15</xdr:col>
      <xdr:colOff>50800</xdr:colOff>
      <xdr:row>37</xdr:row>
      <xdr:rowOff>144272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46963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127953</xdr:rowOff>
    </xdr:from>
    <xdr:to>
      <xdr:col>15</xdr:col>
      <xdr:colOff>101600</xdr:colOff>
      <xdr:row>38</xdr:row>
      <xdr:rowOff>58103</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6471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49230</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65643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78930</xdr:rowOff>
    </xdr:from>
    <xdr:to>
      <xdr:col>10</xdr:col>
      <xdr:colOff>114300</xdr:colOff>
      <xdr:row>37</xdr:row>
      <xdr:rowOff>144272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422580"/>
          <a:ext cx="889000" cy="65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138621</xdr:rowOff>
    </xdr:from>
    <xdr:to>
      <xdr:col>10</xdr:col>
      <xdr:colOff>165100</xdr:colOff>
      <xdr:row>38</xdr:row>
      <xdr:rowOff>68771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6482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59897</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6574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156337</xdr:rowOff>
    </xdr:from>
    <xdr:to>
      <xdr:col>6</xdr:col>
      <xdr:colOff>38100</xdr:colOff>
      <xdr:row>38</xdr:row>
      <xdr:rowOff>86487</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6499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77614</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6592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97282</xdr:rowOff>
    </xdr:from>
    <xdr:to>
      <xdr:col>24</xdr:col>
      <xdr:colOff>114300</xdr:colOff>
      <xdr:row>37</xdr:row>
      <xdr:rowOff>27432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26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120159</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20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120333</xdr:rowOff>
    </xdr:from>
    <xdr:to>
      <xdr:col>20</xdr:col>
      <xdr:colOff>38100</xdr:colOff>
      <xdr:row>37</xdr:row>
      <xdr:rowOff>50483</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292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67010</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067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75184</xdr:rowOff>
    </xdr:from>
    <xdr:to>
      <xdr:col>15</xdr:col>
      <xdr:colOff>101600</xdr:colOff>
      <xdr:row>38</xdr:row>
      <xdr:rowOff>5335</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4188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21861</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1940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93472</xdr:rowOff>
    </xdr:from>
    <xdr:to>
      <xdr:col>10</xdr:col>
      <xdr:colOff>165100</xdr:colOff>
      <xdr:row>38</xdr:row>
      <xdr:rowOff>23622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43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40149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2123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28130</xdr:rowOff>
    </xdr:from>
    <xdr:to>
      <xdr:col>6</xdr:col>
      <xdr:colOff>38100</xdr:colOff>
      <xdr:row>37</xdr:row>
      <xdr:rowOff>129730</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371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146257</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147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67564</xdr:rowOff>
    </xdr:from>
    <xdr:to>
      <xdr:col>24</xdr:col>
      <xdr:colOff>62865</xdr:colOff>
      <xdr:row>58</xdr:row>
      <xdr:rowOff>156214</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640064"/>
          <a:ext cx="1270" cy="14602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160041</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104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46,997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156214</xdr:rowOff>
    </xdr:from>
    <xdr:to>
      <xdr:col>24</xdr:col>
      <xdr:colOff>152400</xdr:colOff>
      <xdr:row>58</xdr:row>
      <xdr:rowOff>156214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100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14241</xdr:rowOff>
    </xdr:from>
    <xdr:ext cx="690189"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41529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1,196,800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67564</xdr:rowOff>
    </xdr:from>
    <xdr:to>
      <xdr:col>24</xdr:col>
      <xdr:colOff>152400</xdr:colOff>
      <xdr:row>50</xdr:row>
      <xdr:rowOff>67564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64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943</xdr:rowOff>
    </xdr:from>
    <xdr:to>
      <xdr:col>24</xdr:col>
      <xdr:colOff>63500</xdr:colOff>
      <xdr:row>58</xdr:row>
      <xdr:rowOff>30047</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945043"/>
          <a:ext cx="838200" cy="29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136871</xdr:rowOff>
    </xdr:from>
    <xdr:ext cx="599010"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90952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140,241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158444</xdr:rowOff>
    </xdr:from>
    <xdr:to>
      <xdr:col>24</xdr:col>
      <xdr:colOff>114300</xdr:colOff>
      <xdr:row>58</xdr:row>
      <xdr:rowOff>88594</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9310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30047</xdr:rowOff>
    </xdr:from>
    <xdr:to>
      <xdr:col>19</xdr:col>
      <xdr:colOff>177800</xdr:colOff>
      <xdr:row>58</xdr:row>
      <xdr:rowOff>30400</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2908300" y="9974147"/>
          <a:ext cx="889000" cy="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165064</xdr:rowOff>
    </xdr:from>
    <xdr:to>
      <xdr:col>20</xdr:col>
      <xdr:colOff>38100</xdr:colOff>
      <xdr:row>58</xdr:row>
      <xdr:rowOff>95214</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937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86341</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497795" y="10030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170161</xdr:rowOff>
    </xdr:from>
    <xdr:to>
      <xdr:col>15</xdr:col>
      <xdr:colOff>50800</xdr:colOff>
      <xdr:row>58</xdr:row>
      <xdr:rowOff>30400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942811"/>
          <a:ext cx="889000" cy="316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169532</xdr:rowOff>
    </xdr:from>
    <xdr:to>
      <xdr:col>15</xdr:col>
      <xdr:colOff>101600</xdr:colOff>
      <xdr:row>58</xdr:row>
      <xdr:rowOff>99682</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9421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90809</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08795" y="100349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40599</xdr:rowOff>
    </xdr:from>
    <xdr:to>
      <xdr:col>10</xdr:col>
      <xdr:colOff>114300</xdr:colOff>
      <xdr:row>57</xdr:row>
      <xdr:rowOff>170161</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813249"/>
          <a:ext cx="889000" cy="129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166026</xdr:rowOff>
    </xdr:from>
    <xdr:to>
      <xdr:col>10</xdr:col>
      <xdr:colOff>165100</xdr:colOff>
      <xdr:row>58</xdr:row>
      <xdr:rowOff>96176</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938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87303</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19795" y="10031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72945</xdr:rowOff>
    </xdr:from>
    <xdr:to>
      <xdr:col>6</xdr:col>
      <xdr:colOff>38100</xdr:colOff>
      <xdr:row>58</xdr:row>
      <xdr:rowOff>3095</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845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165672</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9383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121593</xdr:rowOff>
    </xdr:from>
    <xdr:to>
      <xdr:col>24</xdr:col>
      <xdr:colOff>114300</xdr:colOff>
      <xdr:row>58</xdr:row>
      <xdr:rowOff>51743</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894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144470</xdr:rowOff>
    </xdr:from>
    <xdr:ext cx="599010"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45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169,258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150697</xdr:rowOff>
    </xdr:from>
    <xdr:to>
      <xdr:col>20</xdr:col>
      <xdr:colOff>38100</xdr:colOff>
      <xdr:row>58</xdr:row>
      <xdr:rowOff>80847</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923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97374</xdr:rowOff>
    </xdr:from>
    <xdr:ext cx="599010"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497795" y="9698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151050</xdr:rowOff>
    </xdr:from>
    <xdr:to>
      <xdr:col>15</xdr:col>
      <xdr:colOff>101600</xdr:colOff>
      <xdr:row>58</xdr:row>
      <xdr:rowOff>81200</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923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97727</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08795" y="9698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119361</xdr:rowOff>
    </xdr:from>
    <xdr:to>
      <xdr:col>10</xdr:col>
      <xdr:colOff>165100</xdr:colOff>
      <xdr:row>58</xdr:row>
      <xdr:rowOff>49511</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892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66038</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19795" y="96672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161249</xdr:rowOff>
    </xdr:from>
    <xdr:to>
      <xdr:col>6</xdr:col>
      <xdr:colOff>38100</xdr:colOff>
      <xdr:row>57</xdr:row>
      <xdr:rowOff>91399</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762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107926</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537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273,032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229,669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98879</xdr:rowOff>
    </xdr:from>
    <xdr:to>
      <xdr:col>28</xdr:col>
      <xdr:colOff>114300</xdr:colOff>
      <xdr:row>79</xdr:row>
      <xdr:rowOff>98879</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128106</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501206"/>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144434</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74</xdr:row>
      <xdr:rowOff>160762</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5642</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21970</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18304</xdr:rowOff>
    </xdr:from>
    <xdr:to>
      <xdr:col>24</xdr:col>
      <xdr:colOff>62865</xdr:colOff>
      <xdr:row>78</xdr:row>
      <xdr:rowOff>54899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191254"/>
          <a:ext cx="1270" cy="1236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58726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431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165,967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54899</xdr:rowOff>
    </xdr:from>
    <xdr:to>
      <xdr:col>24</xdr:col>
      <xdr:colOff>152400</xdr:colOff>
      <xdr:row>78</xdr:row>
      <xdr:rowOff>54899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4279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136431</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664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544,673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18304</xdr:rowOff>
    </xdr:from>
    <xdr:to>
      <xdr:col>24</xdr:col>
      <xdr:colOff>152400</xdr:colOff>
      <xdr:row>71</xdr:row>
      <xdr:rowOff>18304</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191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158948</xdr:rowOff>
    </xdr:from>
    <xdr:to>
      <xdr:col>24</xdr:col>
      <xdr:colOff>63500</xdr:colOff>
      <xdr:row>76</xdr:row>
      <xdr:rowOff>161413</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3797300" y="13189148"/>
          <a:ext cx="838200" cy="2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117874</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31480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229,522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139447</xdr:rowOff>
    </xdr:from>
    <xdr:to>
      <xdr:col>24</xdr:col>
      <xdr:colOff>114300</xdr:colOff>
      <xdr:row>77</xdr:row>
      <xdr:rowOff>69597</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31696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161413</xdr:rowOff>
    </xdr:from>
    <xdr:to>
      <xdr:col>19</xdr:col>
      <xdr:colOff>177800</xdr:colOff>
      <xdr:row>77</xdr:row>
      <xdr:rowOff>75977</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3191613"/>
          <a:ext cx="889000" cy="860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169994</xdr:rowOff>
    </xdr:from>
    <xdr:to>
      <xdr:col>20</xdr:col>
      <xdr:colOff>38100</xdr:colOff>
      <xdr:row>77</xdr:row>
      <xdr:rowOff>100144</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3200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91271</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32929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46856</xdr:rowOff>
    </xdr:from>
    <xdr:to>
      <xdr:col>15</xdr:col>
      <xdr:colOff>50800</xdr:colOff>
      <xdr:row>77</xdr:row>
      <xdr:rowOff>75977</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3248506"/>
          <a:ext cx="889000" cy="2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39026</xdr:rowOff>
    </xdr:from>
    <xdr:to>
      <xdr:col>15</xdr:col>
      <xdr:colOff>101600</xdr:colOff>
      <xdr:row>77</xdr:row>
      <xdr:rowOff>140626</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324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131753</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3334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46856</xdr:rowOff>
    </xdr:from>
    <xdr:to>
      <xdr:col>10</xdr:col>
      <xdr:colOff>114300</xdr:colOff>
      <xdr:row>77</xdr:row>
      <xdr:rowOff>128429</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3248506"/>
          <a:ext cx="889000" cy="815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10209</xdr:rowOff>
    </xdr:from>
    <xdr:to>
      <xdr:col>10</xdr:col>
      <xdr:colOff>165100</xdr:colOff>
      <xdr:row>77</xdr:row>
      <xdr:rowOff>111809</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3211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102936</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33045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128950</xdr:rowOff>
    </xdr:from>
    <xdr:to>
      <xdr:col>6</xdr:col>
      <xdr:colOff>38100</xdr:colOff>
      <xdr:row>78</xdr:row>
      <xdr:rowOff>59100</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33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50227</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423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108148</xdr:rowOff>
    </xdr:from>
    <xdr:to>
      <xdr:col>24</xdr:col>
      <xdr:colOff>114300</xdr:colOff>
      <xdr:row>77</xdr:row>
      <xdr:rowOff>38298</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3138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131025</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9897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239,106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110613</xdr:rowOff>
    </xdr:from>
    <xdr:to>
      <xdr:col>20</xdr:col>
      <xdr:colOff>38100</xdr:colOff>
      <xdr:row>77</xdr:row>
      <xdr:rowOff>40763</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31408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57290</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9160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25177</xdr:rowOff>
    </xdr:from>
    <xdr:to>
      <xdr:col>15</xdr:col>
      <xdr:colOff>101600</xdr:colOff>
      <xdr:row>77</xdr:row>
      <xdr:rowOff>126777</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3226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143304</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30020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167506</xdr:rowOff>
    </xdr:from>
    <xdr:to>
      <xdr:col>10</xdr:col>
      <xdr:colOff>165100</xdr:colOff>
      <xdr:row>77</xdr:row>
      <xdr:rowOff>97656</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3197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114183</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9729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77629</xdr:rowOff>
    </xdr:from>
    <xdr:to>
      <xdr:col>6</xdr:col>
      <xdr:colOff>38100</xdr:colOff>
      <xdr:row>78</xdr:row>
      <xdr:rowOff>7779</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32792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24306</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30545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96</xdr:row>
      <xdr:rowOff>144434</xdr:rowOff>
    </xdr:from>
    <xdr:ext cx="685572"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76428" y="16603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94</xdr:row>
      <xdr:rowOff>160763</xdr:rowOff>
    </xdr:from>
    <xdr:ext cx="685572"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76428" y="16277063"/>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93</xdr:row>
      <xdr:rowOff>5641</xdr:rowOff>
    </xdr:from>
    <xdr:ext cx="685572"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76428" y="15950491"/>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91</xdr:row>
      <xdr:rowOff>21970</xdr:rowOff>
    </xdr:from>
    <xdr:ext cx="685572"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76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89</xdr:row>
      <xdr:rowOff>38298</xdr:rowOff>
    </xdr:from>
    <xdr:ext cx="685572"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76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30" name="テキスト ボックス 229">
          <a:extLst>
            <a:ext uri="{FF2B5EF4-FFF2-40B4-BE49-F238E27FC236}">
              <a16:creationId xmlns:a16="http://schemas.microsoft.com/office/drawing/2014/main" id="{00000000-0008-0000-0700-0000E6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1" name="衛生費グラフ枠">
          <a:extLst>
            <a:ext uri="{FF2B5EF4-FFF2-40B4-BE49-F238E27FC236}">
              <a16:creationId xmlns:a16="http://schemas.microsoft.com/office/drawing/2014/main" id="{00000000-0008-0000-0700-0000E7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28029</xdr:rowOff>
    </xdr:from>
    <xdr:to>
      <xdr:col>24</xdr:col>
      <xdr:colOff>62865</xdr:colOff>
      <xdr:row>99</xdr:row>
      <xdr:rowOff>89841</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4633595" y="15458529"/>
          <a:ext cx="1270" cy="16048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130772</xdr:rowOff>
    </xdr:from>
    <xdr:ext cx="534377" cy="259045"/>
    <xdr:sp macro="" textlink="">
      <xdr:nvSpPr>
        <xdr:cNvPr id="233" name="衛生費最小値テキスト">
          <a:extLst>
            <a:ext uri="{FF2B5EF4-FFF2-40B4-BE49-F238E27FC236}">
              <a16:creationId xmlns:a16="http://schemas.microsoft.com/office/drawing/2014/main" id="{00000000-0008-0000-0700-0000E9000000}"/>
            </a:ext>
          </a:extLst>
        </xdr:cNvPr>
        <xdr:cNvSpPr txBox="1"/>
      </xdr:nvSpPr>
      <xdr:spPr>
        <a:xfrm>
          <a:off x="4686300" y="1710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89841</xdr:rowOff>
    </xdr:from>
    <xdr:to>
      <xdr:col>24</xdr:col>
      <xdr:colOff>152400</xdr:colOff>
      <xdr:row>99</xdr:row>
      <xdr:rowOff>89841</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70633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146156</xdr:rowOff>
    </xdr:from>
    <xdr:ext cx="690189" cy="259045"/>
    <xdr:sp macro="" textlink="">
      <xdr:nvSpPr>
        <xdr:cNvPr id="235" name="衛生費最大値テキスト">
          <a:extLst>
            <a:ext uri="{FF2B5EF4-FFF2-40B4-BE49-F238E27FC236}">
              <a16:creationId xmlns:a16="http://schemas.microsoft.com/office/drawing/2014/main" id="{00000000-0008-0000-0700-0000EB000000}"/>
            </a:ext>
          </a:extLst>
        </xdr:cNvPr>
        <xdr:cNvSpPr txBox="1"/>
      </xdr:nvSpPr>
      <xdr:spPr>
        <a:xfrm>
          <a:off x="4686300" y="152337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4,941,950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28029</xdr:rowOff>
    </xdr:from>
    <xdr:to>
      <xdr:col>24</xdr:col>
      <xdr:colOff>152400</xdr:colOff>
      <xdr:row>90</xdr:row>
      <xdr:rowOff>28029</xdr:rowOff>
    </xdr:to>
    <xdr:cxnSp macro="">
      <xdr:nvCxnSpPr>
        <xdr:cNvPr id="236" name="直線コネクタ 235">
          <a:extLst>
            <a:ext uri="{FF2B5EF4-FFF2-40B4-BE49-F238E27FC236}">
              <a16:creationId xmlns:a16="http://schemas.microsoft.com/office/drawing/2014/main" id="{00000000-0008-0000-0700-0000EC000000}"/>
            </a:ext>
          </a:extLst>
        </xdr:cNvPr>
        <xdr:cNvCxnSpPr/>
      </xdr:nvCxnSpPr>
      <xdr:spPr>
        <a:xfrm>
          <a:off x="4546600" y="154585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99</xdr:row>
      <xdr:rowOff>78787</xdr:rowOff>
    </xdr:from>
    <xdr:to>
      <xdr:col>24</xdr:col>
      <xdr:colOff>63500</xdr:colOff>
      <xdr:row>99</xdr:row>
      <xdr:rowOff>80814</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a:off x="3797300" y="17052337"/>
          <a:ext cx="838200" cy="2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48221</xdr:rowOff>
    </xdr:from>
    <xdr:ext cx="534377" cy="259045"/>
    <xdr:sp macro="" textlink="">
      <xdr:nvSpPr>
        <xdr:cNvPr id="238" name="衛生費平均値テキスト">
          <a:extLst>
            <a:ext uri="{FF2B5EF4-FFF2-40B4-BE49-F238E27FC236}">
              <a16:creationId xmlns:a16="http://schemas.microsoft.com/office/drawing/2014/main" id="{00000000-0008-0000-0700-0000EE000000}"/>
            </a:ext>
          </a:extLst>
        </xdr:cNvPr>
        <xdr:cNvSpPr txBox="1"/>
      </xdr:nvSpPr>
      <xdr:spPr>
        <a:xfrm>
          <a:off x="4686300" y="168503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25344</xdr:rowOff>
    </xdr:from>
    <xdr:to>
      <xdr:col>24</xdr:col>
      <xdr:colOff>114300</xdr:colOff>
      <xdr:row>99</xdr:row>
      <xdr:rowOff>126944</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4584700" y="16998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99</xdr:row>
      <xdr:rowOff>76865</xdr:rowOff>
    </xdr:from>
    <xdr:to>
      <xdr:col>19</xdr:col>
      <xdr:colOff>177800</xdr:colOff>
      <xdr:row>99</xdr:row>
      <xdr:rowOff>78787</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a:off x="2908300" y="17050415"/>
          <a:ext cx="889000" cy="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99</xdr:row>
      <xdr:rowOff>25888</xdr:rowOff>
    </xdr:from>
    <xdr:to>
      <xdr:col>20</xdr:col>
      <xdr:colOff>38100</xdr:colOff>
      <xdr:row>99</xdr:row>
      <xdr:rowOff>127488</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3746500" y="169994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144015</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3530111" y="167746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99</xdr:row>
      <xdr:rowOff>76865</xdr:rowOff>
    </xdr:from>
    <xdr:to>
      <xdr:col>15</xdr:col>
      <xdr:colOff>50800</xdr:colOff>
      <xdr:row>99</xdr:row>
      <xdr:rowOff>79004</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flipV="1">
          <a:off x="2019300" y="17050415"/>
          <a:ext cx="889000" cy="21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99</xdr:row>
      <xdr:rowOff>26574</xdr:rowOff>
    </xdr:from>
    <xdr:to>
      <xdr:col>15</xdr:col>
      <xdr:colOff>101600</xdr:colOff>
      <xdr:row>99</xdr:row>
      <xdr:rowOff>128174</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2857500" y="17000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99</xdr:row>
      <xdr:rowOff>119301</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641111" y="17092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99</xdr:row>
      <xdr:rowOff>79004</xdr:rowOff>
    </xdr:from>
    <xdr:to>
      <xdr:col>10</xdr:col>
      <xdr:colOff>114300</xdr:colOff>
      <xdr:row>99</xdr:row>
      <xdr:rowOff>81742</xdr:rowOff>
    </xdr:to>
    <xdr:cxnSp macro="">
      <xdr:nvCxnSpPr>
        <xdr:cNvPr id="246" name="直線コネクタ 245">
          <a:extLst>
            <a:ext uri="{FF2B5EF4-FFF2-40B4-BE49-F238E27FC236}">
              <a16:creationId xmlns:a16="http://schemas.microsoft.com/office/drawing/2014/main" id="{00000000-0008-0000-0700-0000F6000000}"/>
            </a:ext>
          </a:extLst>
        </xdr:cNvPr>
        <xdr:cNvCxnSpPr/>
      </xdr:nvCxnSpPr>
      <xdr:spPr>
        <a:xfrm flipV="1">
          <a:off x="1130300" y="17052554"/>
          <a:ext cx="889000" cy="2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99</xdr:row>
      <xdr:rowOff>26995</xdr:rowOff>
    </xdr:from>
    <xdr:to>
      <xdr:col>10</xdr:col>
      <xdr:colOff>165100</xdr:colOff>
      <xdr:row>99</xdr:row>
      <xdr:rowOff>128595</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968500" y="17000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145122</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752111" y="167757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30305</xdr:rowOff>
    </xdr:from>
    <xdr:to>
      <xdr:col>6</xdr:col>
      <xdr:colOff>38100</xdr:colOff>
      <xdr:row>99</xdr:row>
      <xdr:rowOff>131905</xdr:rowOff>
    </xdr:to>
    <xdr:sp macro="" textlink="">
      <xdr:nvSpPr>
        <xdr:cNvPr id="249" name="フローチャート: 判断 248">
          <a:extLst>
            <a:ext uri="{FF2B5EF4-FFF2-40B4-BE49-F238E27FC236}">
              <a16:creationId xmlns:a16="http://schemas.microsoft.com/office/drawing/2014/main" id="{00000000-0008-0000-0700-0000F9000000}"/>
            </a:ext>
          </a:extLst>
        </xdr:cNvPr>
        <xdr:cNvSpPr/>
      </xdr:nvSpPr>
      <xdr:spPr>
        <a:xfrm>
          <a:off x="1079500" y="17003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148432</xdr:rowOff>
    </xdr:from>
    <xdr:ext cx="534377"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863111" y="16779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99</xdr:row>
      <xdr:rowOff>30014</xdr:rowOff>
    </xdr:from>
    <xdr:to>
      <xdr:col>24</xdr:col>
      <xdr:colOff>114300</xdr:colOff>
      <xdr:row>99</xdr:row>
      <xdr:rowOff>131614</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4584700" y="17003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99</xdr:row>
      <xdr:rowOff>3773</xdr:rowOff>
    </xdr:from>
    <xdr:ext cx="534377" cy="259045"/>
    <xdr:sp macro="" textlink="">
      <xdr:nvSpPr>
        <xdr:cNvPr id="257" name="衛生費該当値テキスト">
          <a:extLst>
            <a:ext uri="{FF2B5EF4-FFF2-40B4-BE49-F238E27FC236}">
              <a16:creationId xmlns:a16="http://schemas.microsoft.com/office/drawing/2014/main" id="{00000000-0008-0000-0700-000001010000}"/>
            </a:ext>
          </a:extLst>
        </xdr:cNvPr>
        <xdr:cNvSpPr txBox="1"/>
      </xdr:nvSpPr>
      <xdr:spPr>
        <a:xfrm>
          <a:off x="4686300" y="169773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99</xdr:row>
      <xdr:rowOff>27987</xdr:rowOff>
    </xdr:from>
    <xdr:to>
      <xdr:col>20</xdr:col>
      <xdr:colOff>38100</xdr:colOff>
      <xdr:row>99</xdr:row>
      <xdr:rowOff>129587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3746500" y="1700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99</xdr:row>
      <xdr:rowOff>120714</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3530111" y="170942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99</xdr:row>
      <xdr:rowOff>26065</xdr:rowOff>
    </xdr:from>
    <xdr:to>
      <xdr:col>15</xdr:col>
      <xdr:colOff>101600</xdr:colOff>
      <xdr:row>99</xdr:row>
      <xdr:rowOff>127665</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2857500" y="16999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144192</xdr:rowOff>
    </xdr:from>
    <xdr:ext cx="534377"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2641111" y="16774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99</xdr:row>
      <xdr:rowOff>28204</xdr:rowOff>
    </xdr:from>
    <xdr:to>
      <xdr:col>10</xdr:col>
      <xdr:colOff>165100</xdr:colOff>
      <xdr:row>99</xdr:row>
      <xdr:rowOff>129804</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968500" y="17001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99</xdr:row>
      <xdr:rowOff>120931</xdr:rowOff>
    </xdr:from>
    <xdr:ext cx="534377"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1752111" y="17094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30942</xdr:rowOff>
    </xdr:from>
    <xdr:to>
      <xdr:col>6</xdr:col>
      <xdr:colOff>38100</xdr:colOff>
      <xdr:row>99</xdr:row>
      <xdr:rowOff>132542</xdr:rowOff>
    </xdr:to>
    <xdr:sp macro="" textlink="">
      <xdr:nvSpPr>
        <xdr:cNvPr id="264" name="楕円 263">
          <a:extLst>
            <a:ext uri="{FF2B5EF4-FFF2-40B4-BE49-F238E27FC236}">
              <a16:creationId xmlns:a16="http://schemas.microsoft.com/office/drawing/2014/main" id="{00000000-0008-0000-0700-000008010000}"/>
            </a:ext>
          </a:extLst>
        </xdr:cNvPr>
        <xdr:cNvSpPr/>
      </xdr:nvSpPr>
      <xdr:spPr>
        <a:xfrm>
          <a:off x="1079500" y="17004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123669</xdr:rowOff>
    </xdr:from>
    <xdr:ext cx="534377" cy="259045"/>
    <xdr:sp macro="" textlink="">
      <xdr:nvSpPr>
        <xdr:cNvPr id="265" name="テキスト ボックス 264">
          <a:extLst>
            <a:ext uri="{FF2B5EF4-FFF2-40B4-BE49-F238E27FC236}">
              <a16:creationId xmlns:a16="http://schemas.microsoft.com/office/drawing/2014/main" id="{00000000-0008-0000-0700-000009010000}"/>
            </a:ext>
          </a:extLst>
        </xdr:cNvPr>
        <xdr:cNvSpPr txBox="1"/>
      </xdr:nvSpPr>
      <xdr:spPr>
        <a:xfrm>
          <a:off x="863111" y="17097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700-000010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3" name="正方形/長方形 272">
          <a:extLst>
            <a:ext uri="{FF2B5EF4-FFF2-40B4-BE49-F238E27FC236}">
              <a16:creationId xmlns:a16="http://schemas.microsoft.com/office/drawing/2014/main" id="{00000000-0008-0000-0700-000011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144434</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160763</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5641</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21970</xdr:rowOff>
    </xdr:from>
    <xdr:ext cx="467179" cy="259045"/>
    <xdr:sp macro="" textlink="">
      <xdr:nvSpPr>
        <xdr:cNvPr id="285" name="テキスト ボックス 284">
          <a:extLst>
            <a:ext uri="{FF2B5EF4-FFF2-40B4-BE49-F238E27FC236}">
              <a16:creationId xmlns:a16="http://schemas.microsoft.com/office/drawing/2014/main" id="{00000000-0008-0000-0700-00001D010000}"/>
            </a:ext>
          </a:extLst>
        </xdr:cNvPr>
        <xdr:cNvSpPr txBox="1"/>
      </xdr:nvSpPr>
      <xdr:spPr>
        <a:xfrm>
          <a:off x="6136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38299</xdr:rowOff>
    </xdr:from>
    <xdr:ext cx="467179" cy="259045"/>
    <xdr:sp macro="" textlink="">
      <xdr:nvSpPr>
        <xdr:cNvPr id="287" name="テキスト ボックス 286">
          <a:extLst>
            <a:ext uri="{FF2B5EF4-FFF2-40B4-BE49-F238E27FC236}">
              <a16:creationId xmlns:a16="http://schemas.microsoft.com/office/drawing/2014/main" id="{00000000-0008-0000-0700-00001F010000}"/>
            </a:ext>
          </a:extLst>
        </xdr:cNvPr>
        <xdr:cNvSpPr txBox="1"/>
      </xdr:nvSpPr>
      <xdr:spPr>
        <a:xfrm>
          <a:off x="6136821" y="5010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9" name="テキスト ボックス 288">
          <a:extLst>
            <a:ext uri="{FF2B5EF4-FFF2-40B4-BE49-F238E27FC236}">
              <a16:creationId xmlns:a16="http://schemas.microsoft.com/office/drawing/2014/main" id="{00000000-0008-0000-0700-000021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労働費グラフ枠">
          <a:extLst>
            <a:ext uri="{FF2B5EF4-FFF2-40B4-BE49-F238E27FC236}">
              <a16:creationId xmlns:a16="http://schemas.microsoft.com/office/drawing/2014/main" id="{00000000-0008-0000-07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116187</xdr:rowOff>
    </xdr:from>
    <xdr:to>
      <xdr:col>54</xdr:col>
      <xdr:colOff>189865</xdr:colOff>
      <xdr:row>39</xdr:row>
      <xdr:rowOff>98878</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10475595" y="5259687"/>
          <a:ext cx="1270" cy="15257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102705</xdr:rowOff>
    </xdr:from>
    <xdr:ext cx="249299" cy="259045"/>
    <xdr:sp macro="" textlink="">
      <xdr:nvSpPr>
        <xdr:cNvPr id="292" name="労働費最小値テキスト">
          <a:extLst>
            <a:ext uri="{FF2B5EF4-FFF2-40B4-BE49-F238E27FC236}">
              <a16:creationId xmlns:a16="http://schemas.microsoft.com/office/drawing/2014/main" id="{00000000-0008-0000-0700-000024010000}"/>
            </a:ext>
          </a:extLst>
        </xdr:cNvPr>
        <xdr:cNvSpPr txBox="1"/>
      </xdr:nvSpPr>
      <xdr:spPr>
        <a:xfrm>
          <a:off x="10528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98878</xdr:rowOff>
    </xdr:from>
    <xdr:to>
      <xdr:col>55</xdr:col>
      <xdr:colOff>88900</xdr:colOff>
      <xdr:row>39</xdr:row>
      <xdr:rowOff>98878</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62864</xdr:rowOff>
    </xdr:from>
    <xdr:ext cx="469744" cy="259045"/>
    <xdr:sp macro="" textlink="">
      <xdr:nvSpPr>
        <xdr:cNvPr id="294" name="労働費最大値テキスト">
          <a:extLst>
            <a:ext uri="{FF2B5EF4-FFF2-40B4-BE49-F238E27FC236}">
              <a16:creationId xmlns:a16="http://schemas.microsoft.com/office/drawing/2014/main" id="{00000000-0008-0000-0700-000026010000}"/>
            </a:ext>
          </a:extLst>
        </xdr:cNvPr>
        <xdr:cNvSpPr txBox="1"/>
      </xdr:nvSpPr>
      <xdr:spPr>
        <a:xfrm>
          <a:off x="10528300" y="50349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4,672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116187</xdr:rowOff>
    </xdr:from>
    <xdr:to>
      <xdr:col>55</xdr:col>
      <xdr:colOff>88900</xdr:colOff>
      <xdr:row>30</xdr:row>
      <xdr:rowOff>116187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10388600" y="5259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34</xdr:row>
      <xdr:rowOff>138720</xdr:rowOff>
    </xdr:from>
    <xdr:to>
      <xdr:col>55</xdr:col>
      <xdr:colOff>0</xdr:colOff>
      <xdr:row>35</xdr:row>
      <xdr:rowOff>30625</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flipV="1">
          <a:off x="9639300" y="5968020"/>
          <a:ext cx="838200" cy="63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82676</xdr:rowOff>
    </xdr:from>
    <xdr:ext cx="378565" cy="259045"/>
    <xdr:sp macro="" textlink="">
      <xdr:nvSpPr>
        <xdr:cNvPr id="297" name="労働費平均値テキスト">
          <a:extLst>
            <a:ext uri="{FF2B5EF4-FFF2-40B4-BE49-F238E27FC236}">
              <a16:creationId xmlns:a16="http://schemas.microsoft.com/office/drawing/2014/main" id="{00000000-0008-0000-0700-000029010000}"/>
            </a:ext>
          </a:extLst>
        </xdr:cNvPr>
        <xdr:cNvSpPr txBox="1"/>
      </xdr:nvSpPr>
      <xdr:spPr>
        <a:xfrm>
          <a:off x="10528300" y="642632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104249</xdr:rowOff>
    </xdr:from>
    <xdr:to>
      <xdr:col>55</xdr:col>
      <xdr:colOff>50800</xdr:colOff>
      <xdr:row>38</xdr:row>
      <xdr:rowOff>34399</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10426700" y="6447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30625</xdr:rowOff>
    </xdr:from>
    <xdr:to>
      <xdr:col>50</xdr:col>
      <xdr:colOff>114300</xdr:colOff>
      <xdr:row>39</xdr:row>
      <xdr:rowOff>62956</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flipV="1">
          <a:off x="8750300" y="6031375"/>
          <a:ext cx="889000" cy="718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132007</xdr:rowOff>
    </xdr:from>
    <xdr:to>
      <xdr:col>50</xdr:col>
      <xdr:colOff>165100</xdr:colOff>
      <xdr:row>38</xdr:row>
      <xdr:rowOff>62157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9588500" y="647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53284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50017" y="65683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98878</xdr:rowOff>
    </xdr:from>
    <xdr:to>
      <xdr:col>45</xdr:col>
      <xdr:colOff>177800</xdr:colOff>
      <xdr:row>39</xdr:row>
      <xdr:rowOff>62956</xdr:rowOff>
    </xdr:to>
    <xdr:cxnSp macro="">
      <xdr:nvCxnSpPr>
        <xdr:cNvPr id="302" name="直線コネクタ 301">
          <a:extLst>
            <a:ext uri="{FF2B5EF4-FFF2-40B4-BE49-F238E27FC236}">
              <a16:creationId xmlns:a16="http://schemas.microsoft.com/office/drawing/2014/main" id="{00000000-0008-0000-0700-00002E010000}"/>
            </a:ext>
          </a:extLst>
        </xdr:cNvPr>
        <xdr:cNvCxnSpPr/>
      </xdr:nvCxnSpPr>
      <xdr:spPr>
        <a:xfrm>
          <a:off x="7861300" y="6613978"/>
          <a:ext cx="889000" cy="13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119271</xdr:rowOff>
    </xdr:from>
    <xdr:to>
      <xdr:col>46</xdr:col>
      <xdr:colOff>38100</xdr:colOff>
      <xdr:row>38</xdr:row>
      <xdr:rowOff>49421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8699500" y="64629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65948</xdr:rowOff>
    </xdr:from>
    <xdr:ext cx="378565"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61017" y="6238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98878</xdr:rowOff>
    </xdr:from>
    <xdr:to>
      <xdr:col>41</xdr:col>
      <xdr:colOff>50800</xdr:colOff>
      <xdr:row>39</xdr:row>
      <xdr:rowOff>84183</xdr:rowOff>
    </xdr:to>
    <xdr:cxnSp macro="">
      <xdr:nvCxnSpPr>
        <xdr:cNvPr id="305" name="直線コネクタ 304">
          <a:extLst>
            <a:ext uri="{FF2B5EF4-FFF2-40B4-BE49-F238E27FC236}">
              <a16:creationId xmlns:a16="http://schemas.microsoft.com/office/drawing/2014/main" id="{00000000-0008-0000-0700-000031010000}"/>
            </a:ext>
          </a:extLst>
        </xdr:cNvPr>
        <xdr:cNvCxnSpPr/>
      </xdr:nvCxnSpPr>
      <xdr:spPr>
        <a:xfrm flipV="1">
          <a:off x="6972300" y="6613978"/>
          <a:ext cx="889000" cy="156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132987</xdr:rowOff>
    </xdr:from>
    <xdr:to>
      <xdr:col>41</xdr:col>
      <xdr:colOff>101600</xdr:colOff>
      <xdr:row>38</xdr:row>
      <xdr:rowOff>63137</xdr:rowOff>
    </xdr:to>
    <xdr:sp macro="" textlink="">
      <xdr:nvSpPr>
        <xdr:cNvPr id="306" name="フローチャート: 判断 305">
          <a:extLst>
            <a:ext uri="{FF2B5EF4-FFF2-40B4-BE49-F238E27FC236}">
              <a16:creationId xmlns:a16="http://schemas.microsoft.com/office/drawing/2014/main" id="{00000000-0008-0000-0700-000032010000}"/>
            </a:ext>
          </a:extLst>
        </xdr:cNvPr>
        <xdr:cNvSpPr/>
      </xdr:nvSpPr>
      <xdr:spPr>
        <a:xfrm>
          <a:off x="7810500" y="647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79664</xdr:rowOff>
    </xdr:from>
    <xdr:ext cx="378565"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2017" y="625186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53957</xdr:rowOff>
    </xdr:from>
    <xdr:to>
      <xdr:col>36</xdr:col>
      <xdr:colOff>165100</xdr:colOff>
      <xdr:row>37</xdr:row>
      <xdr:rowOff>155557</xdr:rowOff>
    </xdr:to>
    <xdr:sp macro="" textlink="">
      <xdr:nvSpPr>
        <xdr:cNvPr id="308" name="フローチャート: 判断 307">
          <a:extLst>
            <a:ext uri="{FF2B5EF4-FFF2-40B4-BE49-F238E27FC236}">
              <a16:creationId xmlns:a16="http://schemas.microsoft.com/office/drawing/2014/main" id="{00000000-0008-0000-0700-000034010000}"/>
            </a:ext>
          </a:extLst>
        </xdr:cNvPr>
        <xdr:cNvSpPr/>
      </xdr:nvSpPr>
      <xdr:spPr>
        <a:xfrm>
          <a:off x="6921500" y="6397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634</xdr:rowOff>
    </xdr:from>
    <xdr:ext cx="469744"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37428" y="61728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87920</xdr:rowOff>
    </xdr:from>
    <xdr:to>
      <xdr:col>55</xdr:col>
      <xdr:colOff>50800</xdr:colOff>
      <xdr:row>35</xdr:row>
      <xdr:rowOff>18070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10426700" y="5917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110797</xdr:rowOff>
    </xdr:from>
    <xdr:ext cx="469744" cy="259045"/>
    <xdr:sp macro="" textlink="">
      <xdr:nvSpPr>
        <xdr:cNvPr id="316" name="労働費該当値テキスト">
          <a:extLst>
            <a:ext uri="{FF2B5EF4-FFF2-40B4-BE49-F238E27FC236}">
              <a16:creationId xmlns:a16="http://schemas.microsoft.com/office/drawing/2014/main" id="{00000000-0008-0000-0700-00003C010000}"/>
            </a:ext>
          </a:extLst>
        </xdr:cNvPr>
        <xdr:cNvSpPr txBox="1"/>
      </xdr:nvSpPr>
      <xdr:spPr>
        <a:xfrm>
          <a:off x="10528300" y="5768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34</xdr:row>
      <xdr:rowOff>151275</xdr:rowOff>
    </xdr:from>
    <xdr:to>
      <xdr:col>50</xdr:col>
      <xdr:colOff>165100</xdr:colOff>
      <xdr:row>35</xdr:row>
      <xdr:rowOff>81425</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9588500" y="5980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33</xdr:row>
      <xdr:rowOff>97952</xdr:rowOff>
    </xdr:from>
    <xdr:ext cx="469744"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9404428" y="57558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39</xdr:row>
      <xdr:rowOff>12156</xdr:rowOff>
    </xdr:from>
    <xdr:to>
      <xdr:col>46</xdr:col>
      <xdr:colOff>38100</xdr:colOff>
      <xdr:row>39</xdr:row>
      <xdr:rowOff>113756</xdr:rowOff>
    </xdr:to>
    <xdr:sp macro="" textlink="">
      <xdr:nvSpPr>
        <xdr:cNvPr id="319" name="楕円 318">
          <a:extLst>
            <a:ext uri="{FF2B5EF4-FFF2-40B4-BE49-F238E27FC236}">
              <a16:creationId xmlns:a16="http://schemas.microsoft.com/office/drawing/2014/main" id="{00000000-0008-0000-0700-00003F010000}"/>
            </a:ext>
          </a:extLst>
        </xdr:cNvPr>
        <xdr:cNvSpPr/>
      </xdr:nvSpPr>
      <xdr:spPr>
        <a:xfrm>
          <a:off x="8699500" y="6698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104883</xdr:rowOff>
    </xdr:from>
    <xdr:ext cx="378565" cy="259045"/>
    <xdr:sp macro="" textlink="">
      <xdr:nvSpPr>
        <xdr:cNvPr id="320" name="テキスト ボックス 319">
          <a:extLst>
            <a:ext uri="{FF2B5EF4-FFF2-40B4-BE49-F238E27FC236}">
              <a16:creationId xmlns:a16="http://schemas.microsoft.com/office/drawing/2014/main" id="{00000000-0008-0000-0700-000040010000}"/>
            </a:ext>
          </a:extLst>
        </xdr:cNvPr>
        <xdr:cNvSpPr txBox="1"/>
      </xdr:nvSpPr>
      <xdr:spPr>
        <a:xfrm>
          <a:off x="8561017" y="67914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48078</xdr:rowOff>
    </xdr:from>
    <xdr:to>
      <xdr:col>41</xdr:col>
      <xdr:colOff>101600</xdr:colOff>
      <xdr:row>38</xdr:row>
      <xdr:rowOff>149678</xdr:rowOff>
    </xdr:to>
    <xdr:sp macro="" textlink="">
      <xdr:nvSpPr>
        <xdr:cNvPr id="321" name="楕円 320">
          <a:extLst>
            <a:ext uri="{FF2B5EF4-FFF2-40B4-BE49-F238E27FC236}">
              <a16:creationId xmlns:a16="http://schemas.microsoft.com/office/drawing/2014/main" id="{00000000-0008-0000-0700-000041010000}"/>
            </a:ext>
          </a:extLst>
        </xdr:cNvPr>
        <xdr:cNvSpPr/>
      </xdr:nvSpPr>
      <xdr:spPr>
        <a:xfrm>
          <a:off x="7810500" y="6563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140805</xdr:rowOff>
    </xdr:from>
    <xdr:ext cx="378565" cy="259045"/>
    <xdr:sp macro="" textlink="">
      <xdr:nvSpPr>
        <xdr:cNvPr id="322" name="テキスト ボックス 321">
          <a:extLst>
            <a:ext uri="{FF2B5EF4-FFF2-40B4-BE49-F238E27FC236}">
              <a16:creationId xmlns:a16="http://schemas.microsoft.com/office/drawing/2014/main" id="{00000000-0008-0000-0700-000042010000}"/>
            </a:ext>
          </a:extLst>
        </xdr:cNvPr>
        <xdr:cNvSpPr txBox="1"/>
      </xdr:nvSpPr>
      <xdr:spPr>
        <a:xfrm>
          <a:off x="7672017" y="665590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39</xdr:row>
      <xdr:rowOff>33383</xdr:rowOff>
    </xdr:from>
    <xdr:to>
      <xdr:col>36</xdr:col>
      <xdr:colOff>165100</xdr:colOff>
      <xdr:row>39</xdr:row>
      <xdr:rowOff>134983</xdr:rowOff>
    </xdr:to>
    <xdr:sp macro="" textlink="">
      <xdr:nvSpPr>
        <xdr:cNvPr id="323" name="楕円 322">
          <a:extLst>
            <a:ext uri="{FF2B5EF4-FFF2-40B4-BE49-F238E27FC236}">
              <a16:creationId xmlns:a16="http://schemas.microsoft.com/office/drawing/2014/main" id="{00000000-0008-0000-0700-000043010000}"/>
            </a:ext>
          </a:extLst>
        </xdr:cNvPr>
        <xdr:cNvSpPr/>
      </xdr:nvSpPr>
      <xdr:spPr>
        <a:xfrm>
          <a:off x="6921500" y="6719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126110</xdr:rowOff>
    </xdr:from>
    <xdr:ext cx="313932" cy="259045"/>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815333" y="681266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7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7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7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7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7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42" name="テキスト ボックス 341">
          <a:extLst>
            <a:ext uri="{FF2B5EF4-FFF2-40B4-BE49-F238E27FC236}">
              <a16:creationId xmlns:a16="http://schemas.microsoft.com/office/drawing/2014/main" id="{00000000-0008-0000-0700-000056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44" name="テキスト ボックス 343">
          <a:extLst>
            <a:ext uri="{FF2B5EF4-FFF2-40B4-BE49-F238E27FC236}">
              <a16:creationId xmlns:a16="http://schemas.microsoft.com/office/drawing/2014/main" id="{00000000-0008-0000-0700-000058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7" name="農林水産業費グラフ枠">
          <a:extLst>
            <a:ext uri="{FF2B5EF4-FFF2-40B4-BE49-F238E27FC236}">
              <a16:creationId xmlns:a16="http://schemas.microsoft.com/office/drawing/2014/main" id="{00000000-0008-0000-0700-00005B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64288</xdr:rowOff>
    </xdr:from>
    <xdr:to>
      <xdr:col>54</xdr:col>
      <xdr:colOff>189865</xdr:colOff>
      <xdr:row>58</xdr:row>
      <xdr:rowOff>136944</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flipV="1">
          <a:off x="10475595" y="8636788"/>
          <a:ext cx="1270" cy="14442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140771</xdr:rowOff>
    </xdr:from>
    <xdr:ext cx="469744" cy="259045"/>
    <xdr:sp macro="" textlink="">
      <xdr:nvSpPr>
        <xdr:cNvPr id="349" name="農林水産業費最小値テキスト">
          <a:extLst>
            <a:ext uri="{FF2B5EF4-FFF2-40B4-BE49-F238E27FC236}">
              <a16:creationId xmlns:a16="http://schemas.microsoft.com/office/drawing/2014/main" id="{00000000-0008-0000-0700-00005D010000}"/>
            </a:ext>
          </a:extLst>
        </xdr:cNvPr>
        <xdr:cNvSpPr txBox="1"/>
      </xdr:nvSpPr>
      <xdr:spPr>
        <a:xfrm>
          <a:off x="10528300" y="100848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136944</xdr:rowOff>
    </xdr:from>
    <xdr:to>
      <xdr:col>55</xdr:col>
      <xdr:colOff>88900</xdr:colOff>
      <xdr:row>58</xdr:row>
      <xdr:rowOff>136944</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10388600" y="10081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10965</xdr:rowOff>
    </xdr:from>
    <xdr:ext cx="599010" cy="259045"/>
    <xdr:sp macro="" textlink="">
      <xdr:nvSpPr>
        <xdr:cNvPr id="351" name="農林水産業費最大値テキスト">
          <a:extLst>
            <a:ext uri="{FF2B5EF4-FFF2-40B4-BE49-F238E27FC236}">
              <a16:creationId xmlns:a16="http://schemas.microsoft.com/office/drawing/2014/main" id="{00000000-0008-0000-0700-00005F010000}"/>
            </a:ext>
          </a:extLst>
        </xdr:cNvPr>
        <xdr:cNvSpPr txBox="1"/>
      </xdr:nvSpPr>
      <xdr:spPr>
        <a:xfrm>
          <a:off x="10528300" y="84120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119,938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64288</xdr:rowOff>
    </xdr:from>
    <xdr:to>
      <xdr:col>55</xdr:col>
      <xdr:colOff>88900</xdr:colOff>
      <xdr:row>50</xdr:row>
      <xdr:rowOff>64288</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a:off x="10388600" y="8636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65240</xdr:rowOff>
    </xdr:from>
    <xdr:to>
      <xdr:col>55</xdr:col>
      <xdr:colOff>0</xdr:colOff>
      <xdr:row>55</xdr:row>
      <xdr:rowOff>81318</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9639300" y="9494990"/>
          <a:ext cx="838200" cy="160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155592</xdr:rowOff>
    </xdr:from>
    <xdr:ext cx="534377" cy="259045"/>
    <xdr:sp macro="" textlink="">
      <xdr:nvSpPr>
        <xdr:cNvPr id="354" name="農林水産業費平均値テキスト">
          <a:extLst>
            <a:ext uri="{FF2B5EF4-FFF2-40B4-BE49-F238E27FC236}">
              <a16:creationId xmlns:a16="http://schemas.microsoft.com/office/drawing/2014/main" id="{00000000-0008-0000-0700-000062010000}"/>
            </a:ext>
          </a:extLst>
        </xdr:cNvPr>
        <xdr:cNvSpPr txBox="1"/>
      </xdr:nvSpPr>
      <xdr:spPr>
        <a:xfrm>
          <a:off x="10528300" y="958534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5715</xdr:rowOff>
    </xdr:from>
    <xdr:to>
      <xdr:col>55</xdr:col>
      <xdr:colOff>50800</xdr:colOff>
      <xdr:row>56</xdr:row>
      <xdr:rowOff>107315</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10426700" y="960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81318</xdr:rowOff>
    </xdr:from>
    <xdr:to>
      <xdr:col>50</xdr:col>
      <xdr:colOff>114300</xdr:colOff>
      <xdr:row>55</xdr:row>
      <xdr:rowOff>141592</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8750300" y="9511068"/>
          <a:ext cx="889000" cy="60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55</xdr:row>
      <xdr:rowOff>159868</xdr:rowOff>
    </xdr:from>
    <xdr:to>
      <xdr:col>50</xdr:col>
      <xdr:colOff>165100</xdr:colOff>
      <xdr:row>56</xdr:row>
      <xdr:rowOff>90018</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9588500" y="9589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81145</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9372111" y="9682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141592</xdr:rowOff>
    </xdr:from>
    <xdr:to>
      <xdr:col>45</xdr:col>
      <xdr:colOff>177800</xdr:colOff>
      <xdr:row>56</xdr:row>
      <xdr:rowOff>21019</xdr:rowOff>
    </xdr:to>
    <xdr:cxnSp macro="">
      <xdr:nvCxnSpPr>
        <xdr:cNvPr id="359" name="直線コネクタ 358">
          <a:extLst>
            <a:ext uri="{FF2B5EF4-FFF2-40B4-BE49-F238E27FC236}">
              <a16:creationId xmlns:a16="http://schemas.microsoft.com/office/drawing/2014/main" id="{00000000-0008-0000-0700-000067010000}"/>
            </a:ext>
          </a:extLst>
        </xdr:cNvPr>
        <xdr:cNvCxnSpPr/>
      </xdr:nvCxnSpPr>
      <xdr:spPr>
        <a:xfrm flipV="1">
          <a:off x="7861300" y="9571342"/>
          <a:ext cx="889000" cy="508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16104</xdr:rowOff>
    </xdr:from>
    <xdr:to>
      <xdr:col>46</xdr:col>
      <xdr:colOff>38100</xdr:colOff>
      <xdr:row>56</xdr:row>
      <xdr:rowOff>117704</xdr:rowOff>
    </xdr:to>
    <xdr:sp macro="" textlink="">
      <xdr:nvSpPr>
        <xdr:cNvPr id="360" name="フローチャート: 判断 359">
          <a:extLst>
            <a:ext uri="{FF2B5EF4-FFF2-40B4-BE49-F238E27FC236}">
              <a16:creationId xmlns:a16="http://schemas.microsoft.com/office/drawing/2014/main" id="{00000000-0008-0000-0700-000068010000}"/>
            </a:ext>
          </a:extLst>
        </xdr:cNvPr>
        <xdr:cNvSpPr/>
      </xdr:nvSpPr>
      <xdr:spPr>
        <a:xfrm>
          <a:off x="8699500" y="9617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108831</xdr:rowOff>
    </xdr:from>
    <xdr:ext cx="534377"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483111" y="9710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130645</xdr:rowOff>
    </xdr:from>
    <xdr:to>
      <xdr:col>41</xdr:col>
      <xdr:colOff>50800</xdr:colOff>
      <xdr:row>56</xdr:row>
      <xdr:rowOff>21019</xdr:rowOff>
    </xdr:to>
    <xdr:cxnSp macro="">
      <xdr:nvCxnSpPr>
        <xdr:cNvPr id="362" name="直線コネクタ 361">
          <a:extLst>
            <a:ext uri="{FF2B5EF4-FFF2-40B4-BE49-F238E27FC236}">
              <a16:creationId xmlns:a16="http://schemas.microsoft.com/office/drawing/2014/main" id="{00000000-0008-0000-0700-00006A010000}"/>
            </a:ext>
          </a:extLst>
        </xdr:cNvPr>
        <xdr:cNvCxnSpPr/>
      </xdr:nvCxnSpPr>
      <xdr:spPr>
        <a:xfrm>
          <a:off x="6972300" y="9560395"/>
          <a:ext cx="889000" cy="61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10351</xdr:rowOff>
    </xdr:from>
    <xdr:to>
      <xdr:col>41</xdr:col>
      <xdr:colOff>101600</xdr:colOff>
      <xdr:row>56</xdr:row>
      <xdr:rowOff>111951</xdr:rowOff>
    </xdr:to>
    <xdr:sp macro="" textlink="">
      <xdr:nvSpPr>
        <xdr:cNvPr id="363" name="フローチャート: 判断 362">
          <a:extLst>
            <a:ext uri="{FF2B5EF4-FFF2-40B4-BE49-F238E27FC236}">
              <a16:creationId xmlns:a16="http://schemas.microsoft.com/office/drawing/2014/main" id="{00000000-0008-0000-0700-00006B010000}"/>
            </a:ext>
          </a:extLst>
        </xdr:cNvPr>
        <xdr:cNvSpPr/>
      </xdr:nvSpPr>
      <xdr:spPr>
        <a:xfrm>
          <a:off x="7810500" y="961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103078</xdr:rowOff>
    </xdr:from>
    <xdr:ext cx="534377"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594111" y="97042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154000</xdr:rowOff>
    </xdr:from>
    <xdr:to>
      <xdr:col>36</xdr:col>
      <xdr:colOff>165100</xdr:colOff>
      <xdr:row>56</xdr:row>
      <xdr:rowOff>84150</xdr:rowOff>
    </xdr:to>
    <xdr:sp macro="" textlink="">
      <xdr:nvSpPr>
        <xdr:cNvPr id="365" name="フローチャート: 判断 364">
          <a:extLst>
            <a:ext uri="{FF2B5EF4-FFF2-40B4-BE49-F238E27FC236}">
              <a16:creationId xmlns:a16="http://schemas.microsoft.com/office/drawing/2014/main" id="{00000000-0008-0000-0700-00006D010000}"/>
            </a:ext>
          </a:extLst>
        </xdr:cNvPr>
        <xdr:cNvSpPr/>
      </xdr:nvSpPr>
      <xdr:spPr>
        <a:xfrm>
          <a:off x="6921500" y="9583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75277</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6705111" y="96764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14440</xdr:rowOff>
    </xdr:from>
    <xdr:to>
      <xdr:col>55</xdr:col>
      <xdr:colOff>50800</xdr:colOff>
      <xdr:row>55</xdr:row>
      <xdr:rowOff>116040</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10426700" y="9444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37317</xdr:rowOff>
    </xdr:from>
    <xdr:ext cx="534377" cy="259045"/>
    <xdr:sp macro="" textlink="">
      <xdr:nvSpPr>
        <xdr:cNvPr id="373" name="農林水産業費該当値テキスト">
          <a:extLst>
            <a:ext uri="{FF2B5EF4-FFF2-40B4-BE49-F238E27FC236}">
              <a16:creationId xmlns:a16="http://schemas.microsoft.com/office/drawing/2014/main" id="{00000000-0008-0000-0700-000075010000}"/>
            </a:ext>
          </a:extLst>
        </xdr:cNvPr>
        <xdr:cNvSpPr txBox="1"/>
      </xdr:nvSpPr>
      <xdr:spPr>
        <a:xfrm>
          <a:off x="10528300" y="9295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30518</xdr:rowOff>
    </xdr:from>
    <xdr:to>
      <xdr:col>50</xdr:col>
      <xdr:colOff>165100</xdr:colOff>
      <xdr:row>55</xdr:row>
      <xdr:rowOff>132118</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9588500" y="946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148645</xdr:rowOff>
    </xdr:from>
    <xdr:ext cx="534377"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9372111" y="9235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51,097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90792</xdr:rowOff>
    </xdr:from>
    <xdr:to>
      <xdr:col>46</xdr:col>
      <xdr:colOff>38100</xdr:colOff>
      <xdr:row>56</xdr:row>
      <xdr:rowOff>20942</xdr:rowOff>
    </xdr:to>
    <xdr:sp macro="" textlink="">
      <xdr:nvSpPr>
        <xdr:cNvPr id="376" name="楕円 375">
          <a:extLst>
            <a:ext uri="{FF2B5EF4-FFF2-40B4-BE49-F238E27FC236}">
              <a16:creationId xmlns:a16="http://schemas.microsoft.com/office/drawing/2014/main" id="{00000000-0008-0000-0700-000078010000}"/>
            </a:ext>
          </a:extLst>
        </xdr:cNvPr>
        <xdr:cNvSpPr/>
      </xdr:nvSpPr>
      <xdr:spPr>
        <a:xfrm>
          <a:off x="8699500" y="95205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37469</xdr:rowOff>
    </xdr:from>
    <xdr:ext cx="534377" cy="259045"/>
    <xdr:sp macro="" textlink="">
      <xdr:nvSpPr>
        <xdr:cNvPr id="377" name="テキスト ボックス 376">
          <a:extLst>
            <a:ext uri="{FF2B5EF4-FFF2-40B4-BE49-F238E27FC236}">
              <a16:creationId xmlns:a16="http://schemas.microsoft.com/office/drawing/2014/main" id="{00000000-0008-0000-0700-000079010000}"/>
            </a:ext>
          </a:extLst>
        </xdr:cNvPr>
        <xdr:cNvSpPr txBox="1"/>
      </xdr:nvSpPr>
      <xdr:spPr>
        <a:xfrm>
          <a:off x="8483111" y="9295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141669</xdr:rowOff>
    </xdr:from>
    <xdr:to>
      <xdr:col>41</xdr:col>
      <xdr:colOff>101600</xdr:colOff>
      <xdr:row>56</xdr:row>
      <xdr:rowOff>71819</xdr:rowOff>
    </xdr:to>
    <xdr:sp macro="" textlink="">
      <xdr:nvSpPr>
        <xdr:cNvPr id="378" name="楕円 377">
          <a:extLst>
            <a:ext uri="{FF2B5EF4-FFF2-40B4-BE49-F238E27FC236}">
              <a16:creationId xmlns:a16="http://schemas.microsoft.com/office/drawing/2014/main" id="{00000000-0008-0000-0700-00007A010000}"/>
            </a:ext>
          </a:extLst>
        </xdr:cNvPr>
        <xdr:cNvSpPr/>
      </xdr:nvSpPr>
      <xdr:spPr>
        <a:xfrm>
          <a:off x="7810500" y="9571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88346</xdr:rowOff>
    </xdr:from>
    <xdr:ext cx="534377" cy="259045"/>
    <xdr:sp macro="" textlink="">
      <xdr:nvSpPr>
        <xdr:cNvPr id="379" name="テキスト ボックス 378">
          <a:extLst>
            <a:ext uri="{FF2B5EF4-FFF2-40B4-BE49-F238E27FC236}">
              <a16:creationId xmlns:a16="http://schemas.microsoft.com/office/drawing/2014/main" id="{00000000-0008-0000-0700-00007B010000}"/>
            </a:ext>
          </a:extLst>
        </xdr:cNvPr>
        <xdr:cNvSpPr txBox="1"/>
      </xdr:nvSpPr>
      <xdr:spPr>
        <a:xfrm>
          <a:off x="7594111" y="93466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79845</xdr:rowOff>
    </xdr:from>
    <xdr:to>
      <xdr:col>36</xdr:col>
      <xdr:colOff>165100</xdr:colOff>
      <xdr:row>56</xdr:row>
      <xdr:rowOff>9995</xdr:rowOff>
    </xdr:to>
    <xdr:sp macro="" textlink="">
      <xdr:nvSpPr>
        <xdr:cNvPr id="380" name="楕円 379">
          <a:extLst>
            <a:ext uri="{FF2B5EF4-FFF2-40B4-BE49-F238E27FC236}">
              <a16:creationId xmlns:a16="http://schemas.microsoft.com/office/drawing/2014/main" id="{00000000-0008-0000-0700-00007C010000}"/>
            </a:ext>
          </a:extLst>
        </xdr:cNvPr>
        <xdr:cNvSpPr/>
      </xdr:nvSpPr>
      <xdr:spPr>
        <a:xfrm>
          <a:off x="6921500" y="9509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26522</xdr:rowOff>
    </xdr:from>
    <xdr:ext cx="534377"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705111" y="9284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4" name="正方形/長方形 383">
          <a:extLst>
            <a:ext uri="{FF2B5EF4-FFF2-40B4-BE49-F238E27FC236}">
              <a16:creationId xmlns:a16="http://schemas.microsoft.com/office/drawing/2014/main" id="{00000000-0008-0000-0700-000080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5" name="正方形/長方形 384">
          <a:extLst>
            <a:ext uri="{FF2B5EF4-FFF2-40B4-BE49-F238E27FC236}">
              <a16:creationId xmlns:a16="http://schemas.microsoft.com/office/drawing/2014/main" id="{00000000-0008-0000-0700-000081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6" name="正方形/長方形 385">
          <a:extLst>
            <a:ext uri="{FF2B5EF4-FFF2-40B4-BE49-F238E27FC236}">
              <a16:creationId xmlns:a16="http://schemas.microsoft.com/office/drawing/2014/main" id="{00000000-0008-0000-0700-000082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700-000083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700-000084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9" name="正方形/長方形 388">
          <a:extLst>
            <a:ext uri="{FF2B5EF4-FFF2-40B4-BE49-F238E27FC236}">
              <a16:creationId xmlns:a16="http://schemas.microsoft.com/office/drawing/2014/main" id="{00000000-0008-0000-0700-000085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6" name="直線コネクタ 395">
          <a:extLst>
            <a:ext uri="{FF2B5EF4-FFF2-40B4-BE49-F238E27FC236}">
              <a16:creationId xmlns:a16="http://schemas.microsoft.com/office/drawing/2014/main" id="{00000000-0008-0000-0700-00008C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7" name="テキスト ボックス 396">
          <a:extLst>
            <a:ext uri="{FF2B5EF4-FFF2-40B4-BE49-F238E27FC236}">
              <a16:creationId xmlns:a16="http://schemas.microsoft.com/office/drawing/2014/main" id="{00000000-0008-0000-0700-00008D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9" name="テキスト ボックス 398">
          <a:extLst>
            <a:ext uri="{FF2B5EF4-FFF2-40B4-BE49-F238E27FC236}">
              <a16:creationId xmlns:a16="http://schemas.microsoft.com/office/drawing/2014/main" id="{00000000-0008-0000-0700-00008F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1" name="テキスト ボックス 400">
          <a:extLst>
            <a:ext uri="{FF2B5EF4-FFF2-40B4-BE49-F238E27FC236}">
              <a16:creationId xmlns:a16="http://schemas.microsoft.com/office/drawing/2014/main" id="{00000000-0008-0000-0700-000091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2" name="商工費グラフ枠">
          <a:extLst>
            <a:ext uri="{FF2B5EF4-FFF2-40B4-BE49-F238E27FC236}">
              <a16:creationId xmlns:a16="http://schemas.microsoft.com/office/drawing/2014/main" id="{00000000-0008-0000-0700-000092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134685</xdr:rowOff>
    </xdr:from>
    <xdr:to>
      <xdr:col>54</xdr:col>
      <xdr:colOff>189865</xdr:colOff>
      <xdr:row>78</xdr:row>
      <xdr:rowOff>120735</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flipV="1">
          <a:off x="10475595" y="12307635"/>
          <a:ext cx="1270" cy="118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124562</xdr:rowOff>
    </xdr:from>
    <xdr:ext cx="469744" cy="259045"/>
    <xdr:sp macro="" textlink="">
      <xdr:nvSpPr>
        <xdr:cNvPr id="404" name="商工費最小値テキスト">
          <a:extLst>
            <a:ext uri="{FF2B5EF4-FFF2-40B4-BE49-F238E27FC236}">
              <a16:creationId xmlns:a16="http://schemas.microsoft.com/office/drawing/2014/main" id="{00000000-0008-0000-0700-000094010000}"/>
            </a:ext>
          </a:extLst>
        </xdr:cNvPr>
        <xdr:cNvSpPr txBox="1"/>
      </xdr:nvSpPr>
      <xdr:spPr>
        <a:xfrm>
          <a:off x="10528300" y="13497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120735</xdr:rowOff>
    </xdr:from>
    <xdr:to>
      <xdr:col>55</xdr:col>
      <xdr:colOff>88900</xdr:colOff>
      <xdr:row>78</xdr:row>
      <xdr:rowOff>120735</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10388600" y="13493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81362</xdr:rowOff>
    </xdr:from>
    <xdr:ext cx="599010" cy="259045"/>
    <xdr:sp macro="" textlink="">
      <xdr:nvSpPr>
        <xdr:cNvPr id="406" name="商工費最大値テキスト">
          <a:extLst>
            <a:ext uri="{FF2B5EF4-FFF2-40B4-BE49-F238E27FC236}">
              <a16:creationId xmlns:a16="http://schemas.microsoft.com/office/drawing/2014/main" id="{00000000-0008-0000-0700-000096010000}"/>
            </a:ext>
          </a:extLst>
        </xdr:cNvPr>
        <xdr:cNvSpPr txBox="1"/>
      </xdr:nvSpPr>
      <xdr:spPr>
        <a:xfrm>
          <a:off x="10528300" y="12082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263,597</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134685</xdr:rowOff>
    </xdr:from>
    <xdr:to>
      <xdr:col>55</xdr:col>
      <xdr:colOff>88900</xdr:colOff>
      <xdr:row>71</xdr:row>
      <xdr:rowOff>134685</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a:off x="10388600" y="12307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13925</xdr:rowOff>
    </xdr:from>
    <xdr:to>
      <xdr:col>55</xdr:col>
      <xdr:colOff>0</xdr:colOff>
      <xdr:row>78</xdr:row>
      <xdr:rowOff>102087</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a:off x="9639300" y="13387025"/>
          <a:ext cx="838200" cy="88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164332</xdr:rowOff>
    </xdr:from>
    <xdr:ext cx="534377" cy="259045"/>
    <xdr:sp macro="" textlink="">
      <xdr:nvSpPr>
        <xdr:cNvPr id="409" name="商工費平均値テキスト">
          <a:extLst>
            <a:ext uri="{FF2B5EF4-FFF2-40B4-BE49-F238E27FC236}">
              <a16:creationId xmlns:a16="http://schemas.microsoft.com/office/drawing/2014/main" id="{00000000-0008-0000-0700-000099010000}"/>
            </a:ext>
          </a:extLst>
        </xdr:cNvPr>
        <xdr:cNvSpPr txBox="1"/>
      </xdr:nvSpPr>
      <xdr:spPr>
        <a:xfrm>
          <a:off x="10528300" y="131945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141455</xdr:rowOff>
    </xdr:from>
    <xdr:to>
      <xdr:col>55</xdr:col>
      <xdr:colOff>50800</xdr:colOff>
      <xdr:row>78</xdr:row>
      <xdr:rowOff>71605</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10426700" y="13343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13925</xdr:rowOff>
    </xdr:from>
    <xdr:to>
      <xdr:col>50</xdr:col>
      <xdr:colOff>114300</xdr:colOff>
      <xdr:row>78</xdr:row>
      <xdr:rowOff>57217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8750300" y="13387025"/>
          <a:ext cx="889000" cy="4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132494</xdr:rowOff>
    </xdr:from>
    <xdr:to>
      <xdr:col>50</xdr:col>
      <xdr:colOff>165100</xdr:colOff>
      <xdr:row>78</xdr:row>
      <xdr:rowOff>62644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9588500" y="1333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79171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372111" y="13109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57217</xdr:rowOff>
    </xdr:from>
    <xdr:to>
      <xdr:col>45</xdr:col>
      <xdr:colOff>177800</xdr:colOff>
      <xdr:row>78</xdr:row>
      <xdr:rowOff>84910</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flipV="1">
          <a:off x="7861300" y="13430317"/>
          <a:ext cx="889000" cy="27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123337</xdr:rowOff>
    </xdr:from>
    <xdr:to>
      <xdr:col>46</xdr:col>
      <xdr:colOff>38100</xdr:colOff>
      <xdr:row>78</xdr:row>
      <xdr:rowOff>53487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8699500" y="1332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70014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8483111" y="13100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29,968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65446</xdr:rowOff>
    </xdr:from>
    <xdr:to>
      <xdr:col>41</xdr:col>
      <xdr:colOff>50800</xdr:colOff>
      <xdr:row>78</xdr:row>
      <xdr:rowOff>84910</xdr:rowOff>
    </xdr:to>
    <xdr:cxnSp macro="">
      <xdr:nvCxnSpPr>
        <xdr:cNvPr id="417" name="直線コネクタ 416">
          <a:extLst>
            <a:ext uri="{FF2B5EF4-FFF2-40B4-BE49-F238E27FC236}">
              <a16:creationId xmlns:a16="http://schemas.microsoft.com/office/drawing/2014/main" id="{00000000-0008-0000-0700-0000A1010000}"/>
            </a:ext>
          </a:extLst>
        </xdr:cNvPr>
        <xdr:cNvCxnSpPr/>
      </xdr:nvCxnSpPr>
      <xdr:spPr>
        <a:xfrm>
          <a:off x="6972300" y="13438546"/>
          <a:ext cx="889000" cy="194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119176</xdr:rowOff>
    </xdr:from>
    <xdr:to>
      <xdr:col>41</xdr:col>
      <xdr:colOff>101600</xdr:colOff>
      <xdr:row>78</xdr:row>
      <xdr:rowOff>49326</xdr:rowOff>
    </xdr:to>
    <xdr:sp macro="" textlink="">
      <xdr:nvSpPr>
        <xdr:cNvPr id="418" name="フローチャート: 判断 417">
          <a:extLst>
            <a:ext uri="{FF2B5EF4-FFF2-40B4-BE49-F238E27FC236}">
              <a16:creationId xmlns:a16="http://schemas.microsoft.com/office/drawing/2014/main" id="{00000000-0008-0000-0700-0000A2010000}"/>
            </a:ext>
          </a:extLst>
        </xdr:cNvPr>
        <xdr:cNvSpPr/>
      </xdr:nvSpPr>
      <xdr:spPr>
        <a:xfrm>
          <a:off x="7810500" y="13320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65853</xdr:rowOff>
    </xdr:from>
    <xdr:ext cx="534377"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594111" y="130960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124439</xdr:rowOff>
    </xdr:from>
    <xdr:to>
      <xdr:col>36</xdr:col>
      <xdr:colOff>165100</xdr:colOff>
      <xdr:row>78</xdr:row>
      <xdr:rowOff>54589</xdr:rowOff>
    </xdr:to>
    <xdr:sp macro="" textlink="">
      <xdr:nvSpPr>
        <xdr:cNvPr id="420" name="フローチャート: 判断 419">
          <a:extLst>
            <a:ext uri="{FF2B5EF4-FFF2-40B4-BE49-F238E27FC236}">
              <a16:creationId xmlns:a16="http://schemas.microsoft.com/office/drawing/2014/main" id="{00000000-0008-0000-0700-0000A4010000}"/>
            </a:ext>
          </a:extLst>
        </xdr:cNvPr>
        <xdr:cNvSpPr/>
      </xdr:nvSpPr>
      <xdr:spPr>
        <a:xfrm>
          <a:off x="6921500" y="13326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71116</xdr:rowOff>
    </xdr:from>
    <xdr:ext cx="534377"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05111" y="13101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29,727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51287</xdr:rowOff>
    </xdr:from>
    <xdr:to>
      <xdr:col>55</xdr:col>
      <xdr:colOff>50800</xdr:colOff>
      <xdr:row>78</xdr:row>
      <xdr:rowOff>152887</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10426700" y="13424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137664</xdr:rowOff>
    </xdr:from>
    <xdr:ext cx="469744" cy="259045"/>
    <xdr:sp macro="" textlink="">
      <xdr:nvSpPr>
        <xdr:cNvPr id="428" name="商工費該当値テキスト">
          <a:extLst>
            <a:ext uri="{FF2B5EF4-FFF2-40B4-BE49-F238E27FC236}">
              <a16:creationId xmlns:a16="http://schemas.microsoft.com/office/drawing/2014/main" id="{00000000-0008-0000-0700-0000AC010000}"/>
            </a:ext>
          </a:extLst>
        </xdr:cNvPr>
        <xdr:cNvSpPr txBox="1"/>
      </xdr:nvSpPr>
      <xdr:spPr>
        <a:xfrm>
          <a:off x="10528300" y="13339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134575</xdr:rowOff>
    </xdr:from>
    <xdr:to>
      <xdr:col>50</xdr:col>
      <xdr:colOff>165100</xdr:colOff>
      <xdr:row>78</xdr:row>
      <xdr:rowOff>64725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9588500" y="1333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55852</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9372111" y="13428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6417</xdr:rowOff>
    </xdr:from>
    <xdr:to>
      <xdr:col>46</xdr:col>
      <xdr:colOff>38100</xdr:colOff>
      <xdr:row>78</xdr:row>
      <xdr:rowOff>108017</xdr:rowOff>
    </xdr:to>
    <xdr:sp macro="" textlink="">
      <xdr:nvSpPr>
        <xdr:cNvPr id="431" name="楕円 430">
          <a:extLst>
            <a:ext uri="{FF2B5EF4-FFF2-40B4-BE49-F238E27FC236}">
              <a16:creationId xmlns:a16="http://schemas.microsoft.com/office/drawing/2014/main" id="{00000000-0008-0000-0700-0000AF010000}"/>
            </a:ext>
          </a:extLst>
        </xdr:cNvPr>
        <xdr:cNvSpPr/>
      </xdr:nvSpPr>
      <xdr:spPr>
        <a:xfrm>
          <a:off x="8699500" y="13379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99144</xdr:rowOff>
    </xdr:from>
    <xdr:ext cx="534377" cy="259045"/>
    <xdr:sp macro="" textlink="">
      <xdr:nvSpPr>
        <xdr:cNvPr id="432" name="テキスト ボックス 431">
          <a:extLst>
            <a:ext uri="{FF2B5EF4-FFF2-40B4-BE49-F238E27FC236}">
              <a16:creationId xmlns:a16="http://schemas.microsoft.com/office/drawing/2014/main" id="{00000000-0008-0000-0700-0000B0010000}"/>
            </a:ext>
          </a:extLst>
        </xdr:cNvPr>
        <xdr:cNvSpPr txBox="1"/>
      </xdr:nvSpPr>
      <xdr:spPr>
        <a:xfrm>
          <a:off x="8483111" y="13472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34110</xdr:rowOff>
    </xdr:from>
    <xdr:to>
      <xdr:col>41</xdr:col>
      <xdr:colOff>101600</xdr:colOff>
      <xdr:row>78</xdr:row>
      <xdr:rowOff>135710</xdr:rowOff>
    </xdr:to>
    <xdr:sp macro="" textlink="">
      <xdr:nvSpPr>
        <xdr:cNvPr id="433" name="楕円 432">
          <a:extLst>
            <a:ext uri="{FF2B5EF4-FFF2-40B4-BE49-F238E27FC236}">
              <a16:creationId xmlns:a16="http://schemas.microsoft.com/office/drawing/2014/main" id="{00000000-0008-0000-0700-0000B1010000}"/>
            </a:ext>
          </a:extLst>
        </xdr:cNvPr>
        <xdr:cNvSpPr/>
      </xdr:nvSpPr>
      <xdr:spPr>
        <a:xfrm>
          <a:off x="7810500" y="13407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126837</xdr:rowOff>
    </xdr:from>
    <xdr:ext cx="534377" cy="259045"/>
    <xdr:sp macro="" textlink="">
      <xdr:nvSpPr>
        <xdr:cNvPr id="434" name="テキスト ボックス 433">
          <a:extLst>
            <a:ext uri="{FF2B5EF4-FFF2-40B4-BE49-F238E27FC236}">
              <a16:creationId xmlns:a16="http://schemas.microsoft.com/office/drawing/2014/main" id="{00000000-0008-0000-0700-0000B2010000}"/>
            </a:ext>
          </a:extLst>
        </xdr:cNvPr>
        <xdr:cNvSpPr txBox="1"/>
      </xdr:nvSpPr>
      <xdr:spPr>
        <a:xfrm>
          <a:off x="7594111" y="1349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14646</xdr:rowOff>
    </xdr:from>
    <xdr:to>
      <xdr:col>36</xdr:col>
      <xdr:colOff>165100</xdr:colOff>
      <xdr:row>78</xdr:row>
      <xdr:rowOff>116246</xdr:rowOff>
    </xdr:to>
    <xdr:sp macro="" textlink="">
      <xdr:nvSpPr>
        <xdr:cNvPr id="435" name="楕円 434">
          <a:extLst>
            <a:ext uri="{FF2B5EF4-FFF2-40B4-BE49-F238E27FC236}">
              <a16:creationId xmlns:a16="http://schemas.microsoft.com/office/drawing/2014/main" id="{00000000-0008-0000-0700-0000B3010000}"/>
            </a:ext>
          </a:extLst>
        </xdr:cNvPr>
        <xdr:cNvSpPr/>
      </xdr:nvSpPr>
      <xdr:spPr>
        <a:xfrm>
          <a:off x="6921500" y="1338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107373</xdr:rowOff>
    </xdr:from>
    <xdr:ext cx="534377" cy="259045"/>
    <xdr:sp macro="" textlink="">
      <xdr:nvSpPr>
        <xdr:cNvPr id="436" name="テキスト ボックス 435">
          <a:extLst>
            <a:ext uri="{FF2B5EF4-FFF2-40B4-BE49-F238E27FC236}">
              <a16:creationId xmlns:a16="http://schemas.microsoft.com/office/drawing/2014/main" id="{00000000-0008-0000-0700-0000B4010000}"/>
            </a:ext>
          </a:extLst>
        </xdr:cNvPr>
        <xdr:cNvSpPr txBox="1"/>
      </xdr:nvSpPr>
      <xdr:spPr>
        <a:xfrm>
          <a:off x="6705111" y="134804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106/132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2" name="正方形/長方形 441">
          <a:extLst>
            <a:ext uri="{FF2B5EF4-FFF2-40B4-BE49-F238E27FC236}">
              <a16:creationId xmlns:a16="http://schemas.microsoft.com/office/drawing/2014/main" id="{00000000-0008-0000-0700-0000BA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3" name="正方形/長方形 442">
          <a:extLst>
            <a:ext uri="{FF2B5EF4-FFF2-40B4-BE49-F238E27FC236}">
              <a16:creationId xmlns:a16="http://schemas.microsoft.com/office/drawing/2014/main" id="{00000000-0008-0000-0700-0000BB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4" name="正方形/長方形 443">
          <a:extLst>
            <a:ext uri="{FF2B5EF4-FFF2-40B4-BE49-F238E27FC236}">
              <a16:creationId xmlns:a16="http://schemas.microsoft.com/office/drawing/2014/main" id="{00000000-0008-0000-0700-0000BC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52" name="テキスト ボックス 451">
          <a:extLst>
            <a:ext uri="{FF2B5EF4-FFF2-40B4-BE49-F238E27FC236}">
              <a16:creationId xmlns:a16="http://schemas.microsoft.com/office/drawing/2014/main" id="{00000000-0008-0000-0700-0000C4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54" name="テキスト ボックス 453">
          <a:extLst>
            <a:ext uri="{FF2B5EF4-FFF2-40B4-BE49-F238E27FC236}">
              <a16:creationId xmlns:a16="http://schemas.microsoft.com/office/drawing/2014/main" id="{00000000-0008-0000-0700-0000C6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6" name="テキスト ボックス 455">
          <a:extLst>
            <a:ext uri="{FF2B5EF4-FFF2-40B4-BE49-F238E27FC236}">
              <a16:creationId xmlns:a16="http://schemas.microsoft.com/office/drawing/2014/main" id="{00000000-0008-0000-0700-0000C8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8" name="テキスト ボックス 457">
          <a:extLst>
            <a:ext uri="{FF2B5EF4-FFF2-40B4-BE49-F238E27FC236}">
              <a16:creationId xmlns:a16="http://schemas.microsoft.com/office/drawing/2014/main" id="{00000000-0008-0000-0700-0000CA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9" name="土木費グラフ枠">
          <a:extLst>
            <a:ext uri="{FF2B5EF4-FFF2-40B4-BE49-F238E27FC236}">
              <a16:creationId xmlns:a16="http://schemas.microsoft.com/office/drawing/2014/main" id="{00000000-0008-0000-0700-0000CB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62502</xdr:rowOff>
    </xdr:from>
    <xdr:to>
      <xdr:col>54</xdr:col>
      <xdr:colOff>189865</xdr:colOff>
      <xdr:row>98</xdr:row>
      <xdr:rowOff>79228</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10475595" y="15493002"/>
          <a:ext cx="1270" cy="1388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83055</xdr:rowOff>
    </xdr:from>
    <xdr:ext cx="534377" cy="259045"/>
    <xdr:sp macro="" textlink="">
      <xdr:nvSpPr>
        <xdr:cNvPr id="461" name="土木費最小値テキスト">
          <a:extLst>
            <a:ext uri="{FF2B5EF4-FFF2-40B4-BE49-F238E27FC236}">
              <a16:creationId xmlns:a16="http://schemas.microsoft.com/office/drawing/2014/main" id="{00000000-0008-0000-0700-0000CD010000}"/>
            </a:ext>
          </a:extLst>
        </xdr:cNvPr>
        <xdr:cNvSpPr txBox="1"/>
      </xdr:nvSpPr>
      <xdr:spPr>
        <a:xfrm>
          <a:off x="10528300" y="168851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79228</xdr:rowOff>
    </xdr:from>
    <xdr:to>
      <xdr:col>55</xdr:col>
      <xdr:colOff>88900</xdr:colOff>
      <xdr:row>98</xdr:row>
      <xdr:rowOff>79228</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10388600" y="168813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9179</xdr:rowOff>
    </xdr:from>
    <xdr:ext cx="599010" cy="259045"/>
    <xdr:sp macro="" textlink="">
      <xdr:nvSpPr>
        <xdr:cNvPr id="463" name="土木費最大値テキスト">
          <a:extLst>
            <a:ext uri="{FF2B5EF4-FFF2-40B4-BE49-F238E27FC236}">
              <a16:creationId xmlns:a16="http://schemas.microsoft.com/office/drawing/2014/main" id="{00000000-0008-0000-0700-0000CF010000}"/>
            </a:ext>
          </a:extLst>
        </xdr:cNvPr>
        <xdr:cNvSpPr txBox="1"/>
      </xdr:nvSpPr>
      <xdr:spPr>
        <a:xfrm>
          <a:off x="10528300" y="152682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200,131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62502</xdr:rowOff>
    </xdr:from>
    <xdr:to>
      <xdr:col>55</xdr:col>
      <xdr:colOff>88900</xdr:colOff>
      <xdr:row>90</xdr:row>
      <xdr:rowOff>62502</xdr:rowOff>
    </xdr:to>
    <xdr:cxnSp macro="">
      <xdr:nvCxnSpPr>
        <xdr:cNvPr id="464" name="直線コネクタ 463">
          <a:extLst>
            <a:ext uri="{FF2B5EF4-FFF2-40B4-BE49-F238E27FC236}">
              <a16:creationId xmlns:a16="http://schemas.microsoft.com/office/drawing/2014/main" id="{00000000-0008-0000-0700-0000D0010000}"/>
            </a:ext>
          </a:extLst>
        </xdr:cNvPr>
        <xdr:cNvCxnSpPr/>
      </xdr:nvCxnSpPr>
      <xdr:spPr>
        <a:xfrm>
          <a:off x="10388600" y="154930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39946</xdr:rowOff>
    </xdr:from>
    <xdr:to>
      <xdr:col>55</xdr:col>
      <xdr:colOff>0</xdr:colOff>
      <xdr:row>97</xdr:row>
      <xdr:rowOff>53267</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flipV="1">
          <a:off x="9639300" y="16670596"/>
          <a:ext cx="838200" cy="13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15246</xdr:rowOff>
    </xdr:from>
    <xdr:ext cx="534377" cy="259045"/>
    <xdr:sp macro="" textlink="">
      <xdr:nvSpPr>
        <xdr:cNvPr id="466" name="土木費平均値テキスト">
          <a:extLst>
            <a:ext uri="{FF2B5EF4-FFF2-40B4-BE49-F238E27FC236}">
              <a16:creationId xmlns:a16="http://schemas.microsoft.com/office/drawing/2014/main" id="{00000000-0008-0000-0700-0000D2010000}"/>
            </a:ext>
          </a:extLst>
        </xdr:cNvPr>
        <xdr:cNvSpPr txBox="1"/>
      </xdr:nvSpPr>
      <xdr:spPr>
        <a:xfrm>
          <a:off x="10528300" y="1630299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163819</xdr:rowOff>
    </xdr:from>
    <xdr:to>
      <xdr:col>55</xdr:col>
      <xdr:colOff>50800</xdr:colOff>
      <xdr:row>96</xdr:row>
      <xdr:rowOff>93969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10426700" y="16451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16988</xdr:rowOff>
    </xdr:from>
    <xdr:to>
      <xdr:col>50</xdr:col>
      <xdr:colOff>114300</xdr:colOff>
      <xdr:row>97</xdr:row>
      <xdr:rowOff>53267</xdr:rowOff>
    </xdr:to>
    <xdr:cxnSp macro="">
      <xdr:nvCxnSpPr>
        <xdr:cNvPr id="468" name="直線コネクタ 467">
          <a:extLst>
            <a:ext uri="{FF2B5EF4-FFF2-40B4-BE49-F238E27FC236}">
              <a16:creationId xmlns:a16="http://schemas.microsoft.com/office/drawing/2014/main" id="{00000000-0008-0000-0700-0000D4010000}"/>
            </a:ext>
          </a:extLst>
        </xdr:cNvPr>
        <xdr:cNvCxnSpPr/>
      </xdr:nvCxnSpPr>
      <xdr:spPr>
        <a:xfrm>
          <a:off x="8750300" y="16647638"/>
          <a:ext cx="889000" cy="36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22682</xdr:rowOff>
    </xdr:from>
    <xdr:to>
      <xdr:col>50</xdr:col>
      <xdr:colOff>165100</xdr:colOff>
      <xdr:row>96</xdr:row>
      <xdr:rowOff>124282</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9588500" y="16481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140809</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9372111" y="16257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16988</xdr:rowOff>
    </xdr:from>
    <xdr:to>
      <xdr:col>45</xdr:col>
      <xdr:colOff>177800</xdr:colOff>
      <xdr:row>97</xdr:row>
      <xdr:rowOff>39322</xdr:rowOff>
    </xdr:to>
    <xdr:cxnSp macro="">
      <xdr:nvCxnSpPr>
        <xdr:cNvPr id="471" name="直線コネクタ 470">
          <a:extLst>
            <a:ext uri="{FF2B5EF4-FFF2-40B4-BE49-F238E27FC236}">
              <a16:creationId xmlns:a16="http://schemas.microsoft.com/office/drawing/2014/main" id="{00000000-0008-0000-0700-0000D7010000}"/>
            </a:ext>
          </a:extLst>
        </xdr:cNvPr>
        <xdr:cNvCxnSpPr/>
      </xdr:nvCxnSpPr>
      <xdr:spPr>
        <a:xfrm flipV="1">
          <a:off x="7861300" y="16647638"/>
          <a:ext cx="889000" cy="22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26043</xdr:rowOff>
    </xdr:from>
    <xdr:to>
      <xdr:col>46</xdr:col>
      <xdr:colOff>38100</xdr:colOff>
      <xdr:row>96</xdr:row>
      <xdr:rowOff>127643</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8699500" y="16485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144170</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483111" y="16260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31655</xdr:rowOff>
    </xdr:from>
    <xdr:to>
      <xdr:col>41</xdr:col>
      <xdr:colOff>50800</xdr:colOff>
      <xdr:row>97</xdr:row>
      <xdr:rowOff>39322</xdr:rowOff>
    </xdr:to>
    <xdr:cxnSp macro="">
      <xdr:nvCxnSpPr>
        <xdr:cNvPr id="474" name="直線コネクタ 473">
          <a:extLst>
            <a:ext uri="{FF2B5EF4-FFF2-40B4-BE49-F238E27FC236}">
              <a16:creationId xmlns:a16="http://schemas.microsoft.com/office/drawing/2014/main" id="{00000000-0008-0000-0700-0000DA010000}"/>
            </a:ext>
          </a:extLst>
        </xdr:cNvPr>
        <xdr:cNvCxnSpPr/>
      </xdr:nvCxnSpPr>
      <xdr:spPr>
        <a:xfrm>
          <a:off x="6972300" y="16662305"/>
          <a:ext cx="889000" cy="76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13408</xdr:rowOff>
    </xdr:from>
    <xdr:to>
      <xdr:col>41</xdr:col>
      <xdr:colOff>101600</xdr:colOff>
      <xdr:row>96</xdr:row>
      <xdr:rowOff>115008</xdr:rowOff>
    </xdr:to>
    <xdr:sp macro="" textlink="">
      <xdr:nvSpPr>
        <xdr:cNvPr id="475" name="フローチャート: 判断 474">
          <a:extLst>
            <a:ext uri="{FF2B5EF4-FFF2-40B4-BE49-F238E27FC236}">
              <a16:creationId xmlns:a16="http://schemas.microsoft.com/office/drawing/2014/main" id="{00000000-0008-0000-0700-0000DB010000}"/>
            </a:ext>
          </a:extLst>
        </xdr:cNvPr>
        <xdr:cNvSpPr/>
      </xdr:nvSpPr>
      <xdr:spPr>
        <a:xfrm>
          <a:off x="7810500" y="16472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131535</xdr:rowOff>
    </xdr:from>
    <xdr:ext cx="534377"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7594111" y="16247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158341</xdr:rowOff>
    </xdr:from>
    <xdr:to>
      <xdr:col>36</xdr:col>
      <xdr:colOff>165100</xdr:colOff>
      <xdr:row>95</xdr:row>
      <xdr:rowOff>88491</xdr:rowOff>
    </xdr:to>
    <xdr:sp macro="" textlink="">
      <xdr:nvSpPr>
        <xdr:cNvPr id="477" name="フローチャート: 判断 476">
          <a:extLst>
            <a:ext uri="{FF2B5EF4-FFF2-40B4-BE49-F238E27FC236}">
              <a16:creationId xmlns:a16="http://schemas.microsoft.com/office/drawing/2014/main" id="{00000000-0008-0000-0700-0000DD010000}"/>
            </a:ext>
          </a:extLst>
        </xdr:cNvPr>
        <xdr:cNvSpPr/>
      </xdr:nvSpPr>
      <xdr:spPr>
        <a:xfrm>
          <a:off x="6921500" y="16274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105018</xdr:rowOff>
    </xdr:from>
    <xdr:ext cx="534377"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05111" y="160498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160596</xdr:rowOff>
    </xdr:from>
    <xdr:to>
      <xdr:col>55</xdr:col>
      <xdr:colOff>50800</xdr:colOff>
      <xdr:row>97</xdr:row>
      <xdr:rowOff>90746</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10426700" y="16619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139023</xdr:rowOff>
    </xdr:from>
    <xdr:ext cx="534377" cy="259045"/>
    <xdr:sp macro="" textlink="">
      <xdr:nvSpPr>
        <xdr:cNvPr id="485" name="土木費該当値テキスト">
          <a:extLst>
            <a:ext uri="{FF2B5EF4-FFF2-40B4-BE49-F238E27FC236}">
              <a16:creationId xmlns:a16="http://schemas.microsoft.com/office/drawing/2014/main" id="{00000000-0008-0000-0700-0000E5010000}"/>
            </a:ext>
          </a:extLst>
        </xdr:cNvPr>
        <xdr:cNvSpPr txBox="1"/>
      </xdr:nvSpPr>
      <xdr:spPr>
        <a:xfrm>
          <a:off x="10528300" y="165982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45,591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2467</xdr:rowOff>
    </xdr:from>
    <xdr:to>
      <xdr:col>50</xdr:col>
      <xdr:colOff>165100</xdr:colOff>
      <xdr:row>97</xdr:row>
      <xdr:rowOff>104067</xdr:rowOff>
    </xdr:to>
    <xdr:sp macro="" textlink="">
      <xdr:nvSpPr>
        <xdr:cNvPr id="486" name="楕円 485">
          <a:extLst>
            <a:ext uri="{FF2B5EF4-FFF2-40B4-BE49-F238E27FC236}">
              <a16:creationId xmlns:a16="http://schemas.microsoft.com/office/drawing/2014/main" id="{00000000-0008-0000-0700-0000E6010000}"/>
            </a:ext>
          </a:extLst>
        </xdr:cNvPr>
        <xdr:cNvSpPr/>
      </xdr:nvSpPr>
      <xdr:spPr>
        <a:xfrm>
          <a:off x="9588500" y="166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95194</xdr:rowOff>
    </xdr:from>
    <xdr:ext cx="534377" cy="259045"/>
    <xdr:sp macro="" textlink="">
      <xdr:nvSpPr>
        <xdr:cNvPr id="487" name="テキスト ボックス 486">
          <a:extLst>
            <a:ext uri="{FF2B5EF4-FFF2-40B4-BE49-F238E27FC236}">
              <a16:creationId xmlns:a16="http://schemas.microsoft.com/office/drawing/2014/main" id="{00000000-0008-0000-0700-0000E7010000}"/>
            </a:ext>
          </a:extLst>
        </xdr:cNvPr>
        <xdr:cNvSpPr txBox="1"/>
      </xdr:nvSpPr>
      <xdr:spPr>
        <a:xfrm>
          <a:off x="9372111" y="167258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137638</xdr:rowOff>
    </xdr:from>
    <xdr:to>
      <xdr:col>46</xdr:col>
      <xdr:colOff>38100</xdr:colOff>
      <xdr:row>97</xdr:row>
      <xdr:rowOff>67788</xdr:rowOff>
    </xdr:to>
    <xdr:sp macro="" textlink="">
      <xdr:nvSpPr>
        <xdr:cNvPr id="488" name="楕円 487">
          <a:extLst>
            <a:ext uri="{FF2B5EF4-FFF2-40B4-BE49-F238E27FC236}">
              <a16:creationId xmlns:a16="http://schemas.microsoft.com/office/drawing/2014/main" id="{00000000-0008-0000-0700-0000E8010000}"/>
            </a:ext>
          </a:extLst>
        </xdr:cNvPr>
        <xdr:cNvSpPr/>
      </xdr:nvSpPr>
      <xdr:spPr>
        <a:xfrm>
          <a:off x="8699500" y="16596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58915</xdr:rowOff>
    </xdr:from>
    <xdr:ext cx="534377" cy="259045"/>
    <xdr:sp macro="" textlink="">
      <xdr:nvSpPr>
        <xdr:cNvPr id="489" name="テキスト ボックス 488">
          <a:extLst>
            <a:ext uri="{FF2B5EF4-FFF2-40B4-BE49-F238E27FC236}">
              <a16:creationId xmlns:a16="http://schemas.microsoft.com/office/drawing/2014/main" id="{00000000-0008-0000-0700-0000E9010000}"/>
            </a:ext>
          </a:extLst>
        </xdr:cNvPr>
        <xdr:cNvSpPr txBox="1"/>
      </xdr:nvSpPr>
      <xdr:spPr>
        <a:xfrm>
          <a:off x="8483111" y="16689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159972</xdr:rowOff>
    </xdr:from>
    <xdr:to>
      <xdr:col>41</xdr:col>
      <xdr:colOff>101600</xdr:colOff>
      <xdr:row>97</xdr:row>
      <xdr:rowOff>90122</xdr:rowOff>
    </xdr:to>
    <xdr:sp macro="" textlink="">
      <xdr:nvSpPr>
        <xdr:cNvPr id="490" name="楕円 489">
          <a:extLst>
            <a:ext uri="{FF2B5EF4-FFF2-40B4-BE49-F238E27FC236}">
              <a16:creationId xmlns:a16="http://schemas.microsoft.com/office/drawing/2014/main" id="{00000000-0008-0000-0700-0000EA010000}"/>
            </a:ext>
          </a:extLst>
        </xdr:cNvPr>
        <xdr:cNvSpPr/>
      </xdr:nvSpPr>
      <xdr:spPr>
        <a:xfrm>
          <a:off x="7810500" y="16619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81249</xdr:rowOff>
    </xdr:from>
    <xdr:ext cx="534377" cy="259045"/>
    <xdr:sp macro="" textlink="">
      <xdr:nvSpPr>
        <xdr:cNvPr id="491" name="テキスト ボックス 490">
          <a:extLst>
            <a:ext uri="{FF2B5EF4-FFF2-40B4-BE49-F238E27FC236}">
              <a16:creationId xmlns:a16="http://schemas.microsoft.com/office/drawing/2014/main" id="{00000000-0008-0000-0700-0000EB010000}"/>
            </a:ext>
          </a:extLst>
        </xdr:cNvPr>
        <xdr:cNvSpPr txBox="1"/>
      </xdr:nvSpPr>
      <xdr:spPr>
        <a:xfrm>
          <a:off x="7594111" y="16711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152305</xdr:rowOff>
    </xdr:from>
    <xdr:to>
      <xdr:col>36</xdr:col>
      <xdr:colOff>165100</xdr:colOff>
      <xdr:row>97</xdr:row>
      <xdr:rowOff>82455</xdr:rowOff>
    </xdr:to>
    <xdr:sp macro="" textlink="">
      <xdr:nvSpPr>
        <xdr:cNvPr id="492" name="楕円 491">
          <a:extLst>
            <a:ext uri="{FF2B5EF4-FFF2-40B4-BE49-F238E27FC236}">
              <a16:creationId xmlns:a16="http://schemas.microsoft.com/office/drawing/2014/main" id="{00000000-0008-0000-0700-0000EC010000}"/>
            </a:ext>
          </a:extLst>
        </xdr:cNvPr>
        <xdr:cNvSpPr/>
      </xdr:nvSpPr>
      <xdr:spPr>
        <a:xfrm>
          <a:off x="6921500" y="16611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73582</xdr:rowOff>
    </xdr:from>
    <xdr:ext cx="534377" cy="259045"/>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6705111" y="16704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7" name="正方形/長方形 496">
          <a:extLst>
            <a:ext uri="{FF2B5EF4-FFF2-40B4-BE49-F238E27FC236}">
              <a16:creationId xmlns:a16="http://schemas.microsoft.com/office/drawing/2014/main" id="{00000000-0008-0000-0700-0000F1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8" name="正方形/長方形 497">
          <a:extLst>
            <a:ext uri="{FF2B5EF4-FFF2-40B4-BE49-F238E27FC236}">
              <a16:creationId xmlns:a16="http://schemas.microsoft.com/office/drawing/2014/main" id="{00000000-0008-0000-0700-0000F2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9" name="正方形/長方形 498">
          <a:extLst>
            <a:ext uri="{FF2B5EF4-FFF2-40B4-BE49-F238E27FC236}">
              <a16:creationId xmlns:a16="http://schemas.microsoft.com/office/drawing/2014/main" id="{00000000-0008-0000-0700-0000F3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0" name="正方形/長方形 499">
          <a:extLst>
            <a:ext uri="{FF2B5EF4-FFF2-40B4-BE49-F238E27FC236}">
              <a16:creationId xmlns:a16="http://schemas.microsoft.com/office/drawing/2014/main" id="{00000000-0008-0000-0700-0000F4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1" name="正方形/長方形 500">
          <a:extLst>
            <a:ext uri="{FF2B5EF4-FFF2-40B4-BE49-F238E27FC236}">
              <a16:creationId xmlns:a16="http://schemas.microsoft.com/office/drawing/2014/main" id="{00000000-0008-0000-0700-0000F5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139700</xdr:rowOff>
    </xdr:from>
    <xdr:to>
      <xdr:col>89</xdr:col>
      <xdr:colOff>177800</xdr:colOff>
      <xdr:row>39</xdr:row>
      <xdr:rowOff>139700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168927</xdr:rowOff>
    </xdr:from>
    <xdr:ext cx="248786"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2197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25400</xdr:rowOff>
    </xdr:from>
    <xdr:to>
      <xdr:col>89</xdr:col>
      <xdr:colOff>177800</xdr:colOff>
      <xdr:row>38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37</xdr:row>
      <xdr:rowOff>54627</xdr:rowOff>
    </xdr:from>
    <xdr:ext cx="53129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914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82550</xdr:rowOff>
    </xdr:from>
    <xdr:to>
      <xdr:col>89</xdr:col>
      <xdr:colOff>177800</xdr:colOff>
      <xdr:row>36</xdr:row>
      <xdr:rowOff>82550</xdr:rowOff>
    </xdr:to>
    <xdr:cxnSp macro="">
      <xdr:nvCxnSpPr>
        <xdr:cNvPr id="508" name="直線コネクタ 507">
          <a:extLst>
            <a:ext uri="{FF2B5EF4-FFF2-40B4-BE49-F238E27FC236}">
              <a16:creationId xmlns:a16="http://schemas.microsoft.com/office/drawing/2014/main" id="{00000000-0008-0000-0700-0000FC010000}"/>
            </a:ext>
          </a:extLst>
        </xdr:cNvPr>
        <xdr:cNvCxnSpPr/>
      </xdr:nvCxnSpPr>
      <xdr:spPr>
        <a:xfrm>
          <a:off x="12446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111777</xdr:rowOff>
    </xdr:from>
    <xdr:ext cx="531299" cy="259045"/>
    <xdr:sp macro="" textlink="">
      <xdr:nvSpPr>
        <xdr:cNvPr id="509" name="テキスト ボックス 508">
          <a:extLst>
            <a:ext uri="{FF2B5EF4-FFF2-40B4-BE49-F238E27FC236}">
              <a16:creationId xmlns:a16="http://schemas.microsoft.com/office/drawing/2014/main" id="{00000000-0008-0000-0700-0000FD010000}"/>
            </a:ext>
          </a:extLst>
        </xdr:cNvPr>
        <xdr:cNvSpPr txBox="1"/>
      </xdr:nvSpPr>
      <xdr:spPr>
        <a:xfrm>
          <a:off x="11914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11" name="テキスト ボックス 510">
          <a:extLst>
            <a:ext uri="{FF2B5EF4-FFF2-40B4-BE49-F238E27FC236}">
              <a16:creationId xmlns:a16="http://schemas.microsoft.com/office/drawing/2014/main" id="{00000000-0008-0000-0700-0000FF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25400</xdr:rowOff>
    </xdr:from>
    <xdr:to>
      <xdr:col>89</xdr:col>
      <xdr:colOff>177800</xdr:colOff>
      <xdr:row>33</xdr:row>
      <xdr:rowOff>25400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2446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54627</xdr:rowOff>
    </xdr:from>
    <xdr:ext cx="531299" cy="259045"/>
    <xdr:sp macro="" textlink="">
      <xdr:nvSpPr>
        <xdr:cNvPr id="513" name="テキスト ボックス 512">
          <a:extLst>
            <a:ext uri="{FF2B5EF4-FFF2-40B4-BE49-F238E27FC236}">
              <a16:creationId xmlns:a16="http://schemas.microsoft.com/office/drawing/2014/main" id="{00000000-0008-0000-0700-000001020000}"/>
            </a:ext>
          </a:extLst>
        </xdr:cNvPr>
        <xdr:cNvSpPr txBox="1"/>
      </xdr:nvSpPr>
      <xdr:spPr>
        <a:xfrm>
          <a:off x="11914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82550</xdr:rowOff>
    </xdr:from>
    <xdr:to>
      <xdr:col>89</xdr:col>
      <xdr:colOff>177800</xdr:colOff>
      <xdr:row>31</xdr:row>
      <xdr:rowOff>82550</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2446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30</xdr:row>
      <xdr:rowOff>111777</xdr:rowOff>
    </xdr:from>
    <xdr:ext cx="595419" cy="259045"/>
    <xdr:sp macro="" textlink="">
      <xdr:nvSpPr>
        <xdr:cNvPr id="515" name="テキスト ボックス 514">
          <a:extLst>
            <a:ext uri="{FF2B5EF4-FFF2-40B4-BE49-F238E27FC236}">
              <a16:creationId xmlns:a16="http://schemas.microsoft.com/office/drawing/2014/main" id="{00000000-0008-0000-0700-000003020000}"/>
            </a:ext>
          </a:extLst>
        </xdr:cNvPr>
        <xdr:cNvSpPr txBox="1"/>
      </xdr:nvSpPr>
      <xdr:spPr>
        <a:xfrm>
          <a:off x="11850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29</xdr:row>
      <xdr:rowOff>139700</xdr:rowOff>
    </xdr:from>
    <xdr:to>
      <xdr:col>89</xdr:col>
      <xdr:colOff>177800</xdr:colOff>
      <xdr:row>29</xdr:row>
      <xdr:rowOff>139700</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2446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28</xdr:row>
      <xdr:rowOff>168927</xdr:rowOff>
    </xdr:from>
    <xdr:ext cx="595419"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1850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0" name="消防費グラフ枠">
          <a:extLst>
            <a:ext uri="{FF2B5EF4-FFF2-40B4-BE49-F238E27FC236}">
              <a16:creationId xmlns:a16="http://schemas.microsoft.com/office/drawing/2014/main" id="{00000000-0008-0000-0700-000008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91994</xdr:rowOff>
    </xdr:from>
    <xdr:to>
      <xdr:col>85</xdr:col>
      <xdr:colOff>126364</xdr:colOff>
      <xdr:row>38</xdr:row>
      <xdr:rowOff>143243</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flipV="1">
          <a:off x="16317595" y="5235494"/>
          <a:ext cx="1269" cy="14228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147070</xdr:rowOff>
    </xdr:from>
    <xdr:ext cx="534377" cy="259045"/>
    <xdr:sp macro="" textlink="">
      <xdr:nvSpPr>
        <xdr:cNvPr id="522" name="消防費最小値テキスト">
          <a:extLst>
            <a:ext uri="{FF2B5EF4-FFF2-40B4-BE49-F238E27FC236}">
              <a16:creationId xmlns:a16="http://schemas.microsoft.com/office/drawing/2014/main" id="{00000000-0008-0000-0700-00000A020000}"/>
            </a:ext>
          </a:extLst>
        </xdr:cNvPr>
        <xdr:cNvSpPr txBox="1"/>
      </xdr:nvSpPr>
      <xdr:spPr>
        <a:xfrm>
          <a:off x="16370300" y="66621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143243</xdr:rowOff>
    </xdr:from>
    <xdr:to>
      <xdr:col>86</xdr:col>
      <xdr:colOff>25400</xdr:colOff>
      <xdr:row>38</xdr:row>
      <xdr:rowOff>143243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6230600" y="6658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38671</xdr:rowOff>
    </xdr:from>
    <xdr:ext cx="599010" cy="259045"/>
    <xdr:sp macro="" textlink="">
      <xdr:nvSpPr>
        <xdr:cNvPr id="524" name="消防費最大値テキスト">
          <a:extLst>
            <a:ext uri="{FF2B5EF4-FFF2-40B4-BE49-F238E27FC236}">
              <a16:creationId xmlns:a16="http://schemas.microsoft.com/office/drawing/2014/main" id="{00000000-0008-0000-0700-00000C020000}"/>
            </a:ext>
          </a:extLst>
        </xdr:cNvPr>
        <xdr:cNvSpPr txBox="1"/>
      </xdr:nvSpPr>
      <xdr:spPr>
        <a:xfrm>
          <a:off x="16370300" y="501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111,339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30</xdr:row>
      <xdr:rowOff>91994</xdr:rowOff>
    </xdr:from>
    <xdr:to>
      <xdr:col>86</xdr:col>
      <xdr:colOff>25400</xdr:colOff>
      <xdr:row>30</xdr:row>
      <xdr:rowOff>91994</xdr:rowOff>
    </xdr:to>
    <xdr:cxnSp macro="">
      <xdr:nvCxnSpPr>
        <xdr:cNvPr id="525" name="直線コネクタ 524">
          <a:extLst>
            <a:ext uri="{FF2B5EF4-FFF2-40B4-BE49-F238E27FC236}">
              <a16:creationId xmlns:a16="http://schemas.microsoft.com/office/drawing/2014/main" id="{00000000-0008-0000-0700-00000D020000}"/>
            </a:ext>
          </a:extLst>
        </xdr:cNvPr>
        <xdr:cNvCxnSpPr/>
      </xdr:nvCxnSpPr>
      <xdr:spPr>
        <a:xfrm>
          <a:off x="16230600" y="5235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29729</xdr:rowOff>
    </xdr:from>
    <xdr:to>
      <xdr:col>85</xdr:col>
      <xdr:colOff>127000</xdr:colOff>
      <xdr:row>37</xdr:row>
      <xdr:rowOff>65505</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5481300" y="6373379"/>
          <a:ext cx="838200" cy="35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133607</xdr:rowOff>
    </xdr:from>
    <xdr:ext cx="534377" cy="259045"/>
    <xdr:sp macro="" textlink="">
      <xdr:nvSpPr>
        <xdr:cNvPr id="527" name="消防費平均値テキスト">
          <a:extLst>
            <a:ext uri="{FF2B5EF4-FFF2-40B4-BE49-F238E27FC236}">
              <a16:creationId xmlns:a16="http://schemas.microsoft.com/office/drawing/2014/main" id="{00000000-0008-0000-0700-00000F020000}"/>
            </a:ext>
          </a:extLst>
        </xdr:cNvPr>
        <xdr:cNvSpPr txBox="1"/>
      </xdr:nvSpPr>
      <xdr:spPr>
        <a:xfrm>
          <a:off x="16370300" y="630580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31,361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155180</xdr:rowOff>
    </xdr:from>
    <xdr:to>
      <xdr:col>85</xdr:col>
      <xdr:colOff>177800</xdr:colOff>
      <xdr:row>37</xdr:row>
      <xdr:rowOff>85330</xdr:rowOff>
    </xdr:to>
    <xdr:sp macro="" textlink="">
      <xdr:nvSpPr>
        <xdr:cNvPr id="528" name="フローチャート: 判断 527">
          <a:extLst>
            <a:ext uri="{FF2B5EF4-FFF2-40B4-BE49-F238E27FC236}">
              <a16:creationId xmlns:a16="http://schemas.microsoft.com/office/drawing/2014/main" id="{00000000-0008-0000-0700-000010020000}"/>
            </a:ext>
          </a:extLst>
        </xdr:cNvPr>
        <xdr:cNvSpPr/>
      </xdr:nvSpPr>
      <xdr:spPr>
        <a:xfrm>
          <a:off x="16268700" y="632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65505</xdr:rowOff>
    </xdr:from>
    <xdr:to>
      <xdr:col>81</xdr:col>
      <xdr:colOff>50800</xdr:colOff>
      <xdr:row>37</xdr:row>
      <xdr:rowOff>133842</xdr:rowOff>
    </xdr:to>
    <xdr:cxnSp macro="">
      <xdr:nvCxnSpPr>
        <xdr:cNvPr id="529" name="直線コネクタ 528">
          <a:extLst>
            <a:ext uri="{FF2B5EF4-FFF2-40B4-BE49-F238E27FC236}">
              <a16:creationId xmlns:a16="http://schemas.microsoft.com/office/drawing/2014/main" id="{00000000-0008-0000-0700-000011020000}"/>
            </a:ext>
          </a:extLst>
        </xdr:cNvPr>
        <xdr:cNvCxnSpPr/>
      </xdr:nvCxnSpPr>
      <xdr:spPr>
        <a:xfrm flipV="1">
          <a:off x="14592300" y="6409155"/>
          <a:ext cx="889000" cy="68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39822</xdr:rowOff>
    </xdr:from>
    <xdr:to>
      <xdr:col>81</xdr:col>
      <xdr:colOff>101600</xdr:colOff>
      <xdr:row>37</xdr:row>
      <xdr:rowOff>141422</xdr:rowOff>
    </xdr:to>
    <xdr:sp macro="" textlink="">
      <xdr:nvSpPr>
        <xdr:cNvPr id="530" name="フローチャート: 判断 529">
          <a:extLst>
            <a:ext uri="{FF2B5EF4-FFF2-40B4-BE49-F238E27FC236}">
              <a16:creationId xmlns:a16="http://schemas.microsoft.com/office/drawing/2014/main" id="{00000000-0008-0000-0700-000012020000}"/>
            </a:ext>
          </a:extLst>
        </xdr:cNvPr>
        <xdr:cNvSpPr/>
      </xdr:nvSpPr>
      <xdr:spPr>
        <a:xfrm>
          <a:off x="15430500" y="6383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132549</xdr:rowOff>
    </xdr:from>
    <xdr:ext cx="534377"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5214111" y="64761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133842</xdr:rowOff>
    </xdr:from>
    <xdr:to>
      <xdr:col>76</xdr:col>
      <xdr:colOff>114300</xdr:colOff>
      <xdr:row>37</xdr:row>
      <xdr:rowOff>141572</xdr:rowOff>
    </xdr:to>
    <xdr:cxnSp macro="">
      <xdr:nvCxnSpPr>
        <xdr:cNvPr id="532" name="直線コネクタ 531">
          <a:extLst>
            <a:ext uri="{FF2B5EF4-FFF2-40B4-BE49-F238E27FC236}">
              <a16:creationId xmlns:a16="http://schemas.microsoft.com/office/drawing/2014/main" id="{00000000-0008-0000-0700-000014020000}"/>
            </a:ext>
          </a:extLst>
        </xdr:cNvPr>
        <xdr:cNvCxnSpPr/>
      </xdr:nvCxnSpPr>
      <xdr:spPr>
        <a:xfrm flipV="1">
          <a:off x="13703300" y="6477492"/>
          <a:ext cx="889000" cy="7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60168</xdr:rowOff>
    </xdr:from>
    <xdr:to>
      <xdr:col>76</xdr:col>
      <xdr:colOff>165100</xdr:colOff>
      <xdr:row>37</xdr:row>
      <xdr:rowOff>161768</xdr:rowOff>
    </xdr:to>
    <xdr:sp macro="" textlink="">
      <xdr:nvSpPr>
        <xdr:cNvPr id="533" name="フローチャート: 判断 532">
          <a:extLst>
            <a:ext uri="{FF2B5EF4-FFF2-40B4-BE49-F238E27FC236}">
              <a16:creationId xmlns:a16="http://schemas.microsoft.com/office/drawing/2014/main" id="{00000000-0008-0000-0700-000015020000}"/>
            </a:ext>
          </a:extLst>
        </xdr:cNvPr>
        <xdr:cNvSpPr/>
      </xdr:nvSpPr>
      <xdr:spPr>
        <a:xfrm>
          <a:off x="14541500" y="6403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6845</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4325111" y="61790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137728</xdr:rowOff>
    </xdr:from>
    <xdr:to>
      <xdr:col>71</xdr:col>
      <xdr:colOff>177800</xdr:colOff>
      <xdr:row>37</xdr:row>
      <xdr:rowOff>141572</xdr:rowOff>
    </xdr:to>
    <xdr:cxnSp macro="">
      <xdr:nvCxnSpPr>
        <xdr:cNvPr id="535" name="直線コネクタ 534">
          <a:extLst>
            <a:ext uri="{FF2B5EF4-FFF2-40B4-BE49-F238E27FC236}">
              <a16:creationId xmlns:a16="http://schemas.microsoft.com/office/drawing/2014/main" id="{00000000-0008-0000-0700-000017020000}"/>
            </a:ext>
          </a:extLst>
        </xdr:cNvPr>
        <xdr:cNvCxnSpPr/>
      </xdr:nvCxnSpPr>
      <xdr:spPr>
        <a:xfrm>
          <a:off x="12814300" y="6481378"/>
          <a:ext cx="889000" cy="38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47438</xdr:rowOff>
    </xdr:from>
    <xdr:to>
      <xdr:col>72</xdr:col>
      <xdr:colOff>38100</xdr:colOff>
      <xdr:row>37</xdr:row>
      <xdr:rowOff>149038</xdr:rowOff>
    </xdr:to>
    <xdr:sp macro="" textlink="">
      <xdr:nvSpPr>
        <xdr:cNvPr id="536" name="フローチャート: 判断 535">
          <a:extLst>
            <a:ext uri="{FF2B5EF4-FFF2-40B4-BE49-F238E27FC236}">
              <a16:creationId xmlns:a16="http://schemas.microsoft.com/office/drawing/2014/main" id="{00000000-0008-0000-0700-000018020000}"/>
            </a:ext>
          </a:extLst>
        </xdr:cNvPr>
        <xdr:cNvSpPr/>
      </xdr:nvSpPr>
      <xdr:spPr>
        <a:xfrm>
          <a:off x="13652500" y="639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165565</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3436111" y="6166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27349</xdr:rowOff>
    </xdr:from>
    <xdr:to>
      <xdr:col>67</xdr:col>
      <xdr:colOff>101600</xdr:colOff>
      <xdr:row>37</xdr:row>
      <xdr:rowOff>128949</xdr:rowOff>
    </xdr:to>
    <xdr:sp macro="" textlink="">
      <xdr:nvSpPr>
        <xdr:cNvPr id="538" name="フローチャート: 判断 537">
          <a:extLst>
            <a:ext uri="{FF2B5EF4-FFF2-40B4-BE49-F238E27FC236}">
              <a16:creationId xmlns:a16="http://schemas.microsoft.com/office/drawing/2014/main" id="{00000000-0008-0000-0700-00001A020000}"/>
            </a:ext>
          </a:extLst>
        </xdr:cNvPr>
        <xdr:cNvSpPr/>
      </xdr:nvSpPr>
      <xdr:spPr>
        <a:xfrm>
          <a:off x="12763500" y="6370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145476</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2547111" y="61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700-000020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150379</xdr:rowOff>
    </xdr:from>
    <xdr:to>
      <xdr:col>85</xdr:col>
      <xdr:colOff>177800</xdr:colOff>
      <xdr:row>37</xdr:row>
      <xdr:rowOff>80529</xdr:rowOff>
    </xdr:to>
    <xdr:sp macro="" textlink="">
      <xdr:nvSpPr>
        <xdr:cNvPr id="545" name="楕円 544">
          <a:extLst>
            <a:ext uri="{FF2B5EF4-FFF2-40B4-BE49-F238E27FC236}">
              <a16:creationId xmlns:a16="http://schemas.microsoft.com/office/drawing/2014/main" id="{00000000-0008-0000-0700-000021020000}"/>
            </a:ext>
          </a:extLst>
        </xdr:cNvPr>
        <xdr:cNvSpPr/>
      </xdr:nvSpPr>
      <xdr:spPr>
        <a:xfrm>
          <a:off x="16268700" y="632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1806</xdr:rowOff>
    </xdr:from>
    <xdr:ext cx="534377" cy="259045"/>
    <xdr:sp macro="" textlink="">
      <xdr:nvSpPr>
        <xdr:cNvPr id="546" name="消防費該当値テキスト">
          <a:extLst>
            <a:ext uri="{FF2B5EF4-FFF2-40B4-BE49-F238E27FC236}">
              <a16:creationId xmlns:a16="http://schemas.microsoft.com/office/drawing/2014/main" id="{00000000-0008-0000-0700-000022020000}"/>
            </a:ext>
          </a:extLst>
        </xdr:cNvPr>
        <xdr:cNvSpPr txBox="1"/>
      </xdr:nvSpPr>
      <xdr:spPr>
        <a:xfrm>
          <a:off x="16370300" y="6174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31,697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14705</xdr:rowOff>
    </xdr:from>
    <xdr:to>
      <xdr:col>81</xdr:col>
      <xdr:colOff>101600</xdr:colOff>
      <xdr:row>37</xdr:row>
      <xdr:rowOff>116305</xdr:rowOff>
    </xdr:to>
    <xdr:sp macro="" textlink="">
      <xdr:nvSpPr>
        <xdr:cNvPr id="547" name="楕円 546">
          <a:extLst>
            <a:ext uri="{FF2B5EF4-FFF2-40B4-BE49-F238E27FC236}">
              <a16:creationId xmlns:a16="http://schemas.microsoft.com/office/drawing/2014/main" id="{00000000-0008-0000-0700-000023020000}"/>
            </a:ext>
          </a:extLst>
        </xdr:cNvPr>
        <xdr:cNvSpPr/>
      </xdr:nvSpPr>
      <xdr:spPr>
        <a:xfrm>
          <a:off x="15430500" y="6358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132832</xdr:rowOff>
    </xdr:from>
    <xdr:ext cx="534377" cy="259045"/>
    <xdr:sp macro="" textlink="">
      <xdr:nvSpPr>
        <xdr:cNvPr id="548" name="テキスト ボックス 547">
          <a:extLst>
            <a:ext uri="{FF2B5EF4-FFF2-40B4-BE49-F238E27FC236}">
              <a16:creationId xmlns:a16="http://schemas.microsoft.com/office/drawing/2014/main" id="{00000000-0008-0000-0700-000024020000}"/>
            </a:ext>
          </a:extLst>
        </xdr:cNvPr>
        <xdr:cNvSpPr txBox="1"/>
      </xdr:nvSpPr>
      <xdr:spPr>
        <a:xfrm>
          <a:off x="15214111" y="61335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83042</xdr:rowOff>
    </xdr:from>
    <xdr:to>
      <xdr:col>76</xdr:col>
      <xdr:colOff>165100</xdr:colOff>
      <xdr:row>38</xdr:row>
      <xdr:rowOff>13192</xdr:rowOff>
    </xdr:to>
    <xdr:sp macro="" textlink="">
      <xdr:nvSpPr>
        <xdr:cNvPr id="549" name="楕円 548">
          <a:extLst>
            <a:ext uri="{FF2B5EF4-FFF2-40B4-BE49-F238E27FC236}">
              <a16:creationId xmlns:a16="http://schemas.microsoft.com/office/drawing/2014/main" id="{00000000-0008-0000-0700-000025020000}"/>
            </a:ext>
          </a:extLst>
        </xdr:cNvPr>
        <xdr:cNvSpPr/>
      </xdr:nvSpPr>
      <xdr:spPr>
        <a:xfrm>
          <a:off x="14541500" y="6426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4319</xdr:rowOff>
    </xdr:from>
    <xdr:ext cx="534377" cy="259045"/>
    <xdr:sp macro="" textlink="">
      <xdr:nvSpPr>
        <xdr:cNvPr id="550" name="テキスト ボックス 549">
          <a:extLst>
            <a:ext uri="{FF2B5EF4-FFF2-40B4-BE49-F238E27FC236}">
              <a16:creationId xmlns:a16="http://schemas.microsoft.com/office/drawing/2014/main" id="{00000000-0008-0000-0700-000026020000}"/>
            </a:ext>
          </a:extLst>
        </xdr:cNvPr>
        <xdr:cNvSpPr txBox="1"/>
      </xdr:nvSpPr>
      <xdr:spPr>
        <a:xfrm>
          <a:off x="14325111" y="6519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90772</xdr:rowOff>
    </xdr:from>
    <xdr:to>
      <xdr:col>72</xdr:col>
      <xdr:colOff>38100</xdr:colOff>
      <xdr:row>38</xdr:row>
      <xdr:rowOff>20921</xdr:rowOff>
    </xdr:to>
    <xdr:sp macro="" textlink="">
      <xdr:nvSpPr>
        <xdr:cNvPr id="551" name="楕円 550">
          <a:extLst>
            <a:ext uri="{FF2B5EF4-FFF2-40B4-BE49-F238E27FC236}">
              <a16:creationId xmlns:a16="http://schemas.microsoft.com/office/drawing/2014/main" id="{00000000-0008-0000-0700-000027020000}"/>
            </a:ext>
          </a:extLst>
        </xdr:cNvPr>
        <xdr:cNvSpPr/>
      </xdr:nvSpPr>
      <xdr:spPr>
        <a:xfrm>
          <a:off x="13652500" y="643442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12049</xdr:rowOff>
    </xdr:from>
    <xdr:ext cx="534377"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3436111" y="65271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86928</xdr:rowOff>
    </xdr:from>
    <xdr:to>
      <xdr:col>67</xdr:col>
      <xdr:colOff>101600</xdr:colOff>
      <xdr:row>38</xdr:row>
      <xdr:rowOff>17078</xdr:rowOff>
    </xdr:to>
    <xdr:sp macro="" textlink="">
      <xdr:nvSpPr>
        <xdr:cNvPr id="553" name="楕円 552">
          <a:extLst>
            <a:ext uri="{FF2B5EF4-FFF2-40B4-BE49-F238E27FC236}">
              <a16:creationId xmlns:a16="http://schemas.microsoft.com/office/drawing/2014/main" id="{00000000-0008-0000-0700-000029020000}"/>
            </a:ext>
          </a:extLst>
        </xdr:cNvPr>
        <xdr:cNvSpPr/>
      </xdr:nvSpPr>
      <xdr:spPr>
        <a:xfrm>
          <a:off x="12763500" y="6430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8205</xdr:rowOff>
    </xdr:from>
    <xdr:ext cx="534377"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547111" y="6523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5" name="正方形/長方形 554">
          <a:extLst>
            <a:ext uri="{FF2B5EF4-FFF2-40B4-BE49-F238E27FC236}">
              <a16:creationId xmlns:a16="http://schemas.microsoft.com/office/drawing/2014/main" id="{00000000-0008-0000-0700-00002B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6" name="正方形/長方形 555">
          <a:extLst>
            <a:ext uri="{FF2B5EF4-FFF2-40B4-BE49-F238E27FC236}">
              <a16:creationId xmlns:a16="http://schemas.microsoft.com/office/drawing/2014/main" id="{00000000-0008-0000-0700-00002C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7" name="正方形/長方形 556">
          <a:extLst>
            <a:ext uri="{FF2B5EF4-FFF2-40B4-BE49-F238E27FC236}">
              <a16:creationId xmlns:a16="http://schemas.microsoft.com/office/drawing/2014/main" id="{00000000-0008-0000-0700-00002D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8" name="正方形/長方形 557">
          <a:extLst>
            <a:ext uri="{FF2B5EF4-FFF2-40B4-BE49-F238E27FC236}">
              <a16:creationId xmlns:a16="http://schemas.microsoft.com/office/drawing/2014/main" id="{00000000-0008-0000-0700-00002E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9" name="正方形/長方形 558">
          <a:extLst>
            <a:ext uri="{FF2B5EF4-FFF2-40B4-BE49-F238E27FC236}">
              <a16:creationId xmlns:a16="http://schemas.microsoft.com/office/drawing/2014/main" id="{00000000-0008-0000-0700-00002F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700-000030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700-000031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2" name="正方形/長方形 561">
          <a:extLst>
            <a:ext uri="{FF2B5EF4-FFF2-40B4-BE49-F238E27FC236}">
              <a16:creationId xmlns:a16="http://schemas.microsoft.com/office/drawing/2014/main" id="{00000000-0008-0000-0700-000032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70" name="テキスト ボックス 569">
          <a:extLst>
            <a:ext uri="{FF2B5EF4-FFF2-40B4-BE49-F238E27FC236}">
              <a16:creationId xmlns:a16="http://schemas.microsoft.com/office/drawing/2014/main" id="{00000000-0008-0000-0700-00003A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72" name="テキスト ボックス 571">
          <a:extLst>
            <a:ext uri="{FF2B5EF4-FFF2-40B4-BE49-F238E27FC236}">
              <a16:creationId xmlns:a16="http://schemas.microsoft.com/office/drawing/2014/main" id="{00000000-0008-0000-0700-00003C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7" name="教育費グラフ枠">
          <a:extLst>
            <a:ext uri="{FF2B5EF4-FFF2-40B4-BE49-F238E27FC236}">
              <a16:creationId xmlns:a16="http://schemas.microsoft.com/office/drawing/2014/main" id="{00000000-0008-0000-0700-000041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34064</xdr:rowOff>
    </xdr:from>
    <xdr:to>
      <xdr:col>85</xdr:col>
      <xdr:colOff>126364</xdr:colOff>
      <xdr:row>57</xdr:row>
      <xdr:rowOff>155481</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6317595" y="8778014"/>
          <a:ext cx="1269" cy="1150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159308</xdr:rowOff>
    </xdr:from>
    <xdr:ext cx="534377" cy="259045"/>
    <xdr:sp macro="" textlink="">
      <xdr:nvSpPr>
        <xdr:cNvPr id="579" name="教育費最小値テキスト">
          <a:extLst>
            <a:ext uri="{FF2B5EF4-FFF2-40B4-BE49-F238E27FC236}">
              <a16:creationId xmlns:a16="http://schemas.microsoft.com/office/drawing/2014/main" id="{00000000-0008-0000-0700-000043020000}"/>
            </a:ext>
          </a:extLst>
        </xdr:cNvPr>
        <xdr:cNvSpPr txBox="1"/>
      </xdr:nvSpPr>
      <xdr:spPr>
        <a:xfrm>
          <a:off x="16370300" y="9931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30,429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155481</xdr:rowOff>
    </xdr:from>
    <xdr:to>
      <xdr:col>86</xdr:col>
      <xdr:colOff>25400</xdr:colOff>
      <xdr:row>57</xdr:row>
      <xdr:rowOff>155481</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6230600" y="9928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152191</xdr:rowOff>
    </xdr:from>
    <xdr:ext cx="599010" cy="259045"/>
    <xdr:sp macro="" textlink="">
      <xdr:nvSpPr>
        <xdr:cNvPr id="581" name="教育費最大値テキスト">
          <a:extLst>
            <a:ext uri="{FF2B5EF4-FFF2-40B4-BE49-F238E27FC236}">
              <a16:creationId xmlns:a16="http://schemas.microsoft.com/office/drawing/2014/main" id="{00000000-0008-0000-0700-000045020000}"/>
            </a:ext>
          </a:extLst>
        </xdr:cNvPr>
        <xdr:cNvSpPr txBox="1"/>
      </xdr:nvSpPr>
      <xdr:spPr>
        <a:xfrm>
          <a:off x="16370300" y="8553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181,363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34064</xdr:rowOff>
    </xdr:from>
    <xdr:to>
      <xdr:col>86</xdr:col>
      <xdr:colOff>25400</xdr:colOff>
      <xdr:row>51</xdr:row>
      <xdr:rowOff>34064</xdr:rowOff>
    </xdr:to>
    <xdr:cxnSp macro="">
      <xdr:nvCxnSpPr>
        <xdr:cNvPr id="582" name="直線コネクタ 581">
          <a:extLst>
            <a:ext uri="{FF2B5EF4-FFF2-40B4-BE49-F238E27FC236}">
              <a16:creationId xmlns:a16="http://schemas.microsoft.com/office/drawing/2014/main" id="{00000000-0008-0000-0700-000046020000}"/>
            </a:ext>
          </a:extLst>
        </xdr:cNvPr>
        <xdr:cNvCxnSpPr/>
      </xdr:nvCxnSpPr>
      <xdr:spPr>
        <a:xfrm>
          <a:off x="16230600" y="8778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76202</xdr:rowOff>
    </xdr:from>
    <xdr:to>
      <xdr:col>85</xdr:col>
      <xdr:colOff>127000</xdr:colOff>
      <xdr:row>56</xdr:row>
      <xdr:rowOff>143784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5481300" y="9677402"/>
          <a:ext cx="838200" cy="67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122018</xdr:rowOff>
    </xdr:from>
    <xdr:ext cx="534377" cy="259045"/>
    <xdr:sp macro="" textlink="">
      <xdr:nvSpPr>
        <xdr:cNvPr id="584" name="教育費平均値テキスト">
          <a:extLst>
            <a:ext uri="{FF2B5EF4-FFF2-40B4-BE49-F238E27FC236}">
              <a16:creationId xmlns:a16="http://schemas.microsoft.com/office/drawing/2014/main" id="{00000000-0008-0000-0700-000048020000}"/>
            </a:ext>
          </a:extLst>
        </xdr:cNvPr>
        <xdr:cNvSpPr txBox="1"/>
      </xdr:nvSpPr>
      <xdr:spPr>
        <a:xfrm>
          <a:off x="16370300" y="93803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76,156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99141</xdr:rowOff>
    </xdr:from>
    <xdr:to>
      <xdr:col>85</xdr:col>
      <xdr:colOff>177800</xdr:colOff>
      <xdr:row>56</xdr:row>
      <xdr:rowOff>29291</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6268700" y="9528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122494</xdr:rowOff>
    </xdr:from>
    <xdr:to>
      <xdr:col>81</xdr:col>
      <xdr:colOff>50800</xdr:colOff>
      <xdr:row>56</xdr:row>
      <xdr:rowOff>143784</xdr:rowOff>
    </xdr:to>
    <xdr:cxnSp macro="">
      <xdr:nvCxnSpPr>
        <xdr:cNvPr id="586" name="直線コネクタ 585">
          <a:extLst>
            <a:ext uri="{FF2B5EF4-FFF2-40B4-BE49-F238E27FC236}">
              <a16:creationId xmlns:a16="http://schemas.microsoft.com/office/drawing/2014/main" id="{00000000-0008-0000-0700-00004A020000}"/>
            </a:ext>
          </a:extLst>
        </xdr:cNvPr>
        <xdr:cNvCxnSpPr/>
      </xdr:nvCxnSpPr>
      <xdr:spPr>
        <a:xfrm>
          <a:off x="14592300" y="9723694"/>
          <a:ext cx="889000" cy="21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158524</xdr:rowOff>
    </xdr:from>
    <xdr:to>
      <xdr:col>81</xdr:col>
      <xdr:colOff>101600</xdr:colOff>
      <xdr:row>56</xdr:row>
      <xdr:rowOff>88674</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5430500" y="95882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105201</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5214111" y="93635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73490</xdr:rowOff>
    </xdr:from>
    <xdr:to>
      <xdr:col>76</xdr:col>
      <xdr:colOff>114300</xdr:colOff>
      <xdr:row>56</xdr:row>
      <xdr:rowOff>122494</xdr:rowOff>
    </xdr:to>
    <xdr:cxnSp macro="">
      <xdr:nvCxnSpPr>
        <xdr:cNvPr id="589" name="直線コネクタ 588">
          <a:extLst>
            <a:ext uri="{FF2B5EF4-FFF2-40B4-BE49-F238E27FC236}">
              <a16:creationId xmlns:a16="http://schemas.microsoft.com/office/drawing/2014/main" id="{00000000-0008-0000-0700-00004D020000}"/>
            </a:ext>
          </a:extLst>
        </xdr:cNvPr>
        <xdr:cNvCxnSpPr/>
      </xdr:nvCxnSpPr>
      <xdr:spPr>
        <a:xfrm>
          <a:off x="13703300" y="9674690"/>
          <a:ext cx="889000" cy="49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18240</xdr:rowOff>
    </xdr:from>
    <xdr:to>
      <xdr:col>76</xdr:col>
      <xdr:colOff>165100</xdr:colOff>
      <xdr:row>56</xdr:row>
      <xdr:rowOff>119840</xdr:rowOff>
    </xdr:to>
    <xdr:sp macro="" textlink="">
      <xdr:nvSpPr>
        <xdr:cNvPr id="590" name="フローチャート: 判断 589">
          <a:extLst>
            <a:ext uri="{FF2B5EF4-FFF2-40B4-BE49-F238E27FC236}">
              <a16:creationId xmlns:a16="http://schemas.microsoft.com/office/drawing/2014/main" id="{00000000-0008-0000-0700-00004E020000}"/>
            </a:ext>
          </a:extLst>
        </xdr:cNvPr>
        <xdr:cNvSpPr/>
      </xdr:nvSpPr>
      <xdr:spPr>
        <a:xfrm>
          <a:off x="14541500" y="961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136367</xdr:rowOff>
    </xdr:from>
    <xdr:ext cx="534377"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325111" y="9394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129878</xdr:rowOff>
    </xdr:from>
    <xdr:to>
      <xdr:col>71</xdr:col>
      <xdr:colOff>177800</xdr:colOff>
      <xdr:row>56</xdr:row>
      <xdr:rowOff>73490</xdr:rowOff>
    </xdr:to>
    <xdr:cxnSp macro="">
      <xdr:nvCxnSpPr>
        <xdr:cNvPr id="592" name="直線コネクタ 591">
          <a:extLst>
            <a:ext uri="{FF2B5EF4-FFF2-40B4-BE49-F238E27FC236}">
              <a16:creationId xmlns:a16="http://schemas.microsoft.com/office/drawing/2014/main" id="{00000000-0008-0000-0700-000050020000}"/>
            </a:ext>
          </a:extLst>
        </xdr:cNvPr>
        <xdr:cNvCxnSpPr/>
      </xdr:nvCxnSpPr>
      <xdr:spPr>
        <a:xfrm>
          <a:off x="12814300" y="9388178"/>
          <a:ext cx="889000" cy="286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6825</xdr:rowOff>
    </xdr:from>
    <xdr:to>
      <xdr:col>72</xdr:col>
      <xdr:colOff>38100</xdr:colOff>
      <xdr:row>56</xdr:row>
      <xdr:rowOff>108425</xdr:rowOff>
    </xdr:to>
    <xdr:sp macro="" textlink="">
      <xdr:nvSpPr>
        <xdr:cNvPr id="593" name="フローチャート: 判断 592">
          <a:extLst>
            <a:ext uri="{FF2B5EF4-FFF2-40B4-BE49-F238E27FC236}">
              <a16:creationId xmlns:a16="http://schemas.microsoft.com/office/drawing/2014/main" id="{00000000-0008-0000-0700-000051020000}"/>
            </a:ext>
          </a:extLst>
        </xdr:cNvPr>
        <xdr:cNvSpPr/>
      </xdr:nvSpPr>
      <xdr:spPr>
        <a:xfrm>
          <a:off x="13652500" y="9608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124952</xdr:rowOff>
    </xdr:from>
    <xdr:ext cx="534377" cy="259045"/>
    <xdr:sp macro="" textlink="">
      <xdr:nvSpPr>
        <xdr:cNvPr id="594" name="テキスト ボックス 593">
          <a:extLst>
            <a:ext uri="{FF2B5EF4-FFF2-40B4-BE49-F238E27FC236}">
              <a16:creationId xmlns:a16="http://schemas.microsoft.com/office/drawing/2014/main" id="{00000000-0008-0000-0700-000052020000}"/>
            </a:ext>
          </a:extLst>
        </xdr:cNvPr>
        <xdr:cNvSpPr txBox="1"/>
      </xdr:nvSpPr>
      <xdr:spPr>
        <a:xfrm>
          <a:off x="13436111" y="9383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132974</xdr:rowOff>
    </xdr:from>
    <xdr:to>
      <xdr:col>67</xdr:col>
      <xdr:colOff>101600</xdr:colOff>
      <xdr:row>56</xdr:row>
      <xdr:rowOff>63124</xdr:rowOff>
    </xdr:to>
    <xdr:sp macro="" textlink="">
      <xdr:nvSpPr>
        <xdr:cNvPr id="595" name="フローチャート: 判断 594">
          <a:extLst>
            <a:ext uri="{FF2B5EF4-FFF2-40B4-BE49-F238E27FC236}">
              <a16:creationId xmlns:a16="http://schemas.microsoft.com/office/drawing/2014/main" id="{00000000-0008-0000-0700-000053020000}"/>
            </a:ext>
          </a:extLst>
        </xdr:cNvPr>
        <xdr:cNvSpPr/>
      </xdr:nvSpPr>
      <xdr:spPr>
        <a:xfrm>
          <a:off x="12763500" y="9562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54251</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2547111" y="96554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25402</xdr:rowOff>
    </xdr:from>
    <xdr:to>
      <xdr:col>85</xdr:col>
      <xdr:colOff>177800</xdr:colOff>
      <xdr:row>56</xdr:row>
      <xdr:rowOff>127002</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6268700" y="9626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3829</xdr:rowOff>
    </xdr:from>
    <xdr:ext cx="534377" cy="259045"/>
    <xdr:sp macro="" textlink="">
      <xdr:nvSpPr>
        <xdr:cNvPr id="603" name="教育費該当値テキスト">
          <a:extLst>
            <a:ext uri="{FF2B5EF4-FFF2-40B4-BE49-F238E27FC236}">
              <a16:creationId xmlns:a16="http://schemas.microsoft.com/office/drawing/2014/main" id="{00000000-0008-0000-0700-00005B020000}"/>
            </a:ext>
          </a:extLst>
        </xdr:cNvPr>
        <xdr:cNvSpPr txBox="1"/>
      </xdr:nvSpPr>
      <xdr:spPr>
        <a:xfrm>
          <a:off x="16370300" y="9605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63,333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92984</xdr:rowOff>
    </xdr:from>
    <xdr:to>
      <xdr:col>81</xdr:col>
      <xdr:colOff>101600</xdr:colOff>
      <xdr:row>57</xdr:row>
      <xdr:rowOff>23134</xdr:rowOff>
    </xdr:to>
    <xdr:sp macro="" textlink="">
      <xdr:nvSpPr>
        <xdr:cNvPr id="604" name="楕円 603">
          <a:extLst>
            <a:ext uri="{FF2B5EF4-FFF2-40B4-BE49-F238E27FC236}">
              <a16:creationId xmlns:a16="http://schemas.microsoft.com/office/drawing/2014/main" id="{00000000-0008-0000-0700-00005C020000}"/>
            </a:ext>
          </a:extLst>
        </xdr:cNvPr>
        <xdr:cNvSpPr/>
      </xdr:nvSpPr>
      <xdr:spPr>
        <a:xfrm>
          <a:off x="15430500" y="9694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14261</xdr:rowOff>
    </xdr:from>
    <xdr:ext cx="534377" cy="259045"/>
    <xdr:sp macro="" textlink="">
      <xdr:nvSpPr>
        <xdr:cNvPr id="605" name="テキスト ボックス 604">
          <a:extLst>
            <a:ext uri="{FF2B5EF4-FFF2-40B4-BE49-F238E27FC236}">
              <a16:creationId xmlns:a16="http://schemas.microsoft.com/office/drawing/2014/main" id="{00000000-0008-0000-0700-00005D020000}"/>
            </a:ext>
          </a:extLst>
        </xdr:cNvPr>
        <xdr:cNvSpPr txBox="1"/>
      </xdr:nvSpPr>
      <xdr:spPr>
        <a:xfrm>
          <a:off x="15214111" y="97869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71694</xdr:rowOff>
    </xdr:from>
    <xdr:to>
      <xdr:col>76</xdr:col>
      <xdr:colOff>165100</xdr:colOff>
      <xdr:row>57</xdr:row>
      <xdr:rowOff>1844</xdr:rowOff>
    </xdr:to>
    <xdr:sp macro="" textlink="">
      <xdr:nvSpPr>
        <xdr:cNvPr id="606" name="楕円 605">
          <a:extLst>
            <a:ext uri="{FF2B5EF4-FFF2-40B4-BE49-F238E27FC236}">
              <a16:creationId xmlns:a16="http://schemas.microsoft.com/office/drawing/2014/main" id="{00000000-0008-0000-0700-00005E020000}"/>
            </a:ext>
          </a:extLst>
        </xdr:cNvPr>
        <xdr:cNvSpPr/>
      </xdr:nvSpPr>
      <xdr:spPr>
        <a:xfrm>
          <a:off x="14541500" y="967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164421</xdr:rowOff>
    </xdr:from>
    <xdr:ext cx="534377" cy="259045"/>
    <xdr:sp macro="" textlink="">
      <xdr:nvSpPr>
        <xdr:cNvPr id="607" name="テキスト ボックス 606">
          <a:extLst>
            <a:ext uri="{FF2B5EF4-FFF2-40B4-BE49-F238E27FC236}">
              <a16:creationId xmlns:a16="http://schemas.microsoft.com/office/drawing/2014/main" id="{00000000-0008-0000-0700-00005F020000}"/>
            </a:ext>
          </a:extLst>
        </xdr:cNvPr>
        <xdr:cNvSpPr txBox="1"/>
      </xdr:nvSpPr>
      <xdr:spPr>
        <a:xfrm>
          <a:off x="14325111" y="97656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22690</xdr:rowOff>
    </xdr:from>
    <xdr:to>
      <xdr:col>72</xdr:col>
      <xdr:colOff>38100</xdr:colOff>
      <xdr:row>56</xdr:row>
      <xdr:rowOff>124290</xdr:rowOff>
    </xdr:to>
    <xdr:sp macro="" textlink="">
      <xdr:nvSpPr>
        <xdr:cNvPr id="608" name="楕円 607">
          <a:extLst>
            <a:ext uri="{FF2B5EF4-FFF2-40B4-BE49-F238E27FC236}">
              <a16:creationId xmlns:a16="http://schemas.microsoft.com/office/drawing/2014/main" id="{00000000-0008-0000-0700-000060020000}"/>
            </a:ext>
          </a:extLst>
        </xdr:cNvPr>
        <xdr:cNvSpPr/>
      </xdr:nvSpPr>
      <xdr:spPr>
        <a:xfrm>
          <a:off x="13652500" y="9623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115417</xdr:rowOff>
    </xdr:from>
    <xdr:ext cx="534377"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3436111" y="9716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79078</xdr:rowOff>
    </xdr:from>
    <xdr:to>
      <xdr:col>67</xdr:col>
      <xdr:colOff>101600</xdr:colOff>
      <xdr:row>55</xdr:row>
      <xdr:rowOff>9228</xdr:rowOff>
    </xdr:to>
    <xdr:sp macro="" textlink="">
      <xdr:nvSpPr>
        <xdr:cNvPr id="610" name="楕円 609">
          <a:extLst>
            <a:ext uri="{FF2B5EF4-FFF2-40B4-BE49-F238E27FC236}">
              <a16:creationId xmlns:a16="http://schemas.microsoft.com/office/drawing/2014/main" id="{00000000-0008-0000-0700-000062020000}"/>
            </a:ext>
          </a:extLst>
        </xdr:cNvPr>
        <xdr:cNvSpPr/>
      </xdr:nvSpPr>
      <xdr:spPr>
        <a:xfrm>
          <a:off x="12763500" y="933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53</xdr:row>
      <xdr:rowOff>25755</xdr:rowOff>
    </xdr:from>
    <xdr:ext cx="599010"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514795" y="9112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12" name="正方形/長方形 611">
          <a:extLst>
            <a:ext uri="{FF2B5EF4-FFF2-40B4-BE49-F238E27FC236}">
              <a16:creationId xmlns:a16="http://schemas.microsoft.com/office/drawing/2014/main" id="{00000000-0008-0000-0700-000064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13" name="正方形/長方形 612">
          <a:extLst>
            <a:ext uri="{FF2B5EF4-FFF2-40B4-BE49-F238E27FC236}">
              <a16:creationId xmlns:a16="http://schemas.microsoft.com/office/drawing/2014/main" id="{00000000-0008-0000-0700-000065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14" name="正方形/長方形 613">
          <a:extLst>
            <a:ext uri="{FF2B5EF4-FFF2-40B4-BE49-F238E27FC236}">
              <a16:creationId xmlns:a16="http://schemas.microsoft.com/office/drawing/2014/main" id="{00000000-0008-0000-0700-000066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15" name="正方形/長方形 614">
          <a:extLst>
            <a:ext uri="{FF2B5EF4-FFF2-40B4-BE49-F238E27FC236}">
              <a16:creationId xmlns:a16="http://schemas.microsoft.com/office/drawing/2014/main" id="{00000000-0008-0000-0700-000067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6" name="正方形/長方形 615">
          <a:extLst>
            <a:ext uri="{FF2B5EF4-FFF2-40B4-BE49-F238E27FC236}">
              <a16:creationId xmlns:a16="http://schemas.microsoft.com/office/drawing/2014/main" id="{00000000-0008-0000-0700-000068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7" name="正方形/長方形 616">
          <a:extLst>
            <a:ext uri="{FF2B5EF4-FFF2-40B4-BE49-F238E27FC236}">
              <a16:creationId xmlns:a16="http://schemas.microsoft.com/office/drawing/2014/main" id="{00000000-0008-0000-0700-000069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8" name="正方形/長方形 617">
          <a:extLst>
            <a:ext uri="{FF2B5EF4-FFF2-40B4-BE49-F238E27FC236}">
              <a16:creationId xmlns:a16="http://schemas.microsoft.com/office/drawing/2014/main" id="{00000000-0008-0000-0700-00006A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9" name="正方形/長方形 618">
          <a:extLst>
            <a:ext uri="{FF2B5EF4-FFF2-40B4-BE49-F238E27FC236}">
              <a16:creationId xmlns:a16="http://schemas.microsoft.com/office/drawing/2014/main" id="{00000000-0008-0000-0700-00006B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9" name="テキスト ボックス 628">
          <a:extLst>
            <a:ext uri="{FF2B5EF4-FFF2-40B4-BE49-F238E27FC236}">
              <a16:creationId xmlns:a16="http://schemas.microsoft.com/office/drawing/2014/main" id="{00000000-0008-0000-0700-000075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35" name="テキスト ボックス 634">
          <a:extLst>
            <a:ext uri="{FF2B5EF4-FFF2-40B4-BE49-F238E27FC236}">
              <a16:creationId xmlns:a16="http://schemas.microsoft.com/office/drawing/2014/main" id="{00000000-0008-0000-0700-00007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36" name="災害復旧費グラフ枠">
          <a:extLst>
            <a:ext uri="{FF2B5EF4-FFF2-40B4-BE49-F238E27FC236}">
              <a16:creationId xmlns:a16="http://schemas.microsoft.com/office/drawing/2014/main" id="{00000000-0008-0000-0700-00007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20175</xdr:rowOff>
    </xdr:from>
    <xdr:to>
      <xdr:col>85</xdr:col>
      <xdr:colOff>126364</xdr:colOff>
      <xdr:row>79</xdr:row>
      <xdr:rowOff>98879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6317595" y="12021675"/>
          <a:ext cx="1269" cy="16217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131812</xdr:rowOff>
    </xdr:from>
    <xdr:ext cx="249299" cy="259045"/>
    <xdr:sp macro="" textlink="">
      <xdr:nvSpPr>
        <xdr:cNvPr id="638" name="災害復旧費最小値テキスト">
          <a:extLst>
            <a:ext uri="{FF2B5EF4-FFF2-40B4-BE49-F238E27FC236}">
              <a16:creationId xmlns:a16="http://schemas.microsoft.com/office/drawing/2014/main" id="{00000000-0008-0000-0700-00007E020000}"/>
            </a:ext>
          </a:extLst>
        </xdr:cNvPr>
        <xdr:cNvSpPr txBox="1"/>
      </xdr:nvSpPr>
      <xdr:spPr>
        <a:xfrm>
          <a:off x="16370300" y="1367636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138302</xdr:rowOff>
    </xdr:from>
    <xdr:ext cx="599010" cy="259045"/>
    <xdr:sp macro="" textlink="">
      <xdr:nvSpPr>
        <xdr:cNvPr id="640" name="災害復旧費最大値テキスト">
          <a:extLst>
            <a:ext uri="{FF2B5EF4-FFF2-40B4-BE49-F238E27FC236}">
              <a16:creationId xmlns:a16="http://schemas.microsoft.com/office/drawing/2014/main" id="{00000000-0008-0000-0700-000080020000}"/>
            </a:ext>
          </a:extLst>
        </xdr:cNvPr>
        <xdr:cNvSpPr txBox="1"/>
      </xdr:nvSpPr>
      <xdr:spPr>
        <a:xfrm>
          <a:off x="16370300" y="117969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496,600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20175</xdr:rowOff>
    </xdr:from>
    <xdr:to>
      <xdr:col>86</xdr:col>
      <xdr:colOff>25400</xdr:colOff>
      <xdr:row>70</xdr:row>
      <xdr:rowOff>20175</xdr:rowOff>
    </xdr:to>
    <xdr:cxnSp macro="">
      <xdr:nvCxnSpPr>
        <xdr:cNvPr id="641" name="直線コネクタ 640">
          <a:extLst>
            <a:ext uri="{FF2B5EF4-FFF2-40B4-BE49-F238E27FC236}">
              <a16:creationId xmlns:a16="http://schemas.microsoft.com/office/drawing/2014/main" id="{00000000-0008-0000-0700-000081020000}"/>
            </a:ext>
          </a:extLst>
        </xdr:cNvPr>
        <xdr:cNvCxnSpPr/>
      </xdr:nvCxnSpPr>
      <xdr:spPr>
        <a:xfrm>
          <a:off x="16230600" y="120216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21265</xdr:rowOff>
    </xdr:from>
    <xdr:to>
      <xdr:col>85</xdr:col>
      <xdr:colOff>127000</xdr:colOff>
      <xdr:row>79</xdr:row>
      <xdr:rowOff>59530</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5481300" y="13565815"/>
          <a:ext cx="838200" cy="38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4811</xdr:rowOff>
    </xdr:from>
    <xdr:ext cx="469744" cy="259045"/>
    <xdr:sp macro="" textlink="">
      <xdr:nvSpPr>
        <xdr:cNvPr id="643" name="災害復旧費平均値テキスト">
          <a:extLst>
            <a:ext uri="{FF2B5EF4-FFF2-40B4-BE49-F238E27FC236}">
              <a16:creationId xmlns:a16="http://schemas.microsoft.com/office/drawing/2014/main" id="{00000000-0008-0000-0700-000083020000}"/>
            </a:ext>
          </a:extLst>
        </xdr:cNvPr>
        <xdr:cNvSpPr txBox="1"/>
      </xdr:nvSpPr>
      <xdr:spPr>
        <a:xfrm>
          <a:off x="16370300" y="135493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26384</xdr:rowOff>
    </xdr:from>
    <xdr:to>
      <xdr:col>85</xdr:col>
      <xdr:colOff>177800</xdr:colOff>
      <xdr:row>79</xdr:row>
      <xdr:rowOff>127984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6268700" y="135709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59530</xdr:rowOff>
    </xdr:from>
    <xdr:to>
      <xdr:col>81</xdr:col>
      <xdr:colOff>50800</xdr:colOff>
      <xdr:row>79</xdr:row>
      <xdr:rowOff>76361</xdr:rowOff>
    </xdr:to>
    <xdr:cxnSp macro="">
      <xdr:nvCxnSpPr>
        <xdr:cNvPr id="645" name="直線コネクタ 644">
          <a:extLst>
            <a:ext uri="{FF2B5EF4-FFF2-40B4-BE49-F238E27FC236}">
              <a16:creationId xmlns:a16="http://schemas.microsoft.com/office/drawing/2014/main" id="{00000000-0008-0000-0700-000085020000}"/>
            </a:ext>
          </a:extLst>
        </xdr:cNvPr>
        <xdr:cNvCxnSpPr/>
      </xdr:nvCxnSpPr>
      <xdr:spPr>
        <a:xfrm flipV="1">
          <a:off x="14592300" y="13604080"/>
          <a:ext cx="889000" cy="16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22651</xdr:rowOff>
    </xdr:from>
    <xdr:to>
      <xdr:col>81</xdr:col>
      <xdr:colOff>101600</xdr:colOff>
      <xdr:row>79</xdr:row>
      <xdr:rowOff>124251</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5430500" y="135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115378</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5246428" y="13659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38489</xdr:rowOff>
    </xdr:from>
    <xdr:to>
      <xdr:col>76</xdr:col>
      <xdr:colOff>114300</xdr:colOff>
      <xdr:row>79</xdr:row>
      <xdr:rowOff>76361</xdr:rowOff>
    </xdr:to>
    <xdr:cxnSp macro="">
      <xdr:nvCxnSpPr>
        <xdr:cNvPr id="648" name="直線コネクタ 647">
          <a:extLst>
            <a:ext uri="{FF2B5EF4-FFF2-40B4-BE49-F238E27FC236}">
              <a16:creationId xmlns:a16="http://schemas.microsoft.com/office/drawing/2014/main" id="{00000000-0008-0000-0700-000088020000}"/>
            </a:ext>
          </a:extLst>
        </xdr:cNvPr>
        <xdr:cNvCxnSpPr/>
      </xdr:nvCxnSpPr>
      <xdr:spPr>
        <a:xfrm>
          <a:off x="13703300" y="13583039"/>
          <a:ext cx="889000" cy="37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19186</xdr:rowOff>
    </xdr:from>
    <xdr:to>
      <xdr:col>76</xdr:col>
      <xdr:colOff>165100</xdr:colOff>
      <xdr:row>79</xdr:row>
      <xdr:rowOff>120786</xdr:rowOff>
    </xdr:to>
    <xdr:sp macro="" textlink="">
      <xdr:nvSpPr>
        <xdr:cNvPr id="649" name="フローチャート: 判断 648">
          <a:extLst>
            <a:ext uri="{FF2B5EF4-FFF2-40B4-BE49-F238E27FC236}">
              <a16:creationId xmlns:a16="http://schemas.microsoft.com/office/drawing/2014/main" id="{00000000-0008-0000-0700-000089020000}"/>
            </a:ext>
          </a:extLst>
        </xdr:cNvPr>
        <xdr:cNvSpPr/>
      </xdr:nvSpPr>
      <xdr:spPr>
        <a:xfrm>
          <a:off x="14541500" y="135637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137313</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33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38489</xdr:rowOff>
    </xdr:from>
    <xdr:to>
      <xdr:col>71</xdr:col>
      <xdr:colOff>177800</xdr:colOff>
      <xdr:row>79</xdr:row>
      <xdr:rowOff>64379</xdr:rowOff>
    </xdr:to>
    <xdr:cxnSp macro="">
      <xdr:nvCxnSpPr>
        <xdr:cNvPr id="651" name="直線コネクタ 650">
          <a:extLst>
            <a:ext uri="{FF2B5EF4-FFF2-40B4-BE49-F238E27FC236}">
              <a16:creationId xmlns:a16="http://schemas.microsoft.com/office/drawing/2014/main" id="{00000000-0008-0000-0700-00008B020000}"/>
            </a:ext>
          </a:extLst>
        </xdr:cNvPr>
        <xdr:cNvCxnSpPr/>
      </xdr:nvCxnSpPr>
      <xdr:spPr>
        <a:xfrm flipV="1">
          <a:off x="12814300" y="13583039"/>
          <a:ext cx="889000" cy="25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15213</xdr:rowOff>
    </xdr:from>
    <xdr:to>
      <xdr:col>72</xdr:col>
      <xdr:colOff>38100</xdr:colOff>
      <xdr:row>79</xdr:row>
      <xdr:rowOff>116813</xdr:rowOff>
    </xdr:to>
    <xdr:sp macro="" textlink="">
      <xdr:nvSpPr>
        <xdr:cNvPr id="652" name="フローチャート: 判断 651">
          <a:extLst>
            <a:ext uri="{FF2B5EF4-FFF2-40B4-BE49-F238E27FC236}">
              <a16:creationId xmlns:a16="http://schemas.microsoft.com/office/drawing/2014/main" id="{00000000-0008-0000-0700-00008C020000}"/>
            </a:ext>
          </a:extLst>
        </xdr:cNvPr>
        <xdr:cNvSpPr/>
      </xdr:nvSpPr>
      <xdr:spPr>
        <a:xfrm>
          <a:off x="13652500" y="13559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107940</xdr:rowOff>
    </xdr:from>
    <xdr:ext cx="534377"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3436111" y="13652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155671</xdr:rowOff>
    </xdr:from>
    <xdr:to>
      <xdr:col>67</xdr:col>
      <xdr:colOff>101600</xdr:colOff>
      <xdr:row>79</xdr:row>
      <xdr:rowOff>85821</xdr:rowOff>
    </xdr:to>
    <xdr:sp macro="" textlink="">
      <xdr:nvSpPr>
        <xdr:cNvPr id="654" name="フローチャート: 判断 653">
          <a:extLst>
            <a:ext uri="{FF2B5EF4-FFF2-40B4-BE49-F238E27FC236}">
              <a16:creationId xmlns:a16="http://schemas.microsoft.com/office/drawing/2014/main" id="{00000000-0008-0000-0700-00008E020000}"/>
            </a:ext>
          </a:extLst>
        </xdr:cNvPr>
        <xdr:cNvSpPr/>
      </xdr:nvSpPr>
      <xdr:spPr>
        <a:xfrm>
          <a:off x="12763500" y="13528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102348</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2547111" y="13303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141915</xdr:rowOff>
    </xdr:from>
    <xdr:to>
      <xdr:col>85</xdr:col>
      <xdr:colOff>177800</xdr:colOff>
      <xdr:row>79</xdr:row>
      <xdr:rowOff>72065</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6268700" y="1351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101292</xdr:rowOff>
    </xdr:from>
    <xdr:ext cx="534377" cy="259045"/>
    <xdr:sp macro="" textlink="">
      <xdr:nvSpPr>
        <xdr:cNvPr id="662" name="災害復旧費該当値テキスト">
          <a:extLst>
            <a:ext uri="{FF2B5EF4-FFF2-40B4-BE49-F238E27FC236}">
              <a16:creationId xmlns:a16="http://schemas.microsoft.com/office/drawing/2014/main" id="{00000000-0008-0000-0700-000096020000}"/>
            </a:ext>
          </a:extLst>
        </xdr:cNvPr>
        <xdr:cNvSpPr txBox="1"/>
      </xdr:nvSpPr>
      <xdr:spPr>
        <a:xfrm>
          <a:off x="16370300" y="13302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8730</xdr:rowOff>
    </xdr:from>
    <xdr:to>
      <xdr:col>81</xdr:col>
      <xdr:colOff>101600</xdr:colOff>
      <xdr:row>79</xdr:row>
      <xdr:rowOff>110330</xdr:rowOff>
    </xdr:to>
    <xdr:sp macro="" textlink="">
      <xdr:nvSpPr>
        <xdr:cNvPr id="663" name="楕円 662">
          <a:extLst>
            <a:ext uri="{FF2B5EF4-FFF2-40B4-BE49-F238E27FC236}">
              <a16:creationId xmlns:a16="http://schemas.microsoft.com/office/drawing/2014/main" id="{00000000-0008-0000-0700-000097020000}"/>
            </a:ext>
          </a:extLst>
        </xdr:cNvPr>
        <xdr:cNvSpPr/>
      </xdr:nvSpPr>
      <xdr:spPr>
        <a:xfrm>
          <a:off x="15430500" y="13553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126857</xdr:rowOff>
    </xdr:from>
    <xdr:ext cx="534377" cy="259045"/>
    <xdr:sp macro="" textlink="">
      <xdr:nvSpPr>
        <xdr:cNvPr id="664" name="テキスト ボックス 663">
          <a:extLst>
            <a:ext uri="{FF2B5EF4-FFF2-40B4-BE49-F238E27FC236}">
              <a16:creationId xmlns:a16="http://schemas.microsoft.com/office/drawing/2014/main" id="{00000000-0008-0000-0700-000098020000}"/>
            </a:ext>
          </a:extLst>
        </xdr:cNvPr>
        <xdr:cNvSpPr txBox="1"/>
      </xdr:nvSpPr>
      <xdr:spPr>
        <a:xfrm>
          <a:off x="15214111" y="13328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25561</xdr:rowOff>
    </xdr:from>
    <xdr:to>
      <xdr:col>76</xdr:col>
      <xdr:colOff>165100</xdr:colOff>
      <xdr:row>79</xdr:row>
      <xdr:rowOff>127161</xdr:rowOff>
    </xdr:to>
    <xdr:sp macro="" textlink="">
      <xdr:nvSpPr>
        <xdr:cNvPr id="665" name="楕円 664">
          <a:extLst>
            <a:ext uri="{FF2B5EF4-FFF2-40B4-BE49-F238E27FC236}">
              <a16:creationId xmlns:a16="http://schemas.microsoft.com/office/drawing/2014/main" id="{00000000-0008-0000-0700-000099020000}"/>
            </a:ext>
          </a:extLst>
        </xdr:cNvPr>
        <xdr:cNvSpPr/>
      </xdr:nvSpPr>
      <xdr:spPr>
        <a:xfrm>
          <a:off x="14541500" y="13570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118288</xdr:rowOff>
    </xdr:from>
    <xdr:ext cx="469744"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4357428" y="136628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159139</xdr:rowOff>
    </xdr:from>
    <xdr:to>
      <xdr:col>72</xdr:col>
      <xdr:colOff>38100</xdr:colOff>
      <xdr:row>79</xdr:row>
      <xdr:rowOff>89289</xdr:rowOff>
    </xdr:to>
    <xdr:sp macro="" textlink="">
      <xdr:nvSpPr>
        <xdr:cNvPr id="667" name="楕円 666">
          <a:extLst>
            <a:ext uri="{FF2B5EF4-FFF2-40B4-BE49-F238E27FC236}">
              <a16:creationId xmlns:a16="http://schemas.microsoft.com/office/drawing/2014/main" id="{00000000-0008-0000-0700-00009B020000}"/>
            </a:ext>
          </a:extLst>
        </xdr:cNvPr>
        <xdr:cNvSpPr/>
      </xdr:nvSpPr>
      <xdr:spPr>
        <a:xfrm>
          <a:off x="13652500" y="13532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105816</xdr:rowOff>
    </xdr:from>
    <xdr:ext cx="534377"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3436111" y="133074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13579</xdr:rowOff>
    </xdr:from>
    <xdr:to>
      <xdr:col>67</xdr:col>
      <xdr:colOff>101600</xdr:colOff>
      <xdr:row>79</xdr:row>
      <xdr:rowOff>115179</xdr:rowOff>
    </xdr:to>
    <xdr:sp macro="" textlink="">
      <xdr:nvSpPr>
        <xdr:cNvPr id="669" name="楕円 668">
          <a:extLst>
            <a:ext uri="{FF2B5EF4-FFF2-40B4-BE49-F238E27FC236}">
              <a16:creationId xmlns:a16="http://schemas.microsoft.com/office/drawing/2014/main" id="{00000000-0008-0000-0700-00009D020000}"/>
            </a:ext>
          </a:extLst>
        </xdr:cNvPr>
        <xdr:cNvSpPr/>
      </xdr:nvSpPr>
      <xdr:spPr>
        <a:xfrm>
          <a:off x="12763500" y="1355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106306</xdr:rowOff>
    </xdr:from>
    <xdr:ext cx="534377"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547111" y="13650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71" name="正方形/長方形 670">
          <a:extLst>
            <a:ext uri="{FF2B5EF4-FFF2-40B4-BE49-F238E27FC236}">
              <a16:creationId xmlns:a16="http://schemas.microsoft.com/office/drawing/2014/main" id="{00000000-0008-0000-0700-00009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72" name="正方形/長方形 671">
          <a:extLst>
            <a:ext uri="{FF2B5EF4-FFF2-40B4-BE49-F238E27FC236}">
              <a16:creationId xmlns:a16="http://schemas.microsoft.com/office/drawing/2014/main" id="{00000000-0008-0000-0700-0000A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73" name="正方形/長方形 672">
          <a:extLst>
            <a:ext uri="{FF2B5EF4-FFF2-40B4-BE49-F238E27FC236}">
              <a16:creationId xmlns:a16="http://schemas.microsoft.com/office/drawing/2014/main" id="{00000000-0008-0000-0700-0000A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74" name="正方形/長方形 673">
          <a:extLst>
            <a:ext uri="{FF2B5EF4-FFF2-40B4-BE49-F238E27FC236}">
              <a16:creationId xmlns:a16="http://schemas.microsoft.com/office/drawing/2014/main" id="{00000000-0008-0000-0700-0000A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75" name="正方形/長方形 674">
          <a:extLst>
            <a:ext uri="{FF2B5EF4-FFF2-40B4-BE49-F238E27FC236}">
              <a16:creationId xmlns:a16="http://schemas.microsoft.com/office/drawing/2014/main" id="{00000000-0008-0000-0700-0000A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76" name="正方形/長方形 675">
          <a:extLst>
            <a:ext uri="{FF2B5EF4-FFF2-40B4-BE49-F238E27FC236}">
              <a16:creationId xmlns:a16="http://schemas.microsoft.com/office/drawing/2014/main" id="{00000000-0008-0000-0700-0000A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77" name="正方形/長方形 676">
          <a:extLst>
            <a:ext uri="{FF2B5EF4-FFF2-40B4-BE49-F238E27FC236}">
              <a16:creationId xmlns:a16="http://schemas.microsoft.com/office/drawing/2014/main" id="{00000000-0008-0000-0700-0000A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56,381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8" name="正方形/長方形 677">
          <a:extLst>
            <a:ext uri="{FF2B5EF4-FFF2-40B4-BE49-F238E27FC236}">
              <a16:creationId xmlns:a16="http://schemas.microsoft.com/office/drawing/2014/main" id="{00000000-0008-0000-0700-0000A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90" name="テキスト ボックス 689">
          <a:extLst>
            <a:ext uri="{FF2B5EF4-FFF2-40B4-BE49-F238E27FC236}">
              <a16:creationId xmlns:a16="http://schemas.microsoft.com/office/drawing/2014/main" id="{00000000-0008-0000-0700-0000B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91" name="公債費グラフ枠">
          <a:extLst>
            <a:ext uri="{FF2B5EF4-FFF2-40B4-BE49-F238E27FC236}">
              <a16:creationId xmlns:a16="http://schemas.microsoft.com/office/drawing/2014/main" id="{00000000-0008-0000-0700-0000B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165429</xdr:rowOff>
    </xdr:from>
    <xdr:to>
      <xdr:col>85</xdr:col>
      <xdr:colOff>126364</xdr:colOff>
      <xdr:row>98</xdr:row>
      <xdr:rowOff>65349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6317595" y="15595929"/>
          <a:ext cx="1269" cy="12715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69176</xdr:rowOff>
    </xdr:from>
    <xdr:ext cx="534377" cy="259045"/>
    <xdr:sp macro="" textlink="">
      <xdr:nvSpPr>
        <xdr:cNvPr id="693" name="公債費最小値テキスト">
          <a:extLst>
            <a:ext uri="{FF2B5EF4-FFF2-40B4-BE49-F238E27FC236}">
              <a16:creationId xmlns:a16="http://schemas.microsoft.com/office/drawing/2014/main" id="{00000000-0008-0000-0700-0000B5020000}"/>
            </a:ext>
          </a:extLst>
        </xdr:cNvPr>
        <xdr:cNvSpPr txBox="1"/>
      </xdr:nvSpPr>
      <xdr:spPr>
        <a:xfrm>
          <a:off x="16370300" y="1687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65349</xdr:rowOff>
    </xdr:from>
    <xdr:to>
      <xdr:col>86</xdr:col>
      <xdr:colOff>25400</xdr:colOff>
      <xdr:row>98</xdr:row>
      <xdr:rowOff>65349</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6230600" y="16867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112106</xdr:rowOff>
    </xdr:from>
    <xdr:ext cx="599010" cy="259045"/>
    <xdr:sp macro="" textlink="">
      <xdr:nvSpPr>
        <xdr:cNvPr id="695" name="公債費最大値テキスト">
          <a:extLst>
            <a:ext uri="{FF2B5EF4-FFF2-40B4-BE49-F238E27FC236}">
              <a16:creationId xmlns:a16="http://schemas.microsoft.com/office/drawing/2014/main" id="{00000000-0008-0000-0700-0000B7020000}"/>
            </a:ext>
          </a:extLst>
        </xdr:cNvPr>
        <xdr:cNvSpPr txBox="1"/>
      </xdr:nvSpPr>
      <xdr:spPr>
        <a:xfrm>
          <a:off x="16370300" y="153711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588,745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165429</xdr:rowOff>
    </xdr:from>
    <xdr:to>
      <xdr:col>86</xdr:col>
      <xdr:colOff>25400</xdr:colOff>
      <xdr:row>90</xdr:row>
      <xdr:rowOff>165429</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a:off x="16230600" y="155959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107477</xdr:rowOff>
    </xdr:from>
    <xdr:to>
      <xdr:col>85</xdr:col>
      <xdr:colOff>127000</xdr:colOff>
      <xdr:row>97</xdr:row>
      <xdr:rowOff>160263</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5481300" y="16738127"/>
          <a:ext cx="838200" cy="52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107077</xdr:rowOff>
    </xdr:from>
    <xdr:ext cx="534377" cy="259045"/>
    <xdr:sp macro="" textlink="">
      <xdr:nvSpPr>
        <xdr:cNvPr id="698" name="公債費平均値テキスト">
          <a:extLst>
            <a:ext uri="{FF2B5EF4-FFF2-40B4-BE49-F238E27FC236}">
              <a16:creationId xmlns:a16="http://schemas.microsoft.com/office/drawing/2014/main" id="{00000000-0008-0000-0700-0000BA020000}"/>
            </a:ext>
          </a:extLst>
        </xdr:cNvPr>
        <xdr:cNvSpPr txBox="1"/>
      </xdr:nvSpPr>
      <xdr:spPr>
        <a:xfrm>
          <a:off x="16370300" y="1656627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84200</xdr:rowOff>
    </xdr:from>
    <xdr:to>
      <xdr:col>85</xdr:col>
      <xdr:colOff>177800</xdr:colOff>
      <xdr:row>98</xdr:row>
      <xdr:rowOff>14350</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6268700" y="1671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74478</xdr:rowOff>
    </xdr:from>
    <xdr:to>
      <xdr:col>81</xdr:col>
      <xdr:colOff>50800</xdr:colOff>
      <xdr:row>97</xdr:row>
      <xdr:rowOff>107477</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4592300" y="16705128"/>
          <a:ext cx="889000" cy="32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83578</xdr:rowOff>
    </xdr:from>
    <xdr:to>
      <xdr:col>81</xdr:col>
      <xdr:colOff>101600</xdr:colOff>
      <xdr:row>98</xdr:row>
      <xdr:rowOff>13728</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5430500" y="1671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4855</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14111" y="1680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74478</xdr:rowOff>
    </xdr:from>
    <xdr:to>
      <xdr:col>76</xdr:col>
      <xdr:colOff>114300</xdr:colOff>
      <xdr:row>97</xdr:row>
      <xdr:rowOff>89314</xdr:rowOff>
    </xdr:to>
    <xdr:cxnSp macro="">
      <xdr:nvCxnSpPr>
        <xdr:cNvPr id="703" name="直線コネクタ 702">
          <a:extLst>
            <a:ext uri="{FF2B5EF4-FFF2-40B4-BE49-F238E27FC236}">
              <a16:creationId xmlns:a16="http://schemas.microsoft.com/office/drawing/2014/main" id="{00000000-0008-0000-0700-0000BF020000}"/>
            </a:ext>
          </a:extLst>
        </xdr:cNvPr>
        <xdr:cNvCxnSpPr/>
      </xdr:nvCxnSpPr>
      <xdr:spPr>
        <a:xfrm flipV="1">
          <a:off x="13703300" y="16705128"/>
          <a:ext cx="889000" cy="148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83055</xdr:rowOff>
    </xdr:from>
    <xdr:to>
      <xdr:col>76</xdr:col>
      <xdr:colOff>165100</xdr:colOff>
      <xdr:row>98</xdr:row>
      <xdr:rowOff>13205</xdr:rowOff>
    </xdr:to>
    <xdr:sp macro="" textlink="">
      <xdr:nvSpPr>
        <xdr:cNvPr id="704" name="フローチャート: 判断 703">
          <a:extLst>
            <a:ext uri="{FF2B5EF4-FFF2-40B4-BE49-F238E27FC236}">
              <a16:creationId xmlns:a16="http://schemas.microsoft.com/office/drawing/2014/main" id="{00000000-0008-0000-0700-0000C0020000}"/>
            </a:ext>
          </a:extLst>
        </xdr:cNvPr>
        <xdr:cNvSpPr/>
      </xdr:nvSpPr>
      <xdr:spPr>
        <a:xfrm>
          <a:off x="14541500" y="16713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4332</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806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85257</xdr:rowOff>
    </xdr:from>
    <xdr:to>
      <xdr:col>71</xdr:col>
      <xdr:colOff>177800</xdr:colOff>
      <xdr:row>97</xdr:row>
      <xdr:rowOff>89314</xdr:rowOff>
    </xdr:to>
    <xdr:cxnSp macro="">
      <xdr:nvCxnSpPr>
        <xdr:cNvPr id="706" name="直線コネクタ 705">
          <a:extLst>
            <a:ext uri="{FF2B5EF4-FFF2-40B4-BE49-F238E27FC236}">
              <a16:creationId xmlns:a16="http://schemas.microsoft.com/office/drawing/2014/main" id="{00000000-0008-0000-0700-0000C2020000}"/>
            </a:ext>
          </a:extLst>
        </xdr:cNvPr>
        <xdr:cNvCxnSpPr/>
      </xdr:nvCxnSpPr>
      <xdr:spPr>
        <a:xfrm>
          <a:off x="12814300" y="16544457"/>
          <a:ext cx="889000" cy="175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88824</xdr:rowOff>
    </xdr:from>
    <xdr:to>
      <xdr:col>72</xdr:col>
      <xdr:colOff>38100</xdr:colOff>
      <xdr:row>98</xdr:row>
      <xdr:rowOff>18974</xdr:rowOff>
    </xdr:to>
    <xdr:sp macro="" textlink="">
      <xdr:nvSpPr>
        <xdr:cNvPr id="707" name="フローチャート: 判断 706">
          <a:extLst>
            <a:ext uri="{FF2B5EF4-FFF2-40B4-BE49-F238E27FC236}">
              <a16:creationId xmlns:a16="http://schemas.microsoft.com/office/drawing/2014/main" id="{00000000-0008-0000-0700-0000C3020000}"/>
            </a:ext>
          </a:extLst>
        </xdr:cNvPr>
        <xdr:cNvSpPr/>
      </xdr:nvSpPr>
      <xdr:spPr>
        <a:xfrm>
          <a:off x="13652500" y="16719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10101</xdr:rowOff>
    </xdr:from>
    <xdr:ext cx="534377"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436111" y="168122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94371</xdr:rowOff>
    </xdr:from>
    <xdr:to>
      <xdr:col>67</xdr:col>
      <xdr:colOff>101600</xdr:colOff>
      <xdr:row>98</xdr:row>
      <xdr:rowOff>24521</xdr:rowOff>
    </xdr:to>
    <xdr:sp macro="" textlink="">
      <xdr:nvSpPr>
        <xdr:cNvPr id="709" name="フローチャート: 判断 708">
          <a:extLst>
            <a:ext uri="{FF2B5EF4-FFF2-40B4-BE49-F238E27FC236}">
              <a16:creationId xmlns:a16="http://schemas.microsoft.com/office/drawing/2014/main" id="{00000000-0008-0000-0700-0000C5020000}"/>
            </a:ext>
          </a:extLst>
        </xdr:cNvPr>
        <xdr:cNvSpPr/>
      </xdr:nvSpPr>
      <xdr:spPr>
        <a:xfrm>
          <a:off x="12763500" y="167250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15648</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2547111" y="168177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109463</xdr:rowOff>
    </xdr:from>
    <xdr:to>
      <xdr:col>85</xdr:col>
      <xdr:colOff>177800</xdr:colOff>
      <xdr:row>98</xdr:row>
      <xdr:rowOff>39613</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6268700" y="16740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62627</xdr:rowOff>
    </xdr:from>
    <xdr:ext cx="534377" cy="259045"/>
    <xdr:sp macro="" textlink="">
      <xdr:nvSpPr>
        <xdr:cNvPr id="717" name="公債費該当値テキスト">
          <a:extLst>
            <a:ext uri="{FF2B5EF4-FFF2-40B4-BE49-F238E27FC236}">
              <a16:creationId xmlns:a16="http://schemas.microsoft.com/office/drawing/2014/main" id="{00000000-0008-0000-0700-0000CD020000}"/>
            </a:ext>
          </a:extLst>
        </xdr:cNvPr>
        <xdr:cNvSpPr txBox="1"/>
      </xdr:nvSpPr>
      <xdr:spPr>
        <a:xfrm>
          <a:off x="16370300" y="16693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56677</xdr:rowOff>
    </xdr:from>
    <xdr:to>
      <xdr:col>81</xdr:col>
      <xdr:colOff>101600</xdr:colOff>
      <xdr:row>97</xdr:row>
      <xdr:rowOff>158277</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5430500" y="16687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3354</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5214111" y="164625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23678</xdr:rowOff>
    </xdr:from>
    <xdr:to>
      <xdr:col>76</xdr:col>
      <xdr:colOff>165100</xdr:colOff>
      <xdr:row>97</xdr:row>
      <xdr:rowOff>125278</xdr:rowOff>
    </xdr:to>
    <xdr:sp macro="" textlink="">
      <xdr:nvSpPr>
        <xdr:cNvPr id="720" name="楕円 719">
          <a:extLst>
            <a:ext uri="{FF2B5EF4-FFF2-40B4-BE49-F238E27FC236}">
              <a16:creationId xmlns:a16="http://schemas.microsoft.com/office/drawing/2014/main" id="{00000000-0008-0000-0700-0000D0020000}"/>
            </a:ext>
          </a:extLst>
        </xdr:cNvPr>
        <xdr:cNvSpPr/>
      </xdr:nvSpPr>
      <xdr:spPr>
        <a:xfrm>
          <a:off x="14541500" y="1665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141805</xdr:rowOff>
    </xdr:from>
    <xdr:ext cx="599010"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4292795" y="164295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38514</xdr:rowOff>
    </xdr:from>
    <xdr:to>
      <xdr:col>72</xdr:col>
      <xdr:colOff>38100</xdr:colOff>
      <xdr:row>97</xdr:row>
      <xdr:rowOff>140114</xdr:rowOff>
    </xdr:to>
    <xdr:sp macro="" textlink="">
      <xdr:nvSpPr>
        <xdr:cNvPr id="722" name="楕円 721">
          <a:extLst>
            <a:ext uri="{FF2B5EF4-FFF2-40B4-BE49-F238E27FC236}">
              <a16:creationId xmlns:a16="http://schemas.microsoft.com/office/drawing/2014/main" id="{00000000-0008-0000-0700-0000D2020000}"/>
            </a:ext>
          </a:extLst>
        </xdr:cNvPr>
        <xdr:cNvSpPr/>
      </xdr:nvSpPr>
      <xdr:spPr>
        <a:xfrm>
          <a:off x="13652500" y="16669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156641</xdr:rowOff>
    </xdr:from>
    <xdr:ext cx="534377"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3436111" y="164443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34457</xdr:rowOff>
    </xdr:from>
    <xdr:to>
      <xdr:col>67</xdr:col>
      <xdr:colOff>101600</xdr:colOff>
      <xdr:row>96</xdr:row>
      <xdr:rowOff>136057</xdr:rowOff>
    </xdr:to>
    <xdr:sp macro="" textlink="">
      <xdr:nvSpPr>
        <xdr:cNvPr id="724" name="楕円 723">
          <a:extLst>
            <a:ext uri="{FF2B5EF4-FFF2-40B4-BE49-F238E27FC236}">
              <a16:creationId xmlns:a16="http://schemas.microsoft.com/office/drawing/2014/main" id="{00000000-0008-0000-0700-0000D4020000}"/>
            </a:ext>
          </a:extLst>
        </xdr:cNvPr>
        <xdr:cNvSpPr/>
      </xdr:nvSpPr>
      <xdr:spPr>
        <a:xfrm>
          <a:off x="12763500" y="16493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94</xdr:row>
      <xdr:rowOff>152584</xdr:rowOff>
    </xdr:from>
    <xdr:ext cx="599010"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2514795" y="16268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8" name="正方形/長方形 727">
          <a:extLst>
            <a:ext uri="{FF2B5EF4-FFF2-40B4-BE49-F238E27FC236}">
              <a16:creationId xmlns:a16="http://schemas.microsoft.com/office/drawing/2014/main" id="{00000000-0008-0000-0700-0000D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9" name="正方形/長方形 728">
          <a:extLst>
            <a:ext uri="{FF2B5EF4-FFF2-40B4-BE49-F238E27FC236}">
              <a16:creationId xmlns:a16="http://schemas.microsoft.com/office/drawing/2014/main" id="{00000000-0008-0000-0700-0000D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30" name="正方形/長方形 729">
          <a:extLst>
            <a:ext uri="{FF2B5EF4-FFF2-40B4-BE49-F238E27FC236}">
              <a16:creationId xmlns:a16="http://schemas.microsoft.com/office/drawing/2014/main" id="{00000000-0008-0000-0700-0000D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31" name="正方形/長方形 730">
          <a:extLst>
            <a:ext uri="{FF2B5EF4-FFF2-40B4-BE49-F238E27FC236}">
              <a16:creationId xmlns:a16="http://schemas.microsoft.com/office/drawing/2014/main" id="{00000000-0008-0000-0700-0000D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32" name="正方形/長方形 731">
          <a:extLst>
            <a:ext uri="{FF2B5EF4-FFF2-40B4-BE49-F238E27FC236}">
              <a16:creationId xmlns:a16="http://schemas.microsoft.com/office/drawing/2014/main" id="{00000000-0008-0000-0700-0000D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33" name="正方形/長方形 732">
          <a:extLst>
            <a:ext uri="{FF2B5EF4-FFF2-40B4-BE49-F238E27FC236}">
              <a16:creationId xmlns:a16="http://schemas.microsoft.com/office/drawing/2014/main" id="{00000000-0008-0000-0700-0000D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41" name="テキスト ボックス 740">
          <a:extLst>
            <a:ext uri="{FF2B5EF4-FFF2-40B4-BE49-F238E27FC236}">
              <a16:creationId xmlns:a16="http://schemas.microsoft.com/office/drawing/2014/main" id="{00000000-0008-0000-0700-0000E5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45" name="テキスト ボックス 744">
          <a:extLst>
            <a:ext uri="{FF2B5EF4-FFF2-40B4-BE49-F238E27FC236}">
              <a16:creationId xmlns:a16="http://schemas.microsoft.com/office/drawing/2014/main" id="{00000000-0008-0000-0700-0000E9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50" name="諸支出金グラフ枠">
          <a:extLst>
            <a:ext uri="{FF2B5EF4-FFF2-40B4-BE49-F238E27FC236}">
              <a16:creationId xmlns:a16="http://schemas.microsoft.com/office/drawing/2014/main" id="{00000000-0008-0000-0700-0000EE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19359</xdr:rowOff>
    </xdr:from>
    <xdr:to>
      <xdr:col>116</xdr:col>
      <xdr:colOff>62864</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flipV="1">
          <a:off x="22159595" y="5162859"/>
          <a:ext cx="1269" cy="16225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133421</xdr:rowOff>
    </xdr:from>
    <xdr:ext cx="249299" cy="259045"/>
    <xdr:sp macro="" textlink="">
      <xdr:nvSpPr>
        <xdr:cNvPr id="752" name="諸支出金最小値テキスト">
          <a:extLst>
            <a:ext uri="{FF2B5EF4-FFF2-40B4-BE49-F238E27FC236}">
              <a16:creationId xmlns:a16="http://schemas.microsoft.com/office/drawing/2014/main" id="{00000000-0008-0000-0700-0000F0020000}"/>
            </a:ext>
          </a:extLst>
        </xdr:cNvPr>
        <xdr:cNvSpPr txBox="1"/>
      </xdr:nvSpPr>
      <xdr:spPr>
        <a:xfrm>
          <a:off x="22212300" y="6819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137486</xdr:rowOff>
    </xdr:from>
    <xdr:ext cx="469744" cy="259045"/>
    <xdr:sp macro="" textlink="">
      <xdr:nvSpPr>
        <xdr:cNvPr id="754" name="諸支出金最大値テキスト">
          <a:extLst>
            <a:ext uri="{FF2B5EF4-FFF2-40B4-BE49-F238E27FC236}">
              <a16:creationId xmlns:a16="http://schemas.microsoft.com/office/drawing/2014/main" id="{00000000-0008-0000-0700-0000F2020000}"/>
            </a:ext>
          </a:extLst>
        </xdr:cNvPr>
        <xdr:cNvSpPr txBox="1"/>
      </xdr:nvSpPr>
      <xdr:spPr>
        <a:xfrm>
          <a:off x="22212300" y="4938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9,937</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19359</xdr:rowOff>
    </xdr:from>
    <xdr:to>
      <xdr:col>116</xdr:col>
      <xdr:colOff>152400</xdr:colOff>
      <xdr:row>30</xdr:row>
      <xdr:rowOff>19359</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22072600" y="51628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50871</xdr:rowOff>
    </xdr:from>
    <xdr:ext cx="378565" cy="259045"/>
    <xdr:sp macro="" textlink="">
      <xdr:nvSpPr>
        <xdr:cNvPr id="757" name="諸支出金平均値テキスト">
          <a:extLst>
            <a:ext uri="{FF2B5EF4-FFF2-40B4-BE49-F238E27FC236}">
              <a16:creationId xmlns:a16="http://schemas.microsoft.com/office/drawing/2014/main" id="{00000000-0008-0000-0700-0000F5020000}"/>
            </a:ext>
          </a:extLst>
        </xdr:cNvPr>
        <xdr:cNvSpPr txBox="1"/>
      </xdr:nvSpPr>
      <xdr:spPr>
        <a:xfrm>
          <a:off x="22212300" y="656597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27994</xdr:rowOff>
    </xdr:from>
    <xdr:to>
      <xdr:col>116</xdr:col>
      <xdr:colOff>114300</xdr:colOff>
      <xdr:row>39</xdr:row>
      <xdr:rowOff>129594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22110700" y="671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59" name="直線コネクタ 758">
          <a:extLst>
            <a:ext uri="{FF2B5EF4-FFF2-40B4-BE49-F238E27FC236}">
              <a16:creationId xmlns:a16="http://schemas.microsoft.com/office/drawing/2014/main" id="{00000000-0008-0000-0700-0000F7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39</xdr:row>
      <xdr:rowOff>19014</xdr:rowOff>
    </xdr:from>
    <xdr:to>
      <xdr:col>112</xdr:col>
      <xdr:colOff>38100</xdr:colOff>
      <xdr:row>39</xdr:row>
      <xdr:rowOff>120614</xdr:rowOff>
    </xdr:to>
    <xdr:sp macro="" textlink="">
      <xdr:nvSpPr>
        <xdr:cNvPr id="760" name="フローチャート: 判断 759">
          <a:extLst>
            <a:ext uri="{FF2B5EF4-FFF2-40B4-BE49-F238E27FC236}">
              <a16:creationId xmlns:a16="http://schemas.microsoft.com/office/drawing/2014/main" id="{00000000-0008-0000-0700-0000F8020000}"/>
            </a:ext>
          </a:extLst>
        </xdr:cNvPr>
        <xdr:cNvSpPr/>
      </xdr:nvSpPr>
      <xdr:spPr>
        <a:xfrm>
          <a:off x="21272500" y="6705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137141</xdr:rowOff>
    </xdr:from>
    <xdr:ext cx="378565"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4017" y="64807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62" name="直線コネクタ 761">
          <a:extLst>
            <a:ext uri="{FF2B5EF4-FFF2-40B4-BE49-F238E27FC236}">
              <a16:creationId xmlns:a16="http://schemas.microsoft.com/office/drawing/2014/main" id="{00000000-0008-0000-0700-0000FA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25382</xdr:rowOff>
    </xdr:from>
    <xdr:to>
      <xdr:col>107</xdr:col>
      <xdr:colOff>101600</xdr:colOff>
      <xdr:row>39</xdr:row>
      <xdr:rowOff>126982</xdr:rowOff>
    </xdr:to>
    <xdr:sp macro="" textlink="">
      <xdr:nvSpPr>
        <xdr:cNvPr id="763" name="フローチャート: 判断 762">
          <a:extLst>
            <a:ext uri="{FF2B5EF4-FFF2-40B4-BE49-F238E27FC236}">
              <a16:creationId xmlns:a16="http://schemas.microsoft.com/office/drawing/2014/main" id="{00000000-0008-0000-0700-0000FB020000}"/>
            </a:ext>
          </a:extLst>
        </xdr:cNvPr>
        <xdr:cNvSpPr/>
      </xdr:nvSpPr>
      <xdr:spPr>
        <a:xfrm>
          <a:off x="20383500" y="671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143509</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0245017" y="64871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65" name="直線コネクタ 764">
          <a:extLst>
            <a:ext uri="{FF2B5EF4-FFF2-40B4-BE49-F238E27FC236}">
              <a16:creationId xmlns:a16="http://schemas.microsoft.com/office/drawing/2014/main" id="{00000000-0008-0000-0700-0000FD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38118</xdr:rowOff>
    </xdr:from>
    <xdr:to>
      <xdr:col>102</xdr:col>
      <xdr:colOff>165100</xdr:colOff>
      <xdr:row>39</xdr:row>
      <xdr:rowOff>139718</xdr:rowOff>
    </xdr:to>
    <xdr:sp macro="" textlink="">
      <xdr:nvSpPr>
        <xdr:cNvPr id="766" name="フローチャート: 判断 765">
          <a:extLst>
            <a:ext uri="{FF2B5EF4-FFF2-40B4-BE49-F238E27FC236}">
              <a16:creationId xmlns:a16="http://schemas.microsoft.com/office/drawing/2014/main" id="{00000000-0008-0000-0700-0000FE020000}"/>
            </a:ext>
          </a:extLst>
        </xdr:cNvPr>
        <xdr:cNvSpPr/>
      </xdr:nvSpPr>
      <xdr:spPr>
        <a:xfrm>
          <a:off x="19494500" y="672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37</xdr:row>
      <xdr:rowOff>156245</xdr:rowOff>
    </xdr:from>
    <xdr:ext cx="313932"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388333" y="6499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42201</xdr:rowOff>
    </xdr:from>
    <xdr:to>
      <xdr:col>98</xdr:col>
      <xdr:colOff>38100</xdr:colOff>
      <xdr:row>39</xdr:row>
      <xdr:rowOff>143801</xdr:rowOff>
    </xdr:to>
    <xdr:sp macro="" textlink="">
      <xdr:nvSpPr>
        <xdr:cNvPr id="768" name="フローチャート: 判断 767">
          <a:extLst>
            <a:ext uri="{FF2B5EF4-FFF2-40B4-BE49-F238E27FC236}">
              <a16:creationId xmlns:a16="http://schemas.microsoft.com/office/drawing/2014/main" id="{00000000-0008-0000-0700-000000030000}"/>
            </a:ext>
          </a:extLst>
        </xdr:cNvPr>
        <xdr:cNvSpPr/>
      </xdr:nvSpPr>
      <xdr:spPr>
        <a:xfrm>
          <a:off x="18605500" y="67287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160328</xdr:rowOff>
    </xdr:from>
    <xdr:ext cx="313932"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499333" y="650397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75" name="楕円 774">
          <a:extLst>
            <a:ext uri="{FF2B5EF4-FFF2-40B4-BE49-F238E27FC236}">
              <a16:creationId xmlns:a16="http://schemas.microsoft.com/office/drawing/2014/main" id="{00000000-0008-0000-0700-00000703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39</xdr:row>
      <xdr:rowOff>6421</xdr:rowOff>
    </xdr:from>
    <xdr:ext cx="249299" cy="259045"/>
    <xdr:sp macro="" textlink="">
      <xdr:nvSpPr>
        <xdr:cNvPr id="776" name="諸支出金該当値テキスト">
          <a:extLst>
            <a:ext uri="{FF2B5EF4-FFF2-40B4-BE49-F238E27FC236}">
              <a16:creationId xmlns:a16="http://schemas.microsoft.com/office/drawing/2014/main" id="{00000000-0008-0000-0700-000008030000}"/>
            </a:ext>
          </a:extLst>
        </xdr:cNvPr>
        <xdr:cNvSpPr txBox="1"/>
      </xdr:nvSpPr>
      <xdr:spPr>
        <a:xfrm>
          <a:off x="22212300" y="669297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77" name="楕円 776">
          <a:extLst>
            <a:ext uri="{FF2B5EF4-FFF2-40B4-BE49-F238E27FC236}">
              <a16:creationId xmlns:a16="http://schemas.microsoft.com/office/drawing/2014/main" id="{00000000-0008-0000-0700-00000903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79" name="楕円 778">
          <a:extLst>
            <a:ext uri="{FF2B5EF4-FFF2-40B4-BE49-F238E27FC236}">
              <a16:creationId xmlns:a16="http://schemas.microsoft.com/office/drawing/2014/main" id="{00000000-0008-0000-0700-00000B03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81" name="楕円 780">
          <a:extLst>
            <a:ext uri="{FF2B5EF4-FFF2-40B4-BE49-F238E27FC236}">
              <a16:creationId xmlns:a16="http://schemas.microsoft.com/office/drawing/2014/main" id="{00000000-0008-0000-0700-00000D03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83" name="楕円 782">
          <a:extLst>
            <a:ext uri="{FF2B5EF4-FFF2-40B4-BE49-F238E27FC236}">
              <a16:creationId xmlns:a16="http://schemas.microsoft.com/office/drawing/2014/main" id="{00000000-0008-0000-0700-00000F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85" name="正方形/長方形 784">
          <a:extLst>
            <a:ext uri="{FF2B5EF4-FFF2-40B4-BE49-F238E27FC236}">
              <a16:creationId xmlns:a16="http://schemas.microsoft.com/office/drawing/2014/main" id="{00000000-0008-0000-0700-000011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86" name="正方形/長方形 785">
          <a:extLst>
            <a:ext uri="{FF2B5EF4-FFF2-40B4-BE49-F238E27FC236}">
              <a16:creationId xmlns:a16="http://schemas.microsoft.com/office/drawing/2014/main" id="{00000000-0008-0000-0700-000012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87" name="正方形/長方形 786">
          <a:extLst>
            <a:ext uri="{FF2B5EF4-FFF2-40B4-BE49-F238E27FC236}">
              <a16:creationId xmlns:a16="http://schemas.microsoft.com/office/drawing/2014/main" id="{00000000-0008-0000-0700-000013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88" name="正方形/長方形 787">
          <a:extLst>
            <a:ext uri="{FF2B5EF4-FFF2-40B4-BE49-F238E27FC236}">
              <a16:creationId xmlns:a16="http://schemas.microsoft.com/office/drawing/2014/main" id="{00000000-0008-0000-0700-000014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9" name="正方形/長方形 788">
          <a:extLst>
            <a:ext uri="{FF2B5EF4-FFF2-40B4-BE49-F238E27FC236}">
              <a16:creationId xmlns:a16="http://schemas.microsoft.com/office/drawing/2014/main" id="{00000000-0008-0000-0700-000015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90" name="正方形/長方形 789">
          <a:extLst>
            <a:ext uri="{FF2B5EF4-FFF2-40B4-BE49-F238E27FC236}">
              <a16:creationId xmlns:a16="http://schemas.microsoft.com/office/drawing/2014/main" id="{00000000-0008-0000-0700-000016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大分県平均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91" name="正方形/長方形 790">
          <a:extLst>
            <a:ext uri="{FF2B5EF4-FFF2-40B4-BE49-F238E27FC236}">
              <a16:creationId xmlns:a16="http://schemas.microsoft.com/office/drawing/2014/main" id="{00000000-0008-0000-0700-000017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92" name="正方形/長方形 791">
          <a:extLst>
            <a:ext uri="{FF2B5EF4-FFF2-40B4-BE49-F238E27FC236}">
              <a16:creationId xmlns:a16="http://schemas.microsoft.com/office/drawing/2014/main" id="{00000000-0008-0000-0700-000018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93" name="テキスト ボックス 792">
          <a:extLst>
            <a:ext uri="{FF2B5EF4-FFF2-40B4-BE49-F238E27FC236}">
              <a16:creationId xmlns:a16="http://schemas.microsoft.com/office/drawing/2014/main" id="{00000000-0008-0000-0700-000019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35577</xdr:rowOff>
    </xdr:from>
    <xdr:ext cx="46717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7820821" y="963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53</xdr:row>
      <xdr:rowOff>168927</xdr:rowOff>
    </xdr:from>
    <xdr:ext cx="46717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7820821" y="925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51</xdr:row>
      <xdr:rowOff>130827</xdr:rowOff>
    </xdr:from>
    <xdr:ext cx="46717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7820821" y="887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803" name="直線コネクタ 802">
          <a:extLst>
            <a:ext uri="{FF2B5EF4-FFF2-40B4-BE49-F238E27FC236}">
              <a16:creationId xmlns:a16="http://schemas.microsoft.com/office/drawing/2014/main" id="{00000000-0008-0000-0700-000023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49</xdr:row>
      <xdr:rowOff>92727</xdr:rowOff>
    </xdr:from>
    <xdr:ext cx="46717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7820821" y="849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807" name="前年度繰上充用金グラフ枠">
          <a:extLst>
            <a:ext uri="{FF2B5EF4-FFF2-40B4-BE49-F238E27FC236}">
              <a16:creationId xmlns:a16="http://schemas.microsoft.com/office/drawing/2014/main" id="{00000000-0008-0000-0700-000027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34354</xdr:rowOff>
    </xdr:from>
    <xdr:to>
      <xdr:col>116</xdr:col>
      <xdr:colOff>62864</xdr:colOff>
      <xdr:row>59</xdr:row>
      <xdr:rowOff>44450</xdr:rowOff>
    </xdr:to>
    <xdr:cxnSp macro="">
      <xdr:nvCxnSpPr>
        <xdr:cNvPr id="808" name="直線コネクタ 807">
          <a:extLst>
            <a:ext uri="{FF2B5EF4-FFF2-40B4-BE49-F238E27FC236}">
              <a16:creationId xmlns:a16="http://schemas.microsoft.com/office/drawing/2014/main" id="{00000000-0008-0000-0700-000028030000}"/>
            </a:ext>
          </a:extLst>
        </xdr:cNvPr>
        <xdr:cNvCxnSpPr/>
      </xdr:nvCxnSpPr>
      <xdr:spPr>
        <a:xfrm flipV="1">
          <a:off x="22159595" y="8606854"/>
          <a:ext cx="1269" cy="155314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91267</xdr:rowOff>
    </xdr:from>
    <xdr:ext cx="249299" cy="259045"/>
    <xdr:sp macro="" textlink="">
      <xdr:nvSpPr>
        <xdr:cNvPr id="809" name="前年度繰上充用金最小値テキスト">
          <a:extLst>
            <a:ext uri="{FF2B5EF4-FFF2-40B4-BE49-F238E27FC236}">
              <a16:creationId xmlns:a16="http://schemas.microsoft.com/office/drawing/2014/main" id="{00000000-0008-0000-0700-000029030000}"/>
            </a:ext>
          </a:extLst>
        </xdr:cNvPr>
        <xdr:cNvSpPr txBox="1"/>
      </xdr:nvSpPr>
      <xdr:spPr>
        <a:xfrm>
          <a:off x="22212300" y="10206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810" name="直線コネクタ 809">
          <a:extLst>
            <a:ext uri="{FF2B5EF4-FFF2-40B4-BE49-F238E27FC236}">
              <a16:creationId xmlns:a16="http://schemas.microsoft.com/office/drawing/2014/main" id="{00000000-0008-0000-0700-00002A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48</xdr:row>
      <xdr:rowOff>152481</xdr:rowOff>
    </xdr:from>
    <xdr:ext cx="469744" cy="259045"/>
    <xdr:sp macro="" textlink="">
      <xdr:nvSpPr>
        <xdr:cNvPr id="811" name="前年度繰上充用金最大値テキスト">
          <a:extLst>
            <a:ext uri="{FF2B5EF4-FFF2-40B4-BE49-F238E27FC236}">
              <a16:creationId xmlns:a16="http://schemas.microsoft.com/office/drawing/2014/main" id="{00000000-0008-0000-0700-00002B030000}"/>
            </a:ext>
          </a:extLst>
        </xdr:cNvPr>
        <xdr:cNvSpPr txBox="1"/>
      </xdr:nvSpPr>
      <xdr:spPr>
        <a:xfrm>
          <a:off x="22212300" y="83820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8,153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50</xdr:row>
      <xdr:rowOff>34354</xdr:rowOff>
    </xdr:from>
    <xdr:to>
      <xdr:col>116</xdr:col>
      <xdr:colOff>152400</xdr:colOff>
      <xdr:row>50</xdr:row>
      <xdr:rowOff>34354</xdr:rowOff>
    </xdr:to>
    <xdr:cxnSp macro="">
      <xdr:nvCxnSpPr>
        <xdr:cNvPr id="812" name="直線コネクタ 811">
          <a:extLst>
            <a:ext uri="{FF2B5EF4-FFF2-40B4-BE49-F238E27FC236}">
              <a16:creationId xmlns:a16="http://schemas.microsoft.com/office/drawing/2014/main" id="{00000000-0008-0000-0700-00002C030000}"/>
            </a:ext>
          </a:extLst>
        </xdr:cNvPr>
        <xdr:cNvCxnSpPr/>
      </xdr:nvCxnSpPr>
      <xdr:spPr>
        <a:xfrm>
          <a:off x="22072600" y="8606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813" name="直線コネクタ 812">
          <a:extLst>
            <a:ext uri="{FF2B5EF4-FFF2-40B4-BE49-F238E27FC236}">
              <a16:creationId xmlns:a16="http://schemas.microsoft.com/office/drawing/2014/main" id="{00000000-0008-0000-0700-00002D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8717</xdr:rowOff>
    </xdr:from>
    <xdr:ext cx="313932" cy="259045"/>
    <xdr:sp macro="" textlink="">
      <xdr:nvSpPr>
        <xdr:cNvPr id="814" name="前年度繰上充用金平均値テキスト">
          <a:extLst>
            <a:ext uri="{FF2B5EF4-FFF2-40B4-BE49-F238E27FC236}">
              <a16:creationId xmlns:a16="http://schemas.microsoft.com/office/drawing/2014/main" id="{00000000-0008-0000-0700-00002E030000}"/>
            </a:ext>
          </a:extLst>
        </xdr:cNvPr>
        <xdr:cNvSpPr txBox="1"/>
      </xdr:nvSpPr>
      <xdr:spPr>
        <a:xfrm>
          <a:off x="22212300" y="9952817"/>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157290</xdr:rowOff>
    </xdr:from>
    <xdr:to>
      <xdr:col>116</xdr:col>
      <xdr:colOff>114300</xdr:colOff>
      <xdr:row>59</xdr:row>
      <xdr:rowOff>87440</xdr:rowOff>
    </xdr:to>
    <xdr:sp macro="" textlink="">
      <xdr:nvSpPr>
        <xdr:cNvPr id="815" name="フローチャート: 判断 814">
          <a:extLst>
            <a:ext uri="{FF2B5EF4-FFF2-40B4-BE49-F238E27FC236}">
              <a16:creationId xmlns:a16="http://schemas.microsoft.com/office/drawing/2014/main" id="{00000000-0008-0000-0700-00002F030000}"/>
            </a:ext>
          </a:extLst>
        </xdr:cNvPr>
        <xdr:cNvSpPr/>
      </xdr:nvSpPr>
      <xdr:spPr>
        <a:xfrm>
          <a:off x="22110700" y="10101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816" name="直線コネクタ 815">
          <a:extLst>
            <a:ext uri="{FF2B5EF4-FFF2-40B4-BE49-F238E27FC236}">
              <a16:creationId xmlns:a16="http://schemas.microsoft.com/office/drawing/2014/main" id="{00000000-0008-0000-0700-000030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156528</xdr:rowOff>
    </xdr:from>
    <xdr:to>
      <xdr:col>112</xdr:col>
      <xdr:colOff>38100</xdr:colOff>
      <xdr:row>59</xdr:row>
      <xdr:rowOff>86678</xdr:rowOff>
    </xdr:to>
    <xdr:sp macro="" textlink="">
      <xdr:nvSpPr>
        <xdr:cNvPr id="817" name="フローチャート: 判断 816">
          <a:extLst>
            <a:ext uri="{FF2B5EF4-FFF2-40B4-BE49-F238E27FC236}">
              <a16:creationId xmlns:a16="http://schemas.microsoft.com/office/drawing/2014/main" id="{00000000-0008-0000-0700-000031030000}"/>
            </a:ext>
          </a:extLst>
        </xdr:cNvPr>
        <xdr:cNvSpPr/>
      </xdr:nvSpPr>
      <xdr:spPr>
        <a:xfrm>
          <a:off x="21272500" y="101006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57</xdr:row>
      <xdr:rowOff>103205</xdr:rowOff>
    </xdr:from>
    <xdr:ext cx="313932"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66333" y="987585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819" name="直線コネクタ 818">
          <a:extLst>
            <a:ext uri="{FF2B5EF4-FFF2-40B4-BE49-F238E27FC236}">
              <a16:creationId xmlns:a16="http://schemas.microsoft.com/office/drawing/2014/main" id="{00000000-0008-0000-0700-000033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156146</xdr:rowOff>
    </xdr:from>
    <xdr:to>
      <xdr:col>107</xdr:col>
      <xdr:colOff>101600</xdr:colOff>
      <xdr:row>59</xdr:row>
      <xdr:rowOff>86296</xdr:rowOff>
    </xdr:to>
    <xdr:sp macro="" textlink="">
      <xdr:nvSpPr>
        <xdr:cNvPr id="820" name="フローチャート: 判断 819">
          <a:extLst>
            <a:ext uri="{FF2B5EF4-FFF2-40B4-BE49-F238E27FC236}">
              <a16:creationId xmlns:a16="http://schemas.microsoft.com/office/drawing/2014/main" id="{00000000-0008-0000-0700-000034030000}"/>
            </a:ext>
          </a:extLst>
        </xdr:cNvPr>
        <xdr:cNvSpPr/>
      </xdr:nvSpPr>
      <xdr:spPr>
        <a:xfrm>
          <a:off x="20383500" y="10100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57</xdr:row>
      <xdr:rowOff>102823</xdr:rowOff>
    </xdr:from>
    <xdr:ext cx="313932"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20277333" y="987547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822" name="直線コネクタ 821">
          <a:extLst>
            <a:ext uri="{FF2B5EF4-FFF2-40B4-BE49-F238E27FC236}">
              <a16:creationId xmlns:a16="http://schemas.microsoft.com/office/drawing/2014/main" id="{00000000-0008-0000-0700-000036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155575</xdr:rowOff>
    </xdr:from>
    <xdr:to>
      <xdr:col>102</xdr:col>
      <xdr:colOff>165100</xdr:colOff>
      <xdr:row>59</xdr:row>
      <xdr:rowOff>85725</xdr:rowOff>
    </xdr:to>
    <xdr:sp macro="" textlink="">
      <xdr:nvSpPr>
        <xdr:cNvPr id="823" name="フローチャート: 判断 822">
          <a:extLst>
            <a:ext uri="{FF2B5EF4-FFF2-40B4-BE49-F238E27FC236}">
              <a16:creationId xmlns:a16="http://schemas.microsoft.com/office/drawing/2014/main" id="{00000000-0008-0000-0700-000037030000}"/>
            </a:ext>
          </a:extLst>
        </xdr:cNvPr>
        <xdr:cNvSpPr/>
      </xdr:nvSpPr>
      <xdr:spPr>
        <a:xfrm>
          <a:off x="19494500" y="10099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57</xdr:row>
      <xdr:rowOff>102252</xdr:rowOff>
    </xdr:from>
    <xdr:ext cx="313932"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9388333" y="987490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25" name="フローチャート: 判断 824">
          <a:extLst>
            <a:ext uri="{FF2B5EF4-FFF2-40B4-BE49-F238E27FC236}">
              <a16:creationId xmlns:a16="http://schemas.microsoft.com/office/drawing/2014/main" id="{00000000-0008-0000-0700-000039030000}"/>
            </a:ext>
          </a:extLst>
        </xdr:cNvPr>
        <xdr:cNvSpPr/>
      </xdr:nvSpPr>
      <xdr:spPr>
        <a:xfrm>
          <a:off x="18605500" y="10109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28" name="テキスト ボックス 827">
          <a:extLst>
            <a:ext uri="{FF2B5EF4-FFF2-40B4-BE49-F238E27FC236}">
              <a16:creationId xmlns:a16="http://schemas.microsoft.com/office/drawing/2014/main" id="{00000000-0008-0000-0700-00003C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29" name="テキスト ボックス 828">
          <a:extLst>
            <a:ext uri="{FF2B5EF4-FFF2-40B4-BE49-F238E27FC236}">
              <a16:creationId xmlns:a16="http://schemas.microsoft.com/office/drawing/2014/main" id="{00000000-0008-0000-0700-00003D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30" name="テキスト ボックス 829">
          <a:extLst>
            <a:ext uri="{FF2B5EF4-FFF2-40B4-BE49-F238E27FC236}">
              <a16:creationId xmlns:a16="http://schemas.microsoft.com/office/drawing/2014/main" id="{00000000-0008-0000-0700-00003E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31" name="テキスト ボックス 830">
          <a:extLst>
            <a:ext uri="{FF2B5EF4-FFF2-40B4-BE49-F238E27FC236}">
              <a16:creationId xmlns:a16="http://schemas.microsoft.com/office/drawing/2014/main" id="{00000000-0008-0000-0700-00003F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32" name="楕円 831">
          <a:extLst>
            <a:ext uri="{FF2B5EF4-FFF2-40B4-BE49-F238E27FC236}">
              <a16:creationId xmlns:a16="http://schemas.microsoft.com/office/drawing/2014/main" id="{00000000-0008-0000-0700-000040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135717</xdr:rowOff>
    </xdr:from>
    <xdr:ext cx="249299" cy="259045"/>
    <xdr:sp macro="" textlink="">
      <xdr:nvSpPr>
        <xdr:cNvPr id="833" name="前年度繰上充用金該当値テキスト">
          <a:extLst>
            <a:ext uri="{FF2B5EF4-FFF2-40B4-BE49-F238E27FC236}">
              <a16:creationId xmlns:a16="http://schemas.microsoft.com/office/drawing/2014/main" id="{00000000-0008-0000-0700-000041030000}"/>
            </a:ext>
          </a:extLst>
        </xdr:cNvPr>
        <xdr:cNvSpPr txBox="1"/>
      </xdr:nvSpPr>
      <xdr:spPr>
        <a:xfrm>
          <a:off x="22212300" y="1007981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34" name="楕円 833">
          <a:extLst>
            <a:ext uri="{FF2B5EF4-FFF2-40B4-BE49-F238E27FC236}">
              <a16:creationId xmlns:a16="http://schemas.microsoft.com/office/drawing/2014/main" id="{00000000-0008-0000-0700-000042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35" name="テキスト ボックス 834">
          <a:extLst>
            <a:ext uri="{FF2B5EF4-FFF2-40B4-BE49-F238E27FC236}">
              <a16:creationId xmlns:a16="http://schemas.microsoft.com/office/drawing/2014/main" id="{00000000-0008-0000-0700-000043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36" name="楕円 835">
          <a:extLst>
            <a:ext uri="{FF2B5EF4-FFF2-40B4-BE49-F238E27FC236}">
              <a16:creationId xmlns:a16="http://schemas.microsoft.com/office/drawing/2014/main" id="{00000000-0008-0000-0700-000044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37" name="テキスト ボックス 836">
          <a:extLst>
            <a:ext uri="{FF2B5EF4-FFF2-40B4-BE49-F238E27FC236}">
              <a16:creationId xmlns:a16="http://schemas.microsoft.com/office/drawing/2014/main" id="{00000000-0008-0000-0700-000045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38" name="楕円 837">
          <a:extLst>
            <a:ext uri="{FF2B5EF4-FFF2-40B4-BE49-F238E27FC236}">
              <a16:creationId xmlns:a16="http://schemas.microsoft.com/office/drawing/2014/main" id="{00000000-0008-0000-0700-000046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39" name="テキスト ボックス 838">
          <a:extLst>
            <a:ext uri="{FF2B5EF4-FFF2-40B4-BE49-F238E27FC236}">
              <a16:creationId xmlns:a16="http://schemas.microsoft.com/office/drawing/2014/main" id="{00000000-0008-0000-0700-000047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40" name="楕円 839">
          <a:extLst>
            <a:ext uri="{FF2B5EF4-FFF2-40B4-BE49-F238E27FC236}">
              <a16:creationId xmlns:a16="http://schemas.microsoft.com/office/drawing/2014/main" id="{00000000-0008-0000-0700-000048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57</xdr:row>
      <xdr:rowOff>111777</xdr:rowOff>
    </xdr:from>
    <xdr:ext cx="249299" cy="259045"/>
    <xdr:sp macro="" textlink="">
      <xdr:nvSpPr>
        <xdr:cNvPr id="841" name="テキスト ボックス 840">
          <a:extLst>
            <a:ext uri="{FF2B5EF4-FFF2-40B4-BE49-F238E27FC236}">
              <a16:creationId xmlns:a16="http://schemas.microsoft.com/office/drawing/2014/main" id="{00000000-0008-0000-0700-000049030000}"/>
            </a:ext>
          </a:extLst>
        </xdr:cNvPr>
        <xdr:cNvSpPr txBox="1"/>
      </xdr:nvSpPr>
      <xdr:spPr>
        <a:xfrm>
          <a:off x="18531650" y="9884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42" name="正方形/長方形 841">
          <a:extLst>
            <a:ext uri="{FF2B5EF4-FFF2-40B4-BE49-F238E27FC236}">
              <a16:creationId xmlns:a16="http://schemas.microsoft.com/office/drawing/2014/main" id="{00000000-0008-0000-0700-00004A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43" name="正方形/長方形 842">
          <a:extLst>
            <a:ext uri="{FF2B5EF4-FFF2-40B4-BE49-F238E27FC236}">
              <a16:creationId xmlns:a16="http://schemas.microsoft.com/office/drawing/2014/main" id="{00000000-0008-0000-0700-00004B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44" name="テキスト ボックス 843">
          <a:extLst>
            <a:ext uri="{FF2B5EF4-FFF2-40B4-BE49-F238E27FC236}">
              <a16:creationId xmlns:a16="http://schemas.microsoft.com/office/drawing/2014/main" id="{00000000-0008-0000-0700-00004C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総務費の住民一人当たりのコストは、前年度と比べて</a:t>
          </a:r>
          <a:r>
            <a:rPr kumimoji="1" lang="en-US" altLang="ja-JP" sz="1300">
              <a:latin typeface="ＭＳ Ｐゴシック" panose="020B0600070205080204" pitchFamily="50" charset="-128"/>
              <a:ea typeface="ＭＳ Ｐゴシック" panose="020B0600070205080204" pitchFamily="50" charset="-128"/>
            </a:rPr>
            <a:t>22,917</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169,258</a:t>
          </a:r>
          <a:r>
            <a:rPr kumimoji="1" lang="ja-JP" altLang="en-US" sz="1300">
              <a:latin typeface="ＭＳ Ｐゴシック" panose="020B0600070205080204" pitchFamily="50" charset="-128"/>
              <a:ea typeface="ＭＳ Ｐゴシック" panose="020B0600070205080204" pitchFamily="50" charset="-128"/>
            </a:rPr>
            <a:t>円となっている。令和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年度は突発的な災害の備えや今後の施設更新等を見据え基金の積立てを行った結果、類似団体平均よりも高い水準となった。民生費の住民一人当たりコストは、前年度と比べて</a:t>
          </a:r>
          <a:r>
            <a:rPr kumimoji="1" lang="en-US" altLang="ja-JP" sz="1300">
              <a:latin typeface="ＭＳ Ｐゴシック" panose="020B0600070205080204" pitchFamily="50" charset="-128"/>
              <a:ea typeface="ＭＳ Ｐゴシック" panose="020B0600070205080204" pitchFamily="50" charset="-128"/>
            </a:rPr>
            <a:t>755</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239,106</a:t>
          </a:r>
          <a:r>
            <a:rPr kumimoji="1" lang="ja-JP" altLang="en-US" sz="1300">
              <a:latin typeface="ＭＳ Ｐゴシック" panose="020B0600070205080204" pitchFamily="50" charset="-128"/>
              <a:ea typeface="ＭＳ Ｐゴシック" panose="020B0600070205080204" pitchFamily="50" charset="-128"/>
            </a:rPr>
            <a:t>円となっている。民生費総額としては減少しているものの、人口が減少したことにより住民一人当たりコストは増加した。類似団体平均と比べて依然として高い水準にあることから、生活保護扶助費助成事業や障がい者自立支援給付事業の資格審査等の適正化を図り、改善に努める必要がある。農林水産業費の一人当たりコストは、前年度と比べて</a:t>
          </a:r>
          <a:r>
            <a:rPr kumimoji="1" lang="en-US" altLang="ja-JP" sz="1300">
              <a:latin typeface="ＭＳ Ｐゴシック" panose="020B0600070205080204" pitchFamily="50" charset="-128"/>
              <a:ea typeface="ＭＳ Ｐゴシック" panose="020B0600070205080204" pitchFamily="50" charset="-128"/>
            </a:rPr>
            <a:t>1,266</a:t>
          </a:r>
          <a:r>
            <a:rPr kumimoji="1" lang="ja-JP" altLang="en-US" sz="1300">
              <a:latin typeface="ＭＳ Ｐゴシック" panose="020B0600070205080204" pitchFamily="50" charset="-128"/>
              <a:ea typeface="ＭＳ Ｐゴシック" panose="020B0600070205080204" pitchFamily="50" charset="-128"/>
            </a:rPr>
            <a:t>円増の</a:t>
          </a:r>
          <a:r>
            <a:rPr kumimoji="1" lang="en-US" altLang="ja-JP" sz="1300">
              <a:latin typeface="ＭＳ Ｐゴシック" panose="020B0600070205080204" pitchFamily="50" charset="-128"/>
              <a:ea typeface="ＭＳ Ｐゴシック" panose="020B0600070205080204" pitchFamily="50" charset="-128"/>
            </a:rPr>
            <a:t>52,363</a:t>
          </a:r>
          <a:r>
            <a:rPr kumimoji="1" lang="ja-JP" altLang="en-US" sz="1300">
              <a:latin typeface="ＭＳ Ｐゴシック" panose="020B0600070205080204" pitchFamily="50" charset="-128"/>
              <a:ea typeface="ＭＳ Ｐゴシック" panose="020B0600070205080204" pitchFamily="50" charset="-128"/>
            </a:rPr>
            <a:t>円となっている。漁港の物揚場の補修工事に係る水産物供給基盤機能保全事業や、市内農家の施設整備を助成するおおいた園芸産地づくり支援事業が増加したことが要因として挙げられる。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大分県杵築市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財政調整基金残高については、適切な財源の確保と歳出の精査によって取崩しを回避しており、前年度と同水準を維持している。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収支額については、適正水準を確保している。基金の積立てや取崩しを加味した実質単年度収支についても黒字を確保しているものの、減少傾向にあることから、今後も行財政改革に基づく事務事業や経費の見直しを継続していく必要がある。</a:t>
          </a:r>
          <a:endParaRPr kumimoji="1" lang="en-US" altLang="ja-JP"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大分県杵築市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全会計で黒字計上となっており、山香病院事業会計、次いで一般会計、水道事業会計の順となっている。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総体である連結実質赤字比率は△</a:t>
          </a:r>
          <a:r>
            <a:rPr kumimoji="1" lang="en-US" altLang="ja-JP" sz="1400">
              <a:latin typeface="ＭＳ ゴシック" pitchFamily="49" charset="-128"/>
              <a:ea typeface="ＭＳ ゴシック" pitchFamily="49" charset="-128"/>
            </a:rPr>
            <a:t>30.70</a:t>
          </a:r>
          <a:r>
            <a:rPr kumimoji="1" lang="ja-JP" altLang="en-US" sz="1400">
              <a:latin typeface="ＭＳ ゴシック" pitchFamily="49" charset="-128"/>
              <a:ea typeface="ＭＳ ゴシック" pitchFamily="49" charset="-128"/>
            </a:rPr>
            <a:t>と前年度よりも改善している。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主な改善要因としては、一般会計において前年度は実施していた繰上償還を実施しなかったこと等による歳出総額の減に伴う実質収支の増加や、山香病院事業会計において流動資産が</a:t>
          </a:r>
          <a:r>
            <a:rPr kumimoji="1" lang="en-US" altLang="ja-JP" sz="1400">
              <a:latin typeface="ＭＳ ゴシック" pitchFamily="49" charset="-128"/>
              <a:ea typeface="ＭＳ ゴシック" pitchFamily="49" charset="-128"/>
            </a:rPr>
            <a:t>62,115</a:t>
          </a:r>
          <a:r>
            <a:rPr kumimoji="1" lang="ja-JP" altLang="en-US" sz="1400">
              <a:latin typeface="ＭＳ ゴシック" pitchFamily="49" charset="-128"/>
              <a:ea typeface="ＭＳ ゴシック" pitchFamily="49" charset="-128"/>
            </a:rPr>
            <a:t>千円増加したことが挙げられる。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70" zoomScaleNormal="7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20771728</v>
      </c>
      <c r="BO4" s="358"/>
      <c r="BP4" s="358"/>
      <c r="BQ4" s="358"/>
      <c r="BR4" s="358"/>
      <c r="BS4" s="358"/>
      <c r="BT4" s="358"/>
      <c r="BU4" s="359"/>
      <c r="BV4" s="357">
        <v>20846810</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4.0999999999999996</v>
      </c>
      <c r="CU4" s="364"/>
      <c r="CV4" s="364"/>
      <c r="CW4" s="364"/>
      <c r="CX4" s="364"/>
      <c r="CY4" s="364"/>
      <c r="CZ4" s="364"/>
      <c r="DA4" s="365"/>
      <c r="DB4" s="363">
        <v>3.2</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19963245</v>
      </c>
      <c r="BO5" s="395"/>
      <c r="BP5" s="395"/>
      <c r="BQ5" s="395"/>
      <c r="BR5" s="395"/>
      <c r="BS5" s="395"/>
      <c r="BT5" s="395"/>
      <c r="BU5" s="396"/>
      <c r="BV5" s="394">
        <v>20348733</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89.3</v>
      </c>
      <c r="CU5" s="392"/>
      <c r="CV5" s="392"/>
      <c r="CW5" s="392"/>
      <c r="CX5" s="392"/>
      <c r="CY5" s="392"/>
      <c r="CZ5" s="392"/>
      <c r="DA5" s="393"/>
      <c r="DB5" s="391">
        <v>90</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808483</v>
      </c>
      <c r="BO6" s="395"/>
      <c r="BP6" s="395"/>
      <c r="BQ6" s="395"/>
      <c r="BR6" s="395"/>
      <c r="BS6" s="395"/>
      <c r="BT6" s="395"/>
      <c r="BU6" s="396"/>
      <c r="BV6" s="394">
        <v>498077</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89.5</v>
      </c>
      <c r="CU6" s="432"/>
      <c r="CV6" s="432"/>
      <c r="CW6" s="432"/>
      <c r="CX6" s="432"/>
      <c r="CY6" s="432"/>
      <c r="CZ6" s="432"/>
      <c r="DA6" s="433"/>
      <c r="DB6" s="431">
        <v>90.4</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370112</v>
      </c>
      <c r="BO7" s="395"/>
      <c r="BP7" s="395"/>
      <c r="BQ7" s="395"/>
      <c r="BR7" s="395"/>
      <c r="BS7" s="395"/>
      <c r="BT7" s="395"/>
      <c r="BU7" s="396"/>
      <c r="BV7" s="394">
        <v>163203</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10722773</v>
      </c>
      <c r="CU7" s="395"/>
      <c r="CV7" s="395"/>
      <c r="CW7" s="395"/>
      <c r="CX7" s="395"/>
      <c r="CY7" s="395"/>
      <c r="CZ7" s="395"/>
      <c r="DA7" s="396"/>
      <c r="DB7" s="394">
        <v>10592439</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438371</v>
      </c>
      <c r="BO8" s="395"/>
      <c r="BP8" s="395"/>
      <c r="BQ8" s="395"/>
      <c r="BR8" s="395"/>
      <c r="BS8" s="395"/>
      <c r="BT8" s="395"/>
      <c r="BU8" s="396"/>
      <c r="BV8" s="394">
        <v>334874</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0.34</v>
      </c>
      <c r="CU8" s="435"/>
      <c r="CV8" s="435"/>
      <c r="CW8" s="435"/>
      <c r="CX8" s="435"/>
      <c r="CY8" s="435"/>
      <c r="CZ8" s="435"/>
      <c r="DA8" s="436"/>
      <c r="DB8" s="434">
        <v>0.33</v>
      </c>
      <c r="DC8" s="435"/>
      <c r="DD8" s="435"/>
      <c r="DE8" s="435"/>
      <c r="DF8" s="435"/>
      <c r="DG8" s="435"/>
      <c r="DH8" s="435"/>
      <c r="DI8" s="436"/>
    </row>
    <row r="9" spans="1:119" ht="18.75" customHeight="1" thickBot="1" x14ac:dyDescent="0.2">
      <c r="A9" s="163"/>
      <c r="B9" s="388" t="s">
        <v>106</v>
      </c>
      <c r="C9" s="389"/>
      <c r="D9" s="389"/>
      <c r="E9" s="389"/>
      <c r="F9" s="389"/>
      <c r="G9" s="389"/>
      <c r="H9" s="389"/>
      <c r="I9" s="389"/>
      <c r="J9" s="389"/>
      <c r="K9" s="437"/>
      <c r="L9" s="438" t="s">
        <v>107</v>
      </c>
      <c r="M9" s="439"/>
      <c r="N9" s="439"/>
      <c r="O9" s="439"/>
      <c r="P9" s="439"/>
      <c r="Q9" s="440"/>
      <c r="R9" s="441">
        <v>27999</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103497</v>
      </c>
      <c r="BO9" s="395"/>
      <c r="BP9" s="395"/>
      <c r="BQ9" s="395"/>
      <c r="BR9" s="395"/>
      <c r="BS9" s="395"/>
      <c r="BT9" s="395"/>
      <c r="BU9" s="396"/>
      <c r="BV9" s="394">
        <v>-147450</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13.5</v>
      </c>
      <c r="CU9" s="392"/>
      <c r="CV9" s="392"/>
      <c r="CW9" s="392"/>
      <c r="CX9" s="392"/>
      <c r="CY9" s="392"/>
      <c r="CZ9" s="392"/>
      <c r="DA9" s="393"/>
      <c r="DB9" s="391">
        <v>18.3</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112</v>
      </c>
      <c r="M10" s="424"/>
      <c r="N10" s="424"/>
      <c r="O10" s="424"/>
      <c r="P10" s="424"/>
      <c r="Q10" s="425"/>
      <c r="R10" s="445">
        <v>30185</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177440</v>
      </c>
      <c r="BO10" s="395"/>
      <c r="BP10" s="395"/>
      <c r="BQ10" s="395"/>
      <c r="BR10" s="395"/>
      <c r="BS10" s="395"/>
      <c r="BT10" s="395"/>
      <c r="BU10" s="396"/>
      <c r="BV10" s="394">
        <v>262232</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114</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579116</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26153</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2"/>
      <c r="M13" s="485" t="s">
        <v>130</v>
      </c>
      <c r="N13" s="486"/>
      <c r="O13" s="486"/>
      <c r="P13" s="486"/>
      <c r="Q13" s="487"/>
      <c r="R13" s="478">
        <v>25864</v>
      </c>
      <c r="S13" s="479"/>
      <c r="T13" s="479"/>
      <c r="U13" s="479"/>
      <c r="V13" s="480"/>
      <c r="W13" s="410" t="s">
        <v>131</v>
      </c>
      <c r="X13" s="411"/>
      <c r="Y13" s="411"/>
      <c r="Z13" s="411"/>
      <c r="AA13" s="411"/>
      <c r="AB13" s="401"/>
      <c r="AC13" s="445">
        <v>1748</v>
      </c>
      <c r="AD13" s="446"/>
      <c r="AE13" s="446"/>
      <c r="AF13" s="446"/>
      <c r="AG13" s="488"/>
      <c r="AH13" s="445">
        <v>2150</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280937</v>
      </c>
      <c r="BO13" s="395"/>
      <c r="BP13" s="395"/>
      <c r="BQ13" s="395"/>
      <c r="BR13" s="395"/>
      <c r="BS13" s="395"/>
      <c r="BT13" s="395"/>
      <c r="BU13" s="396"/>
      <c r="BV13" s="394">
        <v>693898</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3.5</v>
      </c>
      <c r="CU13" s="392"/>
      <c r="CV13" s="392"/>
      <c r="CW13" s="392"/>
      <c r="CX13" s="392"/>
      <c r="CY13" s="392"/>
      <c r="CZ13" s="392"/>
      <c r="DA13" s="393"/>
      <c r="DB13" s="391">
        <v>4.5</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26711</v>
      </c>
      <c r="S14" s="479"/>
      <c r="T14" s="479"/>
      <c r="U14" s="479"/>
      <c r="V14" s="480"/>
      <c r="W14" s="384"/>
      <c r="X14" s="385"/>
      <c r="Y14" s="385"/>
      <c r="Z14" s="385"/>
      <c r="AA14" s="385"/>
      <c r="AB14" s="374"/>
      <c r="AC14" s="481">
        <v>14.3</v>
      </c>
      <c r="AD14" s="482"/>
      <c r="AE14" s="482"/>
      <c r="AF14" s="482"/>
      <c r="AG14" s="483"/>
      <c r="AH14" s="481">
        <v>16.100000000000001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2"/>
      <c r="M15" s="485" t="s">
        <v>130</v>
      </c>
      <c r="N15" s="486"/>
      <c r="O15" s="486"/>
      <c r="P15" s="486"/>
      <c r="Q15" s="487"/>
      <c r="R15" s="478">
        <v>26450</v>
      </c>
      <c r="S15" s="479"/>
      <c r="T15" s="479"/>
      <c r="U15" s="479"/>
      <c r="V15" s="480"/>
      <c r="W15" s="410" t="s">
        <v>137</v>
      </c>
      <c r="X15" s="411"/>
      <c r="Y15" s="411"/>
      <c r="Z15" s="411"/>
      <c r="AA15" s="411"/>
      <c r="AB15" s="401"/>
      <c r="AC15" s="445">
        <v>3361</v>
      </c>
      <c r="AD15" s="446"/>
      <c r="AE15" s="446"/>
      <c r="AF15" s="446"/>
      <c r="AG15" s="488"/>
      <c r="AH15" s="445">
        <v>3685</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3302196</v>
      </c>
      <c r="BO15" s="358"/>
      <c r="BP15" s="358"/>
      <c r="BQ15" s="358"/>
      <c r="BR15" s="358"/>
      <c r="BS15" s="358"/>
      <c r="BT15" s="358"/>
      <c r="BU15" s="359"/>
      <c r="BV15" s="357">
        <v>3277855</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27.4</v>
      </c>
      <c r="AD16" s="482"/>
      <c r="AE16" s="482"/>
      <c r="AF16" s="482"/>
      <c r="AG16" s="483"/>
      <c r="AH16" s="481">
        <v>27.5</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9899308</v>
      </c>
      <c r="BO16" s="395"/>
      <c r="BP16" s="395"/>
      <c r="BQ16" s="395"/>
      <c r="BR16" s="395"/>
      <c r="BS16" s="395"/>
      <c r="BT16" s="395"/>
      <c r="BU16" s="396"/>
      <c r="BV16" s="394">
        <v>9742884</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7150</v>
      </c>
      <c r="AD17" s="446"/>
      <c r="AE17" s="446"/>
      <c r="AF17" s="446"/>
      <c r="AG17" s="488"/>
      <c r="AH17" s="445">
        <v>7546</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4099256</v>
      </c>
      <c r="BO17" s="395"/>
      <c r="BP17" s="395"/>
      <c r="BQ17" s="395"/>
      <c r="BR17" s="395"/>
      <c r="BS17" s="395"/>
      <c r="BT17" s="395"/>
      <c r="BU17" s="396"/>
      <c r="BV17" s="394">
        <v>4073815</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9" t="s">
        <v>147</v>
      </c>
      <c r="C18" s="437"/>
      <c r="D18" s="437"/>
      <c r="E18" s="520"/>
      <c r="F18" s="520"/>
      <c r="G18" s="520"/>
      <c r="H18" s="520"/>
      <c r="I18" s="520"/>
      <c r="J18" s="520"/>
      <c r="K18" s="520"/>
      <c r="L18" s="521">
        <v>280.08</v>
      </c>
      <c r="M18" s="521"/>
      <c r="N18" s="521"/>
      <c r="O18" s="521"/>
      <c r="P18" s="521"/>
      <c r="Q18" s="521"/>
      <c r="R18" s="522"/>
      <c r="S18" s="522"/>
      <c r="T18" s="522"/>
      <c r="U18" s="522"/>
      <c r="V18" s="523"/>
      <c r="W18" s="412"/>
      <c r="X18" s="413"/>
      <c r="Y18" s="413"/>
      <c r="Z18" s="413"/>
      <c r="AA18" s="413"/>
      <c r="AB18" s="404"/>
      <c r="AC18" s="524">
        <v>58.3</v>
      </c>
      <c r="AD18" s="525"/>
      <c r="AE18" s="525"/>
      <c r="AF18" s="525"/>
      <c r="AG18" s="526"/>
      <c r="AH18" s="524">
        <v>56.4</v>
      </c>
      <c r="AI18" s="525"/>
      <c r="AJ18" s="525"/>
      <c r="AK18" s="525"/>
      <c r="AL18" s="527"/>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9762123</v>
      </c>
      <c r="BO18" s="395"/>
      <c r="BP18" s="395"/>
      <c r="BQ18" s="395"/>
      <c r="BR18" s="395"/>
      <c r="BS18" s="395"/>
      <c r="BT18" s="395"/>
      <c r="BU18" s="396"/>
      <c r="BV18" s="394">
        <v>9590984</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9" t="s">
        <v>149</v>
      </c>
      <c r="C19" s="437"/>
      <c r="D19" s="437"/>
      <c r="E19" s="520"/>
      <c r="F19" s="520"/>
      <c r="G19" s="520"/>
      <c r="H19" s="520"/>
      <c r="I19" s="520"/>
      <c r="J19" s="520"/>
      <c r="K19" s="520"/>
      <c r="L19" s="528">
        <v>100</v>
      </c>
      <c r="M19" s="528"/>
      <c r="N19" s="528"/>
      <c r="O19" s="528"/>
      <c r="P19" s="528"/>
      <c r="Q19" s="528"/>
      <c r="R19" s="529"/>
      <c r="S19" s="529"/>
      <c r="T19" s="529"/>
      <c r="U19" s="529"/>
      <c r="V19" s="530"/>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12788212</v>
      </c>
      <c r="BO19" s="395"/>
      <c r="BP19" s="395"/>
      <c r="BQ19" s="395"/>
      <c r="BR19" s="395"/>
      <c r="BS19" s="395"/>
      <c r="BT19" s="395"/>
      <c r="BU19" s="396"/>
      <c r="BV19" s="394">
        <v>13025852</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9" t="s">
        <v>151</v>
      </c>
      <c r="C20" s="437"/>
      <c r="D20" s="437"/>
      <c r="E20" s="520"/>
      <c r="F20" s="520"/>
      <c r="G20" s="520"/>
      <c r="H20" s="520"/>
      <c r="I20" s="520"/>
      <c r="J20" s="520"/>
      <c r="K20" s="520"/>
      <c r="L20" s="528">
        <v>12028</v>
      </c>
      <c r="M20" s="528"/>
      <c r="N20" s="528"/>
      <c r="O20" s="528"/>
      <c r="P20" s="528"/>
      <c r="Q20" s="528"/>
      <c r="R20" s="529"/>
      <c r="S20" s="529"/>
      <c r="T20" s="529"/>
      <c r="U20" s="529"/>
      <c r="V20" s="530"/>
      <c r="W20" s="412"/>
      <c r="X20" s="413"/>
      <c r="Y20" s="413"/>
      <c r="Z20" s="413"/>
      <c r="AA20" s="413"/>
      <c r="AB20" s="413"/>
      <c r="AC20" s="531"/>
      <c r="AD20" s="531"/>
      <c r="AE20" s="531"/>
      <c r="AF20" s="531"/>
      <c r="AG20" s="531"/>
      <c r="AH20" s="531"/>
      <c r="AI20" s="531"/>
      <c r="AJ20" s="531"/>
      <c r="AK20" s="531"/>
      <c r="AL20" s="532"/>
      <c r="AM20" s="533"/>
      <c r="AN20" s="449"/>
      <c r="AO20" s="449"/>
      <c r="AP20" s="449"/>
      <c r="AQ20" s="449"/>
      <c r="AR20" s="449"/>
      <c r="AS20" s="449"/>
      <c r="AT20" s="450"/>
      <c r="AU20" s="534"/>
      <c r="AV20" s="535"/>
      <c r="AW20" s="535"/>
      <c r="AX20" s="536"/>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10" t="s">
        <v>152</v>
      </c>
      <c r="C21" s="511"/>
      <c r="D21" s="511"/>
      <c r="E21" s="511"/>
      <c r="F21" s="511"/>
      <c r="G21" s="511"/>
      <c r="H21" s="511"/>
      <c r="I21" s="511"/>
      <c r="J21" s="511"/>
      <c r="K21" s="511"/>
      <c r="L21" s="511"/>
      <c r="M21" s="511"/>
      <c r="N21" s="511"/>
      <c r="O21" s="511"/>
      <c r="P21" s="511"/>
      <c r="Q21" s="511"/>
      <c r="R21" s="511"/>
      <c r="S21" s="511"/>
      <c r="T21" s="511"/>
      <c r="U21" s="511"/>
      <c r="V21" s="511"/>
      <c r="W21" s="511"/>
      <c r="X21" s="511"/>
      <c r="Y21" s="511"/>
      <c r="Z21" s="511"/>
      <c r="AA21" s="511"/>
      <c r="AB21" s="511"/>
      <c r="AC21" s="511"/>
      <c r="AD21" s="511"/>
      <c r="AE21" s="511"/>
      <c r="AF21" s="511"/>
      <c r="AG21" s="511"/>
      <c r="AH21" s="511"/>
      <c r="AI21" s="511"/>
      <c r="AJ21" s="511"/>
      <c r="AK21" s="511"/>
      <c r="AL21" s="511"/>
      <c r="AM21" s="511"/>
      <c r="AN21" s="511"/>
      <c r="AO21" s="511"/>
      <c r="AP21" s="511"/>
      <c r="AQ21" s="511"/>
      <c r="AR21" s="511"/>
      <c r="AS21" s="511"/>
      <c r="AT21" s="511"/>
      <c r="AU21" s="511"/>
      <c r="AV21" s="511"/>
      <c r="AW21" s="511"/>
      <c r="AX21" s="512"/>
      <c r="AY21" s="513"/>
      <c r="AZ21" s="514"/>
      <c r="BA21" s="514"/>
      <c r="BB21" s="514"/>
      <c r="BC21" s="514"/>
      <c r="BD21" s="514"/>
      <c r="BE21" s="514"/>
      <c r="BF21" s="514"/>
      <c r="BG21" s="514"/>
      <c r="BH21" s="514"/>
      <c r="BI21" s="514"/>
      <c r="BJ21" s="514"/>
      <c r="BK21" s="514"/>
      <c r="BL21" s="514"/>
      <c r="BM21" s="515"/>
      <c r="BN21" s="516"/>
      <c r="BO21" s="517"/>
      <c r="BP21" s="517"/>
      <c r="BQ21" s="517"/>
      <c r="BR21" s="517"/>
      <c r="BS21" s="517"/>
      <c r="BT21" s="517"/>
      <c r="BU21" s="518"/>
      <c r="BV21" s="516"/>
      <c r="BW21" s="517"/>
      <c r="BX21" s="517"/>
      <c r="BY21" s="517"/>
      <c r="BZ21" s="517"/>
      <c r="CA21" s="517"/>
      <c r="CB21" s="517"/>
      <c r="CC21" s="518"/>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17452690</v>
      </c>
      <c r="BO22" s="358"/>
      <c r="BP22" s="358"/>
      <c r="BQ22" s="358"/>
      <c r="BR22" s="358"/>
      <c r="BS22" s="358"/>
      <c r="BT22" s="358"/>
      <c r="BU22" s="359"/>
      <c r="BV22" s="357">
        <v>17997438</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12463218</v>
      </c>
      <c r="BO23" s="395"/>
      <c r="BP23" s="395"/>
      <c r="BQ23" s="395"/>
      <c r="BR23" s="395"/>
      <c r="BS23" s="395"/>
      <c r="BT23" s="395"/>
      <c r="BU23" s="396"/>
      <c r="BV23" s="394">
        <v>12992906</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5740</v>
      </c>
      <c r="R24" s="446"/>
      <c r="S24" s="446"/>
      <c r="T24" s="446"/>
      <c r="U24" s="446"/>
      <c r="V24" s="488"/>
      <c r="W24" s="540"/>
      <c r="X24" s="541"/>
      <c r="Y24" s="542"/>
      <c r="Z24" s="444" t="s">
        <v>162</v>
      </c>
      <c r="AA24" s="424"/>
      <c r="AB24" s="424"/>
      <c r="AC24" s="424"/>
      <c r="AD24" s="424"/>
      <c r="AE24" s="424"/>
      <c r="AF24" s="424"/>
      <c r="AG24" s="425"/>
      <c r="AH24" s="445">
        <v>249</v>
      </c>
      <c r="AI24" s="446"/>
      <c r="AJ24" s="446"/>
      <c r="AK24" s="446"/>
      <c r="AL24" s="488"/>
      <c r="AM24" s="445">
        <v>861042</v>
      </c>
      <c r="AN24" s="446"/>
      <c r="AO24" s="446"/>
      <c r="AP24" s="446"/>
      <c r="AQ24" s="446"/>
      <c r="AR24" s="488"/>
      <c r="AS24" s="445">
        <v>3458</v>
      </c>
      <c r="AT24" s="446"/>
      <c r="AU24" s="446"/>
      <c r="AV24" s="446"/>
      <c r="AW24" s="446"/>
      <c r="AX24" s="447"/>
      <c r="AY24" s="513" t="s">
        <v>163</v>
      </c>
      <c r="AZ24" s="514"/>
      <c r="BA24" s="514"/>
      <c r="BB24" s="514"/>
      <c r="BC24" s="514"/>
      <c r="BD24" s="514"/>
      <c r="BE24" s="514"/>
      <c r="BF24" s="514"/>
      <c r="BG24" s="514"/>
      <c r="BH24" s="514"/>
      <c r="BI24" s="514"/>
      <c r="BJ24" s="514"/>
      <c r="BK24" s="514"/>
      <c r="BL24" s="514"/>
      <c r="BM24" s="515"/>
      <c r="BN24" s="394">
        <v>13160645</v>
      </c>
      <c r="BO24" s="395"/>
      <c r="BP24" s="395"/>
      <c r="BQ24" s="395"/>
      <c r="BR24" s="395"/>
      <c r="BS24" s="395"/>
      <c r="BT24" s="395"/>
      <c r="BU24" s="396"/>
      <c r="BV24" s="394">
        <v>13248819</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1</v>
      </c>
      <c r="M25" s="446"/>
      <c r="N25" s="446"/>
      <c r="O25" s="446"/>
      <c r="P25" s="488"/>
      <c r="Q25" s="445">
        <v>5240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1694003</v>
      </c>
      <c r="BO25" s="358"/>
      <c r="BP25" s="358"/>
      <c r="BQ25" s="358"/>
      <c r="BR25" s="358"/>
      <c r="BS25" s="358"/>
      <c r="BT25" s="358"/>
      <c r="BU25" s="359"/>
      <c r="BV25" s="357">
        <v>1165117</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4640</v>
      </c>
      <c r="R26" s="446"/>
      <c r="S26" s="446"/>
      <c r="T26" s="446"/>
      <c r="U26" s="446"/>
      <c r="V26" s="488"/>
      <c r="W26" s="540"/>
      <c r="X26" s="541"/>
      <c r="Y26" s="542"/>
      <c r="Z26" s="444" t="s">
        <v>168</v>
      </c>
      <c r="AA26" s="546"/>
      <c r="AB26" s="546"/>
      <c r="AC26" s="546"/>
      <c r="AD26" s="546"/>
      <c r="AE26" s="546"/>
      <c r="AF26" s="546"/>
      <c r="AG26" s="547"/>
      <c r="AH26" s="445">
        <v>6</v>
      </c>
      <c r="AI26" s="446"/>
      <c r="AJ26" s="446"/>
      <c r="AK26" s="446"/>
      <c r="AL26" s="488"/>
      <c r="AM26" s="445">
        <v>21486</v>
      </c>
      <c r="AN26" s="446"/>
      <c r="AO26" s="446"/>
      <c r="AP26" s="446"/>
      <c r="AQ26" s="446"/>
      <c r="AR26" s="488"/>
      <c r="AS26" s="445">
        <v>3581</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170</v>
      </c>
      <c r="F27" s="424"/>
      <c r="G27" s="424"/>
      <c r="H27" s="424"/>
      <c r="I27" s="424"/>
      <c r="J27" s="424"/>
      <c r="K27" s="425"/>
      <c r="L27" s="445">
        <v>1</v>
      </c>
      <c r="M27" s="446"/>
      <c r="N27" s="446"/>
      <c r="O27" s="446"/>
      <c r="P27" s="488"/>
      <c r="Q27" s="445">
        <v>3895</v>
      </c>
      <c r="R27" s="446"/>
      <c r="S27" s="446"/>
      <c r="T27" s="446"/>
      <c r="U27" s="446"/>
      <c r="V27" s="488"/>
      <c r="W27" s="540"/>
      <c r="X27" s="541"/>
      <c r="Y27" s="542"/>
      <c r="Z27" s="444" t="s">
        <v>171</v>
      </c>
      <c r="AA27" s="424"/>
      <c r="AB27" s="424"/>
      <c r="AC27" s="424"/>
      <c r="AD27" s="424"/>
      <c r="AE27" s="424"/>
      <c r="AF27" s="424"/>
      <c r="AG27" s="425"/>
      <c r="AH27" s="445">
        <v>13</v>
      </c>
      <c r="AI27" s="446"/>
      <c r="AJ27" s="446"/>
      <c r="AK27" s="446"/>
      <c r="AL27" s="488"/>
      <c r="AM27" s="445">
        <v>48072</v>
      </c>
      <c r="AN27" s="446"/>
      <c r="AO27" s="446"/>
      <c r="AP27" s="446"/>
      <c r="AQ27" s="446"/>
      <c r="AR27" s="488"/>
      <c r="AS27" s="445">
        <v>3698</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6">
        <v>564245</v>
      </c>
      <c r="BO27" s="517"/>
      <c r="BP27" s="517"/>
      <c r="BQ27" s="517"/>
      <c r="BR27" s="517"/>
      <c r="BS27" s="517"/>
      <c r="BT27" s="517"/>
      <c r="BU27" s="518"/>
      <c r="BV27" s="516">
        <v>563287</v>
      </c>
      <c r="BW27" s="517"/>
      <c r="BX27" s="517"/>
      <c r="BY27" s="517"/>
      <c r="BZ27" s="517"/>
      <c r="CA27" s="517"/>
      <c r="CB27" s="517"/>
      <c r="CC27" s="518"/>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173</v>
      </c>
      <c r="F28" s="424"/>
      <c r="G28" s="424"/>
      <c r="H28" s="424"/>
      <c r="I28" s="424"/>
      <c r="J28" s="424"/>
      <c r="K28" s="425"/>
      <c r="L28" s="445">
        <v>1</v>
      </c>
      <c r="M28" s="446"/>
      <c r="N28" s="446"/>
      <c r="O28" s="446"/>
      <c r="P28" s="488"/>
      <c r="Q28" s="445">
        <v>3420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3037716</v>
      </c>
      <c r="BO28" s="358"/>
      <c r="BP28" s="358"/>
      <c r="BQ28" s="358"/>
      <c r="BR28" s="358"/>
      <c r="BS28" s="358"/>
      <c r="BT28" s="358"/>
      <c r="BU28" s="359"/>
      <c r="BV28" s="357">
        <v>2860276</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176</v>
      </c>
      <c r="F29" s="424"/>
      <c r="G29" s="424"/>
      <c r="H29" s="424"/>
      <c r="I29" s="424"/>
      <c r="J29" s="424"/>
      <c r="K29" s="425"/>
      <c r="L29" s="445">
        <v>16</v>
      </c>
      <c r="M29" s="446"/>
      <c r="N29" s="446"/>
      <c r="O29" s="446"/>
      <c r="P29" s="488"/>
      <c r="Q29" s="445">
        <v>3230</v>
      </c>
      <c r="R29" s="446"/>
      <c r="S29" s="446"/>
      <c r="T29" s="446"/>
      <c r="U29" s="446"/>
      <c r="V29" s="488"/>
      <c r="W29" s="543"/>
      <c r="X29" s="544"/>
      <c r="Y29" s="545"/>
      <c r="Z29" s="444" t="s">
        <v>177</v>
      </c>
      <c r="AA29" s="424"/>
      <c r="AB29" s="424"/>
      <c r="AC29" s="424"/>
      <c r="AD29" s="424"/>
      <c r="AE29" s="424"/>
      <c r="AF29" s="424"/>
      <c r="AG29" s="425"/>
      <c r="AH29" s="445">
        <v>262</v>
      </c>
      <c r="AI29" s="446"/>
      <c r="AJ29" s="446"/>
      <c r="AK29" s="446"/>
      <c r="AL29" s="488"/>
      <c r="AM29" s="445">
        <v>909114</v>
      </c>
      <c r="AN29" s="446"/>
      <c r="AO29" s="446"/>
      <c r="AP29" s="446"/>
      <c r="AQ29" s="446"/>
      <c r="AR29" s="488"/>
      <c r="AS29" s="445">
        <v>3470</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392377</v>
      </c>
      <c r="BO29" s="395"/>
      <c r="BP29" s="395"/>
      <c r="BQ29" s="395"/>
      <c r="BR29" s="395"/>
      <c r="BS29" s="395"/>
      <c r="BT29" s="395"/>
      <c r="BU29" s="396"/>
      <c r="BV29" s="394">
        <v>170411</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4">
        <v>99.3</v>
      </c>
      <c r="AI30" s="525"/>
      <c r="AJ30" s="525"/>
      <c r="AK30" s="525"/>
      <c r="AL30" s="525"/>
      <c r="AM30" s="525"/>
      <c r="AN30" s="525"/>
      <c r="AO30" s="525"/>
      <c r="AP30" s="525"/>
      <c r="AQ30" s="525"/>
      <c r="AR30" s="525"/>
      <c r="AS30" s="525"/>
      <c r="AT30" s="525"/>
      <c r="AU30" s="525"/>
      <c r="AV30" s="525"/>
      <c r="AW30" s="525"/>
      <c r="AX30" s="527"/>
      <c r="AY30" s="554"/>
      <c r="AZ30" s="555"/>
      <c r="BA30" s="555"/>
      <c r="BB30" s="556"/>
      <c r="BC30" s="513" t="s">
        <v>48</v>
      </c>
      <c r="BD30" s="514"/>
      <c r="BE30" s="514"/>
      <c r="BF30" s="514"/>
      <c r="BG30" s="514"/>
      <c r="BH30" s="514"/>
      <c r="BI30" s="514"/>
      <c r="BJ30" s="514"/>
      <c r="BK30" s="514"/>
      <c r="BL30" s="514"/>
      <c r="BM30" s="515"/>
      <c r="BN30" s="516">
        <v>4494107</v>
      </c>
      <c r="BO30" s="517"/>
      <c r="BP30" s="517"/>
      <c r="BQ30" s="517"/>
      <c r="BR30" s="517"/>
      <c r="BS30" s="517"/>
      <c r="BT30" s="517"/>
      <c r="BU30" s="518"/>
      <c r="BV30" s="516">
        <v>4369909</v>
      </c>
      <c r="BW30" s="517"/>
      <c r="BX30" s="517"/>
      <c r="BY30" s="517"/>
      <c r="BZ30" s="517"/>
      <c r="CA30" s="517"/>
      <c r="CB30" s="517"/>
      <c r="CC30" s="518"/>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15">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x14ac:dyDescent="0.15">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3</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6</v>
      </c>
      <c r="AN34" s="584"/>
      <c r="AO34" s="585" t="str">
        <f>IF('各会計、関係団体の財政状況及び健全化判断比率'!B31="","",'各会計、関係団体の財政状況及び健全化判断比率'!B31)</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10</v>
      </c>
      <c r="BX34" s="584"/>
      <c r="BY34" s="585" t="str">
        <f>IF('各会計、関係団体の財政状況及び健全化判断比率'!B68="","",'各会計、関係団体の財政状況及び健全化判断比率'!B68)</f>
        <v>大分県交通災害共済組合（交通災害共済事業会計）</v>
      </c>
      <c r="BZ34" s="585"/>
      <c r="CA34" s="585"/>
      <c r="CB34" s="585"/>
      <c r="CC34" s="585"/>
      <c r="CD34" s="585"/>
      <c r="CE34" s="585"/>
      <c r="CF34" s="585"/>
      <c r="CG34" s="585"/>
      <c r="CH34" s="585"/>
      <c r="CI34" s="585"/>
      <c r="CJ34" s="585"/>
      <c r="CK34" s="585"/>
      <c r="CL34" s="585"/>
      <c r="CM34" s="585"/>
      <c r="CN34" s="163"/>
      <c r="CO34" s="584">
        <f>IF(CQ34="","",MAX(C34:D43,U34:V43,AM34:AN43,BE34:BF43,BW34:BX43)+1)</f>
        <v>20</v>
      </c>
      <c r="CP34" s="584"/>
      <c r="CQ34" s="585" t="str">
        <f>IF('各会計、関係団体の財政状況及び健全化判断比率'!BS7="","",'各会計、関係団体の財政状況及び健全化判断比率'!BS7)</f>
        <v>杵築市総合振興センター</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15">
      <c r="A35" s="163"/>
      <c r="B35" s="187"/>
      <c r="C35" s="584">
        <f>IF(E35="","",C34+1)</f>
        <v>2</v>
      </c>
      <c r="D35" s="584"/>
      <c r="E35" s="585" t="str">
        <f>IF('各会計、関係団体の財政状況及び健全化判断比率'!B8="","",'各会計、関係団体の財政状況及び健全化判断比率'!B8)</f>
        <v>ケーブルテレビ事業特別会計</v>
      </c>
      <c r="F35" s="585"/>
      <c r="G35" s="585"/>
      <c r="H35" s="585"/>
      <c r="I35" s="585"/>
      <c r="J35" s="585"/>
      <c r="K35" s="585"/>
      <c r="L35" s="585"/>
      <c r="M35" s="585"/>
      <c r="N35" s="585"/>
      <c r="O35" s="585"/>
      <c r="P35" s="585"/>
      <c r="Q35" s="585"/>
      <c r="R35" s="585"/>
      <c r="S35" s="585"/>
      <c r="T35" s="163"/>
      <c r="U35" s="584">
        <f>IF(W35="","",U34+1)</f>
        <v>4</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7</v>
      </c>
      <c r="AN35" s="584"/>
      <c r="AO35" s="585" t="str">
        <f>IF('各会計、関係団体の財政状況及び健全化判断比率'!B32="","",'各会計、関係団体の財政状況及び健全化判断比率'!B32)</f>
        <v>工業用水道事業会計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11</v>
      </c>
      <c r="BX35" s="584"/>
      <c r="BY35" s="585" t="str">
        <f>IF('各会計、関係団体の財政状況及び健全化判断比率'!B69="","",'各会計、関係団体の財政状況及び健全化判断比率'!B69)</f>
        <v>杵築速見環境浄化組合</v>
      </c>
      <c r="BZ35" s="585"/>
      <c r="CA35" s="585"/>
      <c r="CB35" s="585"/>
      <c r="CC35" s="585"/>
      <c r="CD35" s="585"/>
      <c r="CE35" s="585"/>
      <c r="CF35" s="585"/>
      <c r="CG35" s="585"/>
      <c r="CH35" s="585"/>
      <c r="CI35" s="585"/>
      <c r="CJ35" s="585"/>
      <c r="CK35" s="585"/>
      <c r="CL35" s="585"/>
      <c r="CM35" s="585"/>
      <c r="CN35" s="163"/>
      <c r="CO35" s="584">
        <f t="shared" ref="CO35:CO43" si="3">IF(CQ35="","",CO34+1)</f>
        <v>21</v>
      </c>
      <c r="CP35" s="584"/>
      <c r="CQ35" s="585" t="str">
        <f>IF('各会計、関係団体の財政状況及び健全化判断比率'!BS8="","",'各会計、関係団体の財政状況及び健全化判断比率'!BS8)</f>
        <v>杵築市地域活性化センター</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15">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5</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f t="shared" si="0"/>
        <v>8</v>
      </c>
      <c r="AN36" s="584"/>
      <c r="AO36" s="585" t="str">
        <f>IF('各会計、関係団体の財政状況及び健全化判断比率'!B33="","",'各会計、関係団体の財政状況及び健全化判断比率'!B33)</f>
        <v>下水道事業会計</v>
      </c>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12</v>
      </c>
      <c r="BX36" s="584"/>
      <c r="BY36" s="585" t="str">
        <f>IF('各会計、関係団体の財政状況及び健全化判断比率'!B70="","",'各会計、関係団体の財政状況及び健全化判断比率'!B70)</f>
        <v>別杵速見地域広域市町村圏事務組合（一般会計）</v>
      </c>
      <c r="BZ36" s="585"/>
      <c r="CA36" s="585"/>
      <c r="CB36" s="585"/>
      <c r="CC36" s="585"/>
      <c r="CD36" s="585"/>
      <c r="CE36" s="585"/>
      <c r="CF36" s="585"/>
      <c r="CG36" s="585"/>
      <c r="CH36" s="585"/>
      <c r="CI36" s="585"/>
      <c r="CJ36" s="585"/>
      <c r="CK36" s="585"/>
      <c r="CL36" s="585"/>
      <c r="CM36" s="585"/>
      <c r="CN36" s="163"/>
      <c r="CO36" s="584">
        <f t="shared" si="3"/>
        <v>22</v>
      </c>
      <c r="CP36" s="584"/>
      <c r="CQ36" s="585" t="str">
        <f>IF('各会計、関係団体の財政状況及び健全化判断比率'!BS9="","",'各会計、関係団体の財政状況及び健全化判断比率'!BS9)</f>
        <v>きっとすき</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15">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f t="shared" si="0"/>
        <v>9</v>
      </c>
      <c r="AN37" s="584"/>
      <c r="AO37" s="585" t="str">
        <f>IF('各会計、関係団体の財政状況及び健全化判断比率'!B34="","",'各会計、関係団体の財政状況及び健全化判断比率'!B34)</f>
        <v>山香病院事業会計</v>
      </c>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13</v>
      </c>
      <c r="BX37" s="584"/>
      <c r="BY37" s="585" t="str">
        <f>IF('各会計、関係団体の財政状況及び健全化判断比率'!B71="","",'各会計、関係団体の財政状況及び健全化判断比率'!B71)</f>
        <v>別杵速見地域広域市町村圏事務組合（秋草葬祭場事業特別会計）</v>
      </c>
      <c r="BZ37" s="585"/>
      <c r="CA37" s="585"/>
      <c r="CB37" s="585"/>
      <c r="CC37" s="585"/>
      <c r="CD37" s="585"/>
      <c r="CE37" s="585"/>
      <c r="CF37" s="585"/>
      <c r="CG37" s="585"/>
      <c r="CH37" s="585"/>
      <c r="CI37" s="585"/>
      <c r="CJ37" s="585"/>
      <c r="CK37" s="585"/>
      <c r="CL37" s="585"/>
      <c r="CM37" s="585"/>
      <c r="CN37" s="163"/>
      <c r="CO37" s="584">
        <f t="shared" si="3"/>
        <v>23</v>
      </c>
      <c r="CP37" s="584"/>
      <c r="CQ37" s="585" t="str">
        <f>IF('各会計、関係団体の財政状況及び健全化判断比率'!BS10="","",'各会計、関係団体の財政状況及び健全化判断比率'!BS10)</f>
        <v>大分県農業農村振興公社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15">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14</v>
      </c>
      <c r="BX38" s="584"/>
      <c r="BY38" s="585" t="str">
        <f>IF('各会計、関係団体の財政状況及び健全化判断比率'!B72="","",'各会計、関係団体の財政状況及び健全化判断比率'!B72)</f>
        <v>別杵速見地域広域市町村圏事務組合（藤ヶ谷清掃センター事業特別会計）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15">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15</v>
      </c>
      <c r="BX39" s="584"/>
      <c r="BY39" s="585" t="str">
        <f>IF('各会計、関係団体の財政状況及び健全化判断比率'!B73="","",'各会計、関係団体の財政状況及び健全化判断比率'!B73)</f>
        <v>別杵速見地域広域市町村圏事務組合（介護認定審査会事業特別会計）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15">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16</v>
      </c>
      <c r="BX40" s="584"/>
      <c r="BY40" s="585" t="str">
        <f>IF('各会計、関係団体の財政状況及び健全化判断比率'!B74="","",'各会計、関係団体の財政状況及び健全化判断比率'!B74)</f>
        <v>別杵速見地域広域市町村圏事務組合（普通会計）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15">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f t="shared" si="2"/>
        <v>17</v>
      </c>
      <c r="BX41" s="584"/>
      <c r="BY41" s="585" t="str">
        <f>IF('各会計、関係団体の財政状況及び健全化判断比率'!B75="","",'各会計、関係団体の財政状況及び健全化判断比率'!B75)</f>
        <v>杵築速見消防組合</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15">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f t="shared" si="2"/>
        <v>18</v>
      </c>
      <c r="BX42" s="584"/>
      <c r="BY42" s="585" t="str">
        <f>IF('各会計、関係団体の財政状況及び健全化判断比率'!B76="","",'各会計、関係団体の財政状況及び健全化判断比率'!B76)</f>
        <v>大分県市町村会館管理組合</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15">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f t="shared" si="2"/>
        <v>19</v>
      </c>
      <c r="BX43" s="584"/>
      <c r="BY43" s="585" t="str">
        <f>IF('各会計、関係団体の財政状況及び健全化判断比率'!B77="","",'各会計、関係団体の財政状況及び健全化判断比率'!B77)</f>
        <v>大分県後期高齢者医療広域連合（普通会計）</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jrVpGUmKGnYU4MI3JWBhaVUrj2WcQNuy7ymNWGFTWS/ak9bCGb3+sYLCKvAmUTbv4EvkxcPLKj+EeCpLGEe7yQ==" saltValue="4L+s9k8DHsGLDD/Uo3PZr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4"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election activeCell="I34" sqref="I34"/>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527</v>
      </c>
      <c r="G33" s="29" t="s">
        <v>528</v>
      </c>
      <c r="H33" s="29" t="s">
        <v>529</v>
      </c>
      <c r="I33" s="29" t="s">
        <v>530</v>
      </c>
      <c r="J33" s="30" t="s">
        <v>531</v>
      </c>
      <c r="K33" s="22"/>
      <c r="L33" s="22"/>
      <c r="M33" s="22"/>
      <c r="N33" s="22"/>
      <c r="O33" s="22"/>
      <c r="P33" s="22"/>
    </row>
    <row r="34" spans="1:16" ht="39" customHeight="1" x14ac:dyDescent="0.15">
      <c r="A34" s="22"/>
      <c r="B34" s="31"/>
      <c r="C34" s="1136" t="s">
        <v>532</v>
      </c>
      <c r="D34" s="1136"/>
      <c r="E34" s="1137"/>
      <c r="F34" s="32">
        <v>13.25</v>
      </c>
      <c r="G34" s="33">
        <v>15.68</v>
      </c>
      <c r="H34" s="33">
        <v>18.86</v>
      </c>
      <c r="I34" s="33">
        <v>21.32</v>
      </c>
      <c r="J34" s="34">
        <v>21.8</v>
      </c>
      <c r="K34" s="22"/>
      <c r="L34" s="22"/>
      <c r="M34" s="22"/>
      <c r="N34" s="22"/>
      <c r="O34" s="22"/>
      <c r="P34" s="22"/>
    </row>
    <row r="35" spans="1:16" ht="39" customHeight="1" x14ac:dyDescent="0.15">
      <c r="A35" s="22"/>
      <c r="B35" s="35"/>
      <c r="C35" s="1132" t="s">
        <v>533</v>
      </c>
      <c r="D35" s="1132"/>
      <c r="E35" s="1133"/>
      <c r="F35" s="36">
        <v>3.86</v>
      </c>
      <c r="G35" s="37">
        <v>5.04</v>
      </c>
      <c r="H35" s="37">
        <v>4.46</v>
      </c>
      <c r="I35" s="37">
        <v>3.06</v>
      </c>
      <c r="J35" s="38">
        <v>3.89</v>
      </c>
      <c r="K35" s="22"/>
      <c r="L35" s="22"/>
      <c r="M35" s="22"/>
      <c r="N35" s="22"/>
      <c r="O35" s="22"/>
      <c r="P35" s="22"/>
    </row>
    <row r="36" spans="1:16" ht="39" customHeight="1" x14ac:dyDescent="0.15">
      <c r="A36" s="22"/>
      <c r="B36" s="35"/>
      <c r="C36" s="1132" t="s">
        <v>534</v>
      </c>
      <c r="D36" s="1132"/>
      <c r="E36" s="1133"/>
      <c r="F36" s="36">
        <v>5.0199999999999996</v>
      </c>
      <c r="G36" s="37">
        <v>3.4</v>
      </c>
      <c r="H36" s="37">
        <v>3.24</v>
      </c>
      <c r="I36" s="37">
        <v>3.34</v>
      </c>
      <c r="J36" s="38">
        <v>3.57</v>
      </c>
      <c r="K36" s="22"/>
      <c r="L36" s="22"/>
      <c r="M36" s="22"/>
      <c r="N36" s="22"/>
      <c r="O36" s="22"/>
      <c r="P36" s="22"/>
    </row>
    <row r="37" spans="1:16" ht="39" customHeight="1" x14ac:dyDescent="0.15">
      <c r="A37" s="22"/>
      <c r="B37" s="35"/>
      <c r="C37" s="1132" t="s">
        <v>535</v>
      </c>
      <c r="D37" s="1132"/>
      <c r="E37" s="1133"/>
      <c r="F37" s="36">
        <v>0.88</v>
      </c>
      <c r="G37" s="37">
        <v>1.1399999999999999</v>
      </c>
      <c r="H37" s="37">
        <v>1.22</v>
      </c>
      <c r="I37" s="37">
        <v>0.42</v>
      </c>
      <c r="J37" s="38">
        <v>0.61</v>
      </c>
      <c r="K37" s="22"/>
      <c r="L37" s="22"/>
      <c r="M37" s="22"/>
      <c r="N37" s="22"/>
      <c r="O37" s="22"/>
      <c r="P37" s="22"/>
    </row>
    <row r="38" spans="1:16" ht="39" customHeight="1" x14ac:dyDescent="0.15">
      <c r="A38" s="22"/>
      <c r="B38" s="35"/>
      <c r="C38" s="1132" t="s">
        <v>536</v>
      </c>
      <c r="D38" s="1132"/>
      <c r="E38" s="1133"/>
      <c r="F38" s="36">
        <v>0.73</v>
      </c>
      <c r="G38" s="37">
        <v>1.1299999999999999</v>
      </c>
      <c r="H38" s="37">
        <v>1.1299999999999999</v>
      </c>
      <c r="I38" s="37">
        <v>1.37</v>
      </c>
      <c r="J38" s="38">
        <v>0.39</v>
      </c>
      <c r="K38" s="22"/>
      <c r="L38" s="22"/>
      <c r="M38" s="22"/>
      <c r="N38" s="22"/>
      <c r="O38" s="22"/>
      <c r="P38" s="22"/>
    </row>
    <row r="39" spans="1:16" ht="39" customHeight="1" x14ac:dyDescent="0.15">
      <c r="A39" s="22"/>
      <c r="B39" s="35"/>
      <c r="C39" s="1132" t="s">
        <v>537</v>
      </c>
      <c r="D39" s="1132"/>
      <c r="E39" s="1133"/>
      <c r="F39" s="36">
        <v>0.35</v>
      </c>
      <c r="G39" s="37">
        <v>0.12</v>
      </c>
      <c r="H39" s="37">
        <v>0.09</v>
      </c>
      <c r="I39" s="37">
        <v>0.09</v>
      </c>
      <c r="J39" s="38">
        <v>0.19</v>
      </c>
      <c r="K39" s="22"/>
      <c r="L39" s="22"/>
      <c r="M39" s="22"/>
      <c r="N39" s="22"/>
      <c r="O39" s="22"/>
      <c r="P39" s="22"/>
    </row>
    <row r="40" spans="1:16" ht="39" customHeight="1" x14ac:dyDescent="0.15">
      <c r="A40" s="22"/>
      <c r="B40" s="35"/>
      <c r="C40" s="1132" t="s">
        <v>538</v>
      </c>
      <c r="D40" s="1132"/>
      <c r="E40" s="1133"/>
      <c r="F40" s="36">
        <v>0.05</v>
      </c>
      <c r="G40" s="37">
        <v>0.16</v>
      </c>
      <c r="H40" s="37">
        <v>0.11</v>
      </c>
      <c r="I40" s="37">
        <v>0.16</v>
      </c>
      <c r="J40" s="38">
        <v>0.13</v>
      </c>
      <c r="K40" s="22"/>
      <c r="L40" s="22"/>
      <c r="M40" s="22"/>
      <c r="N40" s="22"/>
      <c r="O40" s="22"/>
      <c r="P40" s="22"/>
    </row>
    <row r="41" spans="1:16" ht="39" customHeight="1" x14ac:dyDescent="0.15">
      <c r="A41" s="22"/>
      <c r="B41" s="35"/>
      <c r="C41" s="1132" t="s">
        <v>539</v>
      </c>
      <c r="D41" s="1132"/>
      <c r="E41" s="1133"/>
      <c r="F41" s="36">
        <v>0.13</v>
      </c>
      <c r="G41" s="37">
        <v>0.12</v>
      </c>
      <c r="H41" s="37">
        <v>0.12</v>
      </c>
      <c r="I41" s="37">
        <v>0.11</v>
      </c>
      <c r="J41" s="38">
        <v>0.1</v>
      </c>
      <c r="K41" s="22"/>
      <c r="L41" s="22"/>
      <c r="M41" s="22"/>
      <c r="N41" s="22"/>
      <c r="O41" s="22"/>
      <c r="P41" s="22"/>
    </row>
    <row r="42" spans="1:16" ht="39" customHeight="1" x14ac:dyDescent="0.15">
      <c r="A42" s="22"/>
      <c r="B42" s="39"/>
      <c r="C42" s="1132" t="s">
        <v>540</v>
      </c>
      <c r="D42" s="1132"/>
      <c r="E42" s="1133"/>
      <c r="F42" s="36" t="s">
        <v>489</v>
      </c>
      <c r="G42" s="37" t="s">
        <v>489</v>
      </c>
      <c r="H42" s="37" t="s">
        <v>489</v>
      </c>
      <c r="I42" s="37" t="s">
        <v>489</v>
      </c>
      <c r="J42" s="38" t="s">
        <v>489</v>
      </c>
      <c r="K42" s="22"/>
      <c r="L42" s="22"/>
      <c r="M42" s="22"/>
      <c r="N42" s="22"/>
      <c r="O42" s="22"/>
      <c r="P42" s="22"/>
    </row>
    <row r="43" spans="1:16" ht="39" customHeight="1" thickBot="1" x14ac:dyDescent="0.2">
      <c r="A43" s="22"/>
      <c r="B43" s="40"/>
      <c r="C43" s="1134" t="s">
        <v>541</v>
      </c>
      <c r="D43" s="1134"/>
      <c r="E43" s="1135"/>
      <c r="F43" s="41">
        <v>0</v>
      </c>
      <c r="G43" s="42">
        <v>0</v>
      </c>
      <c r="H43" s="42">
        <v>0.01</v>
      </c>
      <c r="I43" s="42">
        <v>0.08</v>
      </c>
      <c r="J43" s="43">
        <v>0.02</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UtHbTifi0mFfY8cvYR4q+ICh3Tc9d2gU9XbE9BiK0twZghyTNvL1btm1WB4uj/UTj608mMjfPvCET548CA0Cyw==" saltValue="UJJoKPHO6B76GPigP5C7T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election activeCell="N59" sqref="N59"/>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527</v>
      </c>
      <c r="L44" s="54" t="s">
        <v>528</v>
      </c>
      <c r="M44" s="54" t="s">
        <v>529</v>
      </c>
      <c r="N44" s="54" t="s">
        <v>530</v>
      </c>
      <c r="O44" s="55" t="s">
        <v>531</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2343</v>
      </c>
      <c r="L45" s="58">
        <v>2159</v>
      </c>
      <c r="M45" s="58">
        <v>2002</v>
      </c>
      <c r="N45" s="58">
        <v>1801</v>
      </c>
      <c r="O45" s="59">
        <v>1726</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489</v>
      </c>
      <c r="L46" s="62" t="s">
        <v>489</v>
      </c>
      <c r="M46" s="62" t="s">
        <v>489</v>
      </c>
      <c r="N46" s="62" t="s">
        <v>489</v>
      </c>
      <c r="O46" s="63" t="s">
        <v>489</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489</v>
      </c>
      <c r="L47" s="62" t="s">
        <v>489</v>
      </c>
      <c r="M47" s="62" t="s">
        <v>489</v>
      </c>
      <c r="N47" s="62" t="s">
        <v>489</v>
      </c>
      <c r="O47" s="63" t="s">
        <v>489</v>
      </c>
      <c r="P47" s="46"/>
      <c r="Q47" s="46"/>
      <c r="R47" s="46"/>
      <c r="S47" s="46"/>
      <c r="T47" s="46"/>
      <c r="U47" s="46"/>
    </row>
    <row r="48" spans="1:21" ht="30.75" customHeight="1" x14ac:dyDescent="0.15">
      <c r="A48" s="46"/>
      <c r="B48" s="1140"/>
      <c r="C48" s="1141"/>
      <c r="D48" s="60"/>
      <c r="E48" s="1146" t="s">
        <v>13</v>
      </c>
      <c r="F48" s="1146"/>
      <c r="G48" s="1146"/>
      <c r="H48" s="1146"/>
      <c r="I48" s="1146"/>
      <c r="J48" s="1147"/>
      <c r="K48" s="61">
        <v>400</v>
      </c>
      <c r="L48" s="62">
        <v>391</v>
      </c>
      <c r="M48" s="62">
        <v>387</v>
      </c>
      <c r="N48" s="62">
        <v>363</v>
      </c>
      <c r="O48" s="63">
        <v>349</v>
      </c>
      <c r="P48" s="46"/>
      <c r="Q48" s="46"/>
      <c r="R48" s="46"/>
      <c r="S48" s="46"/>
      <c r="T48" s="46"/>
      <c r="U48" s="46"/>
    </row>
    <row r="49" spans="1:21" ht="30.75" customHeight="1" x14ac:dyDescent="0.15">
      <c r="A49" s="46"/>
      <c r="B49" s="1140"/>
      <c r="C49" s="1141"/>
      <c r="D49" s="60"/>
      <c r="E49" s="1146" t="s">
        <v>14</v>
      </c>
      <c r="F49" s="1146"/>
      <c r="G49" s="1146"/>
      <c r="H49" s="1146"/>
      <c r="I49" s="1146"/>
      <c r="J49" s="1147"/>
      <c r="K49" s="61">
        <v>130</v>
      </c>
      <c r="L49" s="62">
        <v>119</v>
      </c>
      <c r="M49" s="62">
        <v>140</v>
      </c>
      <c r="N49" s="62">
        <v>141</v>
      </c>
      <c r="O49" s="63">
        <v>115</v>
      </c>
      <c r="P49" s="46"/>
      <c r="Q49" s="46"/>
      <c r="R49" s="46"/>
      <c r="S49" s="46"/>
      <c r="T49" s="46"/>
      <c r="U49" s="46"/>
    </row>
    <row r="50" spans="1:21" ht="30.75" customHeight="1" x14ac:dyDescent="0.15">
      <c r="A50" s="46"/>
      <c r="B50" s="1140"/>
      <c r="C50" s="1141"/>
      <c r="D50" s="60"/>
      <c r="E50" s="1146" t="s">
        <v>15</v>
      </c>
      <c r="F50" s="1146"/>
      <c r="G50" s="1146"/>
      <c r="H50" s="1146"/>
      <c r="I50" s="1146"/>
      <c r="J50" s="1147"/>
      <c r="K50" s="61" t="s">
        <v>489</v>
      </c>
      <c r="L50" s="62" t="s">
        <v>489</v>
      </c>
      <c r="M50" s="62" t="s">
        <v>489</v>
      </c>
      <c r="N50" s="62" t="s">
        <v>489</v>
      </c>
      <c r="O50" s="63" t="s">
        <v>489</v>
      </c>
      <c r="P50" s="46"/>
      <c r="Q50" s="46"/>
      <c r="R50" s="46"/>
      <c r="S50" s="46"/>
      <c r="T50" s="46"/>
      <c r="U50" s="46"/>
    </row>
    <row r="51" spans="1:21" ht="30.75" customHeight="1" x14ac:dyDescent="0.15">
      <c r="A51" s="46"/>
      <c r="B51" s="1142"/>
      <c r="C51" s="1143"/>
      <c r="D51" s="64"/>
      <c r="E51" s="1146" t="s">
        <v>16</v>
      </c>
      <c r="F51" s="1146"/>
      <c r="G51" s="1146"/>
      <c r="H51" s="1146"/>
      <c r="I51" s="1146"/>
      <c r="J51" s="1147"/>
      <c r="K51" s="61">
        <v>0</v>
      </c>
      <c r="L51" s="62" t="s">
        <v>489</v>
      </c>
      <c r="M51" s="62" t="s">
        <v>489</v>
      </c>
      <c r="N51" s="62" t="s">
        <v>489</v>
      </c>
      <c r="O51" s="63" t="s">
        <v>489</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2095</v>
      </c>
      <c r="L52" s="62">
        <v>2170</v>
      </c>
      <c r="M52" s="62">
        <v>2102</v>
      </c>
      <c r="N52" s="62">
        <v>2056</v>
      </c>
      <c r="O52" s="63">
        <v>1958</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778</v>
      </c>
      <c r="L53" s="67">
        <v>499</v>
      </c>
      <c r="M53" s="67">
        <v>427</v>
      </c>
      <c r="N53" s="67">
        <v>249</v>
      </c>
      <c r="O53" s="68">
        <v>232</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542</v>
      </c>
      <c r="L57" s="79" t="s">
        <v>543</v>
      </c>
      <c r="M57" s="79" t="s">
        <v>544</v>
      </c>
      <c r="N57" s="79" t="s">
        <v>545</v>
      </c>
      <c r="O57" s="80" t="s">
        <v>546</v>
      </c>
      <c r="P57" s="46"/>
      <c r="Q57" s="46"/>
      <c r="R57" s="46"/>
      <c r="S57" s="46"/>
      <c r="T57" s="46"/>
      <c r="U57" s="46"/>
    </row>
    <row r="58" spans="1:21" ht="31.5" customHeight="1" x14ac:dyDescent="0.15">
      <c r="B58" s="1154" t="s">
        <v>24</v>
      </c>
      <c r="C58" s="1155"/>
      <c r="D58" s="1160" t="s">
        <v>25</v>
      </c>
      <c r="E58" s="1161"/>
      <c r="F58" s="1161"/>
      <c r="G58" s="1161"/>
      <c r="H58" s="1161"/>
      <c r="I58" s="1161"/>
      <c r="J58" s="1162"/>
      <c r="K58" s="81"/>
      <c r="L58" s="82"/>
      <c r="M58" s="82"/>
      <c r="N58" s="82"/>
      <c r="O58" s="83"/>
    </row>
    <row r="59" spans="1:21" ht="31.5" customHeight="1" x14ac:dyDescent="0.15">
      <c r="B59" s="1156"/>
      <c r="C59" s="1157"/>
      <c r="D59" s="1163" t="s">
        <v>26</v>
      </c>
      <c r="E59" s="1164"/>
      <c r="F59" s="1164"/>
      <c r="G59" s="1164"/>
      <c r="H59" s="1164"/>
      <c r="I59" s="1164"/>
      <c r="J59" s="1165"/>
      <c r="K59" s="84"/>
      <c r="L59" s="85"/>
      <c r="M59" s="85"/>
      <c r="N59" s="85"/>
      <c r="O59" s="86"/>
    </row>
    <row r="60" spans="1:21" ht="31.5" customHeight="1" thickBot="1" x14ac:dyDescent="0.2">
      <c r="B60" s="1158"/>
      <c r="C60" s="1159"/>
      <c r="D60" s="1166" t="s">
        <v>27</v>
      </c>
      <c r="E60" s="1167"/>
      <c r="F60" s="1167"/>
      <c r="G60" s="1167"/>
      <c r="H60" s="1167"/>
      <c r="I60" s="1167"/>
      <c r="J60" s="1168"/>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wDAKtv2HFWE/PMZYLf+8BFRNH3hiOR8uJG/J36vEHciGT+jTtQ5s795EJIRtLdCyOwXOyZzV80OBwMNRZhk4wg==" saltValue="1Irn8NC/ycbT8tlD5kdk7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election activeCell="N59" sqref="N59"/>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527</v>
      </c>
      <c r="J40" s="101" t="s">
        <v>528</v>
      </c>
      <c r="K40" s="101" t="s">
        <v>529</v>
      </c>
      <c r="L40" s="101" t="s">
        <v>530</v>
      </c>
      <c r="M40" s="102" t="s">
        <v>531</v>
      </c>
    </row>
    <row r="41" spans="2:13" ht="27.75" customHeight="1" x14ac:dyDescent="0.15">
      <c r="B41" s="1169" t="s">
        <v>30</v>
      </c>
      <c r="C41" s="1170"/>
      <c r="D41" s="103"/>
      <c r="E41" s="1175" t="s">
        <v>31</v>
      </c>
      <c r="F41" s="1175"/>
      <c r="G41" s="1175"/>
      <c r="H41" s="1176"/>
      <c r="I41" s="330">
        <v>22714</v>
      </c>
      <c r="J41" s="331">
        <v>21509</v>
      </c>
      <c r="K41" s="331">
        <v>19568</v>
      </c>
      <c r="L41" s="331">
        <v>17997</v>
      </c>
      <c r="M41" s="332">
        <v>17453</v>
      </c>
    </row>
    <row r="42" spans="2:13" ht="27.75" customHeight="1" x14ac:dyDescent="0.15">
      <c r="B42" s="1171"/>
      <c r="C42" s="1172"/>
      <c r="D42" s="104"/>
      <c r="E42" s="1177" t="s">
        <v>32</v>
      </c>
      <c r="F42" s="1177"/>
      <c r="G42" s="1177"/>
      <c r="H42" s="1178"/>
      <c r="I42" s="333" t="s">
        <v>489</v>
      </c>
      <c r="J42" s="334" t="s">
        <v>489</v>
      </c>
      <c r="K42" s="334" t="s">
        <v>489</v>
      </c>
      <c r="L42" s="334" t="s">
        <v>489</v>
      </c>
      <c r="M42" s="335" t="s">
        <v>489</v>
      </c>
    </row>
    <row r="43" spans="2:13" ht="27.75" customHeight="1" x14ac:dyDescent="0.15">
      <c r="B43" s="1171"/>
      <c r="C43" s="1172"/>
      <c r="D43" s="104"/>
      <c r="E43" s="1177" t="s">
        <v>33</v>
      </c>
      <c r="F43" s="1177"/>
      <c r="G43" s="1177"/>
      <c r="H43" s="1178"/>
      <c r="I43" s="333">
        <v>4529</v>
      </c>
      <c r="J43" s="334">
        <v>4116</v>
      </c>
      <c r="K43" s="334">
        <v>3780</v>
      </c>
      <c r="L43" s="334">
        <v>3504</v>
      </c>
      <c r="M43" s="335">
        <v>3814</v>
      </c>
    </row>
    <row r="44" spans="2:13" ht="27.75" customHeight="1" x14ac:dyDescent="0.15">
      <c r="B44" s="1171"/>
      <c r="C44" s="1172"/>
      <c r="D44" s="104"/>
      <c r="E44" s="1177" t="s">
        <v>34</v>
      </c>
      <c r="F44" s="1177"/>
      <c r="G44" s="1177"/>
      <c r="H44" s="1178"/>
      <c r="I44" s="333">
        <v>1036</v>
      </c>
      <c r="J44" s="334">
        <v>1277</v>
      </c>
      <c r="K44" s="334">
        <v>1171</v>
      </c>
      <c r="L44" s="334">
        <v>892</v>
      </c>
      <c r="M44" s="335">
        <v>1104</v>
      </c>
    </row>
    <row r="45" spans="2:13" ht="27.75" customHeight="1" x14ac:dyDescent="0.15">
      <c r="B45" s="1171"/>
      <c r="C45" s="1172"/>
      <c r="D45" s="104"/>
      <c r="E45" s="1177" t="s">
        <v>35</v>
      </c>
      <c r="F45" s="1177"/>
      <c r="G45" s="1177"/>
      <c r="H45" s="1178"/>
      <c r="I45" s="333">
        <v>2822</v>
      </c>
      <c r="J45" s="334">
        <v>2832</v>
      </c>
      <c r="K45" s="334">
        <v>2800</v>
      </c>
      <c r="L45" s="334">
        <v>2844</v>
      </c>
      <c r="M45" s="335">
        <v>2916</v>
      </c>
    </row>
    <row r="46" spans="2:13" ht="27.75" customHeight="1" x14ac:dyDescent="0.15">
      <c r="B46" s="1171"/>
      <c r="C46" s="1172"/>
      <c r="D46" s="105"/>
      <c r="E46" s="1177" t="s">
        <v>36</v>
      </c>
      <c r="F46" s="1177"/>
      <c r="G46" s="1177"/>
      <c r="H46" s="1178"/>
      <c r="I46" s="333">
        <v>0</v>
      </c>
      <c r="J46" s="334">
        <v>0</v>
      </c>
      <c r="K46" s="334">
        <v>0</v>
      </c>
      <c r="L46" s="334" t="s">
        <v>489</v>
      </c>
      <c r="M46" s="335" t="s">
        <v>489</v>
      </c>
    </row>
    <row r="47" spans="2:13" ht="27.75" customHeight="1" x14ac:dyDescent="0.15">
      <c r="B47" s="1171"/>
      <c r="C47" s="1172"/>
      <c r="D47" s="106"/>
      <c r="E47" s="1179" t="s">
        <v>37</v>
      </c>
      <c r="F47" s="1180"/>
      <c r="G47" s="1180"/>
      <c r="H47" s="1181"/>
      <c r="I47" s="333" t="s">
        <v>489</v>
      </c>
      <c r="J47" s="334" t="s">
        <v>489</v>
      </c>
      <c r="K47" s="334" t="s">
        <v>489</v>
      </c>
      <c r="L47" s="334" t="s">
        <v>489</v>
      </c>
      <c r="M47" s="335" t="s">
        <v>489</v>
      </c>
    </row>
    <row r="48" spans="2:13" ht="27.75" customHeight="1" x14ac:dyDescent="0.15">
      <c r="B48" s="1171"/>
      <c r="C48" s="1172"/>
      <c r="D48" s="104"/>
      <c r="E48" s="1177" t="s">
        <v>38</v>
      </c>
      <c r="F48" s="1177"/>
      <c r="G48" s="1177"/>
      <c r="H48" s="1178"/>
      <c r="I48" s="333" t="s">
        <v>489</v>
      </c>
      <c r="J48" s="334" t="s">
        <v>489</v>
      </c>
      <c r="K48" s="334" t="s">
        <v>489</v>
      </c>
      <c r="L48" s="334" t="s">
        <v>489</v>
      </c>
      <c r="M48" s="335" t="s">
        <v>489</v>
      </c>
    </row>
    <row r="49" spans="2:13" ht="27.75" customHeight="1" x14ac:dyDescent="0.15">
      <c r="B49" s="1173"/>
      <c r="C49" s="1174"/>
      <c r="D49" s="104"/>
      <c r="E49" s="1177" t="s">
        <v>39</v>
      </c>
      <c r="F49" s="1177"/>
      <c r="G49" s="1177"/>
      <c r="H49" s="1178"/>
      <c r="I49" s="333" t="s">
        <v>489</v>
      </c>
      <c r="J49" s="334" t="s">
        <v>489</v>
      </c>
      <c r="K49" s="334" t="s">
        <v>489</v>
      </c>
      <c r="L49" s="334" t="s">
        <v>489</v>
      </c>
      <c r="M49" s="335" t="s">
        <v>489</v>
      </c>
    </row>
    <row r="50" spans="2:13" ht="27.75" customHeight="1" x14ac:dyDescent="0.15">
      <c r="B50" s="1182" t="s">
        <v>40</v>
      </c>
      <c r="C50" s="1183"/>
      <c r="D50" s="107"/>
      <c r="E50" s="1177" t="s">
        <v>41</v>
      </c>
      <c r="F50" s="1177"/>
      <c r="G50" s="1177"/>
      <c r="H50" s="1178"/>
      <c r="I50" s="333">
        <v>4798</v>
      </c>
      <c r="J50" s="334">
        <v>6847</v>
      </c>
      <c r="K50" s="334">
        <v>6811</v>
      </c>
      <c r="L50" s="334">
        <v>6971</v>
      </c>
      <c r="M50" s="335">
        <v>7504</v>
      </c>
    </row>
    <row r="51" spans="2:13" ht="27.75" customHeight="1" x14ac:dyDescent="0.15">
      <c r="B51" s="1171"/>
      <c r="C51" s="1172"/>
      <c r="D51" s="104"/>
      <c r="E51" s="1177" t="s">
        <v>42</v>
      </c>
      <c r="F51" s="1177"/>
      <c r="G51" s="1177"/>
      <c r="H51" s="1178"/>
      <c r="I51" s="333">
        <v>3</v>
      </c>
      <c r="J51" s="334">
        <v>2</v>
      </c>
      <c r="K51" s="334">
        <v>1</v>
      </c>
      <c r="L51" s="334" t="s">
        <v>489</v>
      </c>
      <c r="M51" s="335" t="s">
        <v>489</v>
      </c>
    </row>
    <row r="52" spans="2:13" ht="27.75" customHeight="1" x14ac:dyDescent="0.15">
      <c r="B52" s="1173"/>
      <c r="C52" s="1174"/>
      <c r="D52" s="104"/>
      <c r="E52" s="1177" t="s">
        <v>43</v>
      </c>
      <c r="F52" s="1177"/>
      <c r="G52" s="1177"/>
      <c r="H52" s="1178"/>
      <c r="I52" s="333">
        <v>23890</v>
      </c>
      <c r="J52" s="334">
        <v>22824</v>
      </c>
      <c r="K52" s="334">
        <v>21472</v>
      </c>
      <c r="L52" s="334">
        <v>20192</v>
      </c>
      <c r="M52" s="335">
        <v>19505</v>
      </c>
    </row>
    <row r="53" spans="2:13" ht="27.75" customHeight="1" thickBot="1" x14ac:dyDescent="0.2">
      <c r="B53" s="1184" t="s">
        <v>19</v>
      </c>
      <c r="C53" s="1185"/>
      <c r="D53" s="108"/>
      <c r="E53" s="1186" t="s">
        <v>44</v>
      </c>
      <c r="F53" s="1186"/>
      <c r="G53" s="1186"/>
      <c r="H53" s="1187"/>
      <c r="I53" s="336">
        <v>2410</v>
      </c>
      <c r="J53" s="337">
        <v>62</v>
      </c>
      <c r="K53" s="337">
        <v>-965</v>
      </c>
      <c r="L53" s="337">
        <v>-1926</v>
      </c>
      <c r="M53" s="338">
        <v>-1722</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Edoe/sB3UeJrZPQrwDK2aawuMnaObNO7SGc9ykkAg3YrZe0sLnOX56mEKZ7qdCpNtBsjp7I1M71neQJXnu2RmQ==" saltValue="c/74slpy/O4yNzkkluDSxw=="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election activeCell="O12" sqref="O12"/>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529</v>
      </c>
      <c r="G54" s="117" t="s">
        <v>530</v>
      </c>
      <c r="H54" s="118" t="s">
        <v>531</v>
      </c>
    </row>
    <row r="55" spans="2:8" ht="52.5" customHeight="1" x14ac:dyDescent="0.15">
      <c r="B55" s="119"/>
      <c r="C55" s="1196" t="s">
        <v>46</v>
      </c>
      <c r="D55" s="1196"/>
      <c r="E55" s="1197"/>
      <c r="F55" s="339">
        <v>2598</v>
      </c>
      <c r="G55" s="339">
        <v>2860</v>
      </c>
      <c r="H55" s="340">
        <v>3038</v>
      </c>
    </row>
    <row r="56" spans="2:8" ht="52.5" customHeight="1" x14ac:dyDescent="0.15">
      <c r="B56" s="120"/>
      <c r="C56" s="1198" t="s">
        <v>47</v>
      </c>
      <c r="D56" s="1198"/>
      <c r="E56" s="1199"/>
      <c r="F56" s="341">
        <v>173</v>
      </c>
      <c r="G56" s="341">
        <v>170</v>
      </c>
      <c r="H56" s="342">
        <v>392</v>
      </c>
    </row>
    <row r="57" spans="2:8" ht="53.25" customHeight="1" x14ac:dyDescent="0.15">
      <c r="B57" s="120"/>
      <c r="C57" s="1200" t="s">
        <v>48</v>
      </c>
      <c r="D57" s="1200"/>
      <c r="E57" s="1201"/>
      <c r="F57" s="343">
        <v>4558</v>
      </c>
      <c r="G57" s="343">
        <v>4370</v>
      </c>
      <c r="H57" s="344">
        <v>4494</v>
      </c>
    </row>
    <row r="58" spans="2:8" ht="45.75" customHeight="1" x14ac:dyDescent="0.15">
      <c r="B58" s="121"/>
      <c r="C58" s="1188" t="s">
        <v>566</v>
      </c>
      <c r="D58" s="1189"/>
      <c r="E58" s="1190"/>
      <c r="F58" s="345">
        <v>1353</v>
      </c>
      <c r="G58" s="345">
        <v>1355</v>
      </c>
      <c r="H58" s="346">
        <v>1360</v>
      </c>
    </row>
    <row r="59" spans="2:8" ht="45.75" customHeight="1" x14ac:dyDescent="0.15">
      <c r="B59" s="121"/>
      <c r="C59" s="1188" t="s">
        <v>567</v>
      </c>
      <c r="D59" s="1189"/>
      <c r="E59" s="1190"/>
      <c r="F59" s="345">
        <v>890</v>
      </c>
      <c r="G59" s="345">
        <v>747</v>
      </c>
      <c r="H59" s="346">
        <v>911</v>
      </c>
    </row>
    <row r="60" spans="2:8" ht="45.75" customHeight="1" x14ac:dyDescent="0.15">
      <c r="B60" s="121"/>
      <c r="C60" s="1188" t="s">
        <v>568</v>
      </c>
      <c r="D60" s="1189"/>
      <c r="E60" s="1190"/>
      <c r="F60" s="345">
        <v>618</v>
      </c>
      <c r="G60" s="345">
        <v>604</v>
      </c>
      <c r="H60" s="346">
        <v>606</v>
      </c>
    </row>
    <row r="61" spans="2:8" ht="45.75" customHeight="1" x14ac:dyDescent="0.15">
      <c r="B61" s="121"/>
      <c r="C61" s="1188" t="s">
        <v>569</v>
      </c>
      <c r="D61" s="1189"/>
      <c r="E61" s="1190"/>
      <c r="F61" s="345">
        <v>549</v>
      </c>
      <c r="G61" s="345">
        <v>467</v>
      </c>
      <c r="H61" s="346">
        <v>412</v>
      </c>
    </row>
    <row r="62" spans="2:8" ht="45.75" customHeight="1" thickBot="1" x14ac:dyDescent="0.2">
      <c r="B62" s="122"/>
      <c r="C62" s="1191" t="s">
        <v>570</v>
      </c>
      <c r="D62" s="1192"/>
      <c r="E62" s="1193"/>
      <c r="F62" s="347">
        <v>430</v>
      </c>
      <c r="G62" s="347">
        <v>448</v>
      </c>
      <c r="H62" s="348">
        <v>399</v>
      </c>
    </row>
    <row r="63" spans="2:8" ht="52.5" customHeight="1" thickBot="1" x14ac:dyDescent="0.2">
      <c r="B63" s="123"/>
      <c r="C63" s="1194" t="s">
        <v>49</v>
      </c>
      <c r="D63" s="1194"/>
      <c r="E63" s="1195"/>
      <c r="F63" s="349">
        <v>7329</v>
      </c>
      <c r="G63" s="349">
        <v>7401</v>
      </c>
      <c r="H63" s="350">
        <v>7924</v>
      </c>
    </row>
    <row r="64" spans="2:8" x14ac:dyDescent="0.15"/>
  </sheetData>
  <sheetProtection algorithmName="SHA-512" hashValue="6dHuMtq4HrNB0qlKlzitpWCuw13umiqslsSkGg4gqxLeLtJW71I8SYH/5b3v8OySgFoOt4MwsszxtkYUtNzD7w==" saltValue="Wa9GZ3oI780r6nJfH3uLz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526</v>
      </c>
      <c r="G2" s="137"/>
      <c r="H2" s="138"/>
    </row>
    <row r="3" spans="1:8" x14ac:dyDescent="0.15">
      <c r="A3" s="134" t="s">
        <v>519</v>
      </c>
      <c r="B3" s="139"/>
      <c r="C3" s="140"/>
      <c r="D3" s="141">
        <v>131240</v>
      </c>
      <c r="E3" s="142"/>
      <c r="F3" s="143">
        <v>128523</v>
      </c>
      <c r="G3" s="144"/>
      <c r="H3" s="145"/>
    </row>
    <row r="4" spans="1:8" x14ac:dyDescent="0.15">
      <c r="A4" s="146"/>
      <c r="B4" s="147"/>
      <c r="C4" s="148"/>
      <c r="D4" s="149">
        <v>59658</v>
      </c>
      <c r="E4" s="150"/>
      <c r="F4" s="151">
        <v>56792</v>
      </c>
      <c r="G4" s="152"/>
      <c r="H4" s="153"/>
    </row>
    <row r="5" spans="1:8" x14ac:dyDescent="0.15">
      <c r="A5" s="134" t="s">
        <v>521</v>
      </c>
      <c r="B5" s="139"/>
      <c r="C5" s="140"/>
      <c r="D5" s="141">
        <v>46516</v>
      </c>
      <c r="E5" s="142"/>
      <c r="F5" s="143">
        <v>96469</v>
      </c>
      <c r="G5" s="144"/>
      <c r="H5" s="145"/>
    </row>
    <row r="6" spans="1:8" x14ac:dyDescent="0.15">
      <c r="A6" s="146"/>
      <c r="B6" s="147"/>
      <c r="C6" s="148"/>
      <c r="D6" s="149">
        <v>18072</v>
      </c>
      <c r="E6" s="150"/>
      <c r="F6" s="151">
        <v>49775</v>
      </c>
      <c r="G6" s="152"/>
      <c r="H6" s="153"/>
    </row>
    <row r="7" spans="1:8" x14ac:dyDescent="0.15">
      <c r="A7" s="134" t="s">
        <v>522</v>
      </c>
      <c r="B7" s="139"/>
      <c r="C7" s="140"/>
      <c r="D7" s="141">
        <v>46941</v>
      </c>
      <c r="E7" s="142"/>
      <c r="F7" s="143">
        <v>85743</v>
      </c>
      <c r="G7" s="144"/>
      <c r="H7" s="145"/>
    </row>
    <row r="8" spans="1:8" x14ac:dyDescent="0.15">
      <c r="A8" s="146"/>
      <c r="B8" s="147"/>
      <c r="C8" s="148"/>
      <c r="D8" s="149">
        <v>17545</v>
      </c>
      <c r="E8" s="150"/>
      <c r="F8" s="151">
        <v>45231</v>
      </c>
      <c r="G8" s="152"/>
      <c r="H8" s="153"/>
    </row>
    <row r="9" spans="1:8" x14ac:dyDescent="0.15">
      <c r="A9" s="134" t="s">
        <v>523</v>
      </c>
      <c r="B9" s="139"/>
      <c r="C9" s="140"/>
      <c r="D9" s="141">
        <v>55893</v>
      </c>
      <c r="E9" s="142"/>
      <c r="F9" s="143">
        <v>92509</v>
      </c>
      <c r="G9" s="144"/>
      <c r="H9" s="145"/>
    </row>
    <row r="10" spans="1:8" x14ac:dyDescent="0.15">
      <c r="A10" s="146"/>
      <c r="B10" s="147"/>
      <c r="C10" s="148"/>
      <c r="D10" s="149">
        <v>29607</v>
      </c>
      <c r="E10" s="150"/>
      <c r="F10" s="151">
        <v>52274</v>
      </c>
      <c r="G10" s="152"/>
      <c r="H10" s="153"/>
    </row>
    <row r="11" spans="1:8" x14ac:dyDescent="0.15">
      <c r="A11" s="134" t="s">
        <v>524</v>
      </c>
      <c r="B11" s="139"/>
      <c r="C11" s="140"/>
      <c r="D11" s="141">
        <v>64963</v>
      </c>
      <c r="E11" s="142"/>
      <c r="F11" s="143">
        <v>98544</v>
      </c>
      <c r="G11" s="144"/>
      <c r="H11" s="145"/>
    </row>
    <row r="12" spans="1:8" x14ac:dyDescent="0.15">
      <c r="A12" s="146"/>
      <c r="B12" s="147"/>
      <c r="C12" s="154"/>
      <c r="D12" s="149">
        <v>28519</v>
      </c>
      <c r="E12" s="150"/>
      <c r="F12" s="151">
        <v>55816</v>
      </c>
      <c r="G12" s="152"/>
      <c r="H12" s="153"/>
    </row>
    <row r="13" spans="1:8" x14ac:dyDescent="0.15">
      <c r="A13" s="134"/>
      <c r="B13" s="139"/>
      <c r="C13" s="140"/>
      <c r="D13" s="141">
        <v>69111</v>
      </c>
      <c r="E13" s="142"/>
      <c r="F13" s="143">
        <v>100358</v>
      </c>
      <c r="G13" s="155"/>
      <c r="H13" s="145"/>
    </row>
    <row r="14" spans="1:8" x14ac:dyDescent="0.15">
      <c r="A14" s="146"/>
      <c r="B14" s="147"/>
      <c r="C14" s="148"/>
      <c r="D14" s="149">
        <v>30680</v>
      </c>
      <c r="E14" s="150"/>
      <c r="F14" s="151">
        <v>51978</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4.22</v>
      </c>
      <c r="C19" s="156">
        <f>ROUND(VALUE(SUBSTITUTE(実質収支比率等に係る経年分析!G$48,"▲","-")),2)</f>
        <v>5.17</v>
      </c>
      <c r="D19" s="156">
        <f>ROUND(VALUE(SUBSTITUTE(実質収支比率等に係る経年分析!H$48,"▲","-")),2)</f>
        <v>4.5599999999999996</v>
      </c>
      <c r="E19" s="156">
        <f>ROUND(VALUE(SUBSTITUTE(実質収支比率等に係る経年分析!I$48,"▲","-")),2)</f>
        <v>3.16</v>
      </c>
      <c r="F19" s="156">
        <f>ROUND(VALUE(SUBSTITUTE(実質収支比率等に係る経年分析!J$48,"▲","-")),2)</f>
        <v>4.09</v>
      </c>
    </row>
    <row r="20" spans="1:11" x14ac:dyDescent="0.15">
      <c r="A20" s="156" t="s">
        <v>53</v>
      </c>
      <c r="B20" s="156">
        <f>ROUND(VALUE(SUBSTITUTE(実質収支比率等に係る経年分析!F$47,"▲","-")),2)</f>
        <v>19.96</v>
      </c>
      <c r="C20" s="156">
        <f>ROUND(VALUE(SUBSTITUTE(実質収支比率等に係る経年分析!G$47,"▲","-")),2)</f>
        <v>20.98</v>
      </c>
      <c r="D20" s="156">
        <f>ROUND(VALUE(SUBSTITUTE(実質収支比率等に係る経年分析!H$47,"▲","-")),2)</f>
        <v>24.55</v>
      </c>
      <c r="E20" s="156">
        <f>ROUND(VALUE(SUBSTITUTE(実質収支比率等に係る経年分析!I$47,"▲","-")),2)</f>
        <v>27</v>
      </c>
      <c r="F20" s="156">
        <f>ROUND(VALUE(SUBSTITUTE(実質収支比率等に係る経年分析!J$47,"▲","-")),2)</f>
        <v>28.33</v>
      </c>
    </row>
    <row r="21" spans="1:11" x14ac:dyDescent="0.15">
      <c r="A21" s="156" t="s">
        <v>54</v>
      </c>
      <c r="B21" s="156">
        <f>IF(ISNUMBER(VALUE(SUBSTITUTE(実質収支比率等に係る経年分析!F$49,"▲","-"))),ROUND(VALUE(SUBSTITUTE(実質収支比率等に係る経年分析!F$49,"▲","-")),2),NA())</f>
        <v>18.84</v>
      </c>
      <c r="C21" s="156">
        <f>IF(ISNUMBER(VALUE(SUBSTITUTE(実質収支比率等に係る経年分析!G$49,"▲","-"))),ROUND(VALUE(SUBSTITUTE(実質収支比率等に係る経年分析!G$49,"▲","-")),2),NA())</f>
        <v>7.77</v>
      </c>
      <c r="D21" s="156">
        <f>IF(ISNUMBER(VALUE(SUBSTITUTE(実質収支比率等に係る経年分析!H$49,"▲","-"))),ROUND(VALUE(SUBSTITUTE(実質収支比率等に係る経年分析!H$49,"▲","-")),2),NA())</f>
        <v>9.59</v>
      </c>
      <c r="E21" s="156">
        <f>IF(ISNUMBER(VALUE(SUBSTITUTE(実質収支比率等に係る経年分析!I$49,"▲","-"))),ROUND(VALUE(SUBSTITUTE(実質収支比率等に係る経年分析!I$49,"▲","-")),2),NA())</f>
        <v>6.55</v>
      </c>
      <c r="F21" s="156">
        <f>IF(ISNUMBER(VALUE(SUBSTITUTE(実質収支比率等に係る経年分析!J$49,"▲","-"))),ROUND(VALUE(SUBSTITUTE(実質収支比率等に係る経年分析!J$49,"▲","-")),2),NA())</f>
        <v>2.62</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0.01</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0.08</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0.02</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str">
        <f>IF(連結実質赤字比率に係る赤字・黒字の構成分析!C$41="",NA(),連結実質赤字比率に係る赤字・黒字の構成分析!C$41)</f>
        <v>工業用水道事業会計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0.13</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0.12</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0.12</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0.11</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0.1</v>
      </c>
    </row>
    <row r="30" spans="1:11" x14ac:dyDescent="0.15">
      <c r="A30" s="157" t="str">
        <f>IF(連結実質赤字比率に係る赤字・黒字の構成分析!C$40="",NA(),連結実質赤字比率に係る赤字・黒字の構成分析!C$40)</f>
        <v>下水道事業会計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0.05</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0.16</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0.11</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0.16</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0.13</v>
      </c>
    </row>
    <row r="31" spans="1:11" x14ac:dyDescent="0.15">
      <c r="A31" s="157" t="str">
        <f>IF(連結実質赤字比率に係る赤字・黒字の構成分析!C$39="",NA(),連結実質赤字比率に係る赤字・黒字の構成分析!C$39)</f>
        <v>ケーブルテレビ事業特別会計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0.35</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0.12</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0.09</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0.09</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0.19</v>
      </c>
    </row>
    <row r="32" spans="1:11" x14ac:dyDescent="0.15">
      <c r="A32" s="157" t="str">
        <f>IF(連結実質赤字比率に係る赤字・黒字の構成分析!C$38="",NA(),連結実質赤字比率に係る赤字・黒字の構成分析!C$38)</f>
        <v>介護保険特別会計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0.73</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1.1299999999999999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1.1299999999999999</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1.37</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0.39</v>
      </c>
    </row>
    <row r="33" spans="1:16" x14ac:dyDescent="0.15">
      <c r="A33" s="157" t="str">
        <f>IF(連結実質赤字比率に係る赤字・黒字の構成分析!C$37="",NA(),連結実質赤字比率に係る赤字・黒字の構成分析!C$37)</f>
        <v>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0.88</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1.1399999999999999</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1.22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0.42</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0.61</v>
      </c>
    </row>
    <row r="34" spans="1:16" x14ac:dyDescent="0.15">
      <c r="A34" s="157" t="str">
        <f>IF(連結実質赤字比率に係る赤字・黒字の構成分析!C$36="",NA(),連結実質赤字比率に係る赤字・黒字の構成分析!C$36)</f>
        <v>水道事業会計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5.0199999999999996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3.4</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3.24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3.34</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3.57</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3.86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5.04</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4.46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3.06</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3.89</v>
      </c>
    </row>
    <row r="36" spans="1:16" x14ac:dyDescent="0.15">
      <c r="A36" s="157" t="str">
        <f>IF(連結実質赤字比率に係る赤字・黒字の構成分析!C$34="",NA(),連結実質赤字比率に係る赤字・黒字の構成分析!C$34)</f>
        <v>山香病院事業会計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13.25</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15.68</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18.86</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21.32</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21.8</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2095</v>
      </c>
      <c r="E42" s="158"/>
      <c r="F42" s="158"/>
      <c r="G42" s="158">
        <f>'実質公債費比率（分子）の構造'!L$52</f>
        <v>2170</v>
      </c>
      <c r="H42" s="158"/>
      <c r="I42" s="158"/>
      <c r="J42" s="158">
        <f>'実質公債費比率（分子）の構造'!M$52</f>
        <v>2102</v>
      </c>
      <c r="K42" s="158"/>
      <c r="L42" s="158"/>
      <c r="M42" s="158">
        <f>'実質公債費比率（分子）の構造'!N$52</f>
        <v>2056</v>
      </c>
      <c r="N42" s="158"/>
      <c r="O42" s="158"/>
      <c r="P42" s="158">
        <f>'実質公債費比率（分子）の構造'!O$52</f>
        <v>1958</v>
      </c>
    </row>
    <row r="43" spans="1:16" x14ac:dyDescent="0.15">
      <c r="A43" s="158" t="s">
        <v>16</v>
      </c>
      <c r="B43" s="158">
        <f>'実質公債費比率（分子）の構造'!K$51</f>
        <v>0</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130</v>
      </c>
      <c r="C45" s="158"/>
      <c r="D45" s="158"/>
      <c r="E45" s="158">
        <f>'実質公債費比率（分子）の構造'!L$49</f>
        <v>119</v>
      </c>
      <c r="F45" s="158"/>
      <c r="G45" s="158"/>
      <c r="H45" s="158">
        <f>'実質公債費比率（分子）の構造'!M$49</f>
        <v>140</v>
      </c>
      <c r="I45" s="158"/>
      <c r="J45" s="158"/>
      <c r="K45" s="158">
        <f>'実質公債費比率（分子）の構造'!N$49</f>
        <v>141</v>
      </c>
      <c r="L45" s="158"/>
      <c r="M45" s="158"/>
      <c r="N45" s="158">
        <f>'実質公債費比率（分子）の構造'!O$49</f>
        <v>115</v>
      </c>
      <c r="O45" s="158"/>
      <c r="P45" s="158"/>
    </row>
    <row r="46" spans="1:16" x14ac:dyDescent="0.15">
      <c r="A46" s="158" t="s">
        <v>64</v>
      </c>
      <c r="B46" s="158">
        <f>'実質公債費比率（分子）の構造'!K$48</f>
        <v>400</v>
      </c>
      <c r="C46" s="158"/>
      <c r="D46" s="158"/>
      <c r="E46" s="158">
        <f>'実質公債費比率（分子）の構造'!L$48</f>
        <v>391</v>
      </c>
      <c r="F46" s="158"/>
      <c r="G46" s="158"/>
      <c r="H46" s="158">
        <f>'実質公債費比率（分子）の構造'!M$48</f>
        <v>387</v>
      </c>
      <c r="I46" s="158"/>
      <c r="J46" s="158"/>
      <c r="K46" s="158">
        <f>'実質公債費比率（分子）の構造'!N$48</f>
        <v>363</v>
      </c>
      <c r="L46" s="158"/>
      <c r="M46" s="158"/>
      <c r="N46" s="158">
        <f>'実質公債費比率（分子）の構造'!O$48</f>
        <v>349</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2343</v>
      </c>
      <c r="C49" s="158"/>
      <c r="D49" s="158"/>
      <c r="E49" s="158">
        <f>'実質公債費比率（分子）の構造'!L$45</f>
        <v>2159</v>
      </c>
      <c r="F49" s="158"/>
      <c r="G49" s="158"/>
      <c r="H49" s="158">
        <f>'実質公債費比率（分子）の構造'!M$45</f>
        <v>2002</v>
      </c>
      <c r="I49" s="158"/>
      <c r="J49" s="158"/>
      <c r="K49" s="158">
        <f>'実質公債費比率（分子）の構造'!N$45</f>
        <v>1801</v>
      </c>
      <c r="L49" s="158"/>
      <c r="M49" s="158"/>
      <c r="N49" s="158">
        <f>'実質公債費比率（分子）の構造'!O$45</f>
        <v>1726</v>
      </c>
      <c r="O49" s="158"/>
      <c r="P49" s="158"/>
    </row>
    <row r="50" spans="1:16" x14ac:dyDescent="0.15">
      <c r="A50" s="158" t="s">
        <v>67</v>
      </c>
      <c r="B50" s="158" t="e">
        <f>NA()</f>
        <v>#N/A</v>
      </c>
      <c r="C50" s="158">
        <f>IF(ISNUMBER('実質公債費比率（分子）の構造'!K$53),'実質公債費比率（分子）の構造'!K$53,NA())</f>
        <v>778</v>
      </c>
      <c r="D50" s="158" t="e">
        <f>NA()</f>
        <v>#N/A</v>
      </c>
      <c r="E50" s="158" t="e">
        <f>NA()</f>
        <v>#N/A</v>
      </c>
      <c r="F50" s="158">
        <f>IF(ISNUMBER('実質公債費比率（分子）の構造'!L$53),'実質公債費比率（分子）の構造'!L$53,NA())</f>
        <v>499</v>
      </c>
      <c r="G50" s="158" t="e">
        <f>NA()</f>
        <v>#N/A</v>
      </c>
      <c r="H50" s="158" t="e">
        <f>NA()</f>
        <v>#N/A</v>
      </c>
      <c r="I50" s="158">
        <f>IF(ISNUMBER('実質公債費比率（分子）の構造'!M$53),'実質公債費比率（分子）の構造'!M$53,NA())</f>
        <v>427</v>
      </c>
      <c r="J50" s="158" t="e">
        <f>NA()</f>
        <v>#N/A</v>
      </c>
      <c r="K50" s="158" t="e">
        <f>NA()</f>
        <v>#N/A</v>
      </c>
      <c r="L50" s="158">
        <f>IF(ISNUMBER('実質公債費比率（分子）の構造'!N$53),'実質公債費比率（分子）の構造'!N$53,NA())</f>
        <v>249</v>
      </c>
      <c r="M50" s="158" t="e">
        <f>NA()</f>
        <v>#N/A</v>
      </c>
      <c r="N50" s="158" t="e">
        <f>NA()</f>
        <v>#N/A</v>
      </c>
      <c r="O50" s="158">
        <f>IF(ISNUMBER('実質公債費比率（分子）の構造'!O$53),'実質公債費比率（分子）の構造'!O$53,NA())</f>
        <v>232</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23890</v>
      </c>
      <c r="E56" s="157"/>
      <c r="F56" s="157"/>
      <c r="G56" s="157">
        <f>'将来負担比率（分子）の構造'!J$52</f>
        <v>22824</v>
      </c>
      <c r="H56" s="157"/>
      <c r="I56" s="157"/>
      <c r="J56" s="157">
        <f>'将来負担比率（分子）の構造'!K$52</f>
        <v>21472</v>
      </c>
      <c r="K56" s="157"/>
      <c r="L56" s="157"/>
      <c r="M56" s="157">
        <f>'将来負担比率（分子）の構造'!L$52</f>
        <v>20192</v>
      </c>
      <c r="N56" s="157"/>
      <c r="O56" s="157"/>
      <c r="P56" s="157">
        <f>'将来負担比率（分子）の構造'!M$52</f>
        <v>19505</v>
      </c>
    </row>
    <row r="57" spans="1:16" x14ac:dyDescent="0.15">
      <c r="A57" s="157" t="s">
        <v>42</v>
      </c>
      <c r="B57" s="157"/>
      <c r="C57" s="157"/>
      <c r="D57" s="157">
        <f>'将来負担比率（分子）の構造'!I$51</f>
        <v>3</v>
      </c>
      <c r="E57" s="157"/>
      <c r="F57" s="157"/>
      <c r="G57" s="157">
        <f>'将来負担比率（分子）の構造'!J$51</f>
        <v>2</v>
      </c>
      <c r="H57" s="157"/>
      <c r="I57" s="157"/>
      <c r="J57" s="157">
        <f>'将来負担比率（分子）の構造'!K$51</f>
        <v>1</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4798</v>
      </c>
      <c r="E58" s="157"/>
      <c r="F58" s="157"/>
      <c r="G58" s="157">
        <f>'将来負担比率（分子）の構造'!J$50</f>
        <v>6847</v>
      </c>
      <c r="H58" s="157"/>
      <c r="I58" s="157"/>
      <c r="J58" s="157">
        <f>'将来負担比率（分子）の構造'!K$50</f>
        <v>6811</v>
      </c>
      <c r="K58" s="157"/>
      <c r="L58" s="157"/>
      <c r="M58" s="157">
        <f>'将来負担比率（分子）の構造'!L$50</f>
        <v>6971</v>
      </c>
      <c r="N58" s="157"/>
      <c r="O58" s="157"/>
      <c r="P58" s="157">
        <f>'将来負担比率（分子）の構造'!M$50</f>
        <v>7504</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f>'将来負担比率（分子）の構造'!I$46</f>
        <v>0</v>
      </c>
      <c r="C61" s="157"/>
      <c r="D61" s="157"/>
      <c r="E61" s="157">
        <f>'将来負担比率（分子）の構造'!J$46</f>
        <v>0</v>
      </c>
      <c r="F61" s="157"/>
      <c r="G61" s="157"/>
      <c r="H61" s="157">
        <f>'将来負担比率（分子）の構造'!K$46</f>
        <v>0</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2822</v>
      </c>
      <c r="C62" s="157"/>
      <c r="D62" s="157"/>
      <c r="E62" s="157">
        <f>'将来負担比率（分子）の構造'!J$45</f>
        <v>2832</v>
      </c>
      <c r="F62" s="157"/>
      <c r="G62" s="157"/>
      <c r="H62" s="157">
        <f>'将来負担比率（分子）の構造'!K$45</f>
        <v>2800</v>
      </c>
      <c r="I62" s="157"/>
      <c r="J62" s="157"/>
      <c r="K62" s="157">
        <f>'将来負担比率（分子）の構造'!L$45</f>
        <v>2844</v>
      </c>
      <c r="L62" s="157"/>
      <c r="M62" s="157"/>
      <c r="N62" s="157">
        <f>'将来負担比率（分子）の構造'!M$45</f>
        <v>2916</v>
      </c>
      <c r="O62" s="157"/>
      <c r="P62" s="157"/>
    </row>
    <row r="63" spans="1:16" x14ac:dyDescent="0.15">
      <c r="A63" s="157" t="s">
        <v>34</v>
      </c>
      <c r="B63" s="157">
        <f>'将来負担比率（分子）の構造'!I$44</f>
        <v>1036</v>
      </c>
      <c r="C63" s="157"/>
      <c r="D63" s="157"/>
      <c r="E63" s="157">
        <f>'将来負担比率（分子）の構造'!J$44</f>
        <v>1277</v>
      </c>
      <c r="F63" s="157"/>
      <c r="G63" s="157"/>
      <c r="H63" s="157">
        <f>'将来負担比率（分子）の構造'!K$44</f>
        <v>1171</v>
      </c>
      <c r="I63" s="157"/>
      <c r="J63" s="157"/>
      <c r="K63" s="157">
        <f>'将来負担比率（分子）の構造'!L$44</f>
        <v>892</v>
      </c>
      <c r="L63" s="157"/>
      <c r="M63" s="157"/>
      <c r="N63" s="157">
        <f>'将来負担比率（分子）の構造'!M$44</f>
        <v>1104</v>
      </c>
      <c r="O63" s="157"/>
      <c r="P63" s="157"/>
    </row>
    <row r="64" spans="1:16" x14ac:dyDescent="0.15">
      <c r="A64" s="157" t="s">
        <v>33</v>
      </c>
      <c r="B64" s="157">
        <f>'将来負担比率（分子）の構造'!I$43</f>
        <v>4529</v>
      </c>
      <c r="C64" s="157"/>
      <c r="D64" s="157"/>
      <c r="E64" s="157">
        <f>'将来負担比率（分子）の構造'!J$43</f>
        <v>4116</v>
      </c>
      <c r="F64" s="157"/>
      <c r="G64" s="157"/>
      <c r="H64" s="157">
        <f>'将来負担比率（分子）の構造'!K$43</f>
        <v>3780</v>
      </c>
      <c r="I64" s="157"/>
      <c r="J64" s="157"/>
      <c r="K64" s="157">
        <f>'将来負担比率（分子）の構造'!L$43</f>
        <v>3504</v>
      </c>
      <c r="L64" s="157"/>
      <c r="M64" s="157"/>
      <c r="N64" s="157">
        <f>'将来負担比率（分子）の構造'!M$43</f>
        <v>3814</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22714</v>
      </c>
      <c r="C66" s="157"/>
      <c r="D66" s="157"/>
      <c r="E66" s="157">
        <f>'将来負担比率（分子）の構造'!J$41</f>
        <v>21509</v>
      </c>
      <c r="F66" s="157"/>
      <c r="G66" s="157"/>
      <c r="H66" s="157">
        <f>'将来負担比率（分子）の構造'!K$41</f>
        <v>19568</v>
      </c>
      <c r="I66" s="157"/>
      <c r="J66" s="157"/>
      <c r="K66" s="157">
        <f>'将来負担比率（分子）の構造'!L$41</f>
        <v>17997</v>
      </c>
      <c r="L66" s="157"/>
      <c r="M66" s="157"/>
      <c r="N66" s="157">
        <f>'将来負担比率（分子）の構造'!M$41</f>
        <v>17453</v>
      </c>
      <c r="O66" s="157"/>
      <c r="P66" s="157"/>
    </row>
    <row r="67" spans="1:16" x14ac:dyDescent="0.15">
      <c r="A67" s="157" t="s">
        <v>71</v>
      </c>
      <c r="B67" s="157" t="e">
        <f>NA()</f>
        <v>#N/A</v>
      </c>
      <c r="C67" s="157">
        <f>IF(ISNUMBER('将来負担比率（分子）の構造'!I$53), IF('将来負担比率（分子）の構造'!I$53 &lt; 0, 0, '将来負担比率（分子）の構造'!I$53), NA())</f>
        <v>2410</v>
      </c>
      <c r="D67" s="157" t="e">
        <f>NA()</f>
        <v>#N/A</v>
      </c>
      <c r="E67" s="157" t="e">
        <f>NA()</f>
        <v>#N/A</v>
      </c>
      <c r="F67" s="157">
        <f>IF(ISNUMBER('将来負担比率（分子）の構造'!J$53), IF('将来負担比率（分子）の構造'!J$53 &lt; 0, 0, '将来負担比率（分子）の構造'!J$53), NA())</f>
        <v>62</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2598</v>
      </c>
      <c r="C72" s="161">
        <f>基金残高に係る経年分析!G55</f>
        <v>2860</v>
      </c>
      <c r="D72" s="161">
        <f>基金残高に係る経年分析!H55</f>
        <v>3038</v>
      </c>
    </row>
    <row r="73" spans="1:16" x14ac:dyDescent="0.15">
      <c r="A73" s="160" t="s">
        <v>74</v>
      </c>
      <c r="B73" s="161">
        <f>基金残高に係る経年分析!F56</f>
        <v>173</v>
      </c>
      <c r="C73" s="161">
        <f>基金残高に係る経年分析!G56</f>
        <v>170</v>
      </c>
      <c r="D73" s="161">
        <f>基金残高に係る経年分析!H56</f>
        <v>392</v>
      </c>
    </row>
    <row r="74" spans="1:16" x14ac:dyDescent="0.15">
      <c r="A74" s="160" t="s">
        <v>75</v>
      </c>
      <c r="B74" s="161">
        <f>基金残高に係る経年分析!F57</f>
        <v>4558</v>
      </c>
      <c r="C74" s="161">
        <f>基金残高に係る経年分析!G57</f>
        <v>4370</v>
      </c>
      <c r="D74" s="161">
        <f>基金残高に係る経年分析!H57</f>
        <v>4494</v>
      </c>
    </row>
  </sheetData>
  <sheetProtection algorithmName="SHA-512" hashValue="zudzDhXyh/vnvu9Pt4pudZNsq9tDb+c5yq88U6OVi/QYJ1ODb5Y/PdJGnAtK5OwlDq9XvDy0kQGgS7tPWVdAGw==" saltValue="EhH/kaUNVc3c7NisP7uPN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zoomScale="70" zoomScaleNormal="7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215</v>
      </c>
      <c r="C5" s="597"/>
      <c r="D5" s="597"/>
      <c r="E5" s="597"/>
      <c r="F5" s="597"/>
      <c r="G5" s="597"/>
      <c r="H5" s="597"/>
      <c r="I5" s="597"/>
      <c r="J5" s="597"/>
      <c r="K5" s="597"/>
      <c r="L5" s="597"/>
      <c r="M5" s="597"/>
      <c r="N5" s="597"/>
      <c r="O5" s="597"/>
      <c r="P5" s="597"/>
      <c r="Q5" s="598"/>
      <c r="R5" s="599">
        <v>3064622</v>
      </c>
      <c r="S5" s="600"/>
      <c r="T5" s="600"/>
      <c r="U5" s="600"/>
      <c r="V5" s="600"/>
      <c r="W5" s="600"/>
      <c r="X5" s="600"/>
      <c r="Y5" s="601"/>
      <c r="Z5" s="602">
        <v>14.8</v>
      </c>
      <c r="AA5" s="602"/>
      <c r="AB5" s="602"/>
      <c r="AC5" s="602"/>
      <c r="AD5" s="603">
        <v>3064622</v>
      </c>
      <c r="AE5" s="603"/>
      <c r="AF5" s="603"/>
      <c r="AG5" s="603"/>
      <c r="AH5" s="603"/>
      <c r="AI5" s="603"/>
      <c r="AJ5" s="603"/>
      <c r="AK5" s="603"/>
      <c r="AL5" s="604">
        <v>28.1</v>
      </c>
      <c r="AM5" s="605"/>
      <c r="AN5" s="605"/>
      <c r="AO5" s="606"/>
      <c r="AP5" s="596" t="s">
        <v>216</v>
      </c>
      <c r="AQ5" s="597"/>
      <c r="AR5" s="597"/>
      <c r="AS5" s="597"/>
      <c r="AT5" s="597"/>
      <c r="AU5" s="597"/>
      <c r="AV5" s="597"/>
      <c r="AW5" s="597"/>
      <c r="AX5" s="597"/>
      <c r="AY5" s="597"/>
      <c r="AZ5" s="597"/>
      <c r="BA5" s="597"/>
      <c r="BB5" s="597"/>
      <c r="BC5" s="597"/>
      <c r="BD5" s="597"/>
      <c r="BE5" s="597"/>
      <c r="BF5" s="598"/>
      <c r="BG5" s="610">
        <v>3063682</v>
      </c>
      <c r="BH5" s="611"/>
      <c r="BI5" s="611"/>
      <c r="BJ5" s="611"/>
      <c r="BK5" s="611"/>
      <c r="BL5" s="611"/>
      <c r="BM5" s="611"/>
      <c r="BN5" s="612"/>
      <c r="BO5" s="613">
        <v>100</v>
      </c>
      <c r="BP5" s="613"/>
      <c r="BQ5" s="613"/>
      <c r="BR5" s="613"/>
      <c r="BS5" s="614">
        <v>45396</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x14ac:dyDescent="0.15">
      <c r="B6" s="607" t="s">
        <v>220</v>
      </c>
      <c r="C6" s="608"/>
      <c r="D6" s="608"/>
      <c r="E6" s="608"/>
      <c r="F6" s="608"/>
      <c r="G6" s="608"/>
      <c r="H6" s="608"/>
      <c r="I6" s="608"/>
      <c r="J6" s="608"/>
      <c r="K6" s="608"/>
      <c r="L6" s="608"/>
      <c r="M6" s="608"/>
      <c r="N6" s="608"/>
      <c r="O6" s="608"/>
      <c r="P6" s="608"/>
      <c r="Q6" s="609"/>
      <c r="R6" s="610">
        <v>259272</v>
      </c>
      <c r="S6" s="611"/>
      <c r="T6" s="611"/>
      <c r="U6" s="611"/>
      <c r="V6" s="611"/>
      <c r="W6" s="611"/>
      <c r="X6" s="611"/>
      <c r="Y6" s="612"/>
      <c r="Z6" s="613">
        <v>1.2</v>
      </c>
      <c r="AA6" s="613"/>
      <c r="AB6" s="613"/>
      <c r="AC6" s="613"/>
      <c r="AD6" s="614">
        <v>259272</v>
      </c>
      <c r="AE6" s="614"/>
      <c r="AF6" s="614"/>
      <c r="AG6" s="614"/>
      <c r="AH6" s="614"/>
      <c r="AI6" s="614"/>
      <c r="AJ6" s="614"/>
      <c r="AK6" s="614"/>
      <c r="AL6" s="615">
        <v>2.4</v>
      </c>
      <c r="AM6" s="616"/>
      <c r="AN6" s="616"/>
      <c r="AO6" s="617"/>
      <c r="AP6" s="607" t="s">
        <v>221</v>
      </c>
      <c r="AQ6" s="608"/>
      <c r="AR6" s="608"/>
      <c r="AS6" s="608"/>
      <c r="AT6" s="608"/>
      <c r="AU6" s="608"/>
      <c r="AV6" s="608"/>
      <c r="AW6" s="608"/>
      <c r="AX6" s="608"/>
      <c r="AY6" s="608"/>
      <c r="AZ6" s="608"/>
      <c r="BA6" s="608"/>
      <c r="BB6" s="608"/>
      <c r="BC6" s="608"/>
      <c r="BD6" s="608"/>
      <c r="BE6" s="608"/>
      <c r="BF6" s="609"/>
      <c r="BG6" s="610">
        <v>3063682</v>
      </c>
      <c r="BH6" s="611"/>
      <c r="BI6" s="611"/>
      <c r="BJ6" s="611"/>
      <c r="BK6" s="611"/>
      <c r="BL6" s="611"/>
      <c r="BM6" s="611"/>
      <c r="BN6" s="612"/>
      <c r="BO6" s="613">
        <v>100</v>
      </c>
      <c r="BP6" s="613"/>
      <c r="BQ6" s="613"/>
      <c r="BR6" s="613"/>
      <c r="BS6" s="614">
        <v>45396</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160992</v>
      </c>
      <c r="CS6" s="611"/>
      <c r="CT6" s="611"/>
      <c r="CU6" s="611"/>
      <c r="CV6" s="611"/>
      <c r="CW6" s="611"/>
      <c r="CX6" s="611"/>
      <c r="CY6" s="612"/>
      <c r="CZ6" s="604">
        <v>0.8</v>
      </c>
      <c r="DA6" s="605"/>
      <c r="DB6" s="605"/>
      <c r="DC6" s="621"/>
      <c r="DD6" s="619" t="s">
        <v>122</v>
      </c>
      <c r="DE6" s="611"/>
      <c r="DF6" s="611"/>
      <c r="DG6" s="611"/>
      <c r="DH6" s="611"/>
      <c r="DI6" s="611"/>
      <c r="DJ6" s="611"/>
      <c r="DK6" s="611"/>
      <c r="DL6" s="611"/>
      <c r="DM6" s="611"/>
      <c r="DN6" s="611"/>
      <c r="DO6" s="611"/>
      <c r="DP6" s="612"/>
      <c r="DQ6" s="619">
        <v>160992</v>
      </c>
      <c r="DR6" s="611"/>
      <c r="DS6" s="611"/>
      <c r="DT6" s="611"/>
      <c r="DU6" s="611"/>
      <c r="DV6" s="611"/>
      <c r="DW6" s="611"/>
      <c r="DX6" s="611"/>
      <c r="DY6" s="611"/>
      <c r="DZ6" s="611"/>
      <c r="EA6" s="611"/>
      <c r="EB6" s="611"/>
      <c r="EC6" s="620"/>
    </row>
    <row r="7" spans="2:143" ht="11.25" customHeight="1" x14ac:dyDescent="0.15">
      <c r="B7" s="607" t="s">
        <v>223</v>
      </c>
      <c r="C7" s="608"/>
      <c r="D7" s="608"/>
      <c r="E7" s="608"/>
      <c r="F7" s="608"/>
      <c r="G7" s="608"/>
      <c r="H7" s="608"/>
      <c r="I7" s="608"/>
      <c r="J7" s="608"/>
      <c r="K7" s="608"/>
      <c r="L7" s="608"/>
      <c r="M7" s="608"/>
      <c r="N7" s="608"/>
      <c r="O7" s="608"/>
      <c r="P7" s="608"/>
      <c r="Q7" s="609"/>
      <c r="R7" s="610">
        <v>1092</v>
      </c>
      <c r="S7" s="611"/>
      <c r="T7" s="611"/>
      <c r="U7" s="611"/>
      <c r="V7" s="611"/>
      <c r="W7" s="611"/>
      <c r="X7" s="611"/>
      <c r="Y7" s="612"/>
      <c r="Z7" s="613">
        <v>0</v>
      </c>
      <c r="AA7" s="613"/>
      <c r="AB7" s="613"/>
      <c r="AC7" s="613"/>
      <c r="AD7" s="614">
        <v>1092</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1102797</v>
      </c>
      <c r="BH7" s="611"/>
      <c r="BI7" s="611"/>
      <c r="BJ7" s="611"/>
      <c r="BK7" s="611"/>
      <c r="BL7" s="611"/>
      <c r="BM7" s="611"/>
      <c r="BN7" s="612"/>
      <c r="BO7" s="613">
        <v>36</v>
      </c>
      <c r="BP7" s="613"/>
      <c r="BQ7" s="613"/>
      <c r="BR7" s="613"/>
      <c r="BS7" s="614">
        <v>45396</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4426616</v>
      </c>
      <c r="CS7" s="611"/>
      <c r="CT7" s="611"/>
      <c r="CU7" s="611"/>
      <c r="CV7" s="611"/>
      <c r="CW7" s="611"/>
      <c r="CX7" s="611"/>
      <c r="CY7" s="612"/>
      <c r="CZ7" s="613">
        <v>22.2</v>
      </c>
      <c r="DA7" s="613"/>
      <c r="DB7" s="613"/>
      <c r="DC7" s="613"/>
      <c r="DD7" s="619">
        <v>437066</v>
      </c>
      <c r="DE7" s="611"/>
      <c r="DF7" s="611"/>
      <c r="DG7" s="611"/>
      <c r="DH7" s="611"/>
      <c r="DI7" s="611"/>
      <c r="DJ7" s="611"/>
      <c r="DK7" s="611"/>
      <c r="DL7" s="611"/>
      <c r="DM7" s="611"/>
      <c r="DN7" s="611"/>
      <c r="DO7" s="611"/>
      <c r="DP7" s="612"/>
      <c r="DQ7" s="619">
        <v>2457193</v>
      </c>
      <c r="DR7" s="611"/>
      <c r="DS7" s="611"/>
      <c r="DT7" s="611"/>
      <c r="DU7" s="611"/>
      <c r="DV7" s="611"/>
      <c r="DW7" s="611"/>
      <c r="DX7" s="611"/>
      <c r="DY7" s="611"/>
      <c r="DZ7" s="611"/>
      <c r="EA7" s="611"/>
      <c r="EB7" s="611"/>
      <c r="EC7" s="620"/>
    </row>
    <row r="8" spans="2:143" ht="11.25" customHeight="1" x14ac:dyDescent="0.15">
      <c r="B8" s="607" t="s">
        <v>226</v>
      </c>
      <c r="C8" s="608"/>
      <c r="D8" s="608"/>
      <c r="E8" s="608"/>
      <c r="F8" s="608"/>
      <c r="G8" s="608"/>
      <c r="H8" s="608"/>
      <c r="I8" s="608"/>
      <c r="J8" s="608"/>
      <c r="K8" s="608"/>
      <c r="L8" s="608"/>
      <c r="M8" s="608"/>
      <c r="N8" s="608"/>
      <c r="O8" s="608"/>
      <c r="P8" s="608"/>
      <c r="Q8" s="609"/>
      <c r="R8" s="610">
        <v>16465</v>
      </c>
      <c r="S8" s="611"/>
      <c r="T8" s="611"/>
      <c r="U8" s="611"/>
      <c r="V8" s="611"/>
      <c r="W8" s="611"/>
      <c r="X8" s="611"/>
      <c r="Y8" s="612"/>
      <c r="Z8" s="613">
        <v>0.1</v>
      </c>
      <c r="AA8" s="613"/>
      <c r="AB8" s="613"/>
      <c r="AC8" s="613"/>
      <c r="AD8" s="614">
        <v>16465</v>
      </c>
      <c r="AE8" s="614"/>
      <c r="AF8" s="614"/>
      <c r="AG8" s="614"/>
      <c r="AH8" s="614"/>
      <c r="AI8" s="614"/>
      <c r="AJ8" s="614"/>
      <c r="AK8" s="614"/>
      <c r="AL8" s="615">
        <v>0.2</v>
      </c>
      <c r="AM8" s="616"/>
      <c r="AN8" s="616"/>
      <c r="AO8" s="617"/>
      <c r="AP8" s="607" t="s">
        <v>227</v>
      </c>
      <c r="AQ8" s="608"/>
      <c r="AR8" s="608"/>
      <c r="AS8" s="608"/>
      <c r="AT8" s="608"/>
      <c r="AU8" s="608"/>
      <c r="AV8" s="608"/>
      <c r="AW8" s="608"/>
      <c r="AX8" s="608"/>
      <c r="AY8" s="608"/>
      <c r="AZ8" s="608"/>
      <c r="BA8" s="608"/>
      <c r="BB8" s="608"/>
      <c r="BC8" s="608"/>
      <c r="BD8" s="608"/>
      <c r="BE8" s="608"/>
      <c r="BF8" s="609"/>
      <c r="BG8" s="610">
        <v>38890</v>
      </c>
      <c r="BH8" s="611"/>
      <c r="BI8" s="611"/>
      <c r="BJ8" s="611"/>
      <c r="BK8" s="611"/>
      <c r="BL8" s="611"/>
      <c r="BM8" s="611"/>
      <c r="BN8" s="612"/>
      <c r="BO8" s="613">
        <v>1.3</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6253327</v>
      </c>
      <c r="CS8" s="611"/>
      <c r="CT8" s="611"/>
      <c r="CU8" s="611"/>
      <c r="CV8" s="611"/>
      <c r="CW8" s="611"/>
      <c r="CX8" s="611"/>
      <c r="CY8" s="612"/>
      <c r="CZ8" s="613">
        <v>31.3</v>
      </c>
      <c r="DA8" s="613"/>
      <c r="DB8" s="613"/>
      <c r="DC8" s="613"/>
      <c r="DD8" s="619">
        <v>5259</v>
      </c>
      <c r="DE8" s="611"/>
      <c r="DF8" s="611"/>
      <c r="DG8" s="611"/>
      <c r="DH8" s="611"/>
      <c r="DI8" s="611"/>
      <c r="DJ8" s="611"/>
      <c r="DK8" s="611"/>
      <c r="DL8" s="611"/>
      <c r="DM8" s="611"/>
      <c r="DN8" s="611"/>
      <c r="DO8" s="611"/>
      <c r="DP8" s="612"/>
      <c r="DQ8" s="619">
        <v>3215120</v>
      </c>
      <c r="DR8" s="611"/>
      <c r="DS8" s="611"/>
      <c r="DT8" s="611"/>
      <c r="DU8" s="611"/>
      <c r="DV8" s="611"/>
      <c r="DW8" s="611"/>
      <c r="DX8" s="611"/>
      <c r="DY8" s="611"/>
      <c r="DZ8" s="611"/>
      <c r="EA8" s="611"/>
      <c r="EB8" s="611"/>
      <c r="EC8" s="620"/>
    </row>
    <row r="9" spans="2:143" ht="11.25" customHeight="1" x14ac:dyDescent="0.15">
      <c r="B9" s="607" t="s">
        <v>229</v>
      </c>
      <c r="C9" s="608"/>
      <c r="D9" s="608"/>
      <c r="E9" s="608"/>
      <c r="F9" s="608"/>
      <c r="G9" s="608"/>
      <c r="H9" s="608"/>
      <c r="I9" s="608"/>
      <c r="J9" s="608"/>
      <c r="K9" s="608"/>
      <c r="L9" s="608"/>
      <c r="M9" s="608"/>
      <c r="N9" s="608"/>
      <c r="O9" s="608"/>
      <c r="P9" s="608"/>
      <c r="Q9" s="609"/>
      <c r="R9" s="610">
        <v>19342</v>
      </c>
      <c r="S9" s="611"/>
      <c r="T9" s="611"/>
      <c r="U9" s="611"/>
      <c r="V9" s="611"/>
      <c r="W9" s="611"/>
      <c r="X9" s="611"/>
      <c r="Y9" s="612"/>
      <c r="Z9" s="613">
        <v>0.1</v>
      </c>
      <c r="AA9" s="613"/>
      <c r="AB9" s="613"/>
      <c r="AC9" s="613"/>
      <c r="AD9" s="614">
        <v>19342</v>
      </c>
      <c r="AE9" s="614"/>
      <c r="AF9" s="614"/>
      <c r="AG9" s="614"/>
      <c r="AH9" s="614"/>
      <c r="AI9" s="614"/>
      <c r="AJ9" s="614"/>
      <c r="AK9" s="614"/>
      <c r="AL9" s="615">
        <v>0.2</v>
      </c>
      <c r="AM9" s="616"/>
      <c r="AN9" s="616"/>
      <c r="AO9" s="617"/>
      <c r="AP9" s="607" t="s">
        <v>230</v>
      </c>
      <c r="AQ9" s="608"/>
      <c r="AR9" s="608"/>
      <c r="AS9" s="608"/>
      <c r="AT9" s="608"/>
      <c r="AU9" s="608"/>
      <c r="AV9" s="608"/>
      <c r="AW9" s="608"/>
      <c r="AX9" s="608"/>
      <c r="AY9" s="608"/>
      <c r="AZ9" s="608"/>
      <c r="BA9" s="608"/>
      <c r="BB9" s="608"/>
      <c r="BC9" s="608"/>
      <c r="BD9" s="608"/>
      <c r="BE9" s="608"/>
      <c r="BF9" s="609"/>
      <c r="BG9" s="610">
        <v>833443</v>
      </c>
      <c r="BH9" s="611"/>
      <c r="BI9" s="611"/>
      <c r="BJ9" s="611"/>
      <c r="BK9" s="611"/>
      <c r="BL9" s="611"/>
      <c r="BM9" s="611"/>
      <c r="BN9" s="612"/>
      <c r="BO9" s="613">
        <v>27.2</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1446763</v>
      </c>
      <c r="CS9" s="611"/>
      <c r="CT9" s="611"/>
      <c r="CU9" s="611"/>
      <c r="CV9" s="611"/>
      <c r="CW9" s="611"/>
      <c r="CX9" s="611"/>
      <c r="CY9" s="612"/>
      <c r="CZ9" s="613">
        <v>7.2</v>
      </c>
      <c r="DA9" s="613"/>
      <c r="DB9" s="613"/>
      <c r="DC9" s="613"/>
      <c r="DD9" s="619">
        <v>21434</v>
      </c>
      <c r="DE9" s="611"/>
      <c r="DF9" s="611"/>
      <c r="DG9" s="611"/>
      <c r="DH9" s="611"/>
      <c r="DI9" s="611"/>
      <c r="DJ9" s="611"/>
      <c r="DK9" s="611"/>
      <c r="DL9" s="611"/>
      <c r="DM9" s="611"/>
      <c r="DN9" s="611"/>
      <c r="DO9" s="611"/>
      <c r="DP9" s="612"/>
      <c r="DQ9" s="619">
        <v>1179975</v>
      </c>
      <c r="DR9" s="611"/>
      <c r="DS9" s="611"/>
      <c r="DT9" s="611"/>
      <c r="DU9" s="611"/>
      <c r="DV9" s="611"/>
      <c r="DW9" s="611"/>
      <c r="DX9" s="611"/>
      <c r="DY9" s="611"/>
      <c r="DZ9" s="611"/>
      <c r="EA9" s="611"/>
      <c r="EB9" s="611"/>
      <c r="EC9" s="620"/>
    </row>
    <row r="10" spans="2:143" ht="11.25" customHeight="1" x14ac:dyDescent="0.15">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71575</v>
      </c>
      <c r="BH10" s="611"/>
      <c r="BI10" s="611"/>
      <c r="BJ10" s="611"/>
      <c r="BK10" s="611"/>
      <c r="BL10" s="611"/>
      <c r="BM10" s="611"/>
      <c r="BN10" s="612"/>
      <c r="BO10" s="613">
        <v>2.2999999999999998</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65466</v>
      </c>
      <c r="CS10" s="611"/>
      <c r="CT10" s="611"/>
      <c r="CU10" s="611"/>
      <c r="CV10" s="611"/>
      <c r="CW10" s="611"/>
      <c r="CX10" s="611"/>
      <c r="CY10" s="612"/>
      <c r="CZ10" s="613">
        <v>0.3</v>
      </c>
      <c r="DA10" s="613"/>
      <c r="DB10" s="613"/>
      <c r="DC10" s="613"/>
      <c r="DD10" s="619" t="s">
        <v>122</v>
      </c>
      <c r="DE10" s="611"/>
      <c r="DF10" s="611"/>
      <c r="DG10" s="611"/>
      <c r="DH10" s="611"/>
      <c r="DI10" s="611"/>
      <c r="DJ10" s="611"/>
      <c r="DK10" s="611"/>
      <c r="DL10" s="611"/>
      <c r="DM10" s="611"/>
      <c r="DN10" s="611"/>
      <c r="DO10" s="611"/>
      <c r="DP10" s="612"/>
      <c r="DQ10" s="619">
        <v>1866</v>
      </c>
      <c r="DR10" s="611"/>
      <c r="DS10" s="611"/>
      <c r="DT10" s="611"/>
      <c r="DU10" s="611"/>
      <c r="DV10" s="611"/>
      <c r="DW10" s="611"/>
      <c r="DX10" s="611"/>
      <c r="DY10" s="611"/>
      <c r="DZ10" s="611"/>
      <c r="EA10" s="611"/>
      <c r="EB10" s="611"/>
      <c r="EC10" s="620"/>
    </row>
    <row r="11" spans="2:143" ht="11.25" customHeight="1" x14ac:dyDescent="0.15">
      <c r="B11" s="607" t="s">
        <v>235</v>
      </c>
      <c r="C11" s="608"/>
      <c r="D11" s="608"/>
      <c r="E11" s="608"/>
      <c r="F11" s="608"/>
      <c r="G11" s="608"/>
      <c r="H11" s="608"/>
      <c r="I11" s="608"/>
      <c r="J11" s="608"/>
      <c r="K11" s="608"/>
      <c r="L11" s="608"/>
      <c r="M11" s="608"/>
      <c r="N11" s="608"/>
      <c r="O11" s="608"/>
      <c r="P11" s="608"/>
      <c r="Q11" s="609"/>
      <c r="R11" s="610">
        <v>720569</v>
      </c>
      <c r="S11" s="611"/>
      <c r="T11" s="611"/>
      <c r="U11" s="611"/>
      <c r="V11" s="611"/>
      <c r="W11" s="611"/>
      <c r="X11" s="611"/>
      <c r="Y11" s="612"/>
      <c r="Z11" s="615">
        <v>3.5</v>
      </c>
      <c r="AA11" s="616"/>
      <c r="AB11" s="616"/>
      <c r="AC11" s="622"/>
      <c r="AD11" s="619">
        <v>720569</v>
      </c>
      <c r="AE11" s="611"/>
      <c r="AF11" s="611"/>
      <c r="AG11" s="611"/>
      <c r="AH11" s="611"/>
      <c r="AI11" s="611"/>
      <c r="AJ11" s="611"/>
      <c r="AK11" s="612"/>
      <c r="AL11" s="615">
        <v>6.6</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158889</v>
      </c>
      <c r="BH11" s="611"/>
      <c r="BI11" s="611"/>
      <c r="BJ11" s="611"/>
      <c r="BK11" s="611"/>
      <c r="BL11" s="611"/>
      <c r="BM11" s="611"/>
      <c r="BN11" s="612"/>
      <c r="BO11" s="613">
        <v>5.2</v>
      </c>
      <c r="BP11" s="613"/>
      <c r="BQ11" s="613"/>
      <c r="BR11" s="613"/>
      <c r="BS11" s="614">
        <v>45396</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1369447</v>
      </c>
      <c r="CS11" s="611"/>
      <c r="CT11" s="611"/>
      <c r="CU11" s="611"/>
      <c r="CV11" s="611"/>
      <c r="CW11" s="611"/>
      <c r="CX11" s="611"/>
      <c r="CY11" s="612"/>
      <c r="CZ11" s="613">
        <v>6.9</v>
      </c>
      <c r="DA11" s="613"/>
      <c r="DB11" s="613"/>
      <c r="DC11" s="613"/>
      <c r="DD11" s="619">
        <v>569106</v>
      </c>
      <c r="DE11" s="611"/>
      <c r="DF11" s="611"/>
      <c r="DG11" s="611"/>
      <c r="DH11" s="611"/>
      <c r="DI11" s="611"/>
      <c r="DJ11" s="611"/>
      <c r="DK11" s="611"/>
      <c r="DL11" s="611"/>
      <c r="DM11" s="611"/>
      <c r="DN11" s="611"/>
      <c r="DO11" s="611"/>
      <c r="DP11" s="612"/>
      <c r="DQ11" s="619">
        <v>506891</v>
      </c>
      <c r="DR11" s="611"/>
      <c r="DS11" s="611"/>
      <c r="DT11" s="611"/>
      <c r="DU11" s="611"/>
      <c r="DV11" s="611"/>
      <c r="DW11" s="611"/>
      <c r="DX11" s="611"/>
      <c r="DY11" s="611"/>
      <c r="DZ11" s="611"/>
      <c r="EA11" s="611"/>
      <c r="EB11" s="611"/>
      <c r="EC11" s="620"/>
    </row>
    <row r="12" spans="2:143" ht="11.25" customHeight="1" x14ac:dyDescent="0.15">
      <c r="B12" s="607" t="s">
        <v>238</v>
      </c>
      <c r="C12" s="608"/>
      <c r="D12" s="608"/>
      <c r="E12" s="608"/>
      <c r="F12" s="608"/>
      <c r="G12" s="608"/>
      <c r="H12" s="608"/>
      <c r="I12" s="608"/>
      <c r="J12" s="608"/>
      <c r="K12" s="608"/>
      <c r="L12" s="608"/>
      <c r="M12" s="608"/>
      <c r="N12" s="608"/>
      <c r="O12" s="608"/>
      <c r="P12" s="608"/>
      <c r="Q12" s="609"/>
      <c r="R12" s="610">
        <v>21390</v>
      </c>
      <c r="S12" s="611"/>
      <c r="T12" s="611"/>
      <c r="U12" s="611"/>
      <c r="V12" s="611"/>
      <c r="W12" s="611"/>
      <c r="X12" s="611"/>
      <c r="Y12" s="612"/>
      <c r="Z12" s="613">
        <v>0.1</v>
      </c>
      <c r="AA12" s="613"/>
      <c r="AB12" s="613"/>
      <c r="AC12" s="613"/>
      <c r="AD12" s="614">
        <v>21390</v>
      </c>
      <c r="AE12" s="614"/>
      <c r="AF12" s="614"/>
      <c r="AG12" s="614"/>
      <c r="AH12" s="614"/>
      <c r="AI12" s="614"/>
      <c r="AJ12" s="614"/>
      <c r="AK12" s="614"/>
      <c r="AL12" s="615">
        <v>0.2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1643981</v>
      </c>
      <c r="BH12" s="611"/>
      <c r="BI12" s="611"/>
      <c r="BJ12" s="611"/>
      <c r="BK12" s="611"/>
      <c r="BL12" s="611"/>
      <c r="BM12" s="611"/>
      <c r="BN12" s="612"/>
      <c r="BO12" s="613">
        <v>53.6</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215166</v>
      </c>
      <c r="CS12" s="611"/>
      <c r="CT12" s="611"/>
      <c r="CU12" s="611"/>
      <c r="CV12" s="611"/>
      <c r="CW12" s="611"/>
      <c r="CX12" s="611"/>
      <c r="CY12" s="612"/>
      <c r="CZ12" s="613">
        <v>1.1000000000000001</v>
      </c>
      <c r="DA12" s="613"/>
      <c r="DB12" s="613"/>
      <c r="DC12" s="613"/>
      <c r="DD12" s="619">
        <v>15913</v>
      </c>
      <c r="DE12" s="611"/>
      <c r="DF12" s="611"/>
      <c r="DG12" s="611"/>
      <c r="DH12" s="611"/>
      <c r="DI12" s="611"/>
      <c r="DJ12" s="611"/>
      <c r="DK12" s="611"/>
      <c r="DL12" s="611"/>
      <c r="DM12" s="611"/>
      <c r="DN12" s="611"/>
      <c r="DO12" s="611"/>
      <c r="DP12" s="612"/>
      <c r="DQ12" s="619">
        <v>131918</v>
      </c>
      <c r="DR12" s="611"/>
      <c r="DS12" s="611"/>
      <c r="DT12" s="611"/>
      <c r="DU12" s="611"/>
      <c r="DV12" s="611"/>
      <c r="DW12" s="611"/>
      <c r="DX12" s="611"/>
      <c r="DY12" s="611"/>
      <c r="DZ12" s="611"/>
      <c r="EA12" s="611"/>
      <c r="EB12" s="611"/>
      <c r="EC12" s="620"/>
    </row>
    <row r="13" spans="2:143" ht="11.25" customHeight="1" x14ac:dyDescent="0.15">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1642770</v>
      </c>
      <c r="BH13" s="611"/>
      <c r="BI13" s="611"/>
      <c r="BJ13" s="611"/>
      <c r="BK13" s="611"/>
      <c r="BL13" s="611"/>
      <c r="BM13" s="611"/>
      <c r="BN13" s="612"/>
      <c r="BO13" s="613">
        <v>53.6</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1192352</v>
      </c>
      <c r="CS13" s="611"/>
      <c r="CT13" s="611"/>
      <c r="CU13" s="611"/>
      <c r="CV13" s="611"/>
      <c r="CW13" s="611"/>
      <c r="CX13" s="611"/>
      <c r="CY13" s="612"/>
      <c r="CZ13" s="613">
        <v>6</v>
      </c>
      <c r="DA13" s="613"/>
      <c r="DB13" s="613"/>
      <c r="DC13" s="613"/>
      <c r="DD13" s="619">
        <v>529660</v>
      </c>
      <c r="DE13" s="611"/>
      <c r="DF13" s="611"/>
      <c r="DG13" s="611"/>
      <c r="DH13" s="611"/>
      <c r="DI13" s="611"/>
      <c r="DJ13" s="611"/>
      <c r="DK13" s="611"/>
      <c r="DL13" s="611"/>
      <c r="DM13" s="611"/>
      <c r="DN13" s="611"/>
      <c r="DO13" s="611"/>
      <c r="DP13" s="612"/>
      <c r="DQ13" s="619">
        <v>575272</v>
      </c>
      <c r="DR13" s="611"/>
      <c r="DS13" s="611"/>
      <c r="DT13" s="611"/>
      <c r="DU13" s="611"/>
      <c r="DV13" s="611"/>
      <c r="DW13" s="611"/>
      <c r="DX13" s="611"/>
      <c r="DY13" s="611"/>
      <c r="DZ13" s="611"/>
      <c r="EA13" s="611"/>
      <c r="EB13" s="611"/>
      <c r="EC13" s="620"/>
    </row>
    <row r="14" spans="2:143" ht="11.25" customHeight="1" x14ac:dyDescent="0.15">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130793</v>
      </c>
      <c r="BH14" s="611"/>
      <c r="BI14" s="611"/>
      <c r="BJ14" s="611"/>
      <c r="BK14" s="611"/>
      <c r="BL14" s="611"/>
      <c r="BM14" s="611"/>
      <c r="BN14" s="612"/>
      <c r="BO14" s="613">
        <v>4.3</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828984</v>
      </c>
      <c r="CS14" s="611"/>
      <c r="CT14" s="611"/>
      <c r="CU14" s="611"/>
      <c r="CV14" s="611"/>
      <c r="CW14" s="611"/>
      <c r="CX14" s="611"/>
      <c r="CY14" s="612"/>
      <c r="CZ14" s="613">
        <v>4.2</v>
      </c>
      <c r="DA14" s="613"/>
      <c r="DB14" s="613"/>
      <c r="DC14" s="613"/>
      <c r="DD14" s="619">
        <v>90164</v>
      </c>
      <c r="DE14" s="611"/>
      <c r="DF14" s="611"/>
      <c r="DG14" s="611"/>
      <c r="DH14" s="611"/>
      <c r="DI14" s="611"/>
      <c r="DJ14" s="611"/>
      <c r="DK14" s="611"/>
      <c r="DL14" s="611"/>
      <c r="DM14" s="611"/>
      <c r="DN14" s="611"/>
      <c r="DO14" s="611"/>
      <c r="DP14" s="612"/>
      <c r="DQ14" s="619">
        <v>714735</v>
      </c>
      <c r="DR14" s="611"/>
      <c r="DS14" s="611"/>
      <c r="DT14" s="611"/>
      <c r="DU14" s="611"/>
      <c r="DV14" s="611"/>
      <c r="DW14" s="611"/>
      <c r="DX14" s="611"/>
      <c r="DY14" s="611"/>
      <c r="DZ14" s="611"/>
      <c r="EA14" s="611"/>
      <c r="EB14" s="611"/>
      <c r="EC14" s="620"/>
    </row>
    <row r="15" spans="2:143" ht="11.25" customHeight="1" x14ac:dyDescent="0.15">
      <c r="B15" s="607" t="s">
        <v>247</v>
      </c>
      <c r="C15" s="608"/>
      <c r="D15" s="608"/>
      <c r="E15" s="608"/>
      <c r="F15" s="608"/>
      <c r="G15" s="608"/>
      <c r="H15" s="608"/>
      <c r="I15" s="608"/>
      <c r="J15" s="608"/>
      <c r="K15" s="608"/>
      <c r="L15" s="608"/>
      <c r="M15" s="608"/>
      <c r="N15" s="608"/>
      <c r="O15" s="608"/>
      <c r="P15" s="608"/>
      <c r="Q15" s="609"/>
      <c r="R15" s="610">
        <v>22966</v>
      </c>
      <c r="S15" s="611"/>
      <c r="T15" s="611"/>
      <c r="U15" s="611"/>
      <c r="V15" s="611"/>
      <c r="W15" s="611"/>
      <c r="X15" s="611"/>
      <c r="Y15" s="612"/>
      <c r="Z15" s="613">
        <v>0.1</v>
      </c>
      <c r="AA15" s="613"/>
      <c r="AB15" s="613"/>
      <c r="AC15" s="613"/>
      <c r="AD15" s="614">
        <v>22966</v>
      </c>
      <c r="AE15" s="614"/>
      <c r="AF15" s="614"/>
      <c r="AG15" s="614"/>
      <c r="AH15" s="614"/>
      <c r="AI15" s="614"/>
      <c r="AJ15" s="614"/>
      <c r="AK15" s="614"/>
      <c r="AL15" s="615">
        <v>0.2</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186111</v>
      </c>
      <c r="BH15" s="611"/>
      <c r="BI15" s="611"/>
      <c r="BJ15" s="611"/>
      <c r="BK15" s="611"/>
      <c r="BL15" s="611"/>
      <c r="BM15" s="611"/>
      <c r="BN15" s="612"/>
      <c r="BO15" s="613">
        <v>6.1</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1656350</v>
      </c>
      <c r="CS15" s="611"/>
      <c r="CT15" s="611"/>
      <c r="CU15" s="611"/>
      <c r="CV15" s="611"/>
      <c r="CW15" s="611"/>
      <c r="CX15" s="611"/>
      <c r="CY15" s="612"/>
      <c r="CZ15" s="613">
        <v>8.3000000000000007</v>
      </c>
      <c r="DA15" s="613"/>
      <c r="DB15" s="613"/>
      <c r="DC15" s="613"/>
      <c r="DD15" s="619">
        <v>30367</v>
      </c>
      <c r="DE15" s="611"/>
      <c r="DF15" s="611"/>
      <c r="DG15" s="611"/>
      <c r="DH15" s="611"/>
      <c r="DI15" s="611"/>
      <c r="DJ15" s="611"/>
      <c r="DK15" s="611"/>
      <c r="DL15" s="611"/>
      <c r="DM15" s="611"/>
      <c r="DN15" s="611"/>
      <c r="DO15" s="611"/>
      <c r="DP15" s="612"/>
      <c r="DQ15" s="619">
        <v>1189329</v>
      </c>
      <c r="DR15" s="611"/>
      <c r="DS15" s="611"/>
      <c r="DT15" s="611"/>
      <c r="DU15" s="611"/>
      <c r="DV15" s="611"/>
      <c r="DW15" s="611"/>
      <c r="DX15" s="611"/>
      <c r="DY15" s="611"/>
      <c r="DZ15" s="611"/>
      <c r="EA15" s="611"/>
      <c r="EB15" s="611"/>
      <c r="EC15" s="620"/>
    </row>
    <row r="16" spans="2:143" ht="11.25" customHeight="1" x14ac:dyDescent="0.15">
      <c r="B16" s="607" t="s">
        <v>250</v>
      </c>
      <c r="C16" s="608"/>
      <c r="D16" s="608"/>
      <c r="E16" s="608"/>
      <c r="F16" s="608"/>
      <c r="G16" s="608"/>
      <c r="H16" s="608"/>
      <c r="I16" s="608"/>
      <c r="J16" s="608"/>
      <c r="K16" s="608"/>
      <c r="L16" s="608"/>
      <c r="M16" s="608"/>
      <c r="N16" s="608"/>
      <c r="O16" s="608"/>
      <c r="P16" s="608"/>
      <c r="Q16" s="609"/>
      <c r="R16" s="610">
        <v>46947</v>
      </c>
      <c r="S16" s="611"/>
      <c r="T16" s="611"/>
      <c r="U16" s="611"/>
      <c r="V16" s="611"/>
      <c r="W16" s="611"/>
      <c r="X16" s="611"/>
      <c r="Y16" s="612"/>
      <c r="Z16" s="613">
        <v>0.2</v>
      </c>
      <c r="AA16" s="613"/>
      <c r="AB16" s="613"/>
      <c r="AC16" s="613"/>
      <c r="AD16" s="614">
        <v>46947</v>
      </c>
      <c r="AE16" s="614"/>
      <c r="AF16" s="614"/>
      <c r="AG16" s="614"/>
      <c r="AH16" s="614"/>
      <c r="AI16" s="614"/>
      <c r="AJ16" s="614"/>
      <c r="AK16" s="614"/>
      <c r="AL16" s="615">
        <v>0.4</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621562</v>
      </c>
      <c r="CS16" s="611"/>
      <c r="CT16" s="611"/>
      <c r="CU16" s="611"/>
      <c r="CV16" s="611"/>
      <c r="CW16" s="611"/>
      <c r="CX16" s="611"/>
      <c r="CY16" s="612"/>
      <c r="CZ16" s="613">
        <v>3.1</v>
      </c>
      <c r="DA16" s="613"/>
      <c r="DB16" s="613"/>
      <c r="DC16" s="613"/>
      <c r="DD16" s="619" t="s">
        <v>122</v>
      </c>
      <c r="DE16" s="611"/>
      <c r="DF16" s="611"/>
      <c r="DG16" s="611"/>
      <c r="DH16" s="611"/>
      <c r="DI16" s="611"/>
      <c r="DJ16" s="611"/>
      <c r="DK16" s="611"/>
      <c r="DL16" s="611"/>
      <c r="DM16" s="611"/>
      <c r="DN16" s="611"/>
      <c r="DO16" s="611"/>
      <c r="DP16" s="612"/>
      <c r="DQ16" s="619">
        <v>120218</v>
      </c>
      <c r="DR16" s="611"/>
      <c r="DS16" s="611"/>
      <c r="DT16" s="611"/>
      <c r="DU16" s="611"/>
      <c r="DV16" s="611"/>
      <c r="DW16" s="611"/>
      <c r="DX16" s="611"/>
      <c r="DY16" s="611"/>
      <c r="DZ16" s="611"/>
      <c r="EA16" s="611"/>
      <c r="EB16" s="611"/>
      <c r="EC16" s="620"/>
    </row>
    <row r="17" spans="2:133" ht="11.25" customHeight="1" x14ac:dyDescent="0.15">
      <c r="B17" s="607" t="s">
        <v>253</v>
      </c>
      <c r="C17" s="608"/>
      <c r="D17" s="608"/>
      <c r="E17" s="608"/>
      <c r="F17" s="608"/>
      <c r="G17" s="608"/>
      <c r="H17" s="608"/>
      <c r="I17" s="608"/>
      <c r="J17" s="608"/>
      <c r="K17" s="608"/>
      <c r="L17" s="608"/>
      <c r="M17" s="608"/>
      <c r="N17" s="608"/>
      <c r="O17" s="608"/>
      <c r="P17" s="608"/>
      <c r="Q17" s="609"/>
      <c r="R17" s="610">
        <v>118009</v>
      </c>
      <c r="S17" s="611"/>
      <c r="T17" s="611"/>
      <c r="U17" s="611"/>
      <c r="V17" s="611"/>
      <c r="W17" s="611"/>
      <c r="X17" s="611"/>
      <c r="Y17" s="612"/>
      <c r="Z17" s="613">
        <v>0.6</v>
      </c>
      <c r="AA17" s="613"/>
      <c r="AB17" s="613"/>
      <c r="AC17" s="613"/>
      <c r="AD17" s="614">
        <v>118009</v>
      </c>
      <c r="AE17" s="614"/>
      <c r="AF17" s="614"/>
      <c r="AG17" s="614"/>
      <c r="AH17" s="614"/>
      <c r="AI17" s="614"/>
      <c r="AJ17" s="614"/>
      <c r="AK17" s="614"/>
      <c r="AL17" s="615">
        <v>1.1000000000000001</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1726220</v>
      </c>
      <c r="CS17" s="611"/>
      <c r="CT17" s="611"/>
      <c r="CU17" s="611"/>
      <c r="CV17" s="611"/>
      <c r="CW17" s="611"/>
      <c r="CX17" s="611"/>
      <c r="CY17" s="612"/>
      <c r="CZ17" s="613">
        <v>8.6</v>
      </c>
      <c r="DA17" s="613"/>
      <c r="DB17" s="613"/>
      <c r="DC17" s="613"/>
      <c r="DD17" s="619" t="s">
        <v>122</v>
      </c>
      <c r="DE17" s="611"/>
      <c r="DF17" s="611"/>
      <c r="DG17" s="611"/>
      <c r="DH17" s="611"/>
      <c r="DI17" s="611"/>
      <c r="DJ17" s="611"/>
      <c r="DK17" s="611"/>
      <c r="DL17" s="611"/>
      <c r="DM17" s="611"/>
      <c r="DN17" s="611"/>
      <c r="DO17" s="611"/>
      <c r="DP17" s="612"/>
      <c r="DQ17" s="619">
        <v>1726220</v>
      </c>
      <c r="DR17" s="611"/>
      <c r="DS17" s="611"/>
      <c r="DT17" s="611"/>
      <c r="DU17" s="611"/>
      <c r="DV17" s="611"/>
      <c r="DW17" s="611"/>
      <c r="DX17" s="611"/>
      <c r="DY17" s="611"/>
      <c r="DZ17" s="611"/>
      <c r="EA17" s="611"/>
      <c r="EB17" s="611"/>
      <c r="EC17" s="620"/>
    </row>
    <row r="18" spans="2:133" ht="11.25" customHeight="1" x14ac:dyDescent="0.15">
      <c r="B18" s="607" t="s">
        <v>256</v>
      </c>
      <c r="C18" s="608"/>
      <c r="D18" s="608"/>
      <c r="E18" s="608"/>
      <c r="F18" s="608"/>
      <c r="G18" s="608"/>
      <c r="H18" s="608"/>
      <c r="I18" s="608"/>
      <c r="J18" s="608"/>
      <c r="K18" s="608"/>
      <c r="L18" s="608"/>
      <c r="M18" s="608"/>
      <c r="N18" s="608"/>
      <c r="O18" s="608"/>
      <c r="P18" s="608"/>
      <c r="Q18" s="609"/>
      <c r="R18" s="610">
        <v>16809</v>
      </c>
      <c r="S18" s="611"/>
      <c r="T18" s="611"/>
      <c r="U18" s="611"/>
      <c r="V18" s="611"/>
      <c r="W18" s="611"/>
      <c r="X18" s="611"/>
      <c r="Y18" s="612"/>
      <c r="Z18" s="613">
        <v>0.1</v>
      </c>
      <c r="AA18" s="613"/>
      <c r="AB18" s="613"/>
      <c r="AC18" s="613"/>
      <c r="AD18" s="614">
        <v>16809</v>
      </c>
      <c r="AE18" s="614"/>
      <c r="AF18" s="614"/>
      <c r="AG18" s="614"/>
      <c r="AH18" s="614"/>
      <c r="AI18" s="614"/>
      <c r="AJ18" s="614"/>
      <c r="AK18" s="614"/>
      <c r="AL18" s="615">
        <v>0.2</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15">
      <c r="B19" s="607" t="s">
        <v>259</v>
      </c>
      <c r="C19" s="608"/>
      <c r="D19" s="608"/>
      <c r="E19" s="608"/>
      <c r="F19" s="608"/>
      <c r="G19" s="608"/>
      <c r="H19" s="608"/>
      <c r="I19" s="608"/>
      <c r="J19" s="608"/>
      <c r="K19" s="608"/>
      <c r="L19" s="608"/>
      <c r="M19" s="608"/>
      <c r="N19" s="608"/>
      <c r="O19" s="608"/>
      <c r="P19" s="608"/>
      <c r="Q19" s="609"/>
      <c r="R19" s="610">
        <v>100850</v>
      </c>
      <c r="S19" s="611"/>
      <c r="T19" s="611"/>
      <c r="U19" s="611"/>
      <c r="V19" s="611"/>
      <c r="W19" s="611"/>
      <c r="X19" s="611"/>
      <c r="Y19" s="612"/>
      <c r="Z19" s="613">
        <v>0.5</v>
      </c>
      <c r="AA19" s="613"/>
      <c r="AB19" s="613"/>
      <c r="AC19" s="613"/>
      <c r="AD19" s="614">
        <v>100850</v>
      </c>
      <c r="AE19" s="614"/>
      <c r="AF19" s="614"/>
      <c r="AG19" s="614"/>
      <c r="AH19" s="614"/>
      <c r="AI19" s="614"/>
      <c r="AJ19" s="614"/>
      <c r="AK19" s="614"/>
      <c r="AL19" s="615">
        <v>0.9</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940</v>
      </c>
      <c r="BH19" s="611"/>
      <c r="BI19" s="611"/>
      <c r="BJ19" s="611"/>
      <c r="BK19" s="611"/>
      <c r="BL19" s="611"/>
      <c r="BM19" s="611"/>
      <c r="BN19" s="612"/>
      <c r="BO19" s="613">
        <v>0</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262</v>
      </c>
      <c r="C20" s="624"/>
      <c r="D20" s="624"/>
      <c r="E20" s="624"/>
      <c r="F20" s="624"/>
      <c r="G20" s="624"/>
      <c r="H20" s="624"/>
      <c r="I20" s="624"/>
      <c r="J20" s="624"/>
      <c r="K20" s="624"/>
      <c r="L20" s="624"/>
      <c r="M20" s="624"/>
      <c r="N20" s="624"/>
      <c r="O20" s="624"/>
      <c r="P20" s="624"/>
      <c r="Q20" s="625"/>
      <c r="R20" s="610">
        <v>350</v>
      </c>
      <c r="S20" s="611"/>
      <c r="T20" s="611"/>
      <c r="U20" s="611"/>
      <c r="V20" s="611"/>
      <c r="W20" s="611"/>
      <c r="X20" s="611"/>
      <c r="Y20" s="612"/>
      <c r="Z20" s="613">
        <v>0</v>
      </c>
      <c r="AA20" s="613"/>
      <c r="AB20" s="613"/>
      <c r="AC20" s="613"/>
      <c r="AD20" s="614">
        <v>350</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940</v>
      </c>
      <c r="BH20" s="611"/>
      <c r="BI20" s="611"/>
      <c r="BJ20" s="611"/>
      <c r="BK20" s="611"/>
      <c r="BL20" s="611"/>
      <c r="BM20" s="611"/>
      <c r="BN20" s="612"/>
      <c r="BO20" s="613">
        <v>0</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19963245</v>
      </c>
      <c r="CS20" s="611"/>
      <c r="CT20" s="611"/>
      <c r="CU20" s="611"/>
      <c r="CV20" s="611"/>
      <c r="CW20" s="611"/>
      <c r="CX20" s="611"/>
      <c r="CY20" s="612"/>
      <c r="CZ20" s="613">
        <v>100</v>
      </c>
      <c r="DA20" s="613"/>
      <c r="DB20" s="613"/>
      <c r="DC20" s="613"/>
      <c r="DD20" s="619">
        <v>1698969</v>
      </c>
      <c r="DE20" s="611"/>
      <c r="DF20" s="611"/>
      <c r="DG20" s="611"/>
      <c r="DH20" s="611"/>
      <c r="DI20" s="611"/>
      <c r="DJ20" s="611"/>
      <c r="DK20" s="611"/>
      <c r="DL20" s="611"/>
      <c r="DM20" s="611"/>
      <c r="DN20" s="611"/>
      <c r="DO20" s="611"/>
      <c r="DP20" s="612"/>
      <c r="DQ20" s="619">
        <v>11979729</v>
      </c>
      <c r="DR20" s="611"/>
      <c r="DS20" s="611"/>
      <c r="DT20" s="611"/>
      <c r="DU20" s="611"/>
      <c r="DV20" s="611"/>
      <c r="DW20" s="611"/>
      <c r="DX20" s="611"/>
      <c r="DY20" s="611"/>
      <c r="DZ20" s="611"/>
      <c r="EA20" s="611"/>
      <c r="EB20" s="611"/>
      <c r="EC20" s="620"/>
    </row>
    <row r="21" spans="2:133" ht="11.25" customHeight="1" x14ac:dyDescent="0.15">
      <c r="B21" s="607" t="s">
        <v>265</v>
      </c>
      <c r="C21" s="608"/>
      <c r="D21" s="608"/>
      <c r="E21" s="608"/>
      <c r="F21" s="608"/>
      <c r="G21" s="608"/>
      <c r="H21" s="608"/>
      <c r="I21" s="608"/>
      <c r="J21" s="608"/>
      <c r="K21" s="608"/>
      <c r="L21" s="608"/>
      <c r="M21" s="608"/>
      <c r="N21" s="608"/>
      <c r="O21" s="608"/>
      <c r="P21" s="608"/>
      <c r="Q21" s="609"/>
      <c r="R21" s="610">
        <v>7396617</v>
      </c>
      <c r="S21" s="611"/>
      <c r="T21" s="611"/>
      <c r="U21" s="611"/>
      <c r="V21" s="611"/>
      <c r="W21" s="611"/>
      <c r="X21" s="611"/>
      <c r="Y21" s="612"/>
      <c r="Z21" s="613">
        <v>35.6</v>
      </c>
      <c r="AA21" s="613"/>
      <c r="AB21" s="613"/>
      <c r="AC21" s="613"/>
      <c r="AD21" s="614">
        <v>6597290</v>
      </c>
      <c r="AE21" s="614"/>
      <c r="AF21" s="614"/>
      <c r="AG21" s="614"/>
      <c r="AH21" s="614"/>
      <c r="AI21" s="614"/>
      <c r="AJ21" s="614"/>
      <c r="AK21" s="614"/>
      <c r="AL21" s="615">
        <v>60.5</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940</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267</v>
      </c>
      <c r="C22" s="608"/>
      <c r="D22" s="608"/>
      <c r="E22" s="608"/>
      <c r="F22" s="608"/>
      <c r="G22" s="608"/>
      <c r="H22" s="608"/>
      <c r="I22" s="608"/>
      <c r="J22" s="608"/>
      <c r="K22" s="608"/>
      <c r="L22" s="608"/>
      <c r="M22" s="608"/>
      <c r="N22" s="608"/>
      <c r="O22" s="608"/>
      <c r="P22" s="608"/>
      <c r="Q22" s="609"/>
      <c r="R22" s="610">
        <v>6597290</v>
      </c>
      <c r="S22" s="611"/>
      <c r="T22" s="611"/>
      <c r="U22" s="611"/>
      <c r="V22" s="611"/>
      <c r="W22" s="611"/>
      <c r="X22" s="611"/>
      <c r="Y22" s="612"/>
      <c r="Z22" s="613">
        <v>31.8</v>
      </c>
      <c r="AA22" s="613"/>
      <c r="AB22" s="613"/>
      <c r="AC22" s="613"/>
      <c r="AD22" s="614">
        <v>6597290</v>
      </c>
      <c r="AE22" s="614"/>
      <c r="AF22" s="614"/>
      <c r="AG22" s="614"/>
      <c r="AH22" s="614"/>
      <c r="AI22" s="614"/>
      <c r="AJ22" s="614"/>
      <c r="AK22" s="614"/>
      <c r="AL22" s="615">
        <v>60.5</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270</v>
      </c>
      <c r="C23" s="608"/>
      <c r="D23" s="608"/>
      <c r="E23" s="608"/>
      <c r="F23" s="608"/>
      <c r="G23" s="608"/>
      <c r="H23" s="608"/>
      <c r="I23" s="608"/>
      <c r="J23" s="608"/>
      <c r="K23" s="608"/>
      <c r="L23" s="608"/>
      <c r="M23" s="608"/>
      <c r="N23" s="608"/>
      <c r="O23" s="608"/>
      <c r="P23" s="608"/>
      <c r="Q23" s="609"/>
      <c r="R23" s="610">
        <v>799327</v>
      </c>
      <c r="S23" s="611"/>
      <c r="T23" s="611"/>
      <c r="U23" s="611"/>
      <c r="V23" s="611"/>
      <c r="W23" s="611"/>
      <c r="X23" s="611"/>
      <c r="Y23" s="612"/>
      <c r="Z23" s="613">
        <v>3.8</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x14ac:dyDescent="0.15">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8912362</v>
      </c>
      <c r="CS24" s="600"/>
      <c r="CT24" s="600"/>
      <c r="CU24" s="600"/>
      <c r="CV24" s="600"/>
      <c r="CW24" s="600"/>
      <c r="CX24" s="600"/>
      <c r="CY24" s="601"/>
      <c r="CZ24" s="604">
        <v>44.6</v>
      </c>
      <c r="DA24" s="605"/>
      <c r="DB24" s="605"/>
      <c r="DC24" s="621"/>
      <c r="DD24" s="644">
        <v>5896963</v>
      </c>
      <c r="DE24" s="600"/>
      <c r="DF24" s="600"/>
      <c r="DG24" s="600"/>
      <c r="DH24" s="600"/>
      <c r="DI24" s="600"/>
      <c r="DJ24" s="600"/>
      <c r="DK24" s="601"/>
      <c r="DL24" s="644">
        <v>5333355</v>
      </c>
      <c r="DM24" s="600"/>
      <c r="DN24" s="600"/>
      <c r="DO24" s="600"/>
      <c r="DP24" s="600"/>
      <c r="DQ24" s="600"/>
      <c r="DR24" s="600"/>
      <c r="DS24" s="600"/>
      <c r="DT24" s="600"/>
      <c r="DU24" s="600"/>
      <c r="DV24" s="601"/>
      <c r="DW24" s="604">
        <v>48.8</v>
      </c>
      <c r="DX24" s="605"/>
      <c r="DY24" s="605"/>
      <c r="DZ24" s="605"/>
      <c r="EA24" s="605"/>
      <c r="EB24" s="605"/>
      <c r="EC24" s="606"/>
    </row>
    <row r="25" spans="2:133" ht="11.25" customHeight="1" x14ac:dyDescent="0.15">
      <c r="B25" s="607" t="s">
        <v>280</v>
      </c>
      <c r="C25" s="608"/>
      <c r="D25" s="608"/>
      <c r="E25" s="608"/>
      <c r="F25" s="608"/>
      <c r="G25" s="608"/>
      <c r="H25" s="608"/>
      <c r="I25" s="608"/>
      <c r="J25" s="608"/>
      <c r="K25" s="608"/>
      <c r="L25" s="608"/>
      <c r="M25" s="608"/>
      <c r="N25" s="608"/>
      <c r="O25" s="608"/>
      <c r="P25" s="608"/>
      <c r="Q25" s="609"/>
      <c r="R25" s="610">
        <v>11687291</v>
      </c>
      <c r="S25" s="611"/>
      <c r="T25" s="611"/>
      <c r="U25" s="611"/>
      <c r="V25" s="611"/>
      <c r="W25" s="611"/>
      <c r="X25" s="611"/>
      <c r="Y25" s="612"/>
      <c r="Z25" s="613">
        <v>56.3</v>
      </c>
      <c r="AA25" s="613"/>
      <c r="AB25" s="613"/>
      <c r="AC25" s="613"/>
      <c r="AD25" s="614">
        <v>10887964</v>
      </c>
      <c r="AE25" s="614"/>
      <c r="AF25" s="614"/>
      <c r="AG25" s="614"/>
      <c r="AH25" s="614"/>
      <c r="AI25" s="614"/>
      <c r="AJ25" s="614"/>
      <c r="AK25" s="614"/>
      <c r="AL25" s="615">
        <v>99.9</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3013736</v>
      </c>
      <c r="CS25" s="640"/>
      <c r="CT25" s="640"/>
      <c r="CU25" s="640"/>
      <c r="CV25" s="640"/>
      <c r="CW25" s="640"/>
      <c r="CX25" s="640"/>
      <c r="CY25" s="641"/>
      <c r="CZ25" s="615">
        <v>15.1</v>
      </c>
      <c r="DA25" s="642"/>
      <c r="DB25" s="642"/>
      <c r="DC25" s="645"/>
      <c r="DD25" s="619">
        <v>2731869</v>
      </c>
      <c r="DE25" s="640"/>
      <c r="DF25" s="640"/>
      <c r="DG25" s="640"/>
      <c r="DH25" s="640"/>
      <c r="DI25" s="640"/>
      <c r="DJ25" s="640"/>
      <c r="DK25" s="641"/>
      <c r="DL25" s="619">
        <v>2590491</v>
      </c>
      <c r="DM25" s="640"/>
      <c r="DN25" s="640"/>
      <c r="DO25" s="640"/>
      <c r="DP25" s="640"/>
      <c r="DQ25" s="640"/>
      <c r="DR25" s="640"/>
      <c r="DS25" s="640"/>
      <c r="DT25" s="640"/>
      <c r="DU25" s="640"/>
      <c r="DV25" s="641"/>
      <c r="DW25" s="615">
        <v>23.7</v>
      </c>
      <c r="DX25" s="642"/>
      <c r="DY25" s="642"/>
      <c r="DZ25" s="642"/>
      <c r="EA25" s="642"/>
      <c r="EB25" s="642"/>
      <c r="EC25" s="643"/>
    </row>
    <row r="26" spans="2:133" ht="11.25" customHeight="1" x14ac:dyDescent="0.15">
      <c r="B26" s="607" t="s">
        <v>283</v>
      </c>
      <c r="C26" s="608"/>
      <c r="D26" s="608"/>
      <c r="E26" s="608"/>
      <c r="F26" s="608"/>
      <c r="G26" s="608"/>
      <c r="H26" s="608"/>
      <c r="I26" s="608"/>
      <c r="J26" s="608"/>
      <c r="K26" s="608"/>
      <c r="L26" s="608"/>
      <c r="M26" s="608"/>
      <c r="N26" s="608"/>
      <c r="O26" s="608"/>
      <c r="P26" s="608"/>
      <c r="Q26" s="609"/>
      <c r="R26" s="610">
        <v>2248</v>
      </c>
      <c r="S26" s="611"/>
      <c r="T26" s="611"/>
      <c r="U26" s="611"/>
      <c r="V26" s="611"/>
      <c r="W26" s="611"/>
      <c r="X26" s="611"/>
      <c r="Y26" s="612"/>
      <c r="Z26" s="613">
        <v>0</v>
      </c>
      <c r="AA26" s="613"/>
      <c r="AB26" s="613"/>
      <c r="AC26" s="613"/>
      <c r="AD26" s="614">
        <v>2248</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1786317</v>
      </c>
      <c r="CS26" s="611"/>
      <c r="CT26" s="611"/>
      <c r="CU26" s="611"/>
      <c r="CV26" s="611"/>
      <c r="CW26" s="611"/>
      <c r="CX26" s="611"/>
      <c r="CY26" s="612"/>
      <c r="CZ26" s="615">
        <v>8.9</v>
      </c>
      <c r="DA26" s="642"/>
      <c r="DB26" s="642"/>
      <c r="DC26" s="645"/>
      <c r="DD26" s="619">
        <v>1662860</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2"/>
      <c r="DY26" s="642"/>
      <c r="DZ26" s="642"/>
      <c r="EA26" s="642"/>
      <c r="EB26" s="642"/>
      <c r="EC26" s="643"/>
    </row>
    <row r="27" spans="2:133" ht="11.25" customHeight="1" x14ac:dyDescent="0.15">
      <c r="B27" s="607" t="s">
        <v>286</v>
      </c>
      <c r="C27" s="608"/>
      <c r="D27" s="608"/>
      <c r="E27" s="608"/>
      <c r="F27" s="608"/>
      <c r="G27" s="608"/>
      <c r="H27" s="608"/>
      <c r="I27" s="608"/>
      <c r="J27" s="608"/>
      <c r="K27" s="608"/>
      <c r="L27" s="608"/>
      <c r="M27" s="608"/>
      <c r="N27" s="608"/>
      <c r="O27" s="608"/>
      <c r="P27" s="608"/>
      <c r="Q27" s="609"/>
      <c r="R27" s="610">
        <v>55460</v>
      </c>
      <c r="S27" s="611"/>
      <c r="T27" s="611"/>
      <c r="U27" s="611"/>
      <c r="V27" s="611"/>
      <c r="W27" s="611"/>
      <c r="X27" s="611"/>
      <c r="Y27" s="612"/>
      <c r="Z27" s="613">
        <v>0.3</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3064622</v>
      </c>
      <c r="BH27" s="611"/>
      <c r="BI27" s="611"/>
      <c r="BJ27" s="611"/>
      <c r="BK27" s="611"/>
      <c r="BL27" s="611"/>
      <c r="BM27" s="611"/>
      <c r="BN27" s="612"/>
      <c r="BO27" s="613">
        <v>100</v>
      </c>
      <c r="BP27" s="613"/>
      <c r="BQ27" s="613"/>
      <c r="BR27" s="613"/>
      <c r="BS27" s="614">
        <v>45396</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4172406</v>
      </c>
      <c r="CS27" s="640"/>
      <c r="CT27" s="640"/>
      <c r="CU27" s="640"/>
      <c r="CV27" s="640"/>
      <c r="CW27" s="640"/>
      <c r="CX27" s="640"/>
      <c r="CY27" s="641"/>
      <c r="CZ27" s="615">
        <v>20.9</v>
      </c>
      <c r="DA27" s="642"/>
      <c r="DB27" s="642"/>
      <c r="DC27" s="645"/>
      <c r="DD27" s="619">
        <v>1438874</v>
      </c>
      <c r="DE27" s="640"/>
      <c r="DF27" s="640"/>
      <c r="DG27" s="640"/>
      <c r="DH27" s="640"/>
      <c r="DI27" s="640"/>
      <c r="DJ27" s="640"/>
      <c r="DK27" s="641"/>
      <c r="DL27" s="619">
        <v>1016644</v>
      </c>
      <c r="DM27" s="640"/>
      <c r="DN27" s="640"/>
      <c r="DO27" s="640"/>
      <c r="DP27" s="640"/>
      <c r="DQ27" s="640"/>
      <c r="DR27" s="640"/>
      <c r="DS27" s="640"/>
      <c r="DT27" s="640"/>
      <c r="DU27" s="640"/>
      <c r="DV27" s="641"/>
      <c r="DW27" s="615">
        <v>9.3000000000000007</v>
      </c>
      <c r="DX27" s="642"/>
      <c r="DY27" s="642"/>
      <c r="DZ27" s="642"/>
      <c r="EA27" s="642"/>
      <c r="EB27" s="642"/>
      <c r="EC27" s="643"/>
    </row>
    <row r="28" spans="2:133" ht="11.25" customHeight="1" x14ac:dyDescent="0.15">
      <c r="B28" s="607" t="s">
        <v>289</v>
      </c>
      <c r="C28" s="608"/>
      <c r="D28" s="608"/>
      <c r="E28" s="608"/>
      <c r="F28" s="608"/>
      <c r="G28" s="608"/>
      <c r="H28" s="608"/>
      <c r="I28" s="608"/>
      <c r="J28" s="608"/>
      <c r="K28" s="608"/>
      <c r="L28" s="608"/>
      <c r="M28" s="608"/>
      <c r="N28" s="608"/>
      <c r="O28" s="608"/>
      <c r="P28" s="608"/>
      <c r="Q28" s="609"/>
      <c r="R28" s="610">
        <v>415164</v>
      </c>
      <c r="S28" s="611"/>
      <c r="T28" s="611"/>
      <c r="U28" s="611"/>
      <c r="V28" s="611"/>
      <c r="W28" s="611"/>
      <c r="X28" s="611"/>
      <c r="Y28" s="612"/>
      <c r="Z28" s="613">
        <v>2</v>
      </c>
      <c r="AA28" s="613"/>
      <c r="AB28" s="613"/>
      <c r="AC28" s="613"/>
      <c r="AD28" s="614">
        <v>12149</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1726220</v>
      </c>
      <c r="CS28" s="611"/>
      <c r="CT28" s="611"/>
      <c r="CU28" s="611"/>
      <c r="CV28" s="611"/>
      <c r="CW28" s="611"/>
      <c r="CX28" s="611"/>
      <c r="CY28" s="612"/>
      <c r="CZ28" s="615">
        <v>8.6</v>
      </c>
      <c r="DA28" s="642"/>
      <c r="DB28" s="642"/>
      <c r="DC28" s="645"/>
      <c r="DD28" s="619">
        <v>1726220</v>
      </c>
      <c r="DE28" s="611"/>
      <c r="DF28" s="611"/>
      <c r="DG28" s="611"/>
      <c r="DH28" s="611"/>
      <c r="DI28" s="611"/>
      <c r="DJ28" s="611"/>
      <c r="DK28" s="612"/>
      <c r="DL28" s="619">
        <v>1726220</v>
      </c>
      <c r="DM28" s="611"/>
      <c r="DN28" s="611"/>
      <c r="DO28" s="611"/>
      <c r="DP28" s="611"/>
      <c r="DQ28" s="611"/>
      <c r="DR28" s="611"/>
      <c r="DS28" s="611"/>
      <c r="DT28" s="611"/>
      <c r="DU28" s="611"/>
      <c r="DV28" s="612"/>
      <c r="DW28" s="615">
        <v>15.8</v>
      </c>
      <c r="DX28" s="642"/>
      <c r="DY28" s="642"/>
      <c r="DZ28" s="642"/>
      <c r="EA28" s="642"/>
      <c r="EB28" s="642"/>
      <c r="EC28" s="643"/>
    </row>
    <row r="29" spans="2:133" ht="11.25" customHeight="1" x14ac:dyDescent="0.15">
      <c r="B29" s="607" t="s">
        <v>291</v>
      </c>
      <c r="C29" s="608"/>
      <c r="D29" s="608"/>
      <c r="E29" s="608"/>
      <c r="F29" s="608"/>
      <c r="G29" s="608"/>
      <c r="H29" s="608"/>
      <c r="I29" s="608"/>
      <c r="J29" s="608"/>
      <c r="K29" s="608"/>
      <c r="L29" s="608"/>
      <c r="M29" s="608"/>
      <c r="N29" s="608"/>
      <c r="O29" s="608"/>
      <c r="P29" s="608"/>
      <c r="Q29" s="609"/>
      <c r="R29" s="610">
        <v>40610</v>
      </c>
      <c r="S29" s="611"/>
      <c r="T29" s="611"/>
      <c r="U29" s="611"/>
      <c r="V29" s="611"/>
      <c r="W29" s="611"/>
      <c r="X29" s="611"/>
      <c r="Y29" s="612"/>
      <c r="Z29" s="613">
        <v>0.2</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292</v>
      </c>
      <c r="CE29" s="649"/>
      <c r="CF29" s="607" t="s">
        <v>66</v>
      </c>
      <c r="CG29" s="608"/>
      <c r="CH29" s="608"/>
      <c r="CI29" s="608"/>
      <c r="CJ29" s="608"/>
      <c r="CK29" s="608"/>
      <c r="CL29" s="608"/>
      <c r="CM29" s="608"/>
      <c r="CN29" s="608"/>
      <c r="CO29" s="608"/>
      <c r="CP29" s="608"/>
      <c r="CQ29" s="609"/>
      <c r="CR29" s="610">
        <v>1726220</v>
      </c>
      <c r="CS29" s="640"/>
      <c r="CT29" s="640"/>
      <c r="CU29" s="640"/>
      <c r="CV29" s="640"/>
      <c r="CW29" s="640"/>
      <c r="CX29" s="640"/>
      <c r="CY29" s="641"/>
      <c r="CZ29" s="615">
        <v>8.6</v>
      </c>
      <c r="DA29" s="642"/>
      <c r="DB29" s="642"/>
      <c r="DC29" s="645"/>
      <c r="DD29" s="619">
        <v>1726220</v>
      </c>
      <c r="DE29" s="640"/>
      <c r="DF29" s="640"/>
      <c r="DG29" s="640"/>
      <c r="DH29" s="640"/>
      <c r="DI29" s="640"/>
      <c r="DJ29" s="640"/>
      <c r="DK29" s="641"/>
      <c r="DL29" s="619">
        <v>1726220</v>
      </c>
      <c r="DM29" s="640"/>
      <c r="DN29" s="640"/>
      <c r="DO29" s="640"/>
      <c r="DP29" s="640"/>
      <c r="DQ29" s="640"/>
      <c r="DR29" s="640"/>
      <c r="DS29" s="640"/>
      <c r="DT29" s="640"/>
      <c r="DU29" s="640"/>
      <c r="DV29" s="641"/>
      <c r="DW29" s="615">
        <v>15.8</v>
      </c>
      <c r="DX29" s="642"/>
      <c r="DY29" s="642"/>
      <c r="DZ29" s="642"/>
      <c r="EA29" s="642"/>
      <c r="EB29" s="642"/>
      <c r="EC29" s="643"/>
    </row>
    <row r="30" spans="2:133" ht="11.25" customHeight="1" x14ac:dyDescent="0.15">
      <c r="B30" s="607" t="s">
        <v>293</v>
      </c>
      <c r="C30" s="608"/>
      <c r="D30" s="608"/>
      <c r="E30" s="608"/>
      <c r="F30" s="608"/>
      <c r="G30" s="608"/>
      <c r="H30" s="608"/>
      <c r="I30" s="608"/>
      <c r="J30" s="608"/>
      <c r="K30" s="608"/>
      <c r="L30" s="608"/>
      <c r="M30" s="608"/>
      <c r="N30" s="608"/>
      <c r="O30" s="608"/>
      <c r="P30" s="608"/>
      <c r="Q30" s="609"/>
      <c r="R30" s="610">
        <v>3001108</v>
      </c>
      <c r="S30" s="611"/>
      <c r="T30" s="611"/>
      <c r="U30" s="611"/>
      <c r="V30" s="611"/>
      <c r="W30" s="611"/>
      <c r="X30" s="611"/>
      <c r="Y30" s="612"/>
      <c r="Z30" s="613">
        <v>14.4</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46"/>
      <c r="BI30" s="646"/>
      <c r="BJ30" s="646"/>
      <c r="BK30" s="646"/>
      <c r="BL30" s="646"/>
      <c r="BM30" s="646"/>
      <c r="BN30" s="646"/>
      <c r="BO30" s="646"/>
      <c r="BP30" s="646"/>
      <c r="BQ30" s="647"/>
      <c r="BR30" s="592" t="s">
        <v>295</v>
      </c>
      <c r="BS30" s="646"/>
      <c r="BT30" s="646"/>
      <c r="BU30" s="646"/>
      <c r="BV30" s="646"/>
      <c r="BW30" s="646"/>
      <c r="BX30" s="646"/>
      <c r="BY30" s="646"/>
      <c r="BZ30" s="646"/>
      <c r="CA30" s="646"/>
      <c r="CB30" s="647"/>
      <c r="CD30" s="650"/>
      <c r="CE30" s="651"/>
      <c r="CF30" s="607" t="s">
        <v>296</v>
      </c>
      <c r="CG30" s="608"/>
      <c r="CH30" s="608"/>
      <c r="CI30" s="608"/>
      <c r="CJ30" s="608"/>
      <c r="CK30" s="608"/>
      <c r="CL30" s="608"/>
      <c r="CM30" s="608"/>
      <c r="CN30" s="608"/>
      <c r="CO30" s="608"/>
      <c r="CP30" s="608"/>
      <c r="CQ30" s="609"/>
      <c r="CR30" s="610">
        <v>1674175</v>
      </c>
      <c r="CS30" s="611"/>
      <c r="CT30" s="611"/>
      <c r="CU30" s="611"/>
      <c r="CV30" s="611"/>
      <c r="CW30" s="611"/>
      <c r="CX30" s="611"/>
      <c r="CY30" s="612"/>
      <c r="CZ30" s="615">
        <v>8.4</v>
      </c>
      <c r="DA30" s="642"/>
      <c r="DB30" s="642"/>
      <c r="DC30" s="645"/>
      <c r="DD30" s="619">
        <v>1674175</v>
      </c>
      <c r="DE30" s="611"/>
      <c r="DF30" s="611"/>
      <c r="DG30" s="611"/>
      <c r="DH30" s="611"/>
      <c r="DI30" s="611"/>
      <c r="DJ30" s="611"/>
      <c r="DK30" s="612"/>
      <c r="DL30" s="619">
        <v>1674175</v>
      </c>
      <c r="DM30" s="611"/>
      <c r="DN30" s="611"/>
      <c r="DO30" s="611"/>
      <c r="DP30" s="611"/>
      <c r="DQ30" s="611"/>
      <c r="DR30" s="611"/>
      <c r="DS30" s="611"/>
      <c r="DT30" s="611"/>
      <c r="DU30" s="611"/>
      <c r="DV30" s="612"/>
      <c r="DW30" s="615">
        <v>15.3</v>
      </c>
      <c r="DX30" s="642"/>
      <c r="DY30" s="642"/>
      <c r="DZ30" s="642"/>
      <c r="EA30" s="642"/>
      <c r="EB30" s="642"/>
      <c r="EC30" s="643"/>
    </row>
    <row r="31" spans="2:133" ht="11.25" customHeight="1" x14ac:dyDescent="0.15">
      <c r="B31" s="623" t="s">
        <v>297</v>
      </c>
      <c r="C31" s="624"/>
      <c r="D31" s="624"/>
      <c r="E31" s="624"/>
      <c r="F31" s="624"/>
      <c r="G31" s="624"/>
      <c r="H31" s="624"/>
      <c r="I31" s="624"/>
      <c r="J31" s="624"/>
      <c r="K31" s="624"/>
      <c r="L31" s="624"/>
      <c r="M31" s="624"/>
      <c r="N31" s="624"/>
      <c r="O31" s="624"/>
      <c r="P31" s="624"/>
      <c r="Q31" s="625"/>
      <c r="R31" s="610">
        <v>567</v>
      </c>
      <c r="S31" s="611"/>
      <c r="T31" s="611"/>
      <c r="U31" s="611"/>
      <c r="V31" s="611"/>
      <c r="W31" s="611"/>
      <c r="X31" s="611"/>
      <c r="Y31" s="612"/>
      <c r="Z31" s="613">
        <v>0</v>
      </c>
      <c r="AA31" s="613"/>
      <c r="AB31" s="613"/>
      <c r="AC31" s="613"/>
      <c r="AD31" s="614">
        <v>567</v>
      </c>
      <c r="AE31" s="614"/>
      <c r="AF31" s="614"/>
      <c r="AG31" s="614"/>
      <c r="AH31" s="614"/>
      <c r="AI31" s="614"/>
      <c r="AJ31" s="614"/>
      <c r="AK31" s="614"/>
      <c r="AL31" s="615">
        <v>0</v>
      </c>
      <c r="AM31" s="616"/>
      <c r="AN31" s="616"/>
      <c r="AO31" s="617"/>
      <c r="AP31" s="658" t="s">
        <v>298</v>
      </c>
      <c r="AQ31" s="659"/>
      <c r="AR31" s="659"/>
      <c r="AS31" s="659"/>
      <c r="AT31" s="664" t="s">
        <v>299</v>
      </c>
      <c r="AU31" s="200"/>
      <c r="AV31" s="200"/>
      <c r="AW31" s="200"/>
      <c r="AX31" s="596" t="s">
        <v>177</v>
      </c>
      <c r="AY31" s="597"/>
      <c r="AZ31" s="597"/>
      <c r="BA31" s="597"/>
      <c r="BB31" s="597"/>
      <c r="BC31" s="597"/>
      <c r="BD31" s="597"/>
      <c r="BE31" s="597"/>
      <c r="BF31" s="598"/>
      <c r="BG31" s="657">
        <v>99.6</v>
      </c>
      <c r="BH31" s="654"/>
      <c r="BI31" s="654"/>
      <c r="BJ31" s="654"/>
      <c r="BK31" s="654"/>
      <c r="BL31" s="654"/>
      <c r="BM31" s="605">
        <v>98.9</v>
      </c>
      <c r="BN31" s="654"/>
      <c r="BO31" s="654"/>
      <c r="BP31" s="654"/>
      <c r="BQ31" s="655"/>
      <c r="BR31" s="657">
        <v>99.5</v>
      </c>
      <c r="BS31" s="654"/>
      <c r="BT31" s="654"/>
      <c r="BU31" s="654"/>
      <c r="BV31" s="654"/>
      <c r="BW31" s="654"/>
      <c r="BX31" s="605">
        <v>98.3</v>
      </c>
      <c r="BY31" s="654"/>
      <c r="BZ31" s="654"/>
      <c r="CA31" s="654"/>
      <c r="CB31" s="655"/>
      <c r="CD31" s="650"/>
      <c r="CE31" s="651"/>
      <c r="CF31" s="607" t="s">
        <v>300</v>
      </c>
      <c r="CG31" s="608"/>
      <c r="CH31" s="608"/>
      <c r="CI31" s="608"/>
      <c r="CJ31" s="608"/>
      <c r="CK31" s="608"/>
      <c r="CL31" s="608"/>
      <c r="CM31" s="608"/>
      <c r="CN31" s="608"/>
      <c r="CO31" s="608"/>
      <c r="CP31" s="608"/>
      <c r="CQ31" s="609"/>
      <c r="CR31" s="610">
        <v>52045</v>
      </c>
      <c r="CS31" s="640"/>
      <c r="CT31" s="640"/>
      <c r="CU31" s="640"/>
      <c r="CV31" s="640"/>
      <c r="CW31" s="640"/>
      <c r="CX31" s="640"/>
      <c r="CY31" s="641"/>
      <c r="CZ31" s="615">
        <v>0.3</v>
      </c>
      <c r="DA31" s="642"/>
      <c r="DB31" s="642"/>
      <c r="DC31" s="645"/>
      <c r="DD31" s="619">
        <v>52045</v>
      </c>
      <c r="DE31" s="640"/>
      <c r="DF31" s="640"/>
      <c r="DG31" s="640"/>
      <c r="DH31" s="640"/>
      <c r="DI31" s="640"/>
      <c r="DJ31" s="640"/>
      <c r="DK31" s="641"/>
      <c r="DL31" s="619">
        <v>52045</v>
      </c>
      <c r="DM31" s="640"/>
      <c r="DN31" s="640"/>
      <c r="DO31" s="640"/>
      <c r="DP31" s="640"/>
      <c r="DQ31" s="640"/>
      <c r="DR31" s="640"/>
      <c r="DS31" s="640"/>
      <c r="DT31" s="640"/>
      <c r="DU31" s="640"/>
      <c r="DV31" s="641"/>
      <c r="DW31" s="615">
        <v>0.5</v>
      </c>
      <c r="DX31" s="642"/>
      <c r="DY31" s="642"/>
      <c r="DZ31" s="642"/>
      <c r="EA31" s="642"/>
      <c r="EB31" s="642"/>
      <c r="EC31" s="643"/>
    </row>
    <row r="32" spans="2:133" ht="11.25" customHeight="1" x14ac:dyDescent="0.15">
      <c r="B32" s="607" t="s">
        <v>301</v>
      </c>
      <c r="C32" s="608"/>
      <c r="D32" s="608"/>
      <c r="E32" s="608"/>
      <c r="F32" s="608"/>
      <c r="G32" s="608"/>
      <c r="H32" s="608"/>
      <c r="I32" s="608"/>
      <c r="J32" s="608"/>
      <c r="K32" s="608"/>
      <c r="L32" s="608"/>
      <c r="M32" s="608"/>
      <c r="N32" s="608"/>
      <c r="O32" s="608"/>
      <c r="P32" s="608"/>
      <c r="Q32" s="609"/>
      <c r="R32" s="610">
        <v>1904522</v>
      </c>
      <c r="S32" s="611"/>
      <c r="T32" s="611"/>
      <c r="U32" s="611"/>
      <c r="V32" s="611"/>
      <c r="W32" s="611"/>
      <c r="X32" s="611"/>
      <c r="Y32" s="612"/>
      <c r="Z32" s="613">
        <v>9.1999999999999993</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302</v>
      </c>
      <c r="AX32" s="607" t="s">
        <v>303</v>
      </c>
      <c r="AY32" s="608"/>
      <c r="AZ32" s="608"/>
      <c r="BA32" s="608"/>
      <c r="BB32" s="608"/>
      <c r="BC32" s="608"/>
      <c r="BD32" s="608"/>
      <c r="BE32" s="608"/>
      <c r="BF32" s="609"/>
      <c r="BG32" s="667">
        <v>99.8</v>
      </c>
      <c r="BH32" s="640"/>
      <c r="BI32" s="640"/>
      <c r="BJ32" s="640"/>
      <c r="BK32" s="640"/>
      <c r="BL32" s="640"/>
      <c r="BM32" s="616">
        <v>99.2</v>
      </c>
      <c r="BN32" s="640"/>
      <c r="BO32" s="640"/>
      <c r="BP32" s="640"/>
      <c r="BQ32" s="656"/>
      <c r="BR32" s="667">
        <v>99.6</v>
      </c>
      <c r="BS32" s="640"/>
      <c r="BT32" s="640"/>
      <c r="BU32" s="640"/>
      <c r="BV32" s="640"/>
      <c r="BW32" s="640"/>
      <c r="BX32" s="616">
        <v>98.7</v>
      </c>
      <c r="BY32" s="640"/>
      <c r="BZ32" s="640"/>
      <c r="CA32" s="640"/>
      <c r="CB32" s="656"/>
      <c r="CD32" s="652"/>
      <c r="CE32" s="653"/>
      <c r="CF32" s="607" t="s">
        <v>304</v>
      </c>
      <c r="CG32" s="608"/>
      <c r="CH32" s="608"/>
      <c r="CI32" s="608"/>
      <c r="CJ32" s="608"/>
      <c r="CK32" s="608"/>
      <c r="CL32" s="608"/>
      <c r="CM32" s="608"/>
      <c r="CN32" s="608"/>
      <c r="CO32" s="608"/>
      <c r="CP32" s="608"/>
      <c r="CQ32" s="609"/>
      <c r="CR32" s="610" t="s">
        <v>122</v>
      </c>
      <c r="CS32" s="611"/>
      <c r="CT32" s="611"/>
      <c r="CU32" s="611"/>
      <c r="CV32" s="611"/>
      <c r="CW32" s="611"/>
      <c r="CX32" s="611"/>
      <c r="CY32" s="612"/>
      <c r="CZ32" s="615" t="s">
        <v>122</v>
      </c>
      <c r="DA32" s="642"/>
      <c r="DB32" s="642"/>
      <c r="DC32" s="645"/>
      <c r="DD32" s="619" t="s">
        <v>122</v>
      </c>
      <c r="DE32" s="611"/>
      <c r="DF32" s="611"/>
      <c r="DG32" s="611"/>
      <c r="DH32" s="611"/>
      <c r="DI32" s="611"/>
      <c r="DJ32" s="611"/>
      <c r="DK32" s="612"/>
      <c r="DL32" s="619" t="s">
        <v>122</v>
      </c>
      <c r="DM32" s="611"/>
      <c r="DN32" s="611"/>
      <c r="DO32" s="611"/>
      <c r="DP32" s="611"/>
      <c r="DQ32" s="611"/>
      <c r="DR32" s="611"/>
      <c r="DS32" s="611"/>
      <c r="DT32" s="611"/>
      <c r="DU32" s="611"/>
      <c r="DV32" s="612"/>
      <c r="DW32" s="615" t="s">
        <v>122</v>
      </c>
      <c r="DX32" s="642"/>
      <c r="DY32" s="642"/>
      <c r="DZ32" s="642"/>
      <c r="EA32" s="642"/>
      <c r="EB32" s="642"/>
      <c r="EC32" s="643"/>
    </row>
    <row r="33" spans="2:133" ht="11.25" customHeight="1" x14ac:dyDescent="0.15">
      <c r="B33" s="607" t="s">
        <v>305</v>
      </c>
      <c r="C33" s="608"/>
      <c r="D33" s="608"/>
      <c r="E33" s="608"/>
      <c r="F33" s="608"/>
      <c r="G33" s="608"/>
      <c r="H33" s="608"/>
      <c r="I33" s="608"/>
      <c r="J33" s="608"/>
      <c r="K33" s="608"/>
      <c r="L33" s="608"/>
      <c r="M33" s="608"/>
      <c r="N33" s="608"/>
      <c r="O33" s="608"/>
      <c r="P33" s="608"/>
      <c r="Q33" s="609"/>
      <c r="R33" s="610">
        <v>83892</v>
      </c>
      <c r="S33" s="611"/>
      <c r="T33" s="611"/>
      <c r="U33" s="611"/>
      <c r="V33" s="611"/>
      <c r="W33" s="611"/>
      <c r="X33" s="611"/>
      <c r="Y33" s="612"/>
      <c r="Z33" s="613">
        <v>0.4</v>
      </c>
      <c r="AA33" s="613"/>
      <c r="AB33" s="613"/>
      <c r="AC33" s="613"/>
      <c r="AD33" s="614" t="s">
        <v>122</v>
      </c>
      <c r="AE33" s="614"/>
      <c r="AF33" s="614"/>
      <c r="AG33" s="614"/>
      <c r="AH33" s="614"/>
      <c r="AI33" s="614"/>
      <c r="AJ33" s="614"/>
      <c r="AK33" s="614"/>
      <c r="AL33" s="615" t="s">
        <v>122</v>
      </c>
      <c r="AM33" s="616"/>
      <c r="AN33" s="616"/>
      <c r="AO33" s="617"/>
      <c r="AP33" s="662"/>
      <c r="AQ33" s="663"/>
      <c r="AR33" s="663"/>
      <c r="AS33" s="663"/>
      <c r="AT33" s="666"/>
      <c r="AU33" s="201"/>
      <c r="AV33" s="201"/>
      <c r="AW33" s="201"/>
      <c r="AX33" s="631" t="s">
        <v>306</v>
      </c>
      <c r="AY33" s="632"/>
      <c r="AZ33" s="632"/>
      <c r="BA33" s="632"/>
      <c r="BB33" s="632"/>
      <c r="BC33" s="632"/>
      <c r="BD33" s="632"/>
      <c r="BE33" s="632"/>
      <c r="BF33" s="633"/>
      <c r="BG33" s="668">
        <v>99.5</v>
      </c>
      <c r="BH33" s="669"/>
      <c r="BI33" s="669"/>
      <c r="BJ33" s="669"/>
      <c r="BK33" s="669"/>
      <c r="BL33" s="669"/>
      <c r="BM33" s="670">
        <v>98.5</v>
      </c>
      <c r="BN33" s="669"/>
      <c r="BO33" s="669"/>
      <c r="BP33" s="669"/>
      <c r="BQ33" s="671"/>
      <c r="BR33" s="668">
        <v>99.3</v>
      </c>
      <c r="BS33" s="669"/>
      <c r="BT33" s="669"/>
      <c r="BU33" s="669"/>
      <c r="BV33" s="669"/>
      <c r="BW33" s="669"/>
      <c r="BX33" s="670">
        <v>97.8</v>
      </c>
      <c r="BY33" s="669"/>
      <c r="BZ33" s="669"/>
      <c r="CA33" s="669"/>
      <c r="CB33" s="671"/>
      <c r="CD33" s="607" t="s">
        <v>307</v>
      </c>
      <c r="CE33" s="608"/>
      <c r="CF33" s="608"/>
      <c r="CG33" s="608"/>
      <c r="CH33" s="608"/>
      <c r="CI33" s="608"/>
      <c r="CJ33" s="608"/>
      <c r="CK33" s="608"/>
      <c r="CL33" s="608"/>
      <c r="CM33" s="608"/>
      <c r="CN33" s="608"/>
      <c r="CO33" s="608"/>
      <c r="CP33" s="608"/>
      <c r="CQ33" s="609"/>
      <c r="CR33" s="610">
        <v>8730352</v>
      </c>
      <c r="CS33" s="640"/>
      <c r="CT33" s="640"/>
      <c r="CU33" s="640"/>
      <c r="CV33" s="640"/>
      <c r="CW33" s="640"/>
      <c r="CX33" s="640"/>
      <c r="CY33" s="641"/>
      <c r="CZ33" s="615">
        <v>43.7</v>
      </c>
      <c r="DA33" s="642"/>
      <c r="DB33" s="642"/>
      <c r="DC33" s="645"/>
      <c r="DD33" s="619">
        <v>5885789</v>
      </c>
      <c r="DE33" s="640"/>
      <c r="DF33" s="640"/>
      <c r="DG33" s="640"/>
      <c r="DH33" s="640"/>
      <c r="DI33" s="640"/>
      <c r="DJ33" s="640"/>
      <c r="DK33" s="641"/>
      <c r="DL33" s="619">
        <v>4428768</v>
      </c>
      <c r="DM33" s="640"/>
      <c r="DN33" s="640"/>
      <c r="DO33" s="640"/>
      <c r="DP33" s="640"/>
      <c r="DQ33" s="640"/>
      <c r="DR33" s="640"/>
      <c r="DS33" s="640"/>
      <c r="DT33" s="640"/>
      <c r="DU33" s="640"/>
      <c r="DV33" s="641"/>
      <c r="DW33" s="615">
        <v>40.5</v>
      </c>
      <c r="DX33" s="642"/>
      <c r="DY33" s="642"/>
      <c r="DZ33" s="642"/>
      <c r="EA33" s="642"/>
      <c r="EB33" s="642"/>
      <c r="EC33" s="643"/>
    </row>
    <row r="34" spans="2:133" ht="11.25" customHeight="1" x14ac:dyDescent="0.15">
      <c r="B34" s="607" t="s">
        <v>308</v>
      </c>
      <c r="C34" s="608"/>
      <c r="D34" s="608"/>
      <c r="E34" s="608"/>
      <c r="F34" s="608"/>
      <c r="G34" s="608"/>
      <c r="H34" s="608"/>
      <c r="I34" s="608"/>
      <c r="J34" s="608"/>
      <c r="K34" s="608"/>
      <c r="L34" s="608"/>
      <c r="M34" s="608"/>
      <c r="N34" s="608"/>
      <c r="O34" s="608"/>
      <c r="P34" s="608"/>
      <c r="Q34" s="609"/>
      <c r="R34" s="610">
        <v>769505</v>
      </c>
      <c r="S34" s="611"/>
      <c r="T34" s="611"/>
      <c r="U34" s="611"/>
      <c r="V34" s="611"/>
      <c r="W34" s="611"/>
      <c r="X34" s="611"/>
      <c r="Y34" s="612"/>
      <c r="Z34" s="613">
        <v>3.7</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2983566</v>
      </c>
      <c r="CS34" s="611"/>
      <c r="CT34" s="611"/>
      <c r="CU34" s="611"/>
      <c r="CV34" s="611"/>
      <c r="CW34" s="611"/>
      <c r="CX34" s="611"/>
      <c r="CY34" s="612"/>
      <c r="CZ34" s="615">
        <v>14.9</v>
      </c>
      <c r="DA34" s="642"/>
      <c r="DB34" s="642"/>
      <c r="DC34" s="645"/>
      <c r="DD34" s="619">
        <v>1479525</v>
      </c>
      <c r="DE34" s="611"/>
      <c r="DF34" s="611"/>
      <c r="DG34" s="611"/>
      <c r="DH34" s="611"/>
      <c r="DI34" s="611"/>
      <c r="DJ34" s="611"/>
      <c r="DK34" s="612"/>
      <c r="DL34" s="619">
        <v>1366866</v>
      </c>
      <c r="DM34" s="611"/>
      <c r="DN34" s="611"/>
      <c r="DO34" s="611"/>
      <c r="DP34" s="611"/>
      <c r="DQ34" s="611"/>
      <c r="DR34" s="611"/>
      <c r="DS34" s="611"/>
      <c r="DT34" s="611"/>
      <c r="DU34" s="611"/>
      <c r="DV34" s="612"/>
      <c r="DW34" s="615">
        <v>12.5</v>
      </c>
      <c r="DX34" s="642"/>
      <c r="DY34" s="642"/>
      <c r="DZ34" s="642"/>
      <c r="EA34" s="642"/>
      <c r="EB34" s="642"/>
      <c r="EC34" s="643"/>
    </row>
    <row r="35" spans="2:133" ht="11.25" customHeight="1" x14ac:dyDescent="0.15">
      <c r="B35" s="607" t="s">
        <v>310</v>
      </c>
      <c r="C35" s="608"/>
      <c r="D35" s="608"/>
      <c r="E35" s="608"/>
      <c r="F35" s="608"/>
      <c r="G35" s="608"/>
      <c r="H35" s="608"/>
      <c r="I35" s="608"/>
      <c r="J35" s="608"/>
      <c r="K35" s="608"/>
      <c r="L35" s="608"/>
      <c r="M35" s="608"/>
      <c r="N35" s="608"/>
      <c r="O35" s="608"/>
      <c r="P35" s="608"/>
      <c r="Q35" s="609"/>
      <c r="R35" s="610">
        <v>870508</v>
      </c>
      <c r="S35" s="611"/>
      <c r="T35" s="611"/>
      <c r="U35" s="611"/>
      <c r="V35" s="611"/>
      <c r="W35" s="611"/>
      <c r="X35" s="611"/>
      <c r="Y35" s="612"/>
      <c r="Z35" s="613">
        <v>4.2</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136536</v>
      </c>
      <c r="CS35" s="640"/>
      <c r="CT35" s="640"/>
      <c r="CU35" s="640"/>
      <c r="CV35" s="640"/>
      <c r="CW35" s="640"/>
      <c r="CX35" s="640"/>
      <c r="CY35" s="641"/>
      <c r="CZ35" s="615">
        <v>0.7</v>
      </c>
      <c r="DA35" s="642"/>
      <c r="DB35" s="642"/>
      <c r="DC35" s="645"/>
      <c r="DD35" s="619">
        <v>125315</v>
      </c>
      <c r="DE35" s="640"/>
      <c r="DF35" s="640"/>
      <c r="DG35" s="640"/>
      <c r="DH35" s="640"/>
      <c r="DI35" s="640"/>
      <c r="DJ35" s="640"/>
      <c r="DK35" s="641"/>
      <c r="DL35" s="619">
        <v>125315</v>
      </c>
      <c r="DM35" s="640"/>
      <c r="DN35" s="640"/>
      <c r="DO35" s="640"/>
      <c r="DP35" s="640"/>
      <c r="DQ35" s="640"/>
      <c r="DR35" s="640"/>
      <c r="DS35" s="640"/>
      <c r="DT35" s="640"/>
      <c r="DU35" s="640"/>
      <c r="DV35" s="641"/>
      <c r="DW35" s="615">
        <v>1.1000000000000001</v>
      </c>
      <c r="DX35" s="642"/>
      <c r="DY35" s="642"/>
      <c r="DZ35" s="642"/>
      <c r="EA35" s="642"/>
      <c r="EB35" s="642"/>
      <c r="EC35" s="643"/>
    </row>
    <row r="36" spans="2:133" ht="11.25" customHeight="1" x14ac:dyDescent="0.15">
      <c r="B36" s="607" t="s">
        <v>314</v>
      </c>
      <c r="C36" s="608"/>
      <c r="D36" s="608"/>
      <c r="E36" s="608"/>
      <c r="F36" s="608"/>
      <c r="G36" s="608"/>
      <c r="H36" s="608"/>
      <c r="I36" s="608"/>
      <c r="J36" s="608"/>
      <c r="K36" s="608"/>
      <c r="L36" s="608"/>
      <c r="M36" s="608"/>
      <c r="N36" s="608"/>
      <c r="O36" s="608"/>
      <c r="P36" s="608"/>
      <c r="Q36" s="609"/>
      <c r="R36" s="610">
        <v>498077</v>
      </c>
      <c r="S36" s="611"/>
      <c r="T36" s="611"/>
      <c r="U36" s="611"/>
      <c r="V36" s="611"/>
      <c r="W36" s="611"/>
      <c r="X36" s="611"/>
      <c r="Y36" s="612"/>
      <c r="Z36" s="613">
        <v>2.4</v>
      </c>
      <c r="AA36" s="613"/>
      <c r="AB36" s="613"/>
      <c r="AC36" s="613"/>
      <c r="AD36" s="614" t="s">
        <v>122</v>
      </c>
      <c r="AE36" s="614"/>
      <c r="AF36" s="614"/>
      <c r="AG36" s="614"/>
      <c r="AH36" s="614"/>
      <c r="AI36" s="614"/>
      <c r="AJ36" s="614"/>
      <c r="AK36" s="614"/>
      <c r="AL36" s="615" t="s">
        <v>122</v>
      </c>
      <c r="AM36" s="616"/>
      <c r="AN36" s="616"/>
      <c r="AO36" s="617"/>
      <c r="AP36" s="204"/>
      <c r="AQ36" s="672" t="s">
        <v>315</v>
      </c>
      <c r="AR36" s="673"/>
      <c r="AS36" s="673"/>
      <c r="AT36" s="673"/>
      <c r="AU36" s="673"/>
      <c r="AV36" s="673"/>
      <c r="AW36" s="673"/>
      <c r="AX36" s="673"/>
      <c r="AY36" s="674"/>
      <c r="AZ36" s="599">
        <v>2387488</v>
      </c>
      <c r="BA36" s="600"/>
      <c r="BB36" s="600"/>
      <c r="BC36" s="600"/>
      <c r="BD36" s="600"/>
      <c r="BE36" s="600"/>
      <c r="BF36" s="675"/>
      <c r="BG36" s="596" t="s">
        <v>316</v>
      </c>
      <c r="BH36" s="597"/>
      <c r="BI36" s="597"/>
      <c r="BJ36" s="597"/>
      <c r="BK36" s="597"/>
      <c r="BL36" s="597"/>
      <c r="BM36" s="597"/>
      <c r="BN36" s="597"/>
      <c r="BO36" s="597"/>
      <c r="BP36" s="597"/>
      <c r="BQ36" s="597"/>
      <c r="BR36" s="597"/>
      <c r="BS36" s="597"/>
      <c r="BT36" s="597"/>
      <c r="BU36" s="598"/>
      <c r="BV36" s="599">
        <v>66342</v>
      </c>
      <c r="BW36" s="600"/>
      <c r="BX36" s="600"/>
      <c r="BY36" s="600"/>
      <c r="BZ36" s="600"/>
      <c r="CA36" s="600"/>
      <c r="CB36" s="675"/>
      <c r="CD36" s="607" t="s">
        <v>317</v>
      </c>
      <c r="CE36" s="608"/>
      <c r="CF36" s="608"/>
      <c r="CG36" s="608"/>
      <c r="CH36" s="608"/>
      <c r="CI36" s="608"/>
      <c r="CJ36" s="608"/>
      <c r="CK36" s="608"/>
      <c r="CL36" s="608"/>
      <c r="CM36" s="608"/>
      <c r="CN36" s="608"/>
      <c r="CO36" s="608"/>
      <c r="CP36" s="608"/>
      <c r="CQ36" s="609"/>
      <c r="CR36" s="610">
        <v>2441904</v>
      </c>
      <c r="CS36" s="611"/>
      <c r="CT36" s="611"/>
      <c r="CU36" s="611"/>
      <c r="CV36" s="611"/>
      <c r="CW36" s="611"/>
      <c r="CX36" s="611"/>
      <c r="CY36" s="612"/>
      <c r="CZ36" s="615">
        <v>12.2</v>
      </c>
      <c r="DA36" s="642"/>
      <c r="DB36" s="642"/>
      <c r="DC36" s="645"/>
      <c r="DD36" s="619">
        <v>1888158</v>
      </c>
      <c r="DE36" s="611"/>
      <c r="DF36" s="611"/>
      <c r="DG36" s="611"/>
      <c r="DH36" s="611"/>
      <c r="DI36" s="611"/>
      <c r="DJ36" s="611"/>
      <c r="DK36" s="612"/>
      <c r="DL36" s="619">
        <v>1625357</v>
      </c>
      <c r="DM36" s="611"/>
      <c r="DN36" s="611"/>
      <c r="DO36" s="611"/>
      <c r="DP36" s="611"/>
      <c r="DQ36" s="611"/>
      <c r="DR36" s="611"/>
      <c r="DS36" s="611"/>
      <c r="DT36" s="611"/>
      <c r="DU36" s="611"/>
      <c r="DV36" s="612"/>
      <c r="DW36" s="615">
        <v>14.9</v>
      </c>
      <c r="DX36" s="642"/>
      <c r="DY36" s="642"/>
      <c r="DZ36" s="642"/>
      <c r="EA36" s="642"/>
      <c r="EB36" s="642"/>
      <c r="EC36" s="643"/>
    </row>
    <row r="37" spans="2:133" ht="11.25" customHeight="1" x14ac:dyDescent="0.15">
      <c r="B37" s="607" t="s">
        <v>318</v>
      </c>
      <c r="C37" s="608"/>
      <c r="D37" s="608"/>
      <c r="E37" s="608"/>
      <c r="F37" s="608"/>
      <c r="G37" s="608"/>
      <c r="H37" s="608"/>
      <c r="I37" s="608"/>
      <c r="J37" s="608"/>
      <c r="K37" s="608"/>
      <c r="L37" s="608"/>
      <c r="M37" s="608"/>
      <c r="N37" s="608"/>
      <c r="O37" s="608"/>
      <c r="P37" s="608"/>
      <c r="Q37" s="609"/>
      <c r="R37" s="610">
        <v>313349</v>
      </c>
      <c r="S37" s="611"/>
      <c r="T37" s="611"/>
      <c r="U37" s="611"/>
      <c r="V37" s="611"/>
      <c r="W37" s="611"/>
      <c r="X37" s="611"/>
      <c r="Y37" s="612"/>
      <c r="Z37" s="613">
        <v>1.5</v>
      </c>
      <c r="AA37" s="613"/>
      <c r="AB37" s="613"/>
      <c r="AC37" s="613"/>
      <c r="AD37" s="614">
        <v>445</v>
      </c>
      <c r="AE37" s="614"/>
      <c r="AF37" s="614"/>
      <c r="AG37" s="614"/>
      <c r="AH37" s="614"/>
      <c r="AI37" s="614"/>
      <c r="AJ37" s="614"/>
      <c r="AK37" s="614"/>
      <c r="AL37" s="615">
        <v>0</v>
      </c>
      <c r="AM37" s="616"/>
      <c r="AN37" s="616"/>
      <c r="AO37" s="617"/>
      <c r="AQ37" s="676" t="s">
        <v>319</v>
      </c>
      <c r="AR37" s="677"/>
      <c r="AS37" s="677"/>
      <c r="AT37" s="677"/>
      <c r="AU37" s="677"/>
      <c r="AV37" s="677"/>
      <c r="AW37" s="677"/>
      <c r="AX37" s="677"/>
      <c r="AY37" s="678"/>
      <c r="AZ37" s="610">
        <v>361199</v>
      </c>
      <c r="BA37" s="611"/>
      <c r="BB37" s="611"/>
      <c r="BC37" s="611"/>
      <c r="BD37" s="640"/>
      <c r="BE37" s="640"/>
      <c r="BF37" s="656"/>
      <c r="BG37" s="607" t="s">
        <v>320</v>
      </c>
      <c r="BH37" s="608"/>
      <c r="BI37" s="608"/>
      <c r="BJ37" s="608"/>
      <c r="BK37" s="608"/>
      <c r="BL37" s="608"/>
      <c r="BM37" s="608"/>
      <c r="BN37" s="608"/>
      <c r="BO37" s="608"/>
      <c r="BP37" s="608"/>
      <c r="BQ37" s="608"/>
      <c r="BR37" s="608"/>
      <c r="BS37" s="608"/>
      <c r="BT37" s="608"/>
      <c r="BU37" s="609"/>
      <c r="BV37" s="610">
        <v>7174</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917958</v>
      </c>
      <c r="CS37" s="640"/>
      <c r="CT37" s="640"/>
      <c r="CU37" s="640"/>
      <c r="CV37" s="640"/>
      <c r="CW37" s="640"/>
      <c r="CX37" s="640"/>
      <c r="CY37" s="641"/>
      <c r="CZ37" s="615">
        <v>4.5999999999999996</v>
      </c>
      <c r="DA37" s="642"/>
      <c r="DB37" s="642"/>
      <c r="DC37" s="645"/>
      <c r="DD37" s="619">
        <v>917958</v>
      </c>
      <c r="DE37" s="640"/>
      <c r="DF37" s="640"/>
      <c r="DG37" s="640"/>
      <c r="DH37" s="640"/>
      <c r="DI37" s="640"/>
      <c r="DJ37" s="640"/>
      <c r="DK37" s="641"/>
      <c r="DL37" s="619">
        <v>899700</v>
      </c>
      <c r="DM37" s="640"/>
      <c r="DN37" s="640"/>
      <c r="DO37" s="640"/>
      <c r="DP37" s="640"/>
      <c r="DQ37" s="640"/>
      <c r="DR37" s="640"/>
      <c r="DS37" s="640"/>
      <c r="DT37" s="640"/>
      <c r="DU37" s="640"/>
      <c r="DV37" s="641"/>
      <c r="DW37" s="615">
        <v>8.1999999999999993</v>
      </c>
      <c r="DX37" s="642"/>
      <c r="DY37" s="642"/>
      <c r="DZ37" s="642"/>
      <c r="EA37" s="642"/>
      <c r="EB37" s="642"/>
      <c r="EC37" s="643"/>
    </row>
    <row r="38" spans="2:133" ht="11.25" customHeight="1" x14ac:dyDescent="0.15">
      <c r="B38" s="607" t="s">
        <v>322</v>
      </c>
      <c r="C38" s="608"/>
      <c r="D38" s="608"/>
      <c r="E38" s="608"/>
      <c r="F38" s="608"/>
      <c r="G38" s="608"/>
      <c r="H38" s="608"/>
      <c r="I38" s="608"/>
      <c r="J38" s="608"/>
      <c r="K38" s="608"/>
      <c r="L38" s="608"/>
      <c r="M38" s="608"/>
      <c r="N38" s="608"/>
      <c r="O38" s="608"/>
      <c r="P38" s="608"/>
      <c r="Q38" s="609"/>
      <c r="R38" s="610">
        <v>1129427</v>
      </c>
      <c r="S38" s="611"/>
      <c r="T38" s="611"/>
      <c r="U38" s="611"/>
      <c r="V38" s="611"/>
      <c r="W38" s="611"/>
      <c r="X38" s="611"/>
      <c r="Y38" s="612"/>
      <c r="Z38" s="613">
        <v>5.4</v>
      </c>
      <c r="AA38" s="613"/>
      <c r="AB38" s="613"/>
      <c r="AC38" s="613"/>
      <c r="AD38" s="614" t="s">
        <v>122</v>
      </c>
      <c r="AE38" s="614"/>
      <c r="AF38" s="614"/>
      <c r="AG38" s="614"/>
      <c r="AH38" s="614"/>
      <c r="AI38" s="614"/>
      <c r="AJ38" s="614"/>
      <c r="AK38" s="614"/>
      <c r="AL38" s="615" t="s">
        <v>122</v>
      </c>
      <c r="AM38" s="616"/>
      <c r="AN38" s="616"/>
      <c r="AO38" s="617"/>
      <c r="AQ38" s="676" t="s">
        <v>323</v>
      </c>
      <c r="AR38" s="677"/>
      <c r="AS38" s="677"/>
      <c r="AT38" s="677"/>
      <c r="AU38" s="677"/>
      <c r="AV38" s="677"/>
      <c r="AW38" s="677"/>
      <c r="AX38" s="677"/>
      <c r="AY38" s="678"/>
      <c r="AZ38" s="610">
        <v>270789</v>
      </c>
      <c r="BA38" s="611"/>
      <c r="BB38" s="611"/>
      <c r="BC38" s="611"/>
      <c r="BD38" s="640"/>
      <c r="BE38" s="640"/>
      <c r="BF38" s="656"/>
      <c r="BG38" s="607" t="s">
        <v>324</v>
      </c>
      <c r="BH38" s="608"/>
      <c r="BI38" s="608"/>
      <c r="BJ38" s="608"/>
      <c r="BK38" s="608"/>
      <c r="BL38" s="608"/>
      <c r="BM38" s="608"/>
      <c r="BN38" s="608"/>
      <c r="BO38" s="608"/>
      <c r="BP38" s="608"/>
      <c r="BQ38" s="608"/>
      <c r="BR38" s="608"/>
      <c r="BS38" s="608"/>
      <c r="BT38" s="608"/>
      <c r="BU38" s="609"/>
      <c r="BV38" s="610">
        <v>3693</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1667609</v>
      </c>
      <c r="CS38" s="611"/>
      <c r="CT38" s="611"/>
      <c r="CU38" s="611"/>
      <c r="CV38" s="611"/>
      <c r="CW38" s="611"/>
      <c r="CX38" s="611"/>
      <c r="CY38" s="612"/>
      <c r="CZ38" s="615">
        <v>8.4</v>
      </c>
      <c r="DA38" s="642"/>
      <c r="DB38" s="642"/>
      <c r="DC38" s="645"/>
      <c r="DD38" s="619">
        <v>1371107</v>
      </c>
      <c r="DE38" s="611"/>
      <c r="DF38" s="611"/>
      <c r="DG38" s="611"/>
      <c r="DH38" s="611"/>
      <c r="DI38" s="611"/>
      <c r="DJ38" s="611"/>
      <c r="DK38" s="612"/>
      <c r="DL38" s="619">
        <v>1260649</v>
      </c>
      <c r="DM38" s="611"/>
      <c r="DN38" s="611"/>
      <c r="DO38" s="611"/>
      <c r="DP38" s="611"/>
      <c r="DQ38" s="611"/>
      <c r="DR38" s="611"/>
      <c r="DS38" s="611"/>
      <c r="DT38" s="611"/>
      <c r="DU38" s="611"/>
      <c r="DV38" s="612"/>
      <c r="DW38" s="615">
        <v>11.5</v>
      </c>
      <c r="DX38" s="642"/>
      <c r="DY38" s="642"/>
      <c r="DZ38" s="642"/>
      <c r="EA38" s="642"/>
      <c r="EB38" s="642"/>
      <c r="EC38" s="643"/>
    </row>
    <row r="39" spans="2:133" ht="11.25" customHeight="1" x14ac:dyDescent="0.15">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6" t="s">
        <v>327</v>
      </c>
      <c r="AR39" s="677"/>
      <c r="AS39" s="677"/>
      <c r="AT39" s="677"/>
      <c r="AU39" s="677"/>
      <c r="AV39" s="677"/>
      <c r="AW39" s="677"/>
      <c r="AX39" s="677"/>
      <c r="AY39" s="678"/>
      <c r="AZ39" s="610">
        <v>87891</v>
      </c>
      <c r="BA39" s="611"/>
      <c r="BB39" s="611"/>
      <c r="BC39" s="611"/>
      <c r="BD39" s="640"/>
      <c r="BE39" s="640"/>
      <c r="BF39" s="656"/>
      <c r="BG39" s="607" t="s">
        <v>328</v>
      </c>
      <c r="BH39" s="608"/>
      <c r="BI39" s="608"/>
      <c r="BJ39" s="608"/>
      <c r="BK39" s="608"/>
      <c r="BL39" s="608"/>
      <c r="BM39" s="608"/>
      <c r="BN39" s="608"/>
      <c r="BO39" s="608"/>
      <c r="BP39" s="608"/>
      <c r="BQ39" s="608"/>
      <c r="BR39" s="608"/>
      <c r="BS39" s="608"/>
      <c r="BT39" s="608"/>
      <c r="BU39" s="609"/>
      <c r="BV39" s="610">
        <v>5509</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1372365</v>
      </c>
      <c r="CS39" s="640"/>
      <c r="CT39" s="640"/>
      <c r="CU39" s="640"/>
      <c r="CV39" s="640"/>
      <c r="CW39" s="640"/>
      <c r="CX39" s="640"/>
      <c r="CY39" s="641"/>
      <c r="CZ39" s="615">
        <v>6.9</v>
      </c>
      <c r="DA39" s="642"/>
      <c r="DB39" s="642"/>
      <c r="DC39" s="645"/>
      <c r="DD39" s="619">
        <v>944581</v>
      </c>
      <c r="DE39" s="640"/>
      <c r="DF39" s="640"/>
      <c r="DG39" s="640"/>
      <c r="DH39" s="640"/>
      <c r="DI39" s="640"/>
      <c r="DJ39" s="640"/>
      <c r="DK39" s="641"/>
      <c r="DL39" s="619" t="s">
        <v>122</v>
      </c>
      <c r="DM39" s="640"/>
      <c r="DN39" s="640"/>
      <c r="DO39" s="640"/>
      <c r="DP39" s="640"/>
      <c r="DQ39" s="640"/>
      <c r="DR39" s="640"/>
      <c r="DS39" s="640"/>
      <c r="DT39" s="640"/>
      <c r="DU39" s="640"/>
      <c r="DV39" s="641"/>
      <c r="DW39" s="615" t="s">
        <v>122</v>
      </c>
      <c r="DX39" s="642"/>
      <c r="DY39" s="642"/>
      <c r="DZ39" s="642"/>
      <c r="EA39" s="642"/>
      <c r="EB39" s="642"/>
      <c r="EC39" s="643"/>
    </row>
    <row r="40" spans="2:133" ht="11.25" customHeight="1" x14ac:dyDescent="0.15">
      <c r="B40" s="607" t="s">
        <v>330</v>
      </c>
      <c r="C40" s="608"/>
      <c r="D40" s="608"/>
      <c r="E40" s="608"/>
      <c r="F40" s="608"/>
      <c r="G40" s="608"/>
      <c r="H40" s="608"/>
      <c r="I40" s="608"/>
      <c r="J40" s="608"/>
      <c r="K40" s="608"/>
      <c r="L40" s="608"/>
      <c r="M40" s="608"/>
      <c r="N40" s="608"/>
      <c r="O40" s="608"/>
      <c r="P40" s="608"/>
      <c r="Q40" s="609"/>
      <c r="R40" s="610">
        <v>26227</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6" t="s">
        <v>331</v>
      </c>
      <c r="AR40" s="677"/>
      <c r="AS40" s="677"/>
      <c r="AT40" s="677"/>
      <c r="AU40" s="677"/>
      <c r="AV40" s="677"/>
      <c r="AW40" s="677"/>
      <c r="AX40" s="677"/>
      <c r="AY40" s="678"/>
      <c r="AZ40" s="610" t="s">
        <v>122</v>
      </c>
      <c r="BA40" s="611"/>
      <c r="BB40" s="611"/>
      <c r="BC40" s="611"/>
      <c r="BD40" s="640"/>
      <c r="BE40" s="640"/>
      <c r="BF40" s="656"/>
      <c r="BG40" s="660" t="s">
        <v>332</v>
      </c>
      <c r="BH40" s="661"/>
      <c r="BI40" s="661"/>
      <c r="BJ40" s="661"/>
      <c r="BK40" s="661"/>
      <c r="BL40" s="205"/>
      <c r="BM40" s="608" t="s">
        <v>333</v>
      </c>
      <c r="BN40" s="608"/>
      <c r="BO40" s="608"/>
      <c r="BP40" s="608"/>
      <c r="BQ40" s="608"/>
      <c r="BR40" s="608"/>
      <c r="BS40" s="608"/>
      <c r="BT40" s="608"/>
      <c r="BU40" s="609"/>
      <c r="BV40" s="610">
        <v>98</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v>128372</v>
      </c>
      <c r="CS40" s="611"/>
      <c r="CT40" s="611"/>
      <c r="CU40" s="611"/>
      <c r="CV40" s="611"/>
      <c r="CW40" s="611"/>
      <c r="CX40" s="611"/>
      <c r="CY40" s="612"/>
      <c r="CZ40" s="615">
        <v>0.6</v>
      </c>
      <c r="DA40" s="642"/>
      <c r="DB40" s="642"/>
      <c r="DC40" s="645"/>
      <c r="DD40" s="619">
        <v>77103</v>
      </c>
      <c r="DE40" s="611"/>
      <c r="DF40" s="611"/>
      <c r="DG40" s="611"/>
      <c r="DH40" s="611"/>
      <c r="DI40" s="611"/>
      <c r="DJ40" s="611"/>
      <c r="DK40" s="612"/>
      <c r="DL40" s="619">
        <v>50581</v>
      </c>
      <c r="DM40" s="611"/>
      <c r="DN40" s="611"/>
      <c r="DO40" s="611"/>
      <c r="DP40" s="611"/>
      <c r="DQ40" s="611"/>
      <c r="DR40" s="611"/>
      <c r="DS40" s="611"/>
      <c r="DT40" s="611"/>
      <c r="DU40" s="611"/>
      <c r="DV40" s="612"/>
      <c r="DW40" s="615">
        <v>0.5</v>
      </c>
      <c r="DX40" s="642"/>
      <c r="DY40" s="642"/>
      <c r="DZ40" s="642"/>
      <c r="EA40" s="642"/>
      <c r="EB40" s="642"/>
      <c r="EC40" s="643"/>
    </row>
    <row r="41" spans="2:133" ht="11.25" customHeight="1" x14ac:dyDescent="0.15">
      <c r="B41" s="631" t="s">
        <v>335</v>
      </c>
      <c r="C41" s="632"/>
      <c r="D41" s="632"/>
      <c r="E41" s="632"/>
      <c r="F41" s="632"/>
      <c r="G41" s="632"/>
      <c r="H41" s="632"/>
      <c r="I41" s="632"/>
      <c r="J41" s="632"/>
      <c r="K41" s="632"/>
      <c r="L41" s="632"/>
      <c r="M41" s="632"/>
      <c r="N41" s="632"/>
      <c r="O41" s="632"/>
      <c r="P41" s="632"/>
      <c r="Q41" s="633"/>
      <c r="R41" s="685">
        <v>20771728</v>
      </c>
      <c r="S41" s="686"/>
      <c r="T41" s="686"/>
      <c r="U41" s="686"/>
      <c r="V41" s="686"/>
      <c r="W41" s="686"/>
      <c r="X41" s="686"/>
      <c r="Y41" s="687"/>
      <c r="Z41" s="688">
        <v>100</v>
      </c>
      <c r="AA41" s="688"/>
      <c r="AB41" s="688"/>
      <c r="AC41" s="688"/>
      <c r="AD41" s="689">
        <v>10903373</v>
      </c>
      <c r="AE41" s="689"/>
      <c r="AF41" s="689"/>
      <c r="AG41" s="689"/>
      <c r="AH41" s="689"/>
      <c r="AI41" s="689"/>
      <c r="AJ41" s="689"/>
      <c r="AK41" s="689"/>
      <c r="AL41" s="690">
        <v>100</v>
      </c>
      <c r="AM41" s="670"/>
      <c r="AN41" s="670"/>
      <c r="AO41" s="691"/>
      <c r="AQ41" s="676" t="s">
        <v>336</v>
      </c>
      <c r="AR41" s="677"/>
      <c r="AS41" s="677"/>
      <c r="AT41" s="677"/>
      <c r="AU41" s="677"/>
      <c r="AV41" s="677"/>
      <c r="AW41" s="677"/>
      <c r="AX41" s="677"/>
      <c r="AY41" s="678"/>
      <c r="AZ41" s="610">
        <v>321603</v>
      </c>
      <c r="BA41" s="611"/>
      <c r="BB41" s="611"/>
      <c r="BC41" s="611"/>
      <c r="BD41" s="640"/>
      <c r="BE41" s="640"/>
      <c r="BF41" s="656"/>
      <c r="BG41" s="660"/>
      <c r="BH41" s="661"/>
      <c r="BI41" s="661"/>
      <c r="BJ41" s="661"/>
      <c r="BK41" s="661"/>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0"/>
      <c r="CT41" s="640"/>
      <c r="CU41" s="640"/>
      <c r="CV41" s="640"/>
      <c r="CW41" s="640"/>
      <c r="CX41" s="640"/>
      <c r="CY41" s="641"/>
      <c r="CZ41" s="615" t="s">
        <v>122</v>
      </c>
      <c r="DA41" s="642"/>
      <c r="DB41" s="642"/>
      <c r="DC41" s="645"/>
      <c r="DD41" s="619" t="s">
        <v>122</v>
      </c>
      <c r="DE41" s="640"/>
      <c r="DF41" s="640"/>
      <c r="DG41" s="640"/>
      <c r="DH41" s="640"/>
      <c r="DI41" s="640"/>
      <c r="DJ41" s="640"/>
      <c r="DK41" s="641"/>
      <c r="DL41" s="679"/>
      <c r="DM41" s="680"/>
      <c r="DN41" s="680"/>
      <c r="DO41" s="680"/>
      <c r="DP41" s="680"/>
      <c r="DQ41" s="680"/>
      <c r="DR41" s="680"/>
      <c r="DS41" s="680"/>
      <c r="DT41" s="680"/>
      <c r="DU41" s="680"/>
      <c r="DV41" s="681"/>
      <c r="DW41" s="682"/>
      <c r="DX41" s="683"/>
      <c r="DY41" s="683"/>
      <c r="DZ41" s="683"/>
      <c r="EA41" s="683"/>
      <c r="EB41" s="683"/>
      <c r="EC41" s="684"/>
    </row>
    <row r="42" spans="2:133" ht="11.25" customHeight="1" x14ac:dyDescent="0.15">
      <c r="AQ42" s="692" t="s">
        <v>339</v>
      </c>
      <c r="AR42" s="693"/>
      <c r="AS42" s="693"/>
      <c r="AT42" s="693"/>
      <c r="AU42" s="693"/>
      <c r="AV42" s="693"/>
      <c r="AW42" s="693"/>
      <c r="AX42" s="693"/>
      <c r="AY42" s="694"/>
      <c r="AZ42" s="685">
        <v>1346006</v>
      </c>
      <c r="BA42" s="686"/>
      <c r="BB42" s="686"/>
      <c r="BC42" s="686"/>
      <c r="BD42" s="669"/>
      <c r="BE42" s="669"/>
      <c r="BF42" s="671"/>
      <c r="BG42" s="662"/>
      <c r="BH42" s="663"/>
      <c r="BI42" s="663"/>
      <c r="BJ42" s="663"/>
      <c r="BK42" s="663"/>
      <c r="BL42" s="206"/>
      <c r="BM42" s="632" t="s">
        <v>340</v>
      </c>
      <c r="BN42" s="632"/>
      <c r="BO42" s="632"/>
      <c r="BP42" s="632"/>
      <c r="BQ42" s="632"/>
      <c r="BR42" s="632"/>
      <c r="BS42" s="632"/>
      <c r="BT42" s="632"/>
      <c r="BU42" s="633"/>
      <c r="BV42" s="685">
        <v>434</v>
      </c>
      <c r="BW42" s="686"/>
      <c r="BX42" s="686"/>
      <c r="BY42" s="686"/>
      <c r="BZ42" s="686"/>
      <c r="CA42" s="686"/>
      <c r="CB42" s="695"/>
      <c r="CD42" s="607" t="s">
        <v>341</v>
      </c>
      <c r="CE42" s="608"/>
      <c r="CF42" s="608"/>
      <c r="CG42" s="608"/>
      <c r="CH42" s="608"/>
      <c r="CI42" s="608"/>
      <c r="CJ42" s="608"/>
      <c r="CK42" s="608"/>
      <c r="CL42" s="608"/>
      <c r="CM42" s="608"/>
      <c r="CN42" s="608"/>
      <c r="CO42" s="608"/>
      <c r="CP42" s="608"/>
      <c r="CQ42" s="609"/>
      <c r="CR42" s="610">
        <v>2320531</v>
      </c>
      <c r="CS42" s="640"/>
      <c r="CT42" s="640"/>
      <c r="CU42" s="640"/>
      <c r="CV42" s="640"/>
      <c r="CW42" s="640"/>
      <c r="CX42" s="640"/>
      <c r="CY42" s="641"/>
      <c r="CZ42" s="615">
        <v>11.6</v>
      </c>
      <c r="DA42" s="642"/>
      <c r="DB42" s="642"/>
      <c r="DC42" s="645"/>
      <c r="DD42" s="619">
        <v>196977</v>
      </c>
      <c r="DE42" s="640"/>
      <c r="DF42" s="640"/>
      <c r="DG42" s="640"/>
      <c r="DH42" s="640"/>
      <c r="DI42" s="640"/>
      <c r="DJ42" s="640"/>
      <c r="DK42" s="641"/>
      <c r="DL42" s="679"/>
      <c r="DM42" s="680"/>
      <c r="DN42" s="680"/>
      <c r="DO42" s="680"/>
      <c r="DP42" s="680"/>
      <c r="DQ42" s="680"/>
      <c r="DR42" s="680"/>
      <c r="DS42" s="680"/>
      <c r="DT42" s="680"/>
      <c r="DU42" s="680"/>
      <c r="DV42" s="681"/>
      <c r="DW42" s="682"/>
      <c r="DX42" s="683"/>
      <c r="DY42" s="683"/>
      <c r="DZ42" s="683"/>
      <c r="EA42" s="683"/>
      <c r="EB42" s="683"/>
      <c r="EC42" s="684"/>
    </row>
    <row r="43" spans="2:133" ht="11.25" customHeight="1" x14ac:dyDescent="0.15">
      <c r="B43" s="196" t="s">
        <v>342</v>
      </c>
      <c r="CD43" s="607" t="s">
        <v>343</v>
      </c>
      <c r="CE43" s="608"/>
      <c r="CF43" s="608"/>
      <c r="CG43" s="608"/>
      <c r="CH43" s="608"/>
      <c r="CI43" s="608"/>
      <c r="CJ43" s="608"/>
      <c r="CK43" s="608"/>
      <c r="CL43" s="608"/>
      <c r="CM43" s="608"/>
      <c r="CN43" s="608"/>
      <c r="CO43" s="608"/>
      <c r="CP43" s="608"/>
      <c r="CQ43" s="609"/>
      <c r="CR43" s="610">
        <v>63990</v>
      </c>
      <c r="CS43" s="640"/>
      <c r="CT43" s="640"/>
      <c r="CU43" s="640"/>
      <c r="CV43" s="640"/>
      <c r="CW43" s="640"/>
      <c r="CX43" s="640"/>
      <c r="CY43" s="641"/>
      <c r="CZ43" s="615">
        <v>0.3</v>
      </c>
      <c r="DA43" s="642"/>
      <c r="DB43" s="642"/>
      <c r="DC43" s="645"/>
      <c r="DD43" s="619">
        <v>22829</v>
      </c>
      <c r="DE43" s="640"/>
      <c r="DF43" s="640"/>
      <c r="DG43" s="640"/>
      <c r="DH43" s="640"/>
      <c r="DI43" s="640"/>
      <c r="DJ43" s="640"/>
      <c r="DK43" s="641"/>
      <c r="DL43" s="679"/>
      <c r="DM43" s="680"/>
      <c r="DN43" s="680"/>
      <c r="DO43" s="680"/>
      <c r="DP43" s="680"/>
      <c r="DQ43" s="680"/>
      <c r="DR43" s="680"/>
      <c r="DS43" s="680"/>
      <c r="DT43" s="680"/>
      <c r="DU43" s="680"/>
      <c r="DV43" s="681"/>
      <c r="DW43" s="682"/>
      <c r="DX43" s="683"/>
      <c r="DY43" s="683"/>
      <c r="DZ43" s="683"/>
      <c r="EA43" s="683"/>
      <c r="EB43" s="683"/>
      <c r="EC43" s="684"/>
    </row>
    <row r="44" spans="2:133" ht="11.25" customHeight="1" x14ac:dyDescent="0.15">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292</v>
      </c>
      <c r="CE44" s="649"/>
      <c r="CF44" s="607" t="s">
        <v>345</v>
      </c>
      <c r="CG44" s="608"/>
      <c r="CH44" s="608"/>
      <c r="CI44" s="608"/>
      <c r="CJ44" s="608"/>
      <c r="CK44" s="608"/>
      <c r="CL44" s="608"/>
      <c r="CM44" s="608"/>
      <c r="CN44" s="608"/>
      <c r="CO44" s="608"/>
      <c r="CP44" s="608"/>
      <c r="CQ44" s="609"/>
      <c r="CR44" s="610">
        <v>1698969</v>
      </c>
      <c r="CS44" s="611"/>
      <c r="CT44" s="611"/>
      <c r="CU44" s="611"/>
      <c r="CV44" s="611"/>
      <c r="CW44" s="611"/>
      <c r="CX44" s="611"/>
      <c r="CY44" s="612"/>
      <c r="CZ44" s="615">
        <v>8.5</v>
      </c>
      <c r="DA44" s="616"/>
      <c r="DB44" s="616"/>
      <c r="DC44" s="622"/>
      <c r="DD44" s="619">
        <v>76759</v>
      </c>
      <c r="DE44" s="611"/>
      <c r="DF44" s="611"/>
      <c r="DG44" s="611"/>
      <c r="DH44" s="611"/>
      <c r="DI44" s="611"/>
      <c r="DJ44" s="611"/>
      <c r="DK44" s="612"/>
      <c r="DL44" s="679"/>
      <c r="DM44" s="680"/>
      <c r="DN44" s="680"/>
      <c r="DO44" s="680"/>
      <c r="DP44" s="680"/>
      <c r="DQ44" s="680"/>
      <c r="DR44" s="680"/>
      <c r="DS44" s="680"/>
      <c r="DT44" s="680"/>
      <c r="DU44" s="680"/>
      <c r="DV44" s="681"/>
      <c r="DW44" s="682"/>
      <c r="DX44" s="683"/>
      <c r="DY44" s="683"/>
      <c r="DZ44" s="683"/>
      <c r="EA44" s="683"/>
      <c r="EB44" s="683"/>
      <c r="EC44" s="684"/>
    </row>
    <row r="45" spans="2:133" ht="11.25" customHeight="1" x14ac:dyDescent="0.15">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347</v>
      </c>
      <c r="CG45" s="608"/>
      <c r="CH45" s="608"/>
      <c r="CI45" s="608"/>
      <c r="CJ45" s="608"/>
      <c r="CK45" s="608"/>
      <c r="CL45" s="608"/>
      <c r="CM45" s="608"/>
      <c r="CN45" s="608"/>
      <c r="CO45" s="608"/>
      <c r="CP45" s="608"/>
      <c r="CQ45" s="609"/>
      <c r="CR45" s="610">
        <v>664517</v>
      </c>
      <c r="CS45" s="640"/>
      <c r="CT45" s="640"/>
      <c r="CU45" s="640"/>
      <c r="CV45" s="640"/>
      <c r="CW45" s="640"/>
      <c r="CX45" s="640"/>
      <c r="CY45" s="641"/>
      <c r="CZ45" s="615">
        <v>3.3</v>
      </c>
      <c r="DA45" s="642"/>
      <c r="DB45" s="642"/>
      <c r="DC45" s="645"/>
      <c r="DD45" s="619">
        <v>23729</v>
      </c>
      <c r="DE45" s="640"/>
      <c r="DF45" s="640"/>
      <c r="DG45" s="640"/>
      <c r="DH45" s="640"/>
      <c r="DI45" s="640"/>
      <c r="DJ45" s="640"/>
      <c r="DK45" s="641"/>
      <c r="DL45" s="679"/>
      <c r="DM45" s="680"/>
      <c r="DN45" s="680"/>
      <c r="DO45" s="680"/>
      <c r="DP45" s="680"/>
      <c r="DQ45" s="680"/>
      <c r="DR45" s="680"/>
      <c r="DS45" s="680"/>
      <c r="DT45" s="680"/>
      <c r="DU45" s="680"/>
      <c r="DV45" s="681"/>
      <c r="DW45" s="682"/>
      <c r="DX45" s="683"/>
      <c r="DY45" s="683"/>
      <c r="DZ45" s="683"/>
      <c r="EA45" s="683"/>
      <c r="EB45" s="683"/>
      <c r="EC45" s="684"/>
    </row>
    <row r="46" spans="2:133" ht="11.25" customHeight="1" x14ac:dyDescent="0.15">
      <c r="B46" s="207"/>
      <c r="CD46" s="650"/>
      <c r="CE46" s="651"/>
      <c r="CF46" s="607" t="s">
        <v>348</v>
      </c>
      <c r="CG46" s="608"/>
      <c r="CH46" s="608"/>
      <c r="CI46" s="608"/>
      <c r="CJ46" s="608"/>
      <c r="CK46" s="608"/>
      <c r="CL46" s="608"/>
      <c r="CM46" s="608"/>
      <c r="CN46" s="608"/>
      <c r="CO46" s="608"/>
      <c r="CP46" s="608"/>
      <c r="CQ46" s="609"/>
      <c r="CR46" s="610">
        <v>745867</v>
      </c>
      <c r="CS46" s="611"/>
      <c r="CT46" s="611"/>
      <c r="CU46" s="611"/>
      <c r="CV46" s="611"/>
      <c r="CW46" s="611"/>
      <c r="CX46" s="611"/>
      <c r="CY46" s="612"/>
      <c r="CZ46" s="615">
        <v>3.7</v>
      </c>
      <c r="DA46" s="616"/>
      <c r="DB46" s="616"/>
      <c r="DC46" s="622"/>
      <c r="DD46" s="619">
        <v>45525</v>
      </c>
      <c r="DE46" s="611"/>
      <c r="DF46" s="611"/>
      <c r="DG46" s="611"/>
      <c r="DH46" s="611"/>
      <c r="DI46" s="611"/>
      <c r="DJ46" s="611"/>
      <c r="DK46" s="612"/>
      <c r="DL46" s="679"/>
      <c r="DM46" s="680"/>
      <c r="DN46" s="680"/>
      <c r="DO46" s="680"/>
      <c r="DP46" s="680"/>
      <c r="DQ46" s="680"/>
      <c r="DR46" s="680"/>
      <c r="DS46" s="680"/>
      <c r="DT46" s="680"/>
      <c r="DU46" s="680"/>
      <c r="DV46" s="681"/>
      <c r="DW46" s="682"/>
      <c r="DX46" s="683"/>
      <c r="DY46" s="683"/>
      <c r="DZ46" s="683"/>
      <c r="EA46" s="683"/>
      <c r="EB46" s="683"/>
      <c r="EC46" s="684"/>
    </row>
    <row r="47" spans="2:133" ht="11.25" customHeight="1" x14ac:dyDescent="0.15">
      <c r="B47" s="207"/>
      <c r="CD47" s="650"/>
      <c r="CE47" s="651"/>
      <c r="CF47" s="607" t="s">
        <v>349</v>
      </c>
      <c r="CG47" s="608"/>
      <c r="CH47" s="608"/>
      <c r="CI47" s="608"/>
      <c r="CJ47" s="608"/>
      <c r="CK47" s="608"/>
      <c r="CL47" s="608"/>
      <c r="CM47" s="608"/>
      <c r="CN47" s="608"/>
      <c r="CO47" s="608"/>
      <c r="CP47" s="608"/>
      <c r="CQ47" s="609"/>
      <c r="CR47" s="610">
        <v>621562</v>
      </c>
      <c r="CS47" s="640"/>
      <c r="CT47" s="640"/>
      <c r="CU47" s="640"/>
      <c r="CV47" s="640"/>
      <c r="CW47" s="640"/>
      <c r="CX47" s="640"/>
      <c r="CY47" s="641"/>
      <c r="CZ47" s="615">
        <v>3.1</v>
      </c>
      <c r="DA47" s="642"/>
      <c r="DB47" s="642"/>
      <c r="DC47" s="645"/>
      <c r="DD47" s="619">
        <v>120218</v>
      </c>
      <c r="DE47" s="640"/>
      <c r="DF47" s="640"/>
      <c r="DG47" s="640"/>
      <c r="DH47" s="640"/>
      <c r="DI47" s="640"/>
      <c r="DJ47" s="640"/>
      <c r="DK47" s="641"/>
      <c r="DL47" s="679"/>
      <c r="DM47" s="680"/>
      <c r="DN47" s="680"/>
      <c r="DO47" s="680"/>
      <c r="DP47" s="680"/>
      <c r="DQ47" s="680"/>
      <c r="DR47" s="680"/>
      <c r="DS47" s="680"/>
      <c r="DT47" s="680"/>
      <c r="DU47" s="680"/>
      <c r="DV47" s="681"/>
      <c r="DW47" s="682"/>
      <c r="DX47" s="683"/>
      <c r="DY47" s="683"/>
      <c r="DZ47" s="683"/>
      <c r="EA47" s="683"/>
      <c r="EB47" s="683"/>
      <c r="EC47" s="684"/>
    </row>
    <row r="48" spans="2:133" x14ac:dyDescent="0.15">
      <c r="B48" s="207"/>
      <c r="CD48" s="652"/>
      <c r="CE48" s="653"/>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79"/>
      <c r="DM48" s="680"/>
      <c r="DN48" s="680"/>
      <c r="DO48" s="680"/>
      <c r="DP48" s="680"/>
      <c r="DQ48" s="680"/>
      <c r="DR48" s="680"/>
      <c r="DS48" s="680"/>
      <c r="DT48" s="680"/>
      <c r="DU48" s="680"/>
      <c r="DV48" s="681"/>
      <c r="DW48" s="682"/>
      <c r="DX48" s="683"/>
      <c r="DY48" s="683"/>
      <c r="DZ48" s="683"/>
      <c r="EA48" s="683"/>
      <c r="EB48" s="683"/>
      <c r="EC48" s="684"/>
    </row>
    <row r="49" spans="2:133" ht="11.25" customHeight="1" x14ac:dyDescent="0.15">
      <c r="B49" s="207"/>
      <c r="CD49" s="631" t="s">
        <v>351</v>
      </c>
      <c r="CE49" s="632"/>
      <c r="CF49" s="632"/>
      <c r="CG49" s="632"/>
      <c r="CH49" s="632"/>
      <c r="CI49" s="632"/>
      <c r="CJ49" s="632"/>
      <c r="CK49" s="632"/>
      <c r="CL49" s="632"/>
      <c r="CM49" s="632"/>
      <c r="CN49" s="632"/>
      <c r="CO49" s="632"/>
      <c r="CP49" s="632"/>
      <c r="CQ49" s="633"/>
      <c r="CR49" s="685">
        <v>19963245</v>
      </c>
      <c r="CS49" s="669"/>
      <c r="CT49" s="669"/>
      <c r="CU49" s="669"/>
      <c r="CV49" s="669"/>
      <c r="CW49" s="669"/>
      <c r="CX49" s="669"/>
      <c r="CY49" s="698"/>
      <c r="CZ49" s="690">
        <v>100</v>
      </c>
      <c r="DA49" s="699"/>
      <c r="DB49" s="699"/>
      <c r="DC49" s="700"/>
      <c r="DD49" s="701">
        <v>11979729</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94SV4uqH3DOmvHk/k0qIG/uvOvb8xPWQIUfS4Utc+rgCfgXrWa4LOfwfdHydIdFuopmH/ff5k73ur6j7SBdgXg==" saltValue="4CML6prN7hcKb4+wRNOe6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B36:Q36"/>
    <mergeCell ref="R36:Y36"/>
    <mergeCell ref="Z36:AC36"/>
    <mergeCell ref="AD36:AK36"/>
    <mergeCell ref="AL36:AO36"/>
    <mergeCell ref="AQ36:AY36"/>
    <mergeCell ref="AZ36:BF36"/>
    <mergeCell ref="BG36:BU36"/>
    <mergeCell ref="BV36:CB36"/>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15">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15">
      <c r="A7" s="218">
        <v>1</v>
      </c>
      <c r="B7" s="736" t="s">
        <v>374</v>
      </c>
      <c r="C7" s="737"/>
      <c r="D7" s="737"/>
      <c r="E7" s="737"/>
      <c r="F7" s="737"/>
      <c r="G7" s="737"/>
      <c r="H7" s="737"/>
      <c r="I7" s="737"/>
      <c r="J7" s="737"/>
      <c r="K7" s="737"/>
      <c r="L7" s="737"/>
      <c r="M7" s="737"/>
      <c r="N7" s="737"/>
      <c r="O7" s="737"/>
      <c r="P7" s="738"/>
      <c r="Q7" s="739">
        <v>20119</v>
      </c>
      <c r="R7" s="740"/>
      <c r="S7" s="740"/>
      <c r="T7" s="740"/>
      <c r="U7" s="740"/>
      <c r="V7" s="740">
        <v>19334</v>
      </c>
      <c r="W7" s="740"/>
      <c r="X7" s="740"/>
      <c r="Y7" s="740"/>
      <c r="Z7" s="740"/>
      <c r="AA7" s="740">
        <v>785</v>
      </c>
      <c r="AB7" s="740"/>
      <c r="AC7" s="740"/>
      <c r="AD7" s="740"/>
      <c r="AE7" s="741"/>
      <c r="AF7" s="742">
        <v>418</v>
      </c>
      <c r="AG7" s="743"/>
      <c r="AH7" s="743"/>
      <c r="AI7" s="743"/>
      <c r="AJ7" s="744"/>
      <c r="AK7" s="745">
        <v>852</v>
      </c>
      <c r="AL7" s="746"/>
      <c r="AM7" s="746"/>
      <c r="AN7" s="746"/>
      <c r="AO7" s="746"/>
      <c r="AP7" s="746">
        <v>15376</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547</v>
      </c>
      <c r="BT7" s="734"/>
      <c r="BU7" s="734"/>
      <c r="BV7" s="734"/>
      <c r="BW7" s="734"/>
      <c r="BX7" s="734"/>
      <c r="BY7" s="734"/>
      <c r="BZ7" s="734"/>
      <c r="CA7" s="734"/>
      <c r="CB7" s="734"/>
      <c r="CC7" s="734"/>
      <c r="CD7" s="734"/>
      <c r="CE7" s="734"/>
      <c r="CF7" s="734"/>
      <c r="CG7" s="749"/>
      <c r="CH7" s="730">
        <v>57</v>
      </c>
      <c r="CI7" s="731"/>
      <c r="CJ7" s="731"/>
      <c r="CK7" s="731"/>
      <c r="CL7" s="732"/>
      <c r="CM7" s="730">
        <v>232</v>
      </c>
      <c r="CN7" s="731"/>
      <c r="CO7" s="731"/>
      <c r="CP7" s="731"/>
      <c r="CQ7" s="732"/>
      <c r="CR7" s="730">
        <v>2</v>
      </c>
      <c r="CS7" s="731"/>
      <c r="CT7" s="731"/>
      <c r="CU7" s="731"/>
      <c r="CV7" s="732"/>
      <c r="CW7" s="730" t="s">
        <v>551</v>
      </c>
      <c r="CX7" s="731"/>
      <c r="CY7" s="731"/>
      <c r="CZ7" s="731"/>
      <c r="DA7" s="732"/>
      <c r="DB7" s="730" t="s">
        <v>489</v>
      </c>
      <c r="DC7" s="731"/>
      <c r="DD7" s="731"/>
      <c r="DE7" s="731"/>
      <c r="DF7" s="732"/>
      <c r="DG7" s="730" t="s">
        <v>489</v>
      </c>
      <c r="DH7" s="731"/>
      <c r="DI7" s="731"/>
      <c r="DJ7" s="731"/>
      <c r="DK7" s="732"/>
      <c r="DL7" s="730" t="s">
        <v>489</v>
      </c>
      <c r="DM7" s="731"/>
      <c r="DN7" s="731"/>
      <c r="DO7" s="731"/>
      <c r="DP7" s="732"/>
      <c r="DQ7" s="730" t="s">
        <v>551</v>
      </c>
      <c r="DR7" s="731"/>
      <c r="DS7" s="731"/>
      <c r="DT7" s="731"/>
      <c r="DU7" s="732"/>
      <c r="DV7" s="733"/>
      <c r="DW7" s="734"/>
      <c r="DX7" s="734"/>
      <c r="DY7" s="734"/>
      <c r="DZ7" s="735"/>
      <c r="EA7" s="216"/>
    </row>
    <row r="8" spans="1:131" s="217" customFormat="1" ht="26.25" customHeight="1" x14ac:dyDescent="0.15">
      <c r="A8" s="220">
        <v>2</v>
      </c>
      <c r="B8" s="767" t="s">
        <v>375</v>
      </c>
      <c r="C8" s="768"/>
      <c r="D8" s="768"/>
      <c r="E8" s="768"/>
      <c r="F8" s="768"/>
      <c r="G8" s="768"/>
      <c r="H8" s="768"/>
      <c r="I8" s="768"/>
      <c r="J8" s="768"/>
      <c r="K8" s="768"/>
      <c r="L8" s="768"/>
      <c r="M8" s="768"/>
      <c r="N8" s="768"/>
      <c r="O8" s="768"/>
      <c r="P8" s="769"/>
      <c r="Q8" s="770">
        <v>715</v>
      </c>
      <c r="R8" s="771"/>
      <c r="S8" s="771"/>
      <c r="T8" s="771"/>
      <c r="U8" s="771"/>
      <c r="V8" s="771">
        <v>692</v>
      </c>
      <c r="W8" s="771"/>
      <c r="X8" s="771"/>
      <c r="Y8" s="771"/>
      <c r="Z8" s="771"/>
      <c r="AA8" s="771">
        <v>23</v>
      </c>
      <c r="AB8" s="771"/>
      <c r="AC8" s="771"/>
      <c r="AD8" s="771"/>
      <c r="AE8" s="772"/>
      <c r="AF8" s="773">
        <v>21</v>
      </c>
      <c r="AG8" s="774"/>
      <c r="AH8" s="774"/>
      <c r="AI8" s="774"/>
      <c r="AJ8" s="775"/>
      <c r="AK8" s="756">
        <v>73</v>
      </c>
      <c r="AL8" s="757"/>
      <c r="AM8" s="757"/>
      <c r="AN8" s="757"/>
      <c r="AO8" s="757"/>
      <c r="AP8" s="757">
        <v>2077</v>
      </c>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548</v>
      </c>
      <c r="BT8" s="761"/>
      <c r="BU8" s="761"/>
      <c r="BV8" s="761"/>
      <c r="BW8" s="761"/>
      <c r="BX8" s="761"/>
      <c r="BY8" s="761"/>
      <c r="BZ8" s="761"/>
      <c r="CA8" s="761"/>
      <c r="CB8" s="761"/>
      <c r="CC8" s="761"/>
      <c r="CD8" s="761"/>
      <c r="CE8" s="761"/>
      <c r="CF8" s="761"/>
      <c r="CG8" s="762"/>
      <c r="CH8" s="763">
        <v>2</v>
      </c>
      <c r="CI8" s="764"/>
      <c r="CJ8" s="764"/>
      <c r="CK8" s="764"/>
      <c r="CL8" s="765"/>
      <c r="CM8" s="763">
        <v>247</v>
      </c>
      <c r="CN8" s="764"/>
      <c r="CO8" s="764"/>
      <c r="CP8" s="764"/>
      <c r="CQ8" s="765"/>
      <c r="CR8" s="763">
        <v>18</v>
      </c>
      <c r="CS8" s="764"/>
      <c r="CT8" s="764"/>
      <c r="CU8" s="764"/>
      <c r="CV8" s="765"/>
      <c r="CW8" s="763">
        <v>4</v>
      </c>
      <c r="CX8" s="764"/>
      <c r="CY8" s="764"/>
      <c r="CZ8" s="764"/>
      <c r="DA8" s="765"/>
      <c r="DB8" s="763" t="s">
        <v>489</v>
      </c>
      <c r="DC8" s="764"/>
      <c r="DD8" s="764"/>
      <c r="DE8" s="764"/>
      <c r="DF8" s="765"/>
      <c r="DG8" s="763" t="s">
        <v>489</v>
      </c>
      <c r="DH8" s="764"/>
      <c r="DI8" s="764"/>
      <c r="DJ8" s="764"/>
      <c r="DK8" s="765"/>
      <c r="DL8" s="763" t="s">
        <v>489</v>
      </c>
      <c r="DM8" s="764"/>
      <c r="DN8" s="764"/>
      <c r="DO8" s="764"/>
      <c r="DP8" s="765"/>
      <c r="DQ8" s="763" t="s">
        <v>551</v>
      </c>
      <c r="DR8" s="764"/>
      <c r="DS8" s="764"/>
      <c r="DT8" s="764"/>
      <c r="DU8" s="765"/>
      <c r="DV8" s="760"/>
      <c r="DW8" s="761"/>
      <c r="DX8" s="761"/>
      <c r="DY8" s="761"/>
      <c r="DZ8" s="766"/>
      <c r="EA8" s="216"/>
    </row>
    <row r="9" spans="1:131" s="217" customFormat="1" ht="26.25" customHeight="1" x14ac:dyDescent="0.15">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t="s">
        <v>549</v>
      </c>
      <c r="BT9" s="761"/>
      <c r="BU9" s="761"/>
      <c r="BV9" s="761"/>
      <c r="BW9" s="761"/>
      <c r="BX9" s="761"/>
      <c r="BY9" s="761"/>
      <c r="BZ9" s="761"/>
      <c r="CA9" s="761"/>
      <c r="CB9" s="761"/>
      <c r="CC9" s="761"/>
      <c r="CD9" s="761"/>
      <c r="CE9" s="761"/>
      <c r="CF9" s="761"/>
      <c r="CG9" s="762"/>
      <c r="CH9" s="763">
        <v>-4</v>
      </c>
      <c r="CI9" s="764"/>
      <c r="CJ9" s="764"/>
      <c r="CK9" s="764"/>
      <c r="CL9" s="765"/>
      <c r="CM9" s="763">
        <v>42</v>
      </c>
      <c r="CN9" s="764"/>
      <c r="CO9" s="764"/>
      <c r="CP9" s="764"/>
      <c r="CQ9" s="765"/>
      <c r="CR9" s="763">
        <v>3</v>
      </c>
      <c r="CS9" s="764"/>
      <c r="CT9" s="764"/>
      <c r="CU9" s="764"/>
      <c r="CV9" s="765"/>
      <c r="CW9" s="763" t="s">
        <v>551</v>
      </c>
      <c r="CX9" s="764"/>
      <c r="CY9" s="764"/>
      <c r="CZ9" s="764"/>
      <c r="DA9" s="765"/>
      <c r="DB9" s="763" t="s">
        <v>489</v>
      </c>
      <c r="DC9" s="764"/>
      <c r="DD9" s="764"/>
      <c r="DE9" s="764"/>
      <c r="DF9" s="765"/>
      <c r="DG9" s="763" t="s">
        <v>489</v>
      </c>
      <c r="DH9" s="764"/>
      <c r="DI9" s="764"/>
      <c r="DJ9" s="764"/>
      <c r="DK9" s="765"/>
      <c r="DL9" s="763" t="s">
        <v>489</v>
      </c>
      <c r="DM9" s="764"/>
      <c r="DN9" s="764"/>
      <c r="DO9" s="764"/>
      <c r="DP9" s="765"/>
      <c r="DQ9" s="763" t="s">
        <v>551</v>
      </c>
      <c r="DR9" s="764"/>
      <c r="DS9" s="764"/>
      <c r="DT9" s="764"/>
      <c r="DU9" s="765"/>
      <c r="DV9" s="760"/>
      <c r="DW9" s="761"/>
      <c r="DX9" s="761"/>
      <c r="DY9" s="761"/>
      <c r="DZ9" s="766"/>
      <c r="EA9" s="216"/>
    </row>
    <row r="10" spans="1:131" s="217" customFormat="1" ht="26.25" customHeight="1" x14ac:dyDescent="0.15">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t="s">
        <v>550</v>
      </c>
      <c r="BT10" s="761"/>
      <c r="BU10" s="761"/>
      <c r="BV10" s="761"/>
      <c r="BW10" s="761"/>
      <c r="BX10" s="761"/>
      <c r="BY10" s="761"/>
      <c r="BZ10" s="761"/>
      <c r="CA10" s="761"/>
      <c r="CB10" s="761"/>
      <c r="CC10" s="761"/>
      <c r="CD10" s="761"/>
      <c r="CE10" s="761"/>
      <c r="CF10" s="761"/>
      <c r="CG10" s="762"/>
      <c r="CH10" s="763">
        <v>-135</v>
      </c>
      <c r="CI10" s="764"/>
      <c r="CJ10" s="764"/>
      <c r="CK10" s="764"/>
      <c r="CL10" s="765"/>
      <c r="CM10" s="763">
        <v>2098</v>
      </c>
      <c r="CN10" s="764"/>
      <c r="CO10" s="764"/>
      <c r="CP10" s="764"/>
      <c r="CQ10" s="765"/>
      <c r="CR10" s="763">
        <v>18</v>
      </c>
      <c r="CS10" s="764"/>
      <c r="CT10" s="764"/>
      <c r="CU10" s="764"/>
      <c r="CV10" s="765"/>
      <c r="CW10" s="763">
        <v>1</v>
      </c>
      <c r="CX10" s="764"/>
      <c r="CY10" s="764"/>
      <c r="CZ10" s="764"/>
      <c r="DA10" s="765"/>
      <c r="DB10" s="763" t="s">
        <v>551</v>
      </c>
      <c r="DC10" s="764"/>
      <c r="DD10" s="764"/>
      <c r="DE10" s="764"/>
      <c r="DF10" s="765"/>
      <c r="DG10" s="763" t="s">
        <v>551</v>
      </c>
      <c r="DH10" s="764"/>
      <c r="DI10" s="764"/>
      <c r="DJ10" s="764"/>
      <c r="DK10" s="765"/>
      <c r="DL10" s="763" t="s">
        <v>551</v>
      </c>
      <c r="DM10" s="764"/>
      <c r="DN10" s="764"/>
      <c r="DO10" s="764"/>
      <c r="DP10" s="765"/>
      <c r="DQ10" s="763" t="s">
        <v>551</v>
      </c>
      <c r="DR10" s="764"/>
      <c r="DS10" s="764"/>
      <c r="DT10" s="764"/>
      <c r="DU10" s="765"/>
      <c r="DV10" s="760" t="s">
        <v>552</v>
      </c>
      <c r="DW10" s="761"/>
      <c r="DX10" s="761"/>
      <c r="DY10" s="761"/>
      <c r="DZ10" s="766"/>
      <c r="EA10" s="216"/>
    </row>
    <row r="11" spans="1:131" s="217" customFormat="1" ht="26.25" customHeight="1" x14ac:dyDescent="0.15">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15">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15">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15">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15">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15">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15">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15">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15">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15">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15">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
      <c r="A23" s="222" t="s">
        <v>377</v>
      </c>
      <c r="B23" s="776" t="s">
        <v>378</v>
      </c>
      <c r="C23" s="777"/>
      <c r="D23" s="777"/>
      <c r="E23" s="777"/>
      <c r="F23" s="777"/>
      <c r="G23" s="777"/>
      <c r="H23" s="777"/>
      <c r="I23" s="777"/>
      <c r="J23" s="777"/>
      <c r="K23" s="777"/>
      <c r="L23" s="777"/>
      <c r="M23" s="777"/>
      <c r="N23" s="777"/>
      <c r="O23" s="777"/>
      <c r="P23" s="778"/>
      <c r="Q23" s="779">
        <v>20772</v>
      </c>
      <c r="R23" s="780"/>
      <c r="S23" s="780"/>
      <c r="T23" s="780"/>
      <c r="U23" s="780"/>
      <c r="V23" s="780">
        <v>19963</v>
      </c>
      <c r="W23" s="780"/>
      <c r="X23" s="780"/>
      <c r="Y23" s="780"/>
      <c r="Z23" s="780"/>
      <c r="AA23" s="780">
        <v>808</v>
      </c>
      <c r="AB23" s="780"/>
      <c r="AC23" s="780"/>
      <c r="AD23" s="780"/>
      <c r="AE23" s="781"/>
      <c r="AF23" s="782">
        <v>438</v>
      </c>
      <c r="AG23" s="780"/>
      <c r="AH23" s="780"/>
      <c r="AI23" s="780"/>
      <c r="AJ23" s="783"/>
      <c r="AK23" s="784"/>
      <c r="AL23" s="785"/>
      <c r="AM23" s="785"/>
      <c r="AN23" s="785"/>
      <c r="AO23" s="785"/>
      <c r="AP23" s="780">
        <v>17453</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357</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4">
        <v>1</v>
      </c>
      <c r="B28" s="736" t="s">
        <v>389</v>
      </c>
      <c r="C28" s="737"/>
      <c r="D28" s="737"/>
      <c r="E28" s="737"/>
      <c r="F28" s="737"/>
      <c r="G28" s="737"/>
      <c r="H28" s="737"/>
      <c r="I28" s="737"/>
      <c r="J28" s="737"/>
      <c r="K28" s="737"/>
      <c r="L28" s="737"/>
      <c r="M28" s="737"/>
      <c r="N28" s="737"/>
      <c r="O28" s="737"/>
      <c r="P28" s="738"/>
      <c r="Q28" s="809">
        <v>3362</v>
      </c>
      <c r="R28" s="810"/>
      <c r="S28" s="810"/>
      <c r="T28" s="810"/>
      <c r="U28" s="810"/>
      <c r="V28" s="810">
        <v>3295</v>
      </c>
      <c r="W28" s="810"/>
      <c r="X28" s="810"/>
      <c r="Y28" s="810"/>
      <c r="Z28" s="810"/>
      <c r="AA28" s="810">
        <v>66</v>
      </c>
      <c r="AB28" s="810"/>
      <c r="AC28" s="810"/>
      <c r="AD28" s="810"/>
      <c r="AE28" s="811"/>
      <c r="AF28" s="812">
        <v>66</v>
      </c>
      <c r="AG28" s="810"/>
      <c r="AH28" s="810"/>
      <c r="AI28" s="810"/>
      <c r="AJ28" s="813"/>
      <c r="AK28" s="814">
        <v>322</v>
      </c>
      <c r="AL28" s="815"/>
      <c r="AM28" s="815"/>
      <c r="AN28" s="815"/>
      <c r="AO28" s="815"/>
      <c r="AP28" s="815" t="s">
        <v>551</v>
      </c>
      <c r="AQ28" s="815"/>
      <c r="AR28" s="815"/>
      <c r="AS28" s="815"/>
      <c r="AT28" s="815"/>
      <c r="AU28" s="815" t="s">
        <v>551</v>
      </c>
      <c r="AV28" s="815"/>
      <c r="AW28" s="815"/>
      <c r="AX28" s="815"/>
      <c r="AY28" s="815"/>
      <c r="AZ28" s="816" t="s">
        <v>551</v>
      </c>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4">
        <v>2</v>
      </c>
      <c r="B29" s="767" t="s">
        <v>390</v>
      </c>
      <c r="C29" s="768"/>
      <c r="D29" s="768"/>
      <c r="E29" s="768"/>
      <c r="F29" s="768"/>
      <c r="G29" s="768"/>
      <c r="H29" s="768"/>
      <c r="I29" s="768"/>
      <c r="J29" s="768"/>
      <c r="K29" s="768"/>
      <c r="L29" s="768"/>
      <c r="M29" s="768"/>
      <c r="N29" s="768"/>
      <c r="O29" s="768"/>
      <c r="P29" s="769"/>
      <c r="Q29" s="770">
        <v>3842</v>
      </c>
      <c r="R29" s="771"/>
      <c r="S29" s="771"/>
      <c r="T29" s="771"/>
      <c r="U29" s="771"/>
      <c r="V29" s="771">
        <v>3799</v>
      </c>
      <c r="W29" s="771"/>
      <c r="X29" s="771"/>
      <c r="Y29" s="771"/>
      <c r="Z29" s="771"/>
      <c r="AA29" s="771">
        <v>43</v>
      </c>
      <c r="AB29" s="771"/>
      <c r="AC29" s="771"/>
      <c r="AD29" s="771"/>
      <c r="AE29" s="772"/>
      <c r="AF29" s="773">
        <v>43</v>
      </c>
      <c r="AG29" s="774"/>
      <c r="AH29" s="774"/>
      <c r="AI29" s="774"/>
      <c r="AJ29" s="775"/>
      <c r="AK29" s="821">
        <v>572</v>
      </c>
      <c r="AL29" s="817"/>
      <c r="AM29" s="817"/>
      <c r="AN29" s="817"/>
      <c r="AO29" s="817"/>
      <c r="AP29" s="817" t="s">
        <v>551</v>
      </c>
      <c r="AQ29" s="817"/>
      <c r="AR29" s="817"/>
      <c r="AS29" s="817"/>
      <c r="AT29" s="817"/>
      <c r="AU29" s="817" t="s">
        <v>551</v>
      </c>
      <c r="AV29" s="817"/>
      <c r="AW29" s="817"/>
      <c r="AX29" s="817"/>
      <c r="AY29" s="817"/>
      <c r="AZ29" s="818" t="s">
        <v>551</v>
      </c>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4">
        <v>3</v>
      </c>
      <c r="B30" s="767" t="s">
        <v>391</v>
      </c>
      <c r="C30" s="768"/>
      <c r="D30" s="768"/>
      <c r="E30" s="768"/>
      <c r="F30" s="768"/>
      <c r="G30" s="768"/>
      <c r="H30" s="768"/>
      <c r="I30" s="768"/>
      <c r="J30" s="768"/>
      <c r="K30" s="768"/>
      <c r="L30" s="768"/>
      <c r="M30" s="768"/>
      <c r="N30" s="768"/>
      <c r="O30" s="768"/>
      <c r="P30" s="769"/>
      <c r="Q30" s="770">
        <v>565</v>
      </c>
      <c r="R30" s="771"/>
      <c r="S30" s="771"/>
      <c r="T30" s="771"/>
      <c r="U30" s="771"/>
      <c r="V30" s="771">
        <v>562</v>
      </c>
      <c r="W30" s="771"/>
      <c r="X30" s="771"/>
      <c r="Y30" s="771"/>
      <c r="Z30" s="771"/>
      <c r="AA30" s="771">
        <v>2</v>
      </c>
      <c r="AB30" s="771"/>
      <c r="AC30" s="771"/>
      <c r="AD30" s="771"/>
      <c r="AE30" s="772"/>
      <c r="AF30" s="773">
        <v>2</v>
      </c>
      <c r="AG30" s="774"/>
      <c r="AH30" s="774"/>
      <c r="AI30" s="774"/>
      <c r="AJ30" s="775"/>
      <c r="AK30" s="821">
        <v>175</v>
      </c>
      <c r="AL30" s="817"/>
      <c r="AM30" s="817"/>
      <c r="AN30" s="817"/>
      <c r="AO30" s="817"/>
      <c r="AP30" s="817" t="s">
        <v>551</v>
      </c>
      <c r="AQ30" s="817"/>
      <c r="AR30" s="817"/>
      <c r="AS30" s="817"/>
      <c r="AT30" s="817"/>
      <c r="AU30" s="817" t="s">
        <v>551</v>
      </c>
      <c r="AV30" s="817"/>
      <c r="AW30" s="817"/>
      <c r="AX30" s="817"/>
      <c r="AY30" s="817"/>
      <c r="AZ30" s="818" t="s">
        <v>551</v>
      </c>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4">
        <v>4</v>
      </c>
      <c r="B31" s="767" t="s">
        <v>392</v>
      </c>
      <c r="C31" s="768"/>
      <c r="D31" s="768"/>
      <c r="E31" s="768"/>
      <c r="F31" s="768"/>
      <c r="G31" s="768"/>
      <c r="H31" s="768"/>
      <c r="I31" s="768"/>
      <c r="J31" s="768"/>
      <c r="K31" s="768"/>
      <c r="L31" s="768"/>
      <c r="M31" s="768"/>
      <c r="N31" s="768"/>
      <c r="O31" s="768"/>
      <c r="P31" s="769"/>
      <c r="Q31" s="770">
        <v>528</v>
      </c>
      <c r="R31" s="771"/>
      <c r="S31" s="771"/>
      <c r="T31" s="771"/>
      <c r="U31" s="771"/>
      <c r="V31" s="771">
        <v>515</v>
      </c>
      <c r="W31" s="771"/>
      <c r="X31" s="771"/>
      <c r="Y31" s="771"/>
      <c r="Z31" s="771"/>
      <c r="AA31" s="771">
        <v>12</v>
      </c>
      <c r="AB31" s="771"/>
      <c r="AC31" s="771"/>
      <c r="AD31" s="771"/>
      <c r="AE31" s="772"/>
      <c r="AF31" s="773">
        <v>383</v>
      </c>
      <c r="AG31" s="774"/>
      <c r="AH31" s="774"/>
      <c r="AI31" s="774"/>
      <c r="AJ31" s="775"/>
      <c r="AK31" s="821">
        <v>88</v>
      </c>
      <c r="AL31" s="817"/>
      <c r="AM31" s="817"/>
      <c r="AN31" s="817"/>
      <c r="AO31" s="817"/>
      <c r="AP31" s="817">
        <v>1700</v>
      </c>
      <c r="AQ31" s="817"/>
      <c r="AR31" s="817"/>
      <c r="AS31" s="817"/>
      <c r="AT31" s="817"/>
      <c r="AU31" s="817">
        <v>287</v>
      </c>
      <c r="AV31" s="817"/>
      <c r="AW31" s="817"/>
      <c r="AX31" s="817"/>
      <c r="AY31" s="817"/>
      <c r="AZ31" s="818" t="s">
        <v>551</v>
      </c>
      <c r="BA31" s="818"/>
      <c r="BB31" s="818"/>
      <c r="BC31" s="818"/>
      <c r="BD31" s="818"/>
      <c r="BE31" s="819" t="s">
        <v>393</v>
      </c>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4">
        <v>5</v>
      </c>
      <c r="B32" s="767" t="s">
        <v>394</v>
      </c>
      <c r="C32" s="768"/>
      <c r="D32" s="768"/>
      <c r="E32" s="768"/>
      <c r="F32" s="768"/>
      <c r="G32" s="768"/>
      <c r="H32" s="768"/>
      <c r="I32" s="768"/>
      <c r="J32" s="768"/>
      <c r="K32" s="768"/>
      <c r="L32" s="768"/>
      <c r="M32" s="768"/>
      <c r="N32" s="768"/>
      <c r="O32" s="768"/>
      <c r="P32" s="769"/>
      <c r="Q32" s="770">
        <v>18</v>
      </c>
      <c r="R32" s="771"/>
      <c r="S32" s="771"/>
      <c r="T32" s="771"/>
      <c r="U32" s="771"/>
      <c r="V32" s="771">
        <v>8</v>
      </c>
      <c r="W32" s="771"/>
      <c r="X32" s="771"/>
      <c r="Y32" s="771"/>
      <c r="Z32" s="771"/>
      <c r="AA32" s="771">
        <v>10</v>
      </c>
      <c r="AB32" s="771"/>
      <c r="AC32" s="771"/>
      <c r="AD32" s="771"/>
      <c r="AE32" s="772"/>
      <c r="AF32" s="773">
        <v>11</v>
      </c>
      <c r="AG32" s="774"/>
      <c r="AH32" s="774"/>
      <c r="AI32" s="774"/>
      <c r="AJ32" s="775"/>
      <c r="AK32" s="821" t="s">
        <v>551</v>
      </c>
      <c r="AL32" s="817"/>
      <c r="AM32" s="817"/>
      <c r="AN32" s="817"/>
      <c r="AO32" s="817"/>
      <c r="AP32" s="817">
        <v>37</v>
      </c>
      <c r="AQ32" s="817"/>
      <c r="AR32" s="817"/>
      <c r="AS32" s="817"/>
      <c r="AT32" s="817"/>
      <c r="AU32" s="817" t="s">
        <v>551</v>
      </c>
      <c r="AV32" s="817"/>
      <c r="AW32" s="817"/>
      <c r="AX32" s="817"/>
      <c r="AY32" s="817"/>
      <c r="AZ32" s="818" t="s">
        <v>551</v>
      </c>
      <c r="BA32" s="818"/>
      <c r="BB32" s="818"/>
      <c r="BC32" s="818"/>
      <c r="BD32" s="818"/>
      <c r="BE32" s="819" t="s">
        <v>393</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4">
        <v>6</v>
      </c>
      <c r="B33" s="767" t="s">
        <v>395</v>
      </c>
      <c r="C33" s="768"/>
      <c r="D33" s="768"/>
      <c r="E33" s="768"/>
      <c r="F33" s="768"/>
      <c r="G33" s="768"/>
      <c r="H33" s="768"/>
      <c r="I33" s="768"/>
      <c r="J33" s="768"/>
      <c r="K33" s="768"/>
      <c r="L33" s="768"/>
      <c r="M33" s="768"/>
      <c r="N33" s="768"/>
      <c r="O33" s="768"/>
      <c r="P33" s="769"/>
      <c r="Q33" s="770">
        <v>761</v>
      </c>
      <c r="R33" s="771"/>
      <c r="S33" s="771"/>
      <c r="T33" s="771"/>
      <c r="U33" s="771"/>
      <c r="V33" s="771">
        <v>760</v>
      </c>
      <c r="W33" s="771"/>
      <c r="X33" s="771"/>
      <c r="Y33" s="771"/>
      <c r="Z33" s="771"/>
      <c r="AA33" s="771">
        <v>1</v>
      </c>
      <c r="AB33" s="771"/>
      <c r="AC33" s="771"/>
      <c r="AD33" s="771"/>
      <c r="AE33" s="772"/>
      <c r="AF33" s="773">
        <v>14</v>
      </c>
      <c r="AG33" s="774"/>
      <c r="AH33" s="774"/>
      <c r="AI33" s="774"/>
      <c r="AJ33" s="775"/>
      <c r="AK33" s="821">
        <v>383</v>
      </c>
      <c r="AL33" s="817"/>
      <c r="AM33" s="817"/>
      <c r="AN33" s="817"/>
      <c r="AO33" s="817"/>
      <c r="AP33" s="817">
        <v>4877</v>
      </c>
      <c r="AQ33" s="817"/>
      <c r="AR33" s="817"/>
      <c r="AS33" s="817"/>
      <c r="AT33" s="817"/>
      <c r="AU33" s="817">
        <v>3097</v>
      </c>
      <c r="AV33" s="817"/>
      <c r="AW33" s="817"/>
      <c r="AX33" s="817"/>
      <c r="AY33" s="817"/>
      <c r="AZ33" s="818" t="s">
        <v>551</v>
      </c>
      <c r="BA33" s="818"/>
      <c r="BB33" s="818"/>
      <c r="BC33" s="818"/>
      <c r="BD33" s="818"/>
      <c r="BE33" s="819" t="s">
        <v>393</v>
      </c>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4">
        <v>7</v>
      </c>
      <c r="B34" s="767" t="s">
        <v>396</v>
      </c>
      <c r="C34" s="768"/>
      <c r="D34" s="768"/>
      <c r="E34" s="768"/>
      <c r="F34" s="768"/>
      <c r="G34" s="768"/>
      <c r="H34" s="768"/>
      <c r="I34" s="768"/>
      <c r="J34" s="768"/>
      <c r="K34" s="768"/>
      <c r="L34" s="768"/>
      <c r="M34" s="768"/>
      <c r="N34" s="768"/>
      <c r="O34" s="768"/>
      <c r="P34" s="769"/>
      <c r="Q34" s="770">
        <v>3122</v>
      </c>
      <c r="R34" s="771"/>
      <c r="S34" s="771"/>
      <c r="T34" s="771"/>
      <c r="U34" s="771"/>
      <c r="V34" s="771">
        <v>3205</v>
      </c>
      <c r="W34" s="771"/>
      <c r="X34" s="771"/>
      <c r="Y34" s="771"/>
      <c r="Z34" s="771"/>
      <c r="AA34" s="771">
        <v>-83</v>
      </c>
      <c r="AB34" s="771"/>
      <c r="AC34" s="771"/>
      <c r="AD34" s="771"/>
      <c r="AE34" s="772"/>
      <c r="AF34" s="773">
        <v>2338</v>
      </c>
      <c r="AG34" s="774"/>
      <c r="AH34" s="774"/>
      <c r="AI34" s="774"/>
      <c r="AJ34" s="775"/>
      <c r="AK34" s="821">
        <v>271</v>
      </c>
      <c r="AL34" s="817"/>
      <c r="AM34" s="817"/>
      <c r="AN34" s="817"/>
      <c r="AO34" s="817"/>
      <c r="AP34" s="817">
        <v>1257</v>
      </c>
      <c r="AQ34" s="817"/>
      <c r="AR34" s="817"/>
      <c r="AS34" s="817"/>
      <c r="AT34" s="817"/>
      <c r="AU34" s="817">
        <v>430</v>
      </c>
      <c r="AV34" s="817"/>
      <c r="AW34" s="817"/>
      <c r="AX34" s="817"/>
      <c r="AY34" s="817"/>
      <c r="AZ34" s="818" t="s">
        <v>551</v>
      </c>
      <c r="BA34" s="818"/>
      <c r="BB34" s="818"/>
      <c r="BC34" s="818"/>
      <c r="BD34" s="818"/>
      <c r="BE34" s="819" t="s">
        <v>393</v>
      </c>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397</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2" t="s">
        <v>377</v>
      </c>
      <c r="B63" s="776" t="s">
        <v>398</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2858</v>
      </c>
      <c r="AG63" s="831"/>
      <c r="AH63" s="831"/>
      <c r="AI63" s="831"/>
      <c r="AJ63" s="832"/>
      <c r="AK63" s="833"/>
      <c r="AL63" s="828"/>
      <c r="AM63" s="828"/>
      <c r="AN63" s="828"/>
      <c r="AO63" s="828"/>
      <c r="AP63" s="831">
        <v>7872</v>
      </c>
      <c r="AQ63" s="831"/>
      <c r="AR63" s="831"/>
      <c r="AS63" s="831"/>
      <c r="AT63" s="831"/>
      <c r="AU63" s="831">
        <v>3814</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400</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401</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8">
        <v>1</v>
      </c>
      <c r="B68" s="856" t="s">
        <v>553</v>
      </c>
      <c r="C68" s="857"/>
      <c r="D68" s="857"/>
      <c r="E68" s="857"/>
      <c r="F68" s="857"/>
      <c r="G68" s="857"/>
      <c r="H68" s="857"/>
      <c r="I68" s="857"/>
      <c r="J68" s="857"/>
      <c r="K68" s="857"/>
      <c r="L68" s="857"/>
      <c r="M68" s="857"/>
      <c r="N68" s="857"/>
      <c r="O68" s="857"/>
      <c r="P68" s="858"/>
      <c r="Q68" s="859">
        <v>21</v>
      </c>
      <c r="R68" s="853"/>
      <c r="S68" s="853"/>
      <c r="T68" s="853"/>
      <c r="U68" s="853"/>
      <c r="V68" s="853">
        <v>23</v>
      </c>
      <c r="W68" s="853"/>
      <c r="X68" s="853"/>
      <c r="Y68" s="853"/>
      <c r="Z68" s="853"/>
      <c r="AA68" s="853">
        <v>-1</v>
      </c>
      <c r="AB68" s="853"/>
      <c r="AC68" s="853"/>
      <c r="AD68" s="853"/>
      <c r="AE68" s="853"/>
      <c r="AF68" s="853">
        <v>-1</v>
      </c>
      <c r="AG68" s="853"/>
      <c r="AH68" s="853"/>
      <c r="AI68" s="853"/>
      <c r="AJ68" s="853"/>
      <c r="AK68" s="853" t="s">
        <v>551</v>
      </c>
      <c r="AL68" s="853"/>
      <c r="AM68" s="853"/>
      <c r="AN68" s="853"/>
      <c r="AO68" s="853"/>
      <c r="AP68" s="853" t="s">
        <v>551</v>
      </c>
      <c r="AQ68" s="853"/>
      <c r="AR68" s="853"/>
      <c r="AS68" s="853"/>
      <c r="AT68" s="853"/>
      <c r="AU68" s="853" t="s">
        <v>551</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0">
        <v>2</v>
      </c>
      <c r="B69" s="860" t="s">
        <v>554</v>
      </c>
      <c r="C69" s="861"/>
      <c r="D69" s="861"/>
      <c r="E69" s="861"/>
      <c r="F69" s="861"/>
      <c r="G69" s="861"/>
      <c r="H69" s="861"/>
      <c r="I69" s="861"/>
      <c r="J69" s="861"/>
      <c r="K69" s="861"/>
      <c r="L69" s="861"/>
      <c r="M69" s="861"/>
      <c r="N69" s="861"/>
      <c r="O69" s="861"/>
      <c r="P69" s="862"/>
      <c r="Q69" s="863">
        <v>236</v>
      </c>
      <c r="R69" s="817"/>
      <c r="S69" s="817"/>
      <c r="T69" s="817"/>
      <c r="U69" s="817"/>
      <c r="V69" s="817">
        <v>233</v>
      </c>
      <c r="W69" s="817"/>
      <c r="X69" s="817"/>
      <c r="Y69" s="817"/>
      <c r="Z69" s="817"/>
      <c r="AA69" s="817">
        <v>2</v>
      </c>
      <c r="AB69" s="817"/>
      <c r="AC69" s="817"/>
      <c r="AD69" s="817"/>
      <c r="AE69" s="817"/>
      <c r="AF69" s="817">
        <v>2</v>
      </c>
      <c r="AG69" s="817"/>
      <c r="AH69" s="817"/>
      <c r="AI69" s="817"/>
      <c r="AJ69" s="817"/>
      <c r="AK69" s="817" t="s">
        <v>551</v>
      </c>
      <c r="AL69" s="817"/>
      <c r="AM69" s="817"/>
      <c r="AN69" s="817"/>
      <c r="AO69" s="817"/>
      <c r="AP69" s="817" t="s">
        <v>551</v>
      </c>
      <c r="AQ69" s="817"/>
      <c r="AR69" s="817"/>
      <c r="AS69" s="817"/>
      <c r="AT69" s="817"/>
      <c r="AU69" s="817" t="s">
        <v>551</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0">
        <v>3</v>
      </c>
      <c r="B70" s="860" t="s">
        <v>555</v>
      </c>
      <c r="C70" s="861"/>
      <c r="D70" s="861"/>
      <c r="E70" s="861"/>
      <c r="F70" s="861"/>
      <c r="G70" s="861"/>
      <c r="H70" s="861"/>
      <c r="I70" s="861"/>
      <c r="J70" s="861"/>
      <c r="K70" s="861"/>
      <c r="L70" s="861"/>
      <c r="M70" s="861"/>
      <c r="N70" s="861"/>
      <c r="O70" s="861"/>
      <c r="P70" s="862"/>
      <c r="Q70" s="863">
        <v>1265</v>
      </c>
      <c r="R70" s="817"/>
      <c r="S70" s="817"/>
      <c r="T70" s="817"/>
      <c r="U70" s="817"/>
      <c r="V70" s="817">
        <v>1265</v>
      </c>
      <c r="W70" s="817"/>
      <c r="X70" s="817"/>
      <c r="Y70" s="817"/>
      <c r="Z70" s="817"/>
      <c r="AA70" s="817" t="s">
        <v>551</v>
      </c>
      <c r="AB70" s="817"/>
      <c r="AC70" s="817"/>
      <c r="AD70" s="817"/>
      <c r="AE70" s="817"/>
      <c r="AF70" s="817" t="s">
        <v>551</v>
      </c>
      <c r="AG70" s="817"/>
      <c r="AH70" s="817"/>
      <c r="AI70" s="817"/>
      <c r="AJ70" s="817"/>
      <c r="AK70" s="817" t="s">
        <v>551</v>
      </c>
      <c r="AL70" s="817"/>
      <c r="AM70" s="817"/>
      <c r="AN70" s="817"/>
      <c r="AO70" s="817"/>
      <c r="AP70" s="817" t="s">
        <v>551</v>
      </c>
      <c r="AQ70" s="817"/>
      <c r="AR70" s="817"/>
      <c r="AS70" s="817"/>
      <c r="AT70" s="817"/>
      <c r="AU70" s="817" t="s">
        <v>551</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0">
        <v>4</v>
      </c>
      <c r="B71" s="860" t="s">
        <v>556</v>
      </c>
      <c r="C71" s="861"/>
      <c r="D71" s="861"/>
      <c r="E71" s="861"/>
      <c r="F71" s="861"/>
      <c r="G71" s="861"/>
      <c r="H71" s="861"/>
      <c r="I71" s="861"/>
      <c r="J71" s="861"/>
      <c r="K71" s="861"/>
      <c r="L71" s="861"/>
      <c r="M71" s="861"/>
      <c r="N71" s="861"/>
      <c r="O71" s="861"/>
      <c r="P71" s="862"/>
      <c r="Q71" s="863">
        <v>236</v>
      </c>
      <c r="R71" s="817"/>
      <c r="S71" s="817"/>
      <c r="T71" s="817"/>
      <c r="U71" s="817"/>
      <c r="V71" s="817">
        <v>236</v>
      </c>
      <c r="W71" s="817"/>
      <c r="X71" s="817"/>
      <c r="Y71" s="817"/>
      <c r="Z71" s="817"/>
      <c r="AA71" s="817" t="s">
        <v>551</v>
      </c>
      <c r="AB71" s="817"/>
      <c r="AC71" s="817"/>
      <c r="AD71" s="817"/>
      <c r="AE71" s="817"/>
      <c r="AF71" s="817" t="s">
        <v>551</v>
      </c>
      <c r="AG71" s="817"/>
      <c r="AH71" s="817"/>
      <c r="AI71" s="817"/>
      <c r="AJ71" s="817"/>
      <c r="AK71" s="817">
        <v>207</v>
      </c>
      <c r="AL71" s="817"/>
      <c r="AM71" s="817"/>
      <c r="AN71" s="817"/>
      <c r="AO71" s="817"/>
      <c r="AP71" s="817">
        <v>979</v>
      </c>
      <c r="AQ71" s="817"/>
      <c r="AR71" s="817"/>
      <c r="AS71" s="817"/>
      <c r="AT71" s="817"/>
      <c r="AU71" s="817">
        <v>189</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0">
        <v>5</v>
      </c>
      <c r="B72" s="860" t="s">
        <v>557</v>
      </c>
      <c r="C72" s="861"/>
      <c r="D72" s="861"/>
      <c r="E72" s="861"/>
      <c r="F72" s="861"/>
      <c r="G72" s="861"/>
      <c r="H72" s="861"/>
      <c r="I72" s="861"/>
      <c r="J72" s="861"/>
      <c r="K72" s="861"/>
      <c r="L72" s="861"/>
      <c r="M72" s="861"/>
      <c r="N72" s="861"/>
      <c r="O72" s="861"/>
      <c r="P72" s="862"/>
      <c r="Q72" s="863">
        <v>1271</v>
      </c>
      <c r="R72" s="817"/>
      <c r="S72" s="817"/>
      <c r="T72" s="817"/>
      <c r="U72" s="817"/>
      <c r="V72" s="817">
        <v>1271</v>
      </c>
      <c r="W72" s="817"/>
      <c r="X72" s="817"/>
      <c r="Y72" s="817"/>
      <c r="Z72" s="817"/>
      <c r="AA72" s="817" t="s">
        <v>551</v>
      </c>
      <c r="AB72" s="817"/>
      <c r="AC72" s="817"/>
      <c r="AD72" s="817"/>
      <c r="AE72" s="817"/>
      <c r="AF72" s="817" t="s">
        <v>551</v>
      </c>
      <c r="AG72" s="817"/>
      <c r="AH72" s="817"/>
      <c r="AI72" s="817"/>
      <c r="AJ72" s="817"/>
      <c r="AK72" s="817">
        <v>1018</v>
      </c>
      <c r="AL72" s="817"/>
      <c r="AM72" s="817"/>
      <c r="AN72" s="817"/>
      <c r="AO72" s="817"/>
      <c r="AP72" s="817">
        <v>1663</v>
      </c>
      <c r="AQ72" s="817"/>
      <c r="AR72" s="817"/>
      <c r="AS72" s="817"/>
      <c r="AT72" s="817"/>
      <c r="AU72" s="817">
        <v>177</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0">
        <v>6</v>
      </c>
      <c r="B73" s="860" t="s">
        <v>558</v>
      </c>
      <c r="C73" s="861"/>
      <c r="D73" s="861"/>
      <c r="E73" s="861"/>
      <c r="F73" s="861"/>
      <c r="G73" s="861"/>
      <c r="H73" s="861"/>
      <c r="I73" s="861"/>
      <c r="J73" s="861"/>
      <c r="K73" s="861"/>
      <c r="L73" s="861"/>
      <c r="M73" s="861"/>
      <c r="N73" s="861"/>
      <c r="O73" s="861"/>
      <c r="P73" s="862"/>
      <c r="Q73" s="863">
        <v>27</v>
      </c>
      <c r="R73" s="817"/>
      <c r="S73" s="817"/>
      <c r="T73" s="817"/>
      <c r="U73" s="817"/>
      <c r="V73" s="817">
        <v>27</v>
      </c>
      <c r="W73" s="817"/>
      <c r="X73" s="817"/>
      <c r="Y73" s="817"/>
      <c r="Z73" s="817"/>
      <c r="AA73" s="817" t="s">
        <v>551</v>
      </c>
      <c r="AB73" s="817"/>
      <c r="AC73" s="817"/>
      <c r="AD73" s="817"/>
      <c r="AE73" s="817"/>
      <c r="AF73" s="817" t="s">
        <v>551</v>
      </c>
      <c r="AG73" s="817"/>
      <c r="AH73" s="817"/>
      <c r="AI73" s="817"/>
      <c r="AJ73" s="817"/>
      <c r="AK73" s="817">
        <v>26</v>
      </c>
      <c r="AL73" s="817"/>
      <c r="AM73" s="817"/>
      <c r="AN73" s="817"/>
      <c r="AO73" s="817"/>
      <c r="AP73" s="817" t="s">
        <v>551</v>
      </c>
      <c r="AQ73" s="817"/>
      <c r="AR73" s="817"/>
      <c r="AS73" s="817"/>
      <c r="AT73" s="817"/>
      <c r="AU73" s="817" t="s">
        <v>551</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0">
        <v>7</v>
      </c>
      <c r="B74" s="860" t="s">
        <v>559</v>
      </c>
      <c r="C74" s="861"/>
      <c r="D74" s="861"/>
      <c r="E74" s="861"/>
      <c r="F74" s="861"/>
      <c r="G74" s="861"/>
      <c r="H74" s="861"/>
      <c r="I74" s="861"/>
      <c r="J74" s="861"/>
      <c r="K74" s="861"/>
      <c r="L74" s="861"/>
      <c r="M74" s="861"/>
      <c r="N74" s="861"/>
      <c r="O74" s="861"/>
      <c r="P74" s="862"/>
      <c r="Q74" s="863">
        <v>1547</v>
      </c>
      <c r="R74" s="817"/>
      <c r="S74" s="817"/>
      <c r="T74" s="817"/>
      <c r="U74" s="817"/>
      <c r="V74" s="817">
        <v>1547</v>
      </c>
      <c r="W74" s="817"/>
      <c r="X74" s="817"/>
      <c r="Y74" s="817"/>
      <c r="Z74" s="817"/>
      <c r="AA74" s="817" t="s">
        <v>551</v>
      </c>
      <c r="AB74" s="817"/>
      <c r="AC74" s="817"/>
      <c r="AD74" s="817"/>
      <c r="AE74" s="817"/>
      <c r="AF74" s="817" t="s">
        <v>551</v>
      </c>
      <c r="AG74" s="817"/>
      <c r="AH74" s="817"/>
      <c r="AI74" s="817"/>
      <c r="AJ74" s="817"/>
      <c r="AK74" s="817" t="s">
        <v>551</v>
      </c>
      <c r="AL74" s="817"/>
      <c r="AM74" s="817"/>
      <c r="AN74" s="817"/>
      <c r="AO74" s="817"/>
      <c r="AP74" s="817">
        <v>2614</v>
      </c>
      <c r="AQ74" s="817"/>
      <c r="AR74" s="817"/>
      <c r="AS74" s="817"/>
      <c r="AT74" s="817"/>
      <c r="AU74" s="817" t="s">
        <v>551</v>
      </c>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0">
        <v>8</v>
      </c>
      <c r="B75" s="860" t="s">
        <v>560</v>
      </c>
      <c r="C75" s="861"/>
      <c r="D75" s="861"/>
      <c r="E75" s="861"/>
      <c r="F75" s="861"/>
      <c r="G75" s="861"/>
      <c r="H75" s="861"/>
      <c r="I75" s="861"/>
      <c r="J75" s="861"/>
      <c r="K75" s="861"/>
      <c r="L75" s="861"/>
      <c r="M75" s="861"/>
      <c r="N75" s="861"/>
      <c r="O75" s="861"/>
      <c r="P75" s="862"/>
      <c r="Q75" s="864">
        <v>1391</v>
      </c>
      <c r="R75" s="865"/>
      <c r="S75" s="865"/>
      <c r="T75" s="865"/>
      <c r="U75" s="821"/>
      <c r="V75" s="866">
        <v>1336</v>
      </c>
      <c r="W75" s="865"/>
      <c r="X75" s="865"/>
      <c r="Y75" s="865"/>
      <c r="Z75" s="821"/>
      <c r="AA75" s="866">
        <v>55</v>
      </c>
      <c r="AB75" s="865"/>
      <c r="AC75" s="865"/>
      <c r="AD75" s="865"/>
      <c r="AE75" s="821"/>
      <c r="AF75" s="866">
        <v>55</v>
      </c>
      <c r="AG75" s="865"/>
      <c r="AH75" s="865"/>
      <c r="AI75" s="865"/>
      <c r="AJ75" s="821"/>
      <c r="AK75" s="866">
        <v>3</v>
      </c>
      <c r="AL75" s="865"/>
      <c r="AM75" s="865"/>
      <c r="AN75" s="865"/>
      <c r="AO75" s="821"/>
      <c r="AP75" s="866">
        <v>924</v>
      </c>
      <c r="AQ75" s="865"/>
      <c r="AR75" s="865"/>
      <c r="AS75" s="865"/>
      <c r="AT75" s="821"/>
      <c r="AU75" s="866">
        <v>738</v>
      </c>
      <c r="AV75" s="865"/>
      <c r="AW75" s="865"/>
      <c r="AX75" s="865"/>
      <c r="AY75" s="821"/>
      <c r="AZ75" s="819" t="s">
        <v>565</v>
      </c>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0">
        <v>9</v>
      </c>
      <c r="B76" s="860" t="s">
        <v>561</v>
      </c>
      <c r="C76" s="861"/>
      <c r="D76" s="861"/>
      <c r="E76" s="861"/>
      <c r="F76" s="861"/>
      <c r="G76" s="861"/>
      <c r="H76" s="861"/>
      <c r="I76" s="861"/>
      <c r="J76" s="861"/>
      <c r="K76" s="861"/>
      <c r="L76" s="861"/>
      <c r="M76" s="861"/>
      <c r="N76" s="861"/>
      <c r="O76" s="861"/>
      <c r="P76" s="862"/>
      <c r="Q76" s="864">
        <v>72</v>
      </c>
      <c r="R76" s="865"/>
      <c r="S76" s="865"/>
      <c r="T76" s="865"/>
      <c r="U76" s="821"/>
      <c r="V76" s="866">
        <v>61</v>
      </c>
      <c r="W76" s="865"/>
      <c r="X76" s="865"/>
      <c r="Y76" s="865"/>
      <c r="Z76" s="821"/>
      <c r="AA76" s="866">
        <v>11</v>
      </c>
      <c r="AB76" s="865"/>
      <c r="AC76" s="865"/>
      <c r="AD76" s="865"/>
      <c r="AE76" s="821"/>
      <c r="AF76" s="866">
        <v>11</v>
      </c>
      <c r="AG76" s="865"/>
      <c r="AH76" s="865"/>
      <c r="AI76" s="865"/>
      <c r="AJ76" s="821"/>
      <c r="AK76" s="866" t="s">
        <v>551</v>
      </c>
      <c r="AL76" s="865"/>
      <c r="AM76" s="865"/>
      <c r="AN76" s="865"/>
      <c r="AO76" s="821"/>
      <c r="AP76" s="866" t="s">
        <v>551</v>
      </c>
      <c r="AQ76" s="865"/>
      <c r="AR76" s="865"/>
      <c r="AS76" s="865"/>
      <c r="AT76" s="821"/>
      <c r="AU76" s="866" t="s">
        <v>551</v>
      </c>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0">
        <v>10</v>
      </c>
      <c r="B77" s="860" t="s">
        <v>562</v>
      </c>
      <c r="C77" s="861"/>
      <c r="D77" s="861"/>
      <c r="E77" s="861"/>
      <c r="F77" s="861"/>
      <c r="G77" s="861"/>
      <c r="H77" s="861"/>
      <c r="I77" s="861"/>
      <c r="J77" s="861"/>
      <c r="K77" s="861"/>
      <c r="L77" s="861"/>
      <c r="M77" s="861"/>
      <c r="N77" s="861"/>
      <c r="O77" s="861"/>
      <c r="P77" s="862"/>
      <c r="Q77" s="864">
        <v>407</v>
      </c>
      <c r="R77" s="865"/>
      <c r="S77" s="865"/>
      <c r="T77" s="865"/>
      <c r="U77" s="821"/>
      <c r="V77" s="866">
        <v>217</v>
      </c>
      <c r="W77" s="865"/>
      <c r="X77" s="865"/>
      <c r="Y77" s="865"/>
      <c r="Z77" s="821"/>
      <c r="AA77" s="866">
        <v>190</v>
      </c>
      <c r="AB77" s="865"/>
      <c r="AC77" s="865"/>
      <c r="AD77" s="865"/>
      <c r="AE77" s="821"/>
      <c r="AF77" s="866">
        <v>190</v>
      </c>
      <c r="AG77" s="865"/>
      <c r="AH77" s="865"/>
      <c r="AI77" s="865"/>
      <c r="AJ77" s="821"/>
      <c r="AK77" s="866">
        <v>114</v>
      </c>
      <c r="AL77" s="865"/>
      <c r="AM77" s="865"/>
      <c r="AN77" s="865"/>
      <c r="AO77" s="821"/>
      <c r="AP77" s="866" t="s">
        <v>551</v>
      </c>
      <c r="AQ77" s="865"/>
      <c r="AR77" s="865"/>
      <c r="AS77" s="865"/>
      <c r="AT77" s="821"/>
      <c r="AU77" s="866" t="s">
        <v>551</v>
      </c>
      <c r="AV77" s="865"/>
      <c r="AW77" s="865"/>
      <c r="AX77" s="865"/>
      <c r="AY77" s="821"/>
      <c r="AZ77" s="819" t="s">
        <v>564</v>
      </c>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0">
        <v>11</v>
      </c>
      <c r="B78" s="860" t="s">
        <v>563</v>
      </c>
      <c r="C78" s="861"/>
      <c r="D78" s="861"/>
      <c r="E78" s="861"/>
      <c r="F78" s="861"/>
      <c r="G78" s="861"/>
      <c r="H78" s="861"/>
      <c r="I78" s="861"/>
      <c r="J78" s="861"/>
      <c r="K78" s="861"/>
      <c r="L78" s="861"/>
      <c r="M78" s="861"/>
      <c r="N78" s="861"/>
      <c r="O78" s="861"/>
      <c r="P78" s="862"/>
      <c r="Q78" s="863">
        <v>218789</v>
      </c>
      <c r="R78" s="817"/>
      <c r="S78" s="817"/>
      <c r="T78" s="817"/>
      <c r="U78" s="817"/>
      <c r="V78" s="817">
        <v>212178</v>
      </c>
      <c r="W78" s="817"/>
      <c r="X78" s="817"/>
      <c r="Y78" s="817"/>
      <c r="Z78" s="817"/>
      <c r="AA78" s="817">
        <v>6611</v>
      </c>
      <c r="AB78" s="817"/>
      <c r="AC78" s="817"/>
      <c r="AD78" s="817"/>
      <c r="AE78" s="817"/>
      <c r="AF78" s="817">
        <v>6611</v>
      </c>
      <c r="AG78" s="817"/>
      <c r="AH78" s="817"/>
      <c r="AI78" s="817"/>
      <c r="AJ78" s="817"/>
      <c r="AK78" s="817" t="s">
        <v>551</v>
      </c>
      <c r="AL78" s="817"/>
      <c r="AM78" s="817"/>
      <c r="AN78" s="817"/>
      <c r="AO78" s="817"/>
      <c r="AP78" s="817" t="s">
        <v>551</v>
      </c>
      <c r="AQ78" s="817"/>
      <c r="AR78" s="817"/>
      <c r="AS78" s="817"/>
      <c r="AT78" s="817"/>
      <c r="AU78" s="817" t="s">
        <v>551</v>
      </c>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2" t="s">
        <v>377</v>
      </c>
      <c r="B88" s="776" t="s">
        <v>402</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6868</v>
      </c>
      <c r="AG88" s="831"/>
      <c r="AH88" s="831"/>
      <c r="AI88" s="831"/>
      <c r="AJ88" s="831"/>
      <c r="AK88" s="828"/>
      <c r="AL88" s="828"/>
      <c r="AM88" s="828"/>
      <c r="AN88" s="828"/>
      <c r="AO88" s="828"/>
      <c r="AP88" s="831">
        <v>6180</v>
      </c>
      <c r="AQ88" s="831"/>
      <c r="AR88" s="831"/>
      <c r="AS88" s="831"/>
      <c r="AT88" s="831"/>
      <c r="AU88" s="831">
        <v>1104</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6" t="s">
        <v>403</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41</v>
      </c>
      <c r="CS102" s="839"/>
      <c r="CT102" s="839"/>
      <c r="CU102" s="839"/>
      <c r="CV102" s="878"/>
      <c r="CW102" s="877">
        <v>5</v>
      </c>
      <c r="CX102" s="839"/>
      <c r="CY102" s="839"/>
      <c r="CZ102" s="839"/>
      <c r="DA102" s="878"/>
      <c r="DB102" s="877" t="s">
        <v>551</v>
      </c>
      <c r="DC102" s="839"/>
      <c r="DD102" s="839"/>
      <c r="DE102" s="839"/>
      <c r="DF102" s="878"/>
      <c r="DG102" s="877" t="s">
        <v>551</v>
      </c>
      <c r="DH102" s="839"/>
      <c r="DI102" s="839"/>
      <c r="DJ102" s="839"/>
      <c r="DK102" s="878"/>
      <c r="DL102" s="877" t="s">
        <v>551</v>
      </c>
      <c r="DM102" s="839"/>
      <c r="DN102" s="839"/>
      <c r="DO102" s="839"/>
      <c r="DP102" s="878"/>
      <c r="DQ102" s="877" t="s">
        <v>551</v>
      </c>
      <c r="DR102" s="839"/>
      <c r="DS102" s="839"/>
      <c r="DT102" s="839"/>
      <c r="DU102" s="878"/>
      <c r="DV102" s="776"/>
      <c r="DW102" s="777"/>
      <c r="DX102" s="777"/>
      <c r="DY102" s="777"/>
      <c r="DZ102" s="901"/>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404</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405</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406</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407</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408</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409</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410</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411</v>
      </c>
      <c r="AB109" s="880"/>
      <c r="AC109" s="880"/>
      <c r="AD109" s="880"/>
      <c r="AE109" s="881"/>
      <c r="AF109" s="879" t="s">
        <v>412</v>
      </c>
      <c r="AG109" s="880"/>
      <c r="AH109" s="880"/>
      <c r="AI109" s="880"/>
      <c r="AJ109" s="881"/>
      <c r="AK109" s="879" t="s">
        <v>294</v>
      </c>
      <c r="AL109" s="880"/>
      <c r="AM109" s="880"/>
      <c r="AN109" s="880"/>
      <c r="AO109" s="881"/>
      <c r="AP109" s="879" t="s">
        <v>413</v>
      </c>
      <c r="AQ109" s="880"/>
      <c r="AR109" s="880"/>
      <c r="AS109" s="880"/>
      <c r="AT109" s="882"/>
      <c r="AU109" s="899" t="s">
        <v>410</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411</v>
      </c>
      <c r="BR109" s="880"/>
      <c r="BS109" s="880"/>
      <c r="BT109" s="880"/>
      <c r="BU109" s="881"/>
      <c r="BV109" s="879" t="s">
        <v>412</v>
      </c>
      <c r="BW109" s="880"/>
      <c r="BX109" s="880"/>
      <c r="BY109" s="880"/>
      <c r="BZ109" s="881"/>
      <c r="CA109" s="879" t="s">
        <v>294</v>
      </c>
      <c r="CB109" s="880"/>
      <c r="CC109" s="880"/>
      <c r="CD109" s="880"/>
      <c r="CE109" s="881"/>
      <c r="CF109" s="900" t="s">
        <v>413</v>
      </c>
      <c r="CG109" s="900"/>
      <c r="CH109" s="900"/>
      <c r="CI109" s="900"/>
      <c r="CJ109" s="900"/>
      <c r="CK109" s="879" t="s">
        <v>414</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411</v>
      </c>
      <c r="DH109" s="880"/>
      <c r="DI109" s="880"/>
      <c r="DJ109" s="880"/>
      <c r="DK109" s="881"/>
      <c r="DL109" s="879" t="s">
        <v>412</v>
      </c>
      <c r="DM109" s="880"/>
      <c r="DN109" s="880"/>
      <c r="DO109" s="880"/>
      <c r="DP109" s="881"/>
      <c r="DQ109" s="879" t="s">
        <v>294</v>
      </c>
      <c r="DR109" s="880"/>
      <c r="DS109" s="880"/>
      <c r="DT109" s="880"/>
      <c r="DU109" s="881"/>
      <c r="DV109" s="879" t="s">
        <v>413</v>
      </c>
      <c r="DW109" s="880"/>
      <c r="DX109" s="880"/>
      <c r="DY109" s="880"/>
      <c r="DZ109" s="882"/>
    </row>
    <row r="110" spans="1:131" s="212" customFormat="1" ht="26.25" customHeight="1" x14ac:dyDescent="0.15">
      <c r="A110" s="883" t="s">
        <v>415</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2002223</v>
      </c>
      <c r="AB110" s="887"/>
      <c r="AC110" s="887"/>
      <c r="AD110" s="887"/>
      <c r="AE110" s="888"/>
      <c r="AF110" s="889">
        <v>1800730</v>
      </c>
      <c r="AG110" s="887"/>
      <c r="AH110" s="887"/>
      <c r="AI110" s="887"/>
      <c r="AJ110" s="888"/>
      <c r="AK110" s="889">
        <v>1726220</v>
      </c>
      <c r="AL110" s="887"/>
      <c r="AM110" s="887"/>
      <c r="AN110" s="887"/>
      <c r="AO110" s="888"/>
      <c r="AP110" s="890">
        <v>19.7</v>
      </c>
      <c r="AQ110" s="891"/>
      <c r="AR110" s="891"/>
      <c r="AS110" s="891"/>
      <c r="AT110" s="892"/>
      <c r="AU110" s="893" t="s">
        <v>69</v>
      </c>
      <c r="AV110" s="894"/>
      <c r="AW110" s="894"/>
      <c r="AX110" s="894"/>
      <c r="AY110" s="894"/>
      <c r="AZ110" s="916" t="s">
        <v>416</v>
      </c>
      <c r="BA110" s="884"/>
      <c r="BB110" s="884"/>
      <c r="BC110" s="884"/>
      <c r="BD110" s="884"/>
      <c r="BE110" s="884"/>
      <c r="BF110" s="884"/>
      <c r="BG110" s="884"/>
      <c r="BH110" s="884"/>
      <c r="BI110" s="884"/>
      <c r="BJ110" s="884"/>
      <c r="BK110" s="884"/>
      <c r="BL110" s="884"/>
      <c r="BM110" s="884"/>
      <c r="BN110" s="884"/>
      <c r="BO110" s="884"/>
      <c r="BP110" s="885"/>
      <c r="BQ110" s="917">
        <v>19567581</v>
      </c>
      <c r="BR110" s="918"/>
      <c r="BS110" s="918"/>
      <c r="BT110" s="918"/>
      <c r="BU110" s="918"/>
      <c r="BV110" s="918">
        <v>17997438</v>
      </c>
      <c r="BW110" s="918"/>
      <c r="BX110" s="918"/>
      <c r="BY110" s="918"/>
      <c r="BZ110" s="918"/>
      <c r="CA110" s="918">
        <v>17452690</v>
      </c>
      <c r="CB110" s="918"/>
      <c r="CC110" s="918"/>
      <c r="CD110" s="918"/>
      <c r="CE110" s="918"/>
      <c r="CF110" s="931">
        <v>199.1</v>
      </c>
      <c r="CG110" s="932"/>
      <c r="CH110" s="932"/>
      <c r="CI110" s="932"/>
      <c r="CJ110" s="932"/>
      <c r="CK110" s="933" t="s">
        <v>417</v>
      </c>
      <c r="CL110" s="934"/>
      <c r="CM110" s="916" t="s">
        <v>418</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15">
      <c r="A111" s="921" t="s">
        <v>419</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420</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421</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422</v>
      </c>
      <c r="B112" s="940"/>
      <c r="C112" s="910" t="s">
        <v>423</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424</v>
      </c>
      <c r="BA112" s="910"/>
      <c r="BB112" s="910"/>
      <c r="BC112" s="910"/>
      <c r="BD112" s="910"/>
      <c r="BE112" s="910"/>
      <c r="BF112" s="910"/>
      <c r="BG112" s="910"/>
      <c r="BH112" s="910"/>
      <c r="BI112" s="910"/>
      <c r="BJ112" s="910"/>
      <c r="BK112" s="910"/>
      <c r="BL112" s="910"/>
      <c r="BM112" s="910"/>
      <c r="BN112" s="910"/>
      <c r="BO112" s="910"/>
      <c r="BP112" s="911"/>
      <c r="BQ112" s="912">
        <v>3780436</v>
      </c>
      <c r="BR112" s="913"/>
      <c r="BS112" s="913"/>
      <c r="BT112" s="913"/>
      <c r="BU112" s="913"/>
      <c r="BV112" s="913">
        <v>3503632</v>
      </c>
      <c r="BW112" s="913"/>
      <c r="BX112" s="913"/>
      <c r="BY112" s="913"/>
      <c r="BZ112" s="913"/>
      <c r="CA112" s="913">
        <v>3814476</v>
      </c>
      <c r="CB112" s="913"/>
      <c r="CC112" s="913"/>
      <c r="CD112" s="913"/>
      <c r="CE112" s="913"/>
      <c r="CF112" s="907">
        <v>43.5</v>
      </c>
      <c r="CG112" s="908"/>
      <c r="CH112" s="908"/>
      <c r="CI112" s="908"/>
      <c r="CJ112" s="908"/>
      <c r="CK112" s="935"/>
      <c r="CL112" s="936"/>
      <c r="CM112" s="909" t="s">
        <v>425</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426</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387491</v>
      </c>
      <c r="AB113" s="925"/>
      <c r="AC113" s="925"/>
      <c r="AD113" s="925"/>
      <c r="AE113" s="926"/>
      <c r="AF113" s="927">
        <v>363097</v>
      </c>
      <c r="AG113" s="925"/>
      <c r="AH113" s="925"/>
      <c r="AI113" s="925"/>
      <c r="AJ113" s="926"/>
      <c r="AK113" s="927">
        <v>349170</v>
      </c>
      <c r="AL113" s="925"/>
      <c r="AM113" s="925"/>
      <c r="AN113" s="925"/>
      <c r="AO113" s="926"/>
      <c r="AP113" s="928">
        <v>4</v>
      </c>
      <c r="AQ113" s="929"/>
      <c r="AR113" s="929"/>
      <c r="AS113" s="929"/>
      <c r="AT113" s="930"/>
      <c r="AU113" s="895"/>
      <c r="AV113" s="896"/>
      <c r="AW113" s="896"/>
      <c r="AX113" s="896"/>
      <c r="AY113" s="896"/>
      <c r="AZ113" s="909" t="s">
        <v>427</v>
      </c>
      <c r="BA113" s="910"/>
      <c r="BB113" s="910"/>
      <c r="BC113" s="910"/>
      <c r="BD113" s="910"/>
      <c r="BE113" s="910"/>
      <c r="BF113" s="910"/>
      <c r="BG113" s="910"/>
      <c r="BH113" s="910"/>
      <c r="BI113" s="910"/>
      <c r="BJ113" s="910"/>
      <c r="BK113" s="910"/>
      <c r="BL113" s="910"/>
      <c r="BM113" s="910"/>
      <c r="BN113" s="910"/>
      <c r="BO113" s="910"/>
      <c r="BP113" s="911"/>
      <c r="BQ113" s="912">
        <v>1171144</v>
      </c>
      <c r="BR113" s="913"/>
      <c r="BS113" s="913"/>
      <c r="BT113" s="913"/>
      <c r="BU113" s="913"/>
      <c r="BV113" s="913">
        <v>892196</v>
      </c>
      <c r="BW113" s="913"/>
      <c r="BX113" s="913"/>
      <c r="BY113" s="913"/>
      <c r="BZ113" s="913"/>
      <c r="CA113" s="913">
        <v>1103745</v>
      </c>
      <c r="CB113" s="913"/>
      <c r="CC113" s="913"/>
      <c r="CD113" s="913"/>
      <c r="CE113" s="913"/>
      <c r="CF113" s="907">
        <v>12.6</v>
      </c>
      <c r="CG113" s="908"/>
      <c r="CH113" s="908"/>
      <c r="CI113" s="908"/>
      <c r="CJ113" s="908"/>
      <c r="CK113" s="935"/>
      <c r="CL113" s="936"/>
      <c r="CM113" s="909" t="s">
        <v>428</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15">
      <c r="A114" s="941"/>
      <c r="B114" s="942"/>
      <c r="C114" s="910" t="s">
        <v>429</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139801</v>
      </c>
      <c r="AB114" s="946"/>
      <c r="AC114" s="946"/>
      <c r="AD114" s="946"/>
      <c r="AE114" s="947"/>
      <c r="AF114" s="948">
        <v>141020</v>
      </c>
      <c r="AG114" s="946"/>
      <c r="AH114" s="946"/>
      <c r="AI114" s="946"/>
      <c r="AJ114" s="947"/>
      <c r="AK114" s="948">
        <v>115060</v>
      </c>
      <c r="AL114" s="946"/>
      <c r="AM114" s="946"/>
      <c r="AN114" s="946"/>
      <c r="AO114" s="947"/>
      <c r="AP114" s="949">
        <v>1.3</v>
      </c>
      <c r="AQ114" s="950"/>
      <c r="AR114" s="950"/>
      <c r="AS114" s="950"/>
      <c r="AT114" s="951"/>
      <c r="AU114" s="895"/>
      <c r="AV114" s="896"/>
      <c r="AW114" s="896"/>
      <c r="AX114" s="896"/>
      <c r="AY114" s="896"/>
      <c r="AZ114" s="909" t="s">
        <v>430</v>
      </c>
      <c r="BA114" s="910"/>
      <c r="BB114" s="910"/>
      <c r="BC114" s="910"/>
      <c r="BD114" s="910"/>
      <c r="BE114" s="910"/>
      <c r="BF114" s="910"/>
      <c r="BG114" s="910"/>
      <c r="BH114" s="910"/>
      <c r="BI114" s="910"/>
      <c r="BJ114" s="910"/>
      <c r="BK114" s="910"/>
      <c r="BL114" s="910"/>
      <c r="BM114" s="910"/>
      <c r="BN114" s="910"/>
      <c r="BO114" s="910"/>
      <c r="BP114" s="911"/>
      <c r="BQ114" s="912">
        <v>2799762</v>
      </c>
      <c r="BR114" s="913"/>
      <c r="BS114" s="913"/>
      <c r="BT114" s="913"/>
      <c r="BU114" s="913"/>
      <c r="BV114" s="913">
        <v>2844444</v>
      </c>
      <c r="BW114" s="913"/>
      <c r="BX114" s="913"/>
      <c r="BY114" s="913"/>
      <c r="BZ114" s="913"/>
      <c r="CA114" s="913">
        <v>2915814</v>
      </c>
      <c r="CB114" s="913"/>
      <c r="CC114" s="913"/>
      <c r="CD114" s="913"/>
      <c r="CE114" s="913"/>
      <c r="CF114" s="907">
        <v>33.299999999999997</v>
      </c>
      <c r="CG114" s="908"/>
      <c r="CH114" s="908"/>
      <c r="CI114" s="908"/>
      <c r="CJ114" s="908"/>
      <c r="CK114" s="935"/>
      <c r="CL114" s="936"/>
      <c r="CM114" s="909" t="s">
        <v>431</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432</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433</v>
      </c>
      <c r="BA115" s="910"/>
      <c r="BB115" s="910"/>
      <c r="BC115" s="910"/>
      <c r="BD115" s="910"/>
      <c r="BE115" s="910"/>
      <c r="BF115" s="910"/>
      <c r="BG115" s="910"/>
      <c r="BH115" s="910"/>
      <c r="BI115" s="910"/>
      <c r="BJ115" s="910"/>
      <c r="BK115" s="910"/>
      <c r="BL115" s="910"/>
      <c r="BM115" s="910"/>
      <c r="BN115" s="910"/>
      <c r="BO115" s="910"/>
      <c r="BP115" s="911"/>
      <c r="BQ115" s="912">
        <v>31</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434</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15">
      <c r="A116" s="943"/>
      <c r="B116" s="944"/>
      <c r="C116" s="952" t="s">
        <v>435</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436</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437</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15">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438</v>
      </c>
      <c r="Z117" s="881"/>
      <c r="AA117" s="965">
        <v>2529515</v>
      </c>
      <c r="AB117" s="966"/>
      <c r="AC117" s="966"/>
      <c r="AD117" s="966"/>
      <c r="AE117" s="967"/>
      <c r="AF117" s="968">
        <v>2304847</v>
      </c>
      <c r="AG117" s="966"/>
      <c r="AH117" s="966"/>
      <c r="AI117" s="966"/>
      <c r="AJ117" s="967"/>
      <c r="AK117" s="968">
        <v>2190450</v>
      </c>
      <c r="AL117" s="966"/>
      <c r="AM117" s="966"/>
      <c r="AN117" s="966"/>
      <c r="AO117" s="967"/>
      <c r="AP117" s="969"/>
      <c r="AQ117" s="970"/>
      <c r="AR117" s="970"/>
      <c r="AS117" s="970"/>
      <c r="AT117" s="971"/>
      <c r="AU117" s="895"/>
      <c r="AV117" s="896"/>
      <c r="AW117" s="896"/>
      <c r="AX117" s="896"/>
      <c r="AY117" s="896"/>
      <c r="AZ117" s="961" t="s">
        <v>439</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440</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414</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411</v>
      </c>
      <c r="AB118" s="880"/>
      <c r="AC118" s="880"/>
      <c r="AD118" s="880"/>
      <c r="AE118" s="881"/>
      <c r="AF118" s="879" t="s">
        <v>412</v>
      </c>
      <c r="AG118" s="880"/>
      <c r="AH118" s="880"/>
      <c r="AI118" s="880"/>
      <c r="AJ118" s="881"/>
      <c r="AK118" s="879" t="s">
        <v>294</v>
      </c>
      <c r="AL118" s="880"/>
      <c r="AM118" s="880"/>
      <c r="AN118" s="880"/>
      <c r="AO118" s="881"/>
      <c r="AP118" s="957" t="s">
        <v>413</v>
      </c>
      <c r="AQ118" s="958"/>
      <c r="AR118" s="958"/>
      <c r="AS118" s="958"/>
      <c r="AT118" s="959"/>
      <c r="AU118" s="895"/>
      <c r="AV118" s="896"/>
      <c r="AW118" s="896"/>
      <c r="AX118" s="896"/>
      <c r="AY118" s="896"/>
      <c r="AZ118" s="960" t="s">
        <v>441</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442</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4" t="s">
        <v>417</v>
      </c>
      <c r="B119" s="934"/>
      <c r="C119" s="916" t="s">
        <v>418</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177</v>
      </c>
      <c r="BA119" s="233"/>
      <c r="BB119" s="233"/>
      <c r="BC119" s="233"/>
      <c r="BD119" s="233"/>
      <c r="BE119" s="233"/>
      <c r="BF119" s="233"/>
      <c r="BG119" s="233"/>
      <c r="BH119" s="233"/>
      <c r="BI119" s="233"/>
      <c r="BJ119" s="233"/>
      <c r="BK119" s="233"/>
      <c r="BL119" s="233"/>
      <c r="BM119" s="233"/>
      <c r="BN119" s="233"/>
      <c r="BO119" s="964" t="s">
        <v>443</v>
      </c>
      <c r="BP119" s="992"/>
      <c r="BQ119" s="986">
        <v>27318954</v>
      </c>
      <c r="BR119" s="987"/>
      <c r="BS119" s="987"/>
      <c r="BT119" s="987"/>
      <c r="BU119" s="987"/>
      <c r="BV119" s="987">
        <v>25237710</v>
      </c>
      <c r="BW119" s="987"/>
      <c r="BX119" s="987"/>
      <c r="BY119" s="987"/>
      <c r="BZ119" s="987"/>
      <c r="CA119" s="987">
        <v>25286725</v>
      </c>
      <c r="CB119" s="987"/>
      <c r="CC119" s="987"/>
      <c r="CD119" s="987"/>
      <c r="CE119" s="987"/>
      <c r="CF119" s="988"/>
      <c r="CG119" s="989"/>
      <c r="CH119" s="989"/>
      <c r="CI119" s="989"/>
      <c r="CJ119" s="990"/>
      <c r="CK119" s="937"/>
      <c r="CL119" s="938"/>
      <c r="CM119" s="960" t="s">
        <v>444</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15">
      <c r="A120" s="1045"/>
      <c r="B120" s="936"/>
      <c r="C120" s="909" t="s">
        <v>421</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445</v>
      </c>
      <c r="AV120" s="979"/>
      <c r="AW120" s="979"/>
      <c r="AX120" s="979"/>
      <c r="AY120" s="980"/>
      <c r="AZ120" s="916" t="s">
        <v>446</v>
      </c>
      <c r="BA120" s="884"/>
      <c r="BB120" s="884"/>
      <c r="BC120" s="884"/>
      <c r="BD120" s="884"/>
      <c r="BE120" s="884"/>
      <c r="BF120" s="884"/>
      <c r="BG120" s="884"/>
      <c r="BH120" s="884"/>
      <c r="BI120" s="884"/>
      <c r="BJ120" s="884"/>
      <c r="BK120" s="884"/>
      <c r="BL120" s="884"/>
      <c r="BM120" s="884"/>
      <c r="BN120" s="884"/>
      <c r="BO120" s="884"/>
      <c r="BP120" s="885"/>
      <c r="BQ120" s="917">
        <v>6810648</v>
      </c>
      <c r="BR120" s="918"/>
      <c r="BS120" s="918"/>
      <c r="BT120" s="918"/>
      <c r="BU120" s="918"/>
      <c r="BV120" s="918">
        <v>6971360</v>
      </c>
      <c r="BW120" s="918"/>
      <c r="BX120" s="918"/>
      <c r="BY120" s="918"/>
      <c r="BZ120" s="918"/>
      <c r="CA120" s="918">
        <v>7503642</v>
      </c>
      <c r="CB120" s="918"/>
      <c r="CC120" s="918"/>
      <c r="CD120" s="918"/>
      <c r="CE120" s="918"/>
      <c r="CF120" s="931">
        <v>85.6</v>
      </c>
      <c r="CG120" s="932"/>
      <c r="CH120" s="932"/>
      <c r="CI120" s="932"/>
      <c r="CJ120" s="932"/>
      <c r="CK120" s="993" t="s">
        <v>447</v>
      </c>
      <c r="CL120" s="994"/>
      <c r="CM120" s="994"/>
      <c r="CN120" s="994"/>
      <c r="CO120" s="995"/>
      <c r="CP120" s="1001" t="s">
        <v>395</v>
      </c>
      <c r="CQ120" s="1002"/>
      <c r="CR120" s="1002"/>
      <c r="CS120" s="1002"/>
      <c r="CT120" s="1002"/>
      <c r="CU120" s="1002"/>
      <c r="CV120" s="1002"/>
      <c r="CW120" s="1002"/>
      <c r="CX120" s="1002"/>
      <c r="CY120" s="1002"/>
      <c r="CZ120" s="1002"/>
      <c r="DA120" s="1002"/>
      <c r="DB120" s="1002"/>
      <c r="DC120" s="1002"/>
      <c r="DD120" s="1002"/>
      <c r="DE120" s="1002"/>
      <c r="DF120" s="1003"/>
      <c r="DG120" s="917">
        <v>2647193</v>
      </c>
      <c r="DH120" s="918"/>
      <c r="DI120" s="918"/>
      <c r="DJ120" s="918"/>
      <c r="DK120" s="918"/>
      <c r="DL120" s="918">
        <v>2401133</v>
      </c>
      <c r="DM120" s="918"/>
      <c r="DN120" s="918"/>
      <c r="DO120" s="918"/>
      <c r="DP120" s="918"/>
      <c r="DQ120" s="918">
        <v>3097149</v>
      </c>
      <c r="DR120" s="918"/>
      <c r="DS120" s="918"/>
      <c r="DT120" s="918"/>
      <c r="DU120" s="918"/>
      <c r="DV120" s="919">
        <v>35.299999999999997</v>
      </c>
      <c r="DW120" s="919"/>
      <c r="DX120" s="919"/>
      <c r="DY120" s="919"/>
      <c r="DZ120" s="920"/>
    </row>
    <row r="121" spans="1:130" s="212" customFormat="1" ht="26.25" customHeight="1" x14ac:dyDescent="0.15">
      <c r="A121" s="1045"/>
      <c r="B121" s="936"/>
      <c r="C121" s="961" t="s">
        <v>448</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449</v>
      </c>
      <c r="BA121" s="910"/>
      <c r="BB121" s="910"/>
      <c r="BC121" s="910"/>
      <c r="BD121" s="910"/>
      <c r="BE121" s="910"/>
      <c r="BF121" s="910"/>
      <c r="BG121" s="910"/>
      <c r="BH121" s="910"/>
      <c r="BI121" s="910"/>
      <c r="BJ121" s="910"/>
      <c r="BK121" s="910"/>
      <c r="BL121" s="910"/>
      <c r="BM121" s="910"/>
      <c r="BN121" s="910"/>
      <c r="BO121" s="910"/>
      <c r="BP121" s="911"/>
      <c r="BQ121" s="912">
        <v>1134</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396</v>
      </c>
      <c r="CQ121" s="1007"/>
      <c r="CR121" s="1007"/>
      <c r="CS121" s="1007"/>
      <c r="CT121" s="1007"/>
      <c r="CU121" s="1007"/>
      <c r="CV121" s="1007"/>
      <c r="CW121" s="1007"/>
      <c r="CX121" s="1007"/>
      <c r="CY121" s="1007"/>
      <c r="CZ121" s="1007"/>
      <c r="DA121" s="1007"/>
      <c r="DB121" s="1007"/>
      <c r="DC121" s="1007"/>
      <c r="DD121" s="1007"/>
      <c r="DE121" s="1007"/>
      <c r="DF121" s="1008"/>
      <c r="DG121" s="912">
        <v>257260</v>
      </c>
      <c r="DH121" s="913"/>
      <c r="DI121" s="913"/>
      <c r="DJ121" s="913"/>
      <c r="DK121" s="913"/>
      <c r="DL121" s="913">
        <v>286569</v>
      </c>
      <c r="DM121" s="913"/>
      <c r="DN121" s="913"/>
      <c r="DO121" s="913"/>
      <c r="DP121" s="913"/>
      <c r="DQ121" s="913">
        <v>429943</v>
      </c>
      <c r="DR121" s="913"/>
      <c r="DS121" s="913"/>
      <c r="DT121" s="913"/>
      <c r="DU121" s="913"/>
      <c r="DV121" s="914">
        <v>4.9000000000000004</v>
      </c>
      <c r="DW121" s="914"/>
      <c r="DX121" s="914"/>
      <c r="DY121" s="914"/>
      <c r="DZ121" s="915"/>
    </row>
    <row r="122" spans="1:130" s="212" customFormat="1" ht="26.25" customHeight="1" x14ac:dyDescent="0.15">
      <c r="A122" s="1045"/>
      <c r="B122" s="936"/>
      <c r="C122" s="909" t="s">
        <v>431</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450</v>
      </c>
      <c r="BA122" s="952"/>
      <c r="BB122" s="952"/>
      <c r="BC122" s="952"/>
      <c r="BD122" s="952"/>
      <c r="BE122" s="952"/>
      <c r="BF122" s="952"/>
      <c r="BG122" s="952"/>
      <c r="BH122" s="952"/>
      <c r="BI122" s="952"/>
      <c r="BJ122" s="952"/>
      <c r="BK122" s="952"/>
      <c r="BL122" s="952"/>
      <c r="BM122" s="952"/>
      <c r="BN122" s="952"/>
      <c r="BO122" s="952"/>
      <c r="BP122" s="953"/>
      <c r="BQ122" s="986">
        <v>21472128</v>
      </c>
      <c r="BR122" s="987"/>
      <c r="BS122" s="987"/>
      <c r="BT122" s="987"/>
      <c r="BU122" s="987"/>
      <c r="BV122" s="987">
        <v>20192285</v>
      </c>
      <c r="BW122" s="987"/>
      <c r="BX122" s="987"/>
      <c r="BY122" s="987"/>
      <c r="BZ122" s="987"/>
      <c r="CA122" s="987">
        <v>19505452</v>
      </c>
      <c r="CB122" s="987"/>
      <c r="CC122" s="987"/>
      <c r="CD122" s="987"/>
      <c r="CE122" s="987"/>
      <c r="CF122" s="1004">
        <v>222.5</v>
      </c>
      <c r="CG122" s="1005"/>
      <c r="CH122" s="1005"/>
      <c r="CI122" s="1005"/>
      <c r="CJ122" s="1005"/>
      <c r="CK122" s="996"/>
      <c r="CL122" s="997"/>
      <c r="CM122" s="997"/>
      <c r="CN122" s="997"/>
      <c r="CO122" s="998"/>
      <c r="CP122" s="1006" t="s">
        <v>392</v>
      </c>
      <c r="CQ122" s="1007"/>
      <c r="CR122" s="1007"/>
      <c r="CS122" s="1007"/>
      <c r="CT122" s="1007"/>
      <c r="CU122" s="1007"/>
      <c r="CV122" s="1007"/>
      <c r="CW122" s="1007"/>
      <c r="CX122" s="1007"/>
      <c r="CY122" s="1007"/>
      <c r="CZ122" s="1007"/>
      <c r="DA122" s="1007"/>
      <c r="DB122" s="1007"/>
      <c r="DC122" s="1007"/>
      <c r="DD122" s="1007"/>
      <c r="DE122" s="1007"/>
      <c r="DF122" s="1008"/>
      <c r="DG122" s="912">
        <v>242683</v>
      </c>
      <c r="DH122" s="913"/>
      <c r="DI122" s="913"/>
      <c r="DJ122" s="913"/>
      <c r="DK122" s="913"/>
      <c r="DL122" s="913">
        <v>261511</v>
      </c>
      <c r="DM122" s="913"/>
      <c r="DN122" s="913"/>
      <c r="DO122" s="913"/>
      <c r="DP122" s="913"/>
      <c r="DQ122" s="913">
        <v>287384</v>
      </c>
      <c r="DR122" s="913"/>
      <c r="DS122" s="913"/>
      <c r="DT122" s="913"/>
      <c r="DU122" s="913"/>
      <c r="DV122" s="914">
        <v>3.3</v>
      </c>
      <c r="DW122" s="914"/>
      <c r="DX122" s="914"/>
      <c r="DY122" s="914"/>
      <c r="DZ122" s="915"/>
    </row>
    <row r="123" spans="1:130" s="212" customFormat="1" ht="26.25" customHeight="1" x14ac:dyDescent="0.15">
      <c r="A123" s="1045"/>
      <c r="B123" s="936"/>
      <c r="C123" s="909" t="s">
        <v>437</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177</v>
      </c>
      <c r="BA123" s="233"/>
      <c r="BB123" s="233"/>
      <c r="BC123" s="233"/>
      <c r="BD123" s="233"/>
      <c r="BE123" s="233"/>
      <c r="BF123" s="233"/>
      <c r="BG123" s="233"/>
      <c r="BH123" s="233"/>
      <c r="BI123" s="233"/>
      <c r="BJ123" s="233"/>
      <c r="BK123" s="233"/>
      <c r="BL123" s="233"/>
      <c r="BM123" s="233"/>
      <c r="BN123" s="233"/>
      <c r="BO123" s="964" t="s">
        <v>451</v>
      </c>
      <c r="BP123" s="992"/>
      <c r="BQ123" s="1051">
        <v>28283910</v>
      </c>
      <c r="BR123" s="1018"/>
      <c r="BS123" s="1018"/>
      <c r="BT123" s="1018"/>
      <c r="BU123" s="1018"/>
      <c r="BV123" s="1018">
        <v>27163645</v>
      </c>
      <c r="BW123" s="1018"/>
      <c r="BX123" s="1018"/>
      <c r="BY123" s="1018"/>
      <c r="BZ123" s="1018"/>
      <c r="CA123" s="1018">
        <v>27009094</v>
      </c>
      <c r="CB123" s="1018"/>
      <c r="CC123" s="1018"/>
      <c r="CD123" s="1018"/>
      <c r="CE123" s="1018"/>
      <c r="CF123" s="988"/>
      <c r="CG123" s="989"/>
      <c r="CH123" s="989"/>
      <c r="CI123" s="989"/>
      <c r="CJ123" s="990"/>
      <c r="CK123" s="996"/>
      <c r="CL123" s="997"/>
      <c r="CM123" s="997"/>
      <c r="CN123" s="997"/>
      <c r="CO123" s="998"/>
      <c r="CP123" s="1006" t="s">
        <v>390</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
      <c r="A124" s="1045"/>
      <c r="B124" s="936"/>
      <c r="C124" s="909" t="s">
        <v>440</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7" t="s">
        <v>452</v>
      </c>
      <c r="AV124" s="1048"/>
      <c r="AW124" s="1048"/>
      <c r="AX124" s="1048"/>
      <c r="AY124" s="1048"/>
      <c r="AZ124" s="1048"/>
      <c r="BA124" s="1048"/>
      <c r="BB124" s="1048"/>
      <c r="BC124" s="1048"/>
      <c r="BD124" s="1048"/>
      <c r="BE124" s="1048"/>
      <c r="BF124" s="1048"/>
      <c r="BG124" s="1048"/>
      <c r="BH124" s="1048"/>
      <c r="BI124" s="1048"/>
      <c r="BJ124" s="1048"/>
      <c r="BK124" s="1048"/>
      <c r="BL124" s="1048"/>
      <c r="BM124" s="1048"/>
      <c r="BN124" s="1048"/>
      <c r="BO124" s="1048"/>
      <c r="BP124" s="1049"/>
      <c r="BQ124" s="1050" t="s">
        <v>122</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453</v>
      </c>
      <c r="CQ124" s="1007"/>
      <c r="CR124" s="1007"/>
      <c r="CS124" s="1007"/>
      <c r="CT124" s="1007"/>
      <c r="CU124" s="1007"/>
      <c r="CV124" s="1007"/>
      <c r="CW124" s="1007"/>
      <c r="CX124" s="1007"/>
      <c r="CY124" s="1007"/>
      <c r="CZ124" s="1007"/>
      <c r="DA124" s="1007"/>
      <c r="DB124" s="1007"/>
      <c r="DC124" s="1007"/>
      <c r="DD124" s="1007"/>
      <c r="DE124" s="1007"/>
      <c r="DF124" s="1008"/>
      <c r="DG124" s="991">
        <v>633300</v>
      </c>
      <c r="DH124" s="973"/>
      <c r="DI124" s="973"/>
      <c r="DJ124" s="973"/>
      <c r="DK124" s="974"/>
      <c r="DL124" s="972">
        <v>554419</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15">
      <c r="A125" s="1045"/>
      <c r="B125" s="936"/>
      <c r="C125" s="909" t="s">
        <v>442</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454</v>
      </c>
      <c r="CL125" s="994"/>
      <c r="CM125" s="994"/>
      <c r="CN125" s="994"/>
      <c r="CO125" s="995"/>
      <c r="CP125" s="916" t="s">
        <v>455</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5"/>
      <c r="B126" s="936"/>
      <c r="C126" s="909" t="s">
        <v>444</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456</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6"/>
      <c r="B127" s="938"/>
      <c r="C127" s="960" t="s">
        <v>457</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9" t="s">
        <v>458</v>
      </c>
      <c r="AY127" s="1020"/>
      <c r="AZ127" s="1020"/>
      <c r="BA127" s="1020"/>
      <c r="BB127" s="1020"/>
      <c r="BC127" s="1020"/>
      <c r="BD127" s="1020"/>
      <c r="BE127" s="1021"/>
      <c r="BF127" s="1022" t="s">
        <v>459</v>
      </c>
      <c r="BG127" s="1020"/>
      <c r="BH127" s="1020"/>
      <c r="BI127" s="1020"/>
      <c r="BJ127" s="1020"/>
      <c r="BK127" s="1020"/>
      <c r="BL127" s="1021"/>
      <c r="BM127" s="1022" t="s">
        <v>460</v>
      </c>
      <c r="BN127" s="1020"/>
      <c r="BO127" s="1020"/>
      <c r="BP127" s="1020"/>
      <c r="BQ127" s="1020"/>
      <c r="BR127" s="1020"/>
      <c r="BS127" s="1021"/>
      <c r="BT127" s="1022" t="s">
        <v>461</v>
      </c>
      <c r="BU127" s="1020"/>
      <c r="BV127" s="1020"/>
      <c r="BW127" s="1020"/>
      <c r="BX127" s="1020"/>
      <c r="BY127" s="1020"/>
      <c r="BZ127" s="1043"/>
      <c r="CA127" s="214"/>
      <c r="CB127" s="214"/>
      <c r="CC127" s="214"/>
      <c r="CD127" s="237"/>
      <c r="CE127" s="237"/>
      <c r="CF127" s="237"/>
      <c r="CG127" s="214"/>
      <c r="CH127" s="214"/>
      <c r="CI127" s="214"/>
      <c r="CJ127" s="236"/>
      <c r="CK127" s="1010"/>
      <c r="CL127" s="997"/>
      <c r="CM127" s="997"/>
      <c r="CN127" s="997"/>
      <c r="CO127" s="998"/>
      <c r="CP127" s="909" t="s">
        <v>462</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9" t="s">
        <v>463</v>
      </c>
      <c r="B128" s="1030"/>
      <c r="C128" s="1030"/>
      <c r="D128" s="1030"/>
      <c r="E128" s="1030"/>
      <c r="F128" s="1030"/>
      <c r="G128" s="1030"/>
      <c r="H128" s="1030"/>
      <c r="I128" s="1030"/>
      <c r="J128" s="1030"/>
      <c r="K128" s="1030"/>
      <c r="L128" s="1030"/>
      <c r="M128" s="1030"/>
      <c r="N128" s="1030"/>
      <c r="O128" s="1030"/>
      <c r="P128" s="1030"/>
      <c r="Q128" s="1030"/>
      <c r="R128" s="1030"/>
      <c r="S128" s="1030"/>
      <c r="T128" s="1030"/>
      <c r="U128" s="1030"/>
      <c r="V128" s="1030"/>
      <c r="W128" s="1031" t="s">
        <v>464</v>
      </c>
      <c r="X128" s="1031"/>
      <c r="Y128" s="1031"/>
      <c r="Z128" s="1032"/>
      <c r="AA128" s="1033">
        <v>1476</v>
      </c>
      <c r="AB128" s="1034"/>
      <c r="AC128" s="1034"/>
      <c r="AD128" s="1034"/>
      <c r="AE128" s="1035"/>
      <c r="AF128" s="1036">
        <v>1476</v>
      </c>
      <c r="AG128" s="1034"/>
      <c r="AH128" s="1034"/>
      <c r="AI128" s="1034"/>
      <c r="AJ128" s="1035"/>
      <c r="AK128" s="1036">
        <v>316</v>
      </c>
      <c r="AL128" s="1034"/>
      <c r="AM128" s="1034"/>
      <c r="AN128" s="1034"/>
      <c r="AO128" s="1035"/>
      <c r="AP128" s="1037"/>
      <c r="AQ128" s="1038"/>
      <c r="AR128" s="1038"/>
      <c r="AS128" s="1038"/>
      <c r="AT128" s="1039"/>
      <c r="AU128" s="214"/>
      <c r="AV128" s="214"/>
      <c r="AW128" s="214"/>
      <c r="AX128" s="883" t="s">
        <v>465</v>
      </c>
      <c r="AY128" s="884"/>
      <c r="AZ128" s="884"/>
      <c r="BA128" s="884"/>
      <c r="BB128" s="884"/>
      <c r="BC128" s="884"/>
      <c r="BD128" s="884"/>
      <c r="BE128" s="885"/>
      <c r="BF128" s="1040" t="s">
        <v>122</v>
      </c>
      <c r="BG128" s="1041"/>
      <c r="BH128" s="1041"/>
      <c r="BI128" s="1041"/>
      <c r="BJ128" s="1041"/>
      <c r="BK128" s="1041"/>
      <c r="BL128" s="1042"/>
      <c r="BM128" s="1040">
        <v>13.22</v>
      </c>
      <c r="BN128" s="1041"/>
      <c r="BO128" s="1041"/>
      <c r="BP128" s="1041"/>
      <c r="BQ128" s="1041"/>
      <c r="BR128" s="1041"/>
      <c r="BS128" s="1042"/>
      <c r="BT128" s="1040">
        <v>20</v>
      </c>
      <c r="BU128" s="1041"/>
      <c r="BV128" s="1041"/>
      <c r="BW128" s="1041"/>
      <c r="BX128" s="1041"/>
      <c r="BY128" s="1041"/>
      <c r="BZ128" s="1063"/>
      <c r="CA128" s="237"/>
      <c r="CB128" s="237"/>
      <c r="CC128" s="237"/>
      <c r="CD128" s="237"/>
      <c r="CE128" s="237"/>
      <c r="CF128" s="237"/>
      <c r="CG128" s="214"/>
      <c r="CH128" s="214"/>
      <c r="CI128" s="214"/>
      <c r="CJ128" s="236"/>
      <c r="CK128" s="1011"/>
      <c r="CL128" s="1012"/>
      <c r="CM128" s="1012"/>
      <c r="CN128" s="1012"/>
      <c r="CO128" s="1013"/>
      <c r="CP128" s="1023" t="s">
        <v>466</v>
      </c>
      <c r="CQ128" s="713"/>
      <c r="CR128" s="713"/>
      <c r="CS128" s="713"/>
      <c r="CT128" s="713"/>
      <c r="CU128" s="713"/>
      <c r="CV128" s="713"/>
      <c r="CW128" s="713"/>
      <c r="CX128" s="713"/>
      <c r="CY128" s="713"/>
      <c r="CZ128" s="713"/>
      <c r="DA128" s="713"/>
      <c r="DB128" s="713"/>
      <c r="DC128" s="713"/>
      <c r="DD128" s="713"/>
      <c r="DE128" s="713"/>
      <c r="DF128" s="1024"/>
      <c r="DG128" s="1025">
        <v>31</v>
      </c>
      <c r="DH128" s="1026"/>
      <c r="DI128" s="1026"/>
      <c r="DJ128" s="1026"/>
      <c r="DK128" s="1026"/>
      <c r="DL128" s="1026" t="s">
        <v>122</v>
      </c>
      <c r="DM128" s="1026"/>
      <c r="DN128" s="1026"/>
      <c r="DO128" s="1026"/>
      <c r="DP128" s="1026"/>
      <c r="DQ128" s="1026" t="s">
        <v>122</v>
      </c>
      <c r="DR128" s="1026"/>
      <c r="DS128" s="1026"/>
      <c r="DT128" s="1026"/>
      <c r="DU128" s="1026"/>
      <c r="DV128" s="1027" t="s">
        <v>122</v>
      </c>
      <c r="DW128" s="1027"/>
      <c r="DX128" s="1027"/>
      <c r="DY128" s="1027"/>
      <c r="DZ128" s="1028"/>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467</v>
      </c>
      <c r="X129" s="1058"/>
      <c r="Y129" s="1058"/>
      <c r="Z129" s="1059"/>
      <c r="AA129" s="945">
        <v>10582708</v>
      </c>
      <c r="AB129" s="946"/>
      <c r="AC129" s="946"/>
      <c r="AD129" s="946"/>
      <c r="AE129" s="947"/>
      <c r="AF129" s="948">
        <v>10592439</v>
      </c>
      <c r="AG129" s="946"/>
      <c r="AH129" s="946"/>
      <c r="AI129" s="946"/>
      <c r="AJ129" s="947"/>
      <c r="AK129" s="948">
        <v>10722773</v>
      </c>
      <c r="AL129" s="946"/>
      <c r="AM129" s="946"/>
      <c r="AN129" s="946"/>
      <c r="AO129" s="947"/>
      <c r="AP129" s="1060"/>
      <c r="AQ129" s="1061"/>
      <c r="AR129" s="1061"/>
      <c r="AS129" s="1061"/>
      <c r="AT129" s="1062"/>
      <c r="AU129" s="215"/>
      <c r="AV129" s="215"/>
      <c r="AW129" s="215"/>
      <c r="AX129" s="1052" t="s">
        <v>468</v>
      </c>
      <c r="AY129" s="910"/>
      <c r="AZ129" s="910"/>
      <c r="BA129" s="910"/>
      <c r="BB129" s="910"/>
      <c r="BC129" s="910"/>
      <c r="BD129" s="910"/>
      <c r="BE129" s="911"/>
      <c r="BF129" s="1053" t="s">
        <v>122</v>
      </c>
      <c r="BG129" s="1054"/>
      <c r="BH129" s="1054"/>
      <c r="BI129" s="1054"/>
      <c r="BJ129" s="1054"/>
      <c r="BK129" s="1054"/>
      <c r="BL129" s="1055"/>
      <c r="BM129" s="1053">
        <v>18.22</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469</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470</v>
      </c>
      <c r="X130" s="1058"/>
      <c r="Y130" s="1058"/>
      <c r="Z130" s="1059"/>
      <c r="AA130" s="945">
        <v>2100621</v>
      </c>
      <c r="AB130" s="946"/>
      <c r="AC130" s="946"/>
      <c r="AD130" s="946"/>
      <c r="AE130" s="947"/>
      <c r="AF130" s="948">
        <v>2054550</v>
      </c>
      <c r="AG130" s="946"/>
      <c r="AH130" s="946"/>
      <c r="AI130" s="946"/>
      <c r="AJ130" s="947"/>
      <c r="AK130" s="948">
        <v>1957934</v>
      </c>
      <c r="AL130" s="946"/>
      <c r="AM130" s="946"/>
      <c r="AN130" s="946"/>
      <c r="AO130" s="947"/>
      <c r="AP130" s="1060"/>
      <c r="AQ130" s="1061"/>
      <c r="AR130" s="1061"/>
      <c r="AS130" s="1061"/>
      <c r="AT130" s="1062"/>
      <c r="AU130" s="215"/>
      <c r="AV130" s="215"/>
      <c r="AW130" s="215"/>
      <c r="AX130" s="1052" t="s">
        <v>471</v>
      </c>
      <c r="AY130" s="910"/>
      <c r="AZ130" s="910"/>
      <c r="BA130" s="910"/>
      <c r="BB130" s="910"/>
      <c r="BC130" s="910"/>
      <c r="BD130" s="910"/>
      <c r="BE130" s="911"/>
      <c r="BF130" s="1088">
        <v>3.5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472</v>
      </c>
      <c r="X131" s="1095"/>
      <c r="Y131" s="1095"/>
      <c r="Z131" s="1096"/>
      <c r="AA131" s="991">
        <v>8482087</v>
      </c>
      <c r="AB131" s="973"/>
      <c r="AC131" s="973"/>
      <c r="AD131" s="973"/>
      <c r="AE131" s="974"/>
      <c r="AF131" s="972">
        <v>8537889</v>
      </c>
      <c r="AG131" s="973"/>
      <c r="AH131" s="973"/>
      <c r="AI131" s="973"/>
      <c r="AJ131" s="974"/>
      <c r="AK131" s="972">
        <v>8764839</v>
      </c>
      <c r="AL131" s="973"/>
      <c r="AM131" s="973"/>
      <c r="AN131" s="973"/>
      <c r="AO131" s="974"/>
      <c r="AP131" s="1097"/>
      <c r="AQ131" s="1098"/>
      <c r="AR131" s="1098"/>
      <c r="AS131" s="1098"/>
      <c r="AT131" s="1099"/>
      <c r="AU131" s="215"/>
      <c r="AV131" s="215"/>
      <c r="AW131" s="215"/>
      <c r="AX131" s="1070" t="s">
        <v>473</v>
      </c>
      <c r="AY131" s="713"/>
      <c r="AZ131" s="713"/>
      <c r="BA131" s="713"/>
      <c r="BB131" s="713"/>
      <c r="BC131" s="713"/>
      <c r="BD131" s="713"/>
      <c r="BE131" s="1024"/>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474</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475</v>
      </c>
      <c r="W132" s="1081"/>
      <c r="X132" s="1081"/>
      <c r="Y132" s="1081"/>
      <c r="Z132" s="1082"/>
      <c r="AA132" s="1083">
        <v>5.0390664469999997</v>
      </c>
      <c r="AB132" s="1084"/>
      <c r="AC132" s="1084"/>
      <c r="AD132" s="1084"/>
      <c r="AE132" s="1085"/>
      <c r="AF132" s="1086">
        <v>2.914317354</v>
      </c>
      <c r="AG132" s="1084"/>
      <c r="AH132" s="1084"/>
      <c r="AI132" s="1084"/>
      <c r="AJ132" s="1085"/>
      <c r="AK132" s="1086">
        <v>2.6492215090000002</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476</v>
      </c>
      <c r="W133" s="1064"/>
      <c r="X133" s="1064"/>
      <c r="Y133" s="1064"/>
      <c r="Z133" s="1065"/>
      <c r="AA133" s="1066">
        <v>6.6</v>
      </c>
      <c r="AB133" s="1067"/>
      <c r="AC133" s="1067"/>
      <c r="AD133" s="1067"/>
      <c r="AE133" s="1068"/>
      <c r="AF133" s="1066">
        <v>4.5</v>
      </c>
      <c r="AG133" s="1067"/>
      <c r="AH133" s="1067"/>
      <c r="AI133" s="1067"/>
      <c r="AJ133" s="1068"/>
      <c r="AK133" s="1066">
        <v>3.5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wEJYBh8FxA4pVzOtoSQtlha5tvpXi9Q8PncimsPBEFDHSxnksmQ9SaBglNOAsY+H86vKeKgS+jvOflefCNdz0A==" saltValue="lRlT1qgS3d10qY2zD/v+R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477</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d4IYW2oVrg/EoRH4bPiS7VgyE6goC5Mh+/D6jmhX5eQTbORTFTNKO1O7n5/64Fm/yQYflAURXcSC1HI7M0SZEg==" saltValue="btNiu1J12n5tZP1SBXVjFQ==" spinCount="100000"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LM0ltLV9nEq3VZM4g1mLZAMucGfJaHiY5F7itSwVGEwWnbb25Dckb5eCJFfbjdtDeV9VLRXb5yIqiP/+659vWw==" saltValue="fuoCo6It/uJnQ4ghg+J1V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70" zoomScaleSheetLayoutView="70"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478</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479</v>
      </c>
      <c r="AL6" s="248"/>
      <c r="AM6" s="248"/>
      <c r="AN6" s="248"/>
    </row>
    <row r="7" spans="1:46" ht="13.5" customHeight="1" x14ac:dyDescent="0.15">
      <c r="A7" s="247"/>
      <c r="AK7" s="250"/>
      <c r="AL7" s="251"/>
      <c r="AM7" s="251"/>
      <c r="AN7" s="252"/>
      <c r="AO7" s="1101" t="s">
        <v>480</v>
      </c>
      <c r="AP7" s="253"/>
      <c r="AQ7" s="254" t="s">
        <v>481</v>
      </c>
      <c r="AR7" s="255"/>
    </row>
    <row r="8" spans="1:46" x14ac:dyDescent="0.15">
      <c r="A8" s="247"/>
      <c r="AK8" s="256"/>
      <c r="AL8" s="257"/>
      <c r="AM8" s="257"/>
      <c r="AN8" s="258"/>
      <c r="AO8" s="1102"/>
      <c r="AP8" s="259" t="s">
        <v>482</v>
      </c>
      <c r="AQ8" s="260" t="s">
        <v>483</v>
      </c>
      <c r="AR8" s="261" t="s">
        <v>484</v>
      </c>
    </row>
    <row r="9" spans="1:46" x14ac:dyDescent="0.15">
      <c r="A9" s="247"/>
      <c r="AK9" s="1103" t="s">
        <v>485</v>
      </c>
      <c r="AL9" s="1104"/>
      <c r="AM9" s="1104"/>
      <c r="AN9" s="1105"/>
      <c r="AO9" s="262">
        <v>3013736</v>
      </c>
      <c r="AP9" s="262">
        <v>115235</v>
      </c>
      <c r="AQ9" s="263">
        <v>117270</v>
      </c>
      <c r="AR9" s="264">
        <v>-1.7</v>
      </c>
    </row>
    <row r="10" spans="1:46" ht="13.5" customHeight="1" x14ac:dyDescent="0.15">
      <c r="A10" s="247"/>
      <c r="AK10" s="1103" t="s">
        <v>486</v>
      </c>
      <c r="AL10" s="1104"/>
      <c r="AM10" s="1104"/>
      <c r="AN10" s="1105"/>
      <c r="AO10" s="265">
        <v>452134</v>
      </c>
      <c r="AP10" s="265">
        <v>17288</v>
      </c>
      <c r="AQ10" s="266">
        <v>10490</v>
      </c>
      <c r="AR10" s="267">
        <v>64.8</v>
      </c>
    </row>
    <row r="11" spans="1:46" ht="13.5" customHeight="1" x14ac:dyDescent="0.15">
      <c r="A11" s="247"/>
      <c r="AK11" s="1103" t="s">
        <v>487</v>
      </c>
      <c r="AL11" s="1104"/>
      <c r="AM11" s="1104"/>
      <c r="AN11" s="1105"/>
      <c r="AO11" s="265">
        <v>149606</v>
      </c>
      <c r="AP11" s="265">
        <v>5720</v>
      </c>
      <c r="AQ11" s="266">
        <v>1802</v>
      </c>
      <c r="AR11" s="267">
        <v>217.4</v>
      </c>
    </row>
    <row r="12" spans="1:46" ht="13.5" customHeight="1" x14ac:dyDescent="0.15">
      <c r="A12" s="247"/>
      <c r="AK12" s="1103" t="s">
        <v>488</v>
      </c>
      <c r="AL12" s="1104"/>
      <c r="AM12" s="1104"/>
      <c r="AN12" s="1105"/>
      <c r="AO12" s="265" t="s">
        <v>489</v>
      </c>
      <c r="AP12" s="265" t="s">
        <v>489</v>
      </c>
      <c r="AQ12" s="266">
        <v>3</v>
      </c>
      <c r="AR12" s="267" t="s">
        <v>489</v>
      </c>
    </row>
    <row r="13" spans="1:46" ht="13.5" customHeight="1" x14ac:dyDescent="0.15">
      <c r="A13" s="247"/>
      <c r="AK13" s="1103" t="s">
        <v>490</v>
      </c>
      <c r="AL13" s="1104"/>
      <c r="AM13" s="1104"/>
      <c r="AN13" s="1105"/>
      <c r="AO13" s="265">
        <v>124176</v>
      </c>
      <c r="AP13" s="265">
        <v>4748</v>
      </c>
      <c r="AQ13" s="266">
        <v>4482</v>
      </c>
      <c r="AR13" s="267">
        <v>5.9</v>
      </c>
    </row>
    <row r="14" spans="1:46" ht="13.5" customHeight="1" x14ac:dyDescent="0.15">
      <c r="A14" s="247"/>
      <c r="AK14" s="1103" t="s">
        <v>491</v>
      </c>
      <c r="AL14" s="1104"/>
      <c r="AM14" s="1104"/>
      <c r="AN14" s="1105"/>
      <c r="AO14" s="265">
        <v>63990</v>
      </c>
      <c r="AP14" s="265">
        <v>2447</v>
      </c>
      <c r="AQ14" s="266">
        <v>2749</v>
      </c>
      <c r="AR14" s="267">
        <v>-11</v>
      </c>
    </row>
    <row r="15" spans="1:46" ht="13.5" customHeight="1" x14ac:dyDescent="0.15">
      <c r="A15" s="247"/>
      <c r="AK15" s="1106" t="s">
        <v>492</v>
      </c>
      <c r="AL15" s="1107"/>
      <c r="AM15" s="1107"/>
      <c r="AN15" s="1108"/>
      <c r="AO15" s="265">
        <v>-162077</v>
      </c>
      <c r="AP15" s="265">
        <v>-6197</v>
      </c>
      <c r="AQ15" s="266">
        <v>-7399</v>
      </c>
      <c r="AR15" s="267">
        <v>-16.2</v>
      </c>
    </row>
    <row r="16" spans="1:46" x14ac:dyDescent="0.15">
      <c r="A16" s="247"/>
      <c r="AK16" s="1106" t="s">
        <v>177</v>
      </c>
      <c r="AL16" s="1107"/>
      <c r="AM16" s="1107"/>
      <c r="AN16" s="1108"/>
      <c r="AO16" s="265">
        <v>3641565</v>
      </c>
      <c r="AP16" s="265">
        <v>139241</v>
      </c>
      <c r="AQ16" s="266">
        <v>129397</v>
      </c>
      <c r="AR16" s="267">
        <v>7.6</v>
      </c>
    </row>
    <row r="17" spans="1:46" x14ac:dyDescent="0.15">
      <c r="A17" s="247"/>
    </row>
    <row r="18" spans="1:46" x14ac:dyDescent="0.15">
      <c r="A18" s="247"/>
      <c r="AQ18" s="268"/>
      <c r="AR18" s="268"/>
    </row>
    <row r="19" spans="1:46" x14ac:dyDescent="0.15">
      <c r="A19" s="247"/>
      <c r="AK19" s="243" t="s">
        <v>493</v>
      </c>
    </row>
    <row r="20" spans="1:46" x14ac:dyDescent="0.15">
      <c r="A20" s="247"/>
      <c r="AK20" s="269"/>
      <c r="AL20" s="270"/>
      <c r="AM20" s="270"/>
      <c r="AN20" s="271"/>
      <c r="AO20" s="272" t="s">
        <v>494</v>
      </c>
      <c r="AP20" s="273" t="s">
        <v>495</v>
      </c>
      <c r="AQ20" s="274" t="s">
        <v>496</v>
      </c>
      <c r="AR20" s="275"/>
    </row>
    <row r="21" spans="1:46" s="248" customFormat="1" x14ac:dyDescent="0.15">
      <c r="A21" s="276"/>
      <c r="AK21" s="1109" t="s">
        <v>497</v>
      </c>
      <c r="AL21" s="1110"/>
      <c r="AM21" s="1110"/>
      <c r="AN21" s="1111"/>
      <c r="AO21" s="277">
        <v>10.02</v>
      </c>
      <c r="AP21" s="278">
        <v>11.07</v>
      </c>
      <c r="AQ21" s="279">
        <v>-1.05</v>
      </c>
      <c r="AS21" s="280"/>
      <c r="AT21" s="276"/>
    </row>
    <row r="22" spans="1:46" s="248" customFormat="1" x14ac:dyDescent="0.15">
      <c r="A22" s="276"/>
      <c r="AK22" s="1109" t="s">
        <v>498</v>
      </c>
      <c r="AL22" s="1110"/>
      <c r="AM22" s="1110"/>
      <c r="AN22" s="1111"/>
      <c r="AO22" s="281">
        <v>99.3</v>
      </c>
      <c r="AP22" s="282">
        <v>97.2</v>
      </c>
      <c r="AQ22" s="283">
        <v>2.1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499</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500</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501</v>
      </c>
      <c r="AL29" s="248"/>
      <c r="AM29" s="248"/>
      <c r="AN29" s="248"/>
      <c r="AS29" s="290"/>
    </row>
    <row r="30" spans="1:46" ht="13.5" customHeight="1" x14ac:dyDescent="0.15">
      <c r="A30" s="247"/>
      <c r="AK30" s="250"/>
      <c r="AL30" s="251"/>
      <c r="AM30" s="251"/>
      <c r="AN30" s="252"/>
      <c r="AO30" s="1101" t="s">
        <v>480</v>
      </c>
      <c r="AP30" s="253"/>
      <c r="AQ30" s="254" t="s">
        <v>481</v>
      </c>
      <c r="AR30" s="255"/>
    </row>
    <row r="31" spans="1:46" x14ac:dyDescent="0.15">
      <c r="A31" s="247"/>
      <c r="AK31" s="256"/>
      <c r="AL31" s="257"/>
      <c r="AM31" s="257"/>
      <c r="AN31" s="258"/>
      <c r="AO31" s="1102"/>
      <c r="AP31" s="259" t="s">
        <v>482</v>
      </c>
      <c r="AQ31" s="260" t="s">
        <v>483</v>
      </c>
      <c r="AR31" s="261" t="s">
        <v>484</v>
      </c>
    </row>
    <row r="32" spans="1:46" ht="27" customHeight="1" x14ac:dyDescent="0.15">
      <c r="A32" s="247"/>
      <c r="AK32" s="1117" t="s">
        <v>502</v>
      </c>
      <c r="AL32" s="1118"/>
      <c r="AM32" s="1118"/>
      <c r="AN32" s="1119"/>
      <c r="AO32" s="291">
        <v>1726220</v>
      </c>
      <c r="AP32" s="291">
        <v>66005</v>
      </c>
      <c r="AQ32" s="292">
        <v>74841</v>
      </c>
      <c r="AR32" s="293">
        <v>-11.8</v>
      </c>
    </row>
    <row r="33" spans="1:46" ht="13.5" customHeight="1" x14ac:dyDescent="0.15">
      <c r="A33" s="247"/>
      <c r="AK33" s="1117" t="s">
        <v>503</v>
      </c>
      <c r="AL33" s="1118"/>
      <c r="AM33" s="1118"/>
      <c r="AN33" s="1119"/>
      <c r="AO33" s="291" t="s">
        <v>489</v>
      </c>
      <c r="AP33" s="291" t="s">
        <v>489</v>
      </c>
      <c r="AQ33" s="292" t="s">
        <v>489</v>
      </c>
      <c r="AR33" s="293" t="s">
        <v>489</v>
      </c>
    </row>
    <row r="34" spans="1:46" ht="27" customHeight="1" x14ac:dyDescent="0.15">
      <c r="A34" s="247"/>
      <c r="AK34" s="1117" t="s">
        <v>504</v>
      </c>
      <c r="AL34" s="1118"/>
      <c r="AM34" s="1118"/>
      <c r="AN34" s="1119"/>
      <c r="AO34" s="291" t="s">
        <v>489</v>
      </c>
      <c r="AP34" s="291" t="s">
        <v>489</v>
      </c>
      <c r="AQ34" s="292">
        <v>1</v>
      </c>
      <c r="AR34" s="293" t="s">
        <v>489</v>
      </c>
    </row>
    <row r="35" spans="1:46" ht="27" customHeight="1" x14ac:dyDescent="0.15">
      <c r="A35" s="247"/>
      <c r="AK35" s="1117" t="s">
        <v>505</v>
      </c>
      <c r="AL35" s="1118"/>
      <c r="AM35" s="1118"/>
      <c r="AN35" s="1119"/>
      <c r="AO35" s="291">
        <v>349170</v>
      </c>
      <c r="AP35" s="291">
        <v>13351</v>
      </c>
      <c r="AQ35" s="292">
        <v>16683</v>
      </c>
      <c r="AR35" s="293">
        <v>-20</v>
      </c>
    </row>
    <row r="36" spans="1:46" ht="27" customHeight="1" x14ac:dyDescent="0.15">
      <c r="A36" s="247"/>
      <c r="AK36" s="1117" t="s">
        <v>506</v>
      </c>
      <c r="AL36" s="1118"/>
      <c r="AM36" s="1118"/>
      <c r="AN36" s="1119"/>
      <c r="AO36" s="291">
        <v>115060</v>
      </c>
      <c r="AP36" s="291">
        <v>4399</v>
      </c>
      <c r="AQ36" s="292">
        <v>2411</v>
      </c>
      <c r="AR36" s="293">
        <v>82.5</v>
      </c>
    </row>
    <row r="37" spans="1:46" ht="13.5" customHeight="1" x14ac:dyDescent="0.15">
      <c r="A37" s="247"/>
      <c r="AK37" s="1117" t="s">
        <v>507</v>
      </c>
      <c r="AL37" s="1118"/>
      <c r="AM37" s="1118"/>
      <c r="AN37" s="1119"/>
      <c r="AO37" s="291" t="s">
        <v>489</v>
      </c>
      <c r="AP37" s="291" t="s">
        <v>489</v>
      </c>
      <c r="AQ37" s="292">
        <v>548</v>
      </c>
      <c r="AR37" s="293" t="s">
        <v>489</v>
      </c>
    </row>
    <row r="38" spans="1:46" ht="27" customHeight="1" x14ac:dyDescent="0.15">
      <c r="A38" s="247"/>
      <c r="AK38" s="1120" t="s">
        <v>508</v>
      </c>
      <c r="AL38" s="1121"/>
      <c r="AM38" s="1121"/>
      <c r="AN38" s="1122"/>
      <c r="AO38" s="294" t="s">
        <v>489</v>
      </c>
      <c r="AP38" s="294" t="s">
        <v>489</v>
      </c>
      <c r="AQ38" s="295">
        <v>7</v>
      </c>
      <c r="AR38" s="283" t="s">
        <v>489</v>
      </c>
      <c r="AS38" s="290"/>
    </row>
    <row r="39" spans="1:46" x14ac:dyDescent="0.15">
      <c r="A39" s="247"/>
      <c r="AK39" s="1120" t="s">
        <v>509</v>
      </c>
      <c r="AL39" s="1121"/>
      <c r="AM39" s="1121"/>
      <c r="AN39" s="1122"/>
      <c r="AO39" s="291">
        <v>-316</v>
      </c>
      <c r="AP39" s="291">
        <v>-12</v>
      </c>
      <c r="AQ39" s="292">
        <v>-3756</v>
      </c>
      <c r="AR39" s="293">
        <v>-99.7</v>
      </c>
      <c r="AS39" s="290"/>
    </row>
    <row r="40" spans="1:46" ht="27" customHeight="1" x14ac:dyDescent="0.15">
      <c r="A40" s="247"/>
      <c r="AK40" s="1117" t="s">
        <v>510</v>
      </c>
      <c r="AL40" s="1118"/>
      <c r="AM40" s="1118"/>
      <c r="AN40" s="1119"/>
      <c r="AO40" s="291">
        <v>-1957934</v>
      </c>
      <c r="AP40" s="291">
        <v>-74865</v>
      </c>
      <c r="AQ40" s="292">
        <v>-63247</v>
      </c>
      <c r="AR40" s="293">
        <v>18.399999999999999</v>
      </c>
      <c r="AS40" s="290"/>
    </row>
    <row r="41" spans="1:46" x14ac:dyDescent="0.15">
      <c r="A41" s="247"/>
      <c r="AK41" s="1123" t="s">
        <v>287</v>
      </c>
      <c r="AL41" s="1124"/>
      <c r="AM41" s="1124"/>
      <c r="AN41" s="1125"/>
      <c r="AO41" s="291">
        <v>232200</v>
      </c>
      <c r="AP41" s="291">
        <v>8879</v>
      </c>
      <c r="AQ41" s="292">
        <v>27488</v>
      </c>
      <c r="AR41" s="293">
        <v>-67.7</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511</v>
      </c>
    </row>
    <row r="48" spans="1:46" x14ac:dyDescent="0.15">
      <c r="A48" s="247"/>
      <c r="AK48" s="301" t="s">
        <v>512</v>
      </c>
      <c r="AL48" s="301"/>
      <c r="AM48" s="301"/>
      <c r="AN48" s="301"/>
      <c r="AO48" s="301"/>
      <c r="AP48" s="301"/>
      <c r="AQ48" s="302"/>
      <c r="AR48" s="301"/>
    </row>
    <row r="49" spans="1:44" ht="13.5" customHeight="1" x14ac:dyDescent="0.15">
      <c r="A49" s="247"/>
      <c r="AK49" s="303"/>
      <c r="AL49" s="304"/>
      <c r="AM49" s="1112" t="s">
        <v>480</v>
      </c>
      <c r="AN49" s="1114" t="s">
        <v>513</v>
      </c>
      <c r="AO49" s="1115"/>
      <c r="AP49" s="1115"/>
      <c r="AQ49" s="1115"/>
      <c r="AR49" s="1116"/>
    </row>
    <row r="50" spans="1:44" x14ac:dyDescent="0.15">
      <c r="A50" s="247"/>
      <c r="AK50" s="305"/>
      <c r="AL50" s="306"/>
      <c r="AM50" s="1113"/>
      <c r="AN50" s="307" t="s">
        <v>514</v>
      </c>
      <c r="AO50" s="308" t="s">
        <v>515</v>
      </c>
      <c r="AP50" s="309" t="s">
        <v>516</v>
      </c>
      <c r="AQ50" s="310" t="s">
        <v>517</v>
      </c>
      <c r="AR50" s="311" t="s">
        <v>518</v>
      </c>
    </row>
    <row r="51" spans="1:44" x14ac:dyDescent="0.15">
      <c r="A51" s="247"/>
      <c r="AK51" s="303" t="s">
        <v>519</v>
      </c>
      <c r="AL51" s="304"/>
      <c r="AM51" s="312">
        <v>3705555</v>
      </c>
      <c r="AN51" s="313">
        <v>131240</v>
      </c>
      <c r="AO51" s="314">
        <v>-31.7</v>
      </c>
      <c r="AP51" s="315">
        <v>128523</v>
      </c>
      <c r="AQ51" s="316">
        <v>-3.4</v>
      </c>
      <c r="AR51" s="317">
        <v>-28.3</v>
      </c>
    </row>
    <row r="52" spans="1:44" x14ac:dyDescent="0.15">
      <c r="A52" s="247"/>
      <c r="AK52" s="318"/>
      <c r="AL52" s="319" t="s">
        <v>520</v>
      </c>
      <c r="AM52" s="320">
        <v>1684457</v>
      </c>
      <c r="AN52" s="321">
        <v>59658</v>
      </c>
      <c r="AO52" s="322">
        <v>-21.6</v>
      </c>
      <c r="AP52" s="323">
        <v>56792</v>
      </c>
      <c r="AQ52" s="324">
        <v>-0.3</v>
      </c>
      <c r="AR52" s="325">
        <v>-21.3</v>
      </c>
    </row>
    <row r="53" spans="1:44" x14ac:dyDescent="0.15">
      <c r="A53" s="247"/>
      <c r="AK53" s="303" t="s">
        <v>521</v>
      </c>
      <c r="AL53" s="304"/>
      <c r="AM53" s="312">
        <v>1285609</v>
      </c>
      <c r="AN53" s="313">
        <v>46516</v>
      </c>
      <c r="AO53" s="314">
        <v>-64.599999999999994</v>
      </c>
      <c r="AP53" s="315">
        <v>96469</v>
      </c>
      <c r="AQ53" s="316">
        <v>-24.9</v>
      </c>
      <c r="AR53" s="317">
        <v>-39.700000000000003</v>
      </c>
    </row>
    <row r="54" spans="1:44" x14ac:dyDescent="0.15">
      <c r="A54" s="247"/>
      <c r="AK54" s="318"/>
      <c r="AL54" s="319" t="s">
        <v>520</v>
      </c>
      <c r="AM54" s="320">
        <v>499486</v>
      </c>
      <c r="AN54" s="321">
        <v>18072</v>
      </c>
      <c r="AO54" s="322">
        <v>-69.7</v>
      </c>
      <c r="AP54" s="323">
        <v>49775</v>
      </c>
      <c r="AQ54" s="324">
        <v>-12.4</v>
      </c>
      <c r="AR54" s="325">
        <v>-57.3</v>
      </c>
    </row>
    <row r="55" spans="1:44" x14ac:dyDescent="0.15">
      <c r="A55" s="247"/>
      <c r="AK55" s="303" t="s">
        <v>522</v>
      </c>
      <c r="AL55" s="304"/>
      <c r="AM55" s="312">
        <v>1281258</v>
      </c>
      <c r="AN55" s="313">
        <v>46941</v>
      </c>
      <c r="AO55" s="314">
        <v>0.9</v>
      </c>
      <c r="AP55" s="315">
        <v>85743</v>
      </c>
      <c r="AQ55" s="316">
        <v>-11.1</v>
      </c>
      <c r="AR55" s="317">
        <v>12</v>
      </c>
    </row>
    <row r="56" spans="1:44" x14ac:dyDescent="0.15">
      <c r="A56" s="247"/>
      <c r="AK56" s="318"/>
      <c r="AL56" s="319" t="s">
        <v>520</v>
      </c>
      <c r="AM56" s="320">
        <v>478885</v>
      </c>
      <c r="AN56" s="321">
        <v>17545</v>
      </c>
      <c r="AO56" s="322">
        <v>-2.9</v>
      </c>
      <c r="AP56" s="323">
        <v>45231</v>
      </c>
      <c r="AQ56" s="324">
        <v>-9.1</v>
      </c>
      <c r="AR56" s="325">
        <v>6.2</v>
      </c>
    </row>
    <row r="57" spans="1:44" x14ac:dyDescent="0.15">
      <c r="A57" s="247"/>
      <c r="AK57" s="303" t="s">
        <v>523</v>
      </c>
      <c r="AL57" s="304"/>
      <c r="AM57" s="312">
        <v>1492959</v>
      </c>
      <c r="AN57" s="313">
        <v>55893</v>
      </c>
      <c r="AO57" s="314">
        <v>19.100000000000001</v>
      </c>
      <c r="AP57" s="315">
        <v>92509</v>
      </c>
      <c r="AQ57" s="316">
        <v>7.9</v>
      </c>
      <c r="AR57" s="317">
        <v>11.2</v>
      </c>
    </row>
    <row r="58" spans="1:44" x14ac:dyDescent="0.15">
      <c r="A58" s="247"/>
      <c r="AK58" s="318"/>
      <c r="AL58" s="319" t="s">
        <v>520</v>
      </c>
      <c r="AM58" s="320">
        <v>790842</v>
      </c>
      <c r="AN58" s="321">
        <v>29607</v>
      </c>
      <c r="AO58" s="322">
        <v>68.7</v>
      </c>
      <c r="AP58" s="323">
        <v>52274</v>
      </c>
      <c r="AQ58" s="324">
        <v>15.6</v>
      </c>
      <c r="AR58" s="325">
        <v>53.1</v>
      </c>
    </row>
    <row r="59" spans="1:44" x14ac:dyDescent="0.15">
      <c r="A59" s="247"/>
      <c r="AK59" s="303" t="s">
        <v>524</v>
      </c>
      <c r="AL59" s="304"/>
      <c r="AM59" s="312">
        <v>1698969</v>
      </c>
      <c r="AN59" s="313">
        <v>64963</v>
      </c>
      <c r="AO59" s="314">
        <v>16.2</v>
      </c>
      <c r="AP59" s="315">
        <v>98544</v>
      </c>
      <c r="AQ59" s="316">
        <v>6.5</v>
      </c>
      <c r="AR59" s="317">
        <v>9.6999999999999993</v>
      </c>
    </row>
    <row r="60" spans="1:44" x14ac:dyDescent="0.15">
      <c r="A60" s="247"/>
      <c r="AK60" s="318"/>
      <c r="AL60" s="319" t="s">
        <v>520</v>
      </c>
      <c r="AM60" s="320">
        <v>745867</v>
      </c>
      <c r="AN60" s="321">
        <v>28519</v>
      </c>
      <c r="AO60" s="322">
        <v>-3.7</v>
      </c>
      <c r="AP60" s="323">
        <v>55816</v>
      </c>
      <c r="AQ60" s="324">
        <v>6.8</v>
      </c>
      <c r="AR60" s="325">
        <v>-10.5</v>
      </c>
    </row>
    <row r="61" spans="1:44" x14ac:dyDescent="0.15">
      <c r="A61" s="247"/>
      <c r="AK61" s="303" t="s">
        <v>525</v>
      </c>
      <c r="AL61" s="326"/>
      <c r="AM61" s="312">
        <v>1892870</v>
      </c>
      <c r="AN61" s="313">
        <v>69111</v>
      </c>
      <c r="AO61" s="314">
        <v>-12</v>
      </c>
      <c r="AP61" s="315">
        <v>100358</v>
      </c>
      <c r="AQ61" s="327">
        <v>-5</v>
      </c>
      <c r="AR61" s="317">
        <v>-7</v>
      </c>
    </row>
    <row r="62" spans="1:44" x14ac:dyDescent="0.15">
      <c r="A62" s="247"/>
      <c r="AK62" s="318"/>
      <c r="AL62" s="319" t="s">
        <v>520</v>
      </c>
      <c r="AM62" s="320">
        <v>839907</v>
      </c>
      <c r="AN62" s="321">
        <v>30680</v>
      </c>
      <c r="AO62" s="322">
        <v>-5.8</v>
      </c>
      <c r="AP62" s="323">
        <v>51978</v>
      </c>
      <c r="AQ62" s="324">
        <v>0.1</v>
      </c>
      <c r="AR62" s="325">
        <v>-5.9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fGwP2AoTwh+7Hew2wCNNnkosT0M0EUNFmah+c+ELK1T7AXm3p4ygHTFDf8zwzMdnJANAW3WSHHlR76G37Q38Kg==" saltValue="8q1Ye6bIJ+OYL/URDqtlP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477</v>
      </c>
    </row>
    <row r="121" spans="125:125" ht="13.5" hidden="1" customHeight="1" x14ac:dyDescent="0.15">
      <c r="DU121" s="241"/>
    </row>
  </sheetData>
  <sheetProtection algorithmName="SHA-512" hashValue="o+FI8Yzxn9E0/msKcDrsl0lUKttqLshV4Cj0t+aTspppbDwnz9cRIK8odRGwolgAFz6I5AZDxx1c/gVpIixInA==" saltValue="FoYgw1R2/26YrKqSX7yos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477</v>
      </c>
    </row>
  </sheetData>
  <sheetProtection algorithmName="SHA-512" hashValue="7pIjAv6+STexWF1x1w8UozeelCmOOjl+Iy2M0DBHX2RVNJ36NEaJgaf+VhtcnWEfWt1eN6xyynZvMnjNC2LU8g==" saltValue="pO4tPzL3uC7x3oEs4yQTNg==" spinCount="100000" sheet="1" objects="1" scenarios="1"/>
  <dataConsolidate/>
  <phoneticPr fontId="2"/>
  <printOptions horizontalCentered="1" verticalCentered="1"/>
  <pageMargins left="0" right="0" top="0.19685039370078741" bottom="0" header="0.39370078740157483" footer="0"/>
  <pageSetup paperSize="8" scale="57"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election activeCell="F48" sqref="F48"/>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527</v>
      </c>
      <c r="G46" s="8" t="s">
        <v>528</v>
      </c>
      <c r="H46" s="8" t="s">
        <v>529</v>
      </c>
      <c r="I46" s="8" t="s">
        <v>530</v>
      </c>
      <c r="J46" s="9" t="s">
        <v>531</v>
      </c>
    </row>
    <row r="47" spans="2:10" ht="57.75" customHeight="1" x14ac:dyDescent="0.15">
      <c r="B47" s="10"/>
      <c r="C47" s="1126" t="s">
        <v>3</v>
      </c>
      <c r="D47" s="1126"/>
      <c r="E47" s="1127"/>
      <c r="F47" s="11">
        <v>19.96</v>
      </c>
      <c r="G47" s="12">
        <v>20.98</v>
      </c>
      <c r="H47" s="12">
        <v>24.55</v>
      </c>
      <c r="I47" s="12">
        <v>27</v>
      </c>
      <c r="J47" s="13">
        <v>28.33</v>
      </c>
    </row>
    <row r="48" spans="2:10" ht="57.75" customHeight="1" x14ac:dyDescent="0.15">
      <c r="B48" s="14"/>
      <c r="C48" s="1128" t="s">
        <v>4</v>
      </c>
      <c r="D48" s="1128"/>
      <c r="E48" s="1129"/>
      <c r="F48" s="15">
        <v>4.22</v>
      </c>
      <c r="G48" s="16">
        <v>5.17</v>
      </c>
      <c r="H48" s="16">
        <v>4.5599999999999996</v>
      </c>
      <c r="I48" s="16">
        <v>3.16</v>
      </c>
      <c r="J48" s="17">
        <v>4.09</v>
      </c>
    </row>
    <row r="49" spans="2:10" ht="57.75" customHeight="1" thickBot="1" x14ac:dyDescent="0.2">
      <c r="B49" s="18"/>
      <c r="C49" s="1130" t="s">
        <v>5</v>
      </c>
      <c r="D49" s="1130"/>
      <c r="E49" s="1131"/>
      <c r="F49" s="19">
        <v>18.84</v>
      </c>
      <c r="G49" s="20">
        <v>7.77</v>
      </c>
      <c r="H49" s="20">
        <v>9.59</v>
      </c>
      <c r="I49" s="20">
        <v>6.55</v>
      </c>
      <c r="J49" s="21">
        <v>2.62</v>
      </c>
    </row>
    <row r="50" spans="2:10" x14ac:dyDescent="0.15"/>
  </sheetData>
  <sheetProtection algorithmName="SHA-512" hashValue="m2oGcf2c3yiiKAJ6jlr+YqSFYR6LrVdkPbPs4dGZNJl2CvkaO427vTNgMNG2cc2xZsDk8h3Ut2faNWWTVk/kkQ==" saltValue="tueALSDS95yqTRz5jT5Bg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湯浅　拓巳</cp:lastModifiedBy>
  <cp:lastPrinted>2026-03-16T06:03:19Z</cp:lastPrinted>
  <dcterms:created xsi:type="dcterms:W3CDTF">2026-02-23T09:42:54Z</dcterms:created>
  <dcterms:modified xsi:type="dcterms:W3CDTF">2026-03-19T02:32:29Z</dcterms:modified>
  <cp:category/>
</cp:coreProperties>
</file>