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教育庁\31120_999教育財務課\31120_008-2財務支援班\■令和7年度フォルダ\簿冊フォルダ\保管年限５年（R12年度末まで）\電力入札一件（５）\電力入札\R07_電力入札\04_HP公告\G4\紙入札用\"/>
    </mc:Choice>
  </mc:AlternateContent>
  <xr:revisionPtr revIDLastSave="0" documentId="13_ncr:1_{8AC4EFB1-8D9E-4308-8AF8-00FB22621DDA}" xr6:coauthVersionLast="47" xr6:coauthVersionMax="47" xr10:uidLastSave="{00000000-0000-0000-0000-000000000000}"/>
  <bookViews>
    <workbookView xWindow="28680" yWindow="-120" windowWidth="29040" windowHeight="15720" xr2:uid="{00000000-000D-0000-FFFF-FFFF00000000}"/>
  </bookViews>
  <sheets>
    <sheet name="本人用入札書" sheetId="4" r:id="rId1"/>
    <sheet name="代理人入札書" sheetId="5" r:id="rId2"/>
    <sheet name="電気料金入札金額計算書" sheetId="3" r:id="rId3"/>
  </sheets>
  <externalReferences>
    <externalReference r:id="rId4"/>
    <externalReference r:id="rId5"/>
  </externalReferences>
  <definedNames>
    <definedName name="_xlnm.Print_Area" localSheetId="1">代理人入札書!$A$1:$E$21</definedName>
    <definedName name="_xlnm.Print_Area" localSheetId="2">電気料金入札金額計算書!$A$1:$L$56</definedName>
    <definedName name="_xlnm.Print_Area" localSheetId="0">本人用入札書!$A$1:$E$20</definedName>
    <definedName name="料金表" localSheetId="1">#REF!</definedName>
    <definedName name="料金表" localSheetId="2">#REF!</definedName>
    <definedName name="料金表" localSheetId="0">#REF!</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3" l="1"/>
  <c r="I43" i="3"/>
  <c r="E43" i="3"/>
  <c r="I42" i="3"/>
  <c r="I41" i="3"/>
  <c r="E41" i="3"/>
  <c r="B3" i="5"/>
  <c r="B3" i="4"/>
  <c r="J41" i="3" l="1"/>
  <c r="L41" i="3"/>
  <c r="J43" i="3"/>
  <c r="L43" i="3" s="1"/>
  <c r="I36" i="3"/>
  <c r="I35" i="3"/>
  <c r="E35" i="3"/>
  <c r="I34" i="3"/>
  <c r="I33" i="3"/>
  <c r="E33" i="3"/>
  <c r="I32" i="3"/>
  <c r="I31" i="3"/>
  <c r="E31" i="3"/>
  <c r="I30" i="3"/>
  <c r="I29" i="3"/>
  <c r="E29" i="3"/>
  <c r="I28" i="3"/>
  <c r="I27" i="3"/>
  <c r="E27" i="3"/>
  <c r="J31" i="3" l="1"/>
  <c r="J29" i="3"/>
  <c r="L29" i="3" s="1"/>
  <c r="J27" i="3"/>
  <c r="L27" i="3" s="1"/>
  <c r="J35" i="3"/>
  <c r="L35" i="3" s="1"/>
  <c r="J33" i="3"/>
  <c r="L33" i="3" s="1"/>
  <c r="L31" i="3"/>
  <c r="I48" i="3" l="1"/>
  <c r="I47" i="3"/>
  <c r="E47" i="3"/>
  <c r="J47" i="3" l="1"/>
  <c r="L47" i="3" s="1"/>
  <c r="I7" i="3"/>
  <c r="I8" i="3"/>
  <c r="E45" i="3" l="1"/>
  <c r="E39" i="3"/>
  <c r="E37" i="3"/>
  <c r="E25" i="3"/>
  <c r="E23" i="3"/>
  <c r="E21" i="3"/>
  <c r="E19" i="3"/>
  <c r="E17" i="3"/>
  <c r="E15" i="3"/>
  <c r="E13" i="3"/>
  <c r="E11" i="3"/>
  <c r="E9" i="3"/>
  <c r="E7" i="3"/>
  <c r="E5" i="3"/>
  <c r="I14" i="3" l="1"/>
  <c r="I13" i="3"/>
  <c r="I46" i="3"/>
  <c r="I45" i="3"/>
  <c r="I40" i="3"/>
  <c r="I39" i="3"/>
  <c r="I38" i="3"/>
  <c r="I37" i="3"/>
  <c r="I26" i="3"/>
  <c r="I25" i="3"/>
  <c r="I24" i="3"/>
  <c r="I23" i="3"/>
  <c r="I22" i="3"/>
  <c r="I21" i="3"/>
  <c r="I20" i="3"/>
  <c r="I19" i="3"/>
  <c r="I18" i="3"/>
  <c r="I17" i="3"/>
  <c r="I16" i="3"/>
  <c r="I15" i="3"/>
  <c r="I12" i="3"/>
  <c r="I11" i="3"/>
  <c r="I10" i="3"/>
  <c r="I9" i="3"/>
  <c r="I6" i="3"/>
  <c r="I5" i="3"/>
  <c r="J45" i="3" l="1"/>
  <c r="L45" i="3" s="1"/>
  <c r="J9" i="3"/>
  <c r="L9" i="3" s="1"/>
  <c r="J19" i="3"/>
  <c r="L19" i="3" s="1"/>
  <c r="J37" i="3"/>
  <c r="L37" i="3" s="1"/>
  <c r="J13" i="3"/>
  <c r="L13" i="3" s="1"/>
  <c r="J15" i="3"/>
  <c r="L15" i="3" s="1"/>
  <c r="J7" i="3"/>
  <c r="L7" i="3" s="1"/>
  <c r="J25" i="3"/>
  <c r="L25" i="3" s="1"/>
  <c r="J5" i="3"/>
  <c r="L5" i="3" s="1"/>
  <c r="J23" i="3"/>
  <c r="L23" i="3" s="1"/>
  <c r="J11" i="3"/>
  <c r="L11" i="3" s="1"/>
  <c r="J21" i="3"/>
  <c r="L21" i="3" s="1"/>
  <c r="J39" i="3"/>
  <c r="L39" i="3" s="1"/>
  <c r="J17" i="3"/>
  <c r="L17" i="3" s="1"/>
  <c r="L49" i="3" l="1"/>
  <c r="L50" i="3" s="1"/>
</calcChain>
</file>

<file path=xl/sharedStrings.xml><?xml version="1.0" encoding="utf-8"?>
<sst xmlns="http://schemas.openxmlformats.org/spreadsheetml/2006/main" count="123" uniqueCount="70">
  <si>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</si>
  <si>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</si>
  <si>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</si>
  <si>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備考　①数字はアラビア数字を使用すること。</t>
    <rPh sb="0" eb="2">
      <t>ビコウ</t>
    </rPh>
    <rPh sb="4" eb="6">
      <t>スウジ</t>
    </rPh>
    <rPh sb="11" eb="13">
      <t>スウジ</t>
    </rPh>
    <rPh sb="14" eb="16">
      <t>シヨウ</t>
    </rPh>
    <phoneticPr fontId="2"/>
  </si>
  <si>
    <t>電気料金入札金額計算書</t>
    <rPh sb="0" eb="2">
      <t>デンキ</t>
    </rPh>
    <rPh sb="2" eb="4">
      <t>リョウキン</t>
    </rPh>
    <rPh sb="4" eb="6">
      <t>ニュウサツ</t>
    </rPh>
    <rPh sb="6" eb="8">
      <t>キンガク</t>
    </rPh>
    <rPh sb="8" eb="11">
      <t>ケイサンショ</t>
    </rPh>
    <phoneticPr fontId="2"/>
  </si>
  <si>
    <t>施設番号</t>
    <rPh sb="0" eb="2">
      <t>シセツ</t>
    </rPh>
    <rPh sb="2" eb="4">
      <t>バンゴウ</t>
    </rPh>
    <phoneticPr fontId="2"/>
  </si>
  <si>
    <t>施設名</t>
    <rPh sb="0" eb="3">
      <t>シセツメイ</t>
    </rPh>
    <phoneticPr fontId="2"/>
  </si>
  <si>
    <t>区分</t>
    <rPh sb="0" eb="2">
      <t>クブン</t>
    </rPh>
    <phoneticPr fontId="2"/>
  </si>
  <si>
    <t>夏季</t>
    <rPh sb="0" eb="2">
      <t>カキ</t>
    </rPh>
    <phoneticPr fontId="2"/>
  </si>
  <si>
    <t>その他季</t>
    <rPh sb="2" eb="3">
      <t>タ</t>
    </rPh>
    <rPh sb="3" eb="4">
      <t>キ</t>
    </rPh>
    <phoneticPr fontId="2"/>
  </si>
  <si>
    <t>合計（税込）④</t>
    <rPh sb="0" eb="2">
      <t>ゴウケイ</t>
    </rPh>
    <rPh sb="3" eb="5">
      <t>ゼイコミ</t>
    </rPh>
    <phoneticPr fontId="2"/>
  </si>
  <si>
    <t>電気料金入札金額（円）</t>
    <rPh sb="0" eb="2">
      <t>デンキ</t>
    </rPh>
    <rPh sb="2" eb="4">
      <t>リョウキン</t>
    </rPh>
    <rPh sb="4" eb="6">
      <t>ニュウサツ</t>
    </rPh>
    <rPh sb="6" eb="8">
      <t>キンガク</t>
    </rPh>
    <rPh sb="9" eb="10">
      <t>エン</t>
    </rPh>
    <phoneticPr fontId="2"/>
  </si>
  <si>
    <t>商号又は名称　　　　　　　　　　　　　　　　　　　　　　　</t>
    <rPh sb="0" eb="2">
      <t>ショウゴウ</t>
    </rPh>
    <rPh sb="2" eb="3">
      <t>マタ</t>
    </rPh>
    <rPh sb="4" eb="6">
      <t>メイショウ</t>
    </rPh>
    <phoneticPr fontId="2"/>
  </si>
  <si>
    <t>年間電力量
料金
(円)</t>
    <rPh sb="0" eb="2">
      <t>ネンカン</t>
    </rPh>
    <rPh sb="2" eb="4">
      <t>デンリョク</t>
    </rPh>
    <rPh sb="4" eb="5">
      <t>リョウ</t>
    </rPh>
    <rPh sb="6" eb="8">
      <t>リョウキン</t>
    </rPh>
    <rPh sb="10" eb="11">
      <t>エン</t>
    </rPh>
    <phoneticPr fontId="2"/>
  </si>
  <si>
    <t>※注2：基本料金の小数点第2位未満は切り捨てとする。</t>
    <phoneticPr fontId="2"/>
  </si>
  <si>
    <t>調整料金※注4</t>
    <rPh sb="0" eb="2">
      <t>チョウセイ</t>
    </rPh>
    <rPh sb="2" eb="4">
      <t>リョウキン</t>
    </rPh>
    <phoneticPr fontId="2"/>
  </si>
  <si>
    <t>単価
(円/㎾)
　(B)
※注1</t>
    <rPh sb="0" eb="2">
      <t>タンカ</t>
    </rPh>
    <rPh sb="4" eb="5">
      <t>エン</t>
    </rPh>
    <rPh sb="15" eb="16">
      <t>チュウ</t>
    </rPh>
    <phoneticPr fontId="2"/>
  </si>
  <si>
    <t>基本料金（円）
(A)×(B)×12月×0.85　①
※注2</t>
    <rPh sb="0" eb="2">
      <t>キホン</t>
    </rPh>
    <rPh sb="2" eb="4">
      <t>リョウキン</t>
    </rPh>
    <rPh sb="5" eb="6">
      <t>エン</t>
    </rPh>
    <rPh sb="18" eb="19">
      <t>ガツ</t>
    </rPh>
    <phoneticPr fontId="2"/>
  </si>
  <si>
    <t>年間予定
使用電力量
(㎾h)</t>
    <rPh sb="2" eb="4">
      <t>ヨテイ</t>
    </rPh>
    <rPh sb="5" eb="7">
      <t>シヨウ</t>
    </rPh>
    <rPh sb="9" eb="10">
      <t>リョウ</t>
    </rPh>
    <phoneticPr fontId="2"/>
  </si>
  <si>
    <t>単価
(円/㎾h)
※注1</t>
    <rPh sb="0" eb="2">
      <t>タンカ</t>
    </rPh>
    <rPh sb="4" eb="5">
      <t>エン</t>
    </rPh>
    <phoneticPr fontId="2"/>
  </si>
  <si>
    <t>年間電力量
合計(円)
　②</t>
    <rPh sb="2" eb="4">
      <t>デンリョク</t>
    </rPh>
    <rPh sb="4" eb="5">
      <t>リョウ</t>
    </rPh>
    <rPh sb="6" eb="8">
      <t>ゴウケイ</t>
    </rPh>
    <rPh sb="9" eb="10">
      <t>エン</t>
    </rPh>
    <phoneticPr fontId="2"/>
  </si>
  <si>
    <t>詳細別紙
(円)
③</t>
    <rPh sb="0" eb="2">
      <t>ショウサイ</t>
    </rPh>
    <rPh sb="2" eb="4">
      <t>ベッシ</t>
    </rPh>
    <phoneticPr fontId="2"/>
  </si>
  <si>
    <t xml:space="preserve">  </t>
    <phoneticPr fontId="2"/>
  </si>
  <si>
    <t>※注1：内訳の単価は契約希望単価（課税事業者にあっては消費税相当額を含むもの）とし、小数点第2位未満を切り捨てたものを適用
       すること。</t>
    <rPh sb="1" eb="2">
      <t>チュウ</t>
    </rPh>
    <phoneticPr fontId="2"/>
  </si>
  <si>
    <t>予定
契約
電力
(㎾) (A)</t>
    <rPh sb="0" eb="2">
      <t>ヨテイ</t>
    </rPh>
    <rPh sb="3" eb="5">
      <t>ケイヤク</t>
    </rPh>
    <rPh sb="6" eb="8">
      <t>デンリョク</t>
    </rPh>
    <phoneticPr fontId="2"/>
  </si>
  <si>
    <t>基本料金（見込）</t>
    <rPh sb="0" eb="2">
      <t>キホン</t>
    </rPh>
    <rPh sb="2" eb="4">
      <t>リョウキン</t>
    </rPh>
    <rPh sb="5" eb="7">
      <t>ミコ</t>
    </rPh>
    <phoneticPr fontId="2"/>
  </si>
  <si>
    <t>電力量料金（見込）</t>
    <rPh sb="0" eb="2">
      <t>デンリョク</t>
    </rPh>
    <rPh sb="2" eb="3">
      <t>リョウ</t>
    </rPh>
    <rPh sb="3" eb="5">
      <t>リョウキン</t>
    </rPh>
    <rPh sb="6" eb="8">
      <t>ミコ</t>
    </rPh>
    <phoneticPr fontId="2"/>
  </si>
  <si>
    <t>見込金額合計(円)
(基本料金)①＋
(電力量料金)②＋
(調整料金)③
※注3</t>
    <rPh sb="0" eb="2">
      <t>ミコ</t>
    </rPh>
    <rPh sb="2" eb="4">
      <t>キンガク</t>
    </rPh>
    <rPh sb="4" eb="6">
      <t>ゴウケイ</t>
    </rPh>
    <rPh sb="11" eb="13">
      <t>キホン</t>
    </rPh>
    <rPh sb="13" eb="15">
      <t>リョウキン</t>
    </rPh>
    <rPh sb="20" eb="23">
      <t>デンリョクリョウ</t>
    </rPh>
    <rPh sb="23" eb="25">
      <t>リョウキン</t>
    </rPh>
    <rPh sb="30" eb="32">
      <t>チョウセイ</t>
    </rPh>
    <rPh sb="32" eb="34">
      <t>リョウキン</t>
    </rPh>
    <rPh sb="38" eb="39">
      <t>チュウ</t>
    </rPh>
    <phoneticPr fontId="2"/>
  </si>
  <si>
    <t>※注3：見込金額合計(円)の1円未満の端数は(基本料金)①＋(電力量料金)②＋(調整料金)③を合計した後に切り捨てる。</t>
    <rPh sb="4" eb="6">
      <t>ミコ</t>
    </rPh>
    <rPh sb="6" eb="8">
      <t>キンガク</t>
    </rPh>
    <phoneticPr fontId="2"/>
  </si>
  <si>
    <t>※注4：力率調整以外の調整を設定する場合には調整料金に調整額を記載し、見込金額合計に反映させること。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
       単価）及び電気事業者による再生可能エネルギーの調達に関する特別措置法に基づく賦課金を算出根拠に含まないこと。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35" eb="37">
      <t>ミコ</t>
    </rPh>
    <rPh sb="37" eb="39">
      <t>キンガク</t>
    </rPh>
    <phoneticPr fontId="2"/>
  </si>
  <si>
    <t>※合計(税込)④に110分の100を乗じて得た額（1円未満切り上げ）を記載すること。</t>
    <rPh sb="12" eb="13">
      <t>ブン</t>
    </rPh>
    <rPh sb="18" eb="19">
      <t>ジョウ</t>
    </rPh>
    <rPh sb="21" eb="22">
      <t>エ</t>
    </rPh>
    <rPh sb="23" eb="24">
      <t>ガク</t>
    </rPh>
    <rPh sb="26" eb="29">
      <t>エンミマン</t>
    </rPh>
    <rPh sb="29" eb="30">
      <t>キ</t>
    </rPh>
    <rPh sb="31" eb="32">
      <t>ア</t>
    </rPh>
    <rPh sb="35" eb="37">
      <t>キサイ</t>
    </rPh>
    <phoneticPr fontId="2"/>
  </si>
  <si>
    <t>大分県立海洋科学高等学校</t>
    <rPh sb="0" eb="2">
      <t>オオイタ</t>
    </rPh>
    <rPh sb="2" eb="4">
      <t>ケンリツ</t>
    </rPh>
    <rPh sb="4" eb="6">
      <t>カイヨウ</t>
    </rPh>
    <rPh sb="6" eb="8">
      <t>カガク</t>
    </rPh>
    <rPh sb="8" eb="10">
      <t>コウトウ</t>
    </rPh>
    <rPh sb="10" eb="12">
      <t>ガッコウ</t>
    </rPh>
    <rPh sb="11" eb="12">
      <t>コウ</t>
    </rPh>
    <phoneticPr fontId="2"/>
  </si>
  <si>
    <t>大分県立久住高原農業高等学校</t>
    <rPh sb="0" eb="2">
      <t>オオイタ</t>
    </rPh>
    <rPh sb="2" eb="4">
      <t>ケンリツ</t>
    </rPh>
    <rPh sb="4" eb="6">
      <t>クジュウ</t>
    </rPh>
    <rPh sb="6" eb="8">
      <t>コウゲン</t>
    </rPh>
    <rPh sb="8" eb="10">
      <t>ノウギョウ</t>
    </rPh>
    <rPh sb="10" eb="14">
      <t>コウトウガッコウ</t>
    </rPh>
    <phoneticPr fontId="2"/>
  </si>
  <si>
    <t>大分県立香々地青少年の家</t>
    <rPh sb="0" eb="2">
      <t>オオイタ</t>
    </rPh>
    <rPh sb="2" eb="4">
      <t>ケンリツ</t>
    </rPh>
    <rPh sb="4" eb="5">
      <t>カ</t>
    </rPh>
    <rPh sb="6" eb="7">
      <t>チ</t>
    </rPh>
    <rPh sb="7" eb="10">
      <t>セイショウネン</t>
    </rPh>
    <rPh sb="11" eb="12">
      <t>イエ</t>
    </rPh>
    <phoneticPr fontId="2"/>
  </si>
  <si>
    <t>大分県立九重青少年の家</t>
    <rPh sb="0" eb="2">
      <t>オオイタ</t>
    </rPh>
    <rPh sb="2" eb="4">
      <t>ケンリツ</t>
    </rPh>
    <rPh sb="4" eb="6">
      <t>ココノエ</t>
    </rPh>
    <rPh sb="6" eb="9">
      <t>セイショウネン</t>
    </rPh>
    <rPh sb="10" eb="11">
      <t>イエ</t>
    </rPh>
    <phoneticPr fontId="2"/>
  </si>
  <si>
    <t>大分県立歴史博物館</t>
    <rPh sb="0" eb="2">
      <t>オオイタ</t>
    </rPh>
    <rPh sb="2" eb="4">
      <t>ケンリツ</t>
    </rPh>
    <rPh sb="4" eb="6">
      <t>レキシ</t>
    </rPh>
    <rPh sb="6" eb="9">
      <t>ハクブツカン</t>
    </rPh>
    <phoneticPr fontId="2"/>
  </si>
  <si>
    <t>大分県立由布支援学校</t>
    <rPh sb="0" eb="2">
      <t>オオイタ</t>
    </rPh>
    <rPh sb="2" eb="4">
      <t>ケンリツ</t>
    </rPh>
    <rPh sb="4" eb="6">
      <t>ユフ</t>
    </rPh>
    <rPh sb="6" eb="8">
      <t>シエン</t>
    </rPh>
    <rPh sb="8" eb="10">
      <t>ガッコウ</t>
    </rPh>
    <phoneticPr fontId="2"/>
  </si>
  <si>
    <t>大分県立別府支援学校鶴見校</t>
    <rPh sb="0" eb="2">
      <t>オオイタ</t>
    </rPh>
    <rPh sb="2" eb="4">
      <t>ケンリツ</t>
    </rPh>
    <rPh sb="4" eb="6">
      <t>ベップ</t>
    </rPh>
    <rPh sb="6" eb="8">
      <t>シエン</t>
    </rPh>
    <rPh sb="8" eb="10">
      <t>ガッコウ</t>
    </rPh>
    <rPh sb="10" eb="12">
      <t>ツルミ</t>
    </rPh>
    <rPh sb="12" eb="13">
      <t>コウ</t>
    </rPh>
    <phoneticPr fontId="2"/>
  </si>
  <si>
    <t>大分県立佐伯支援学校</t>
    <rPh sb="0" eb="2">
      <t>オオイタ</t>
    </rPh>
    <rPh sb="2" eb="4">
      <t>ケンリツ</t>
    </rPh>
    <rPh sb="4" eb="6">
      <t>サイキ</t>
    </rPh>
    <rPh sb="6" eb="8">
      <t>シエン</t>
    </rPh>
    <rPh sb="8" eb="10">
      <t>ガッコウ</t>
    </rPh>
    <phoneticPr fontId="2"/>
  </si>
  <si>
    <t>大分県立さくらの杜高等支援学校</t>
    <rPh sb="0" eb="2">
      <t>オオイタ</t>
    </rPh>
    <rPh sb="2" eb="4">
      <t>ケンリツ</t>
    </rPh>
    <rPh sb="8" eb="9">
      <t>モリ</t>
    </rPh>
    <rPh sb="9" eb="11">
      <t>コウトウ</t>
    </rPh>
    <rPh sb="11" eb="13">
      <t>シエン</t>
    </rPh>
    <rPh sb="13" eb="15">
      <t>ガッコウ</t>
    </rPh>
    <phoneticPr fontId="2"/>
  </si>
  <si>
    <t>大分県立安心院高等学校</t>
    <rPh sb="0" eb="2">
      <t>オオイタ</t>
    </rPh>
    <rPh sb="2" eb="4">
      <t>ケンリツ</t>
    </rPh>
    <rPh sb="4" eb="7">
      <t>アジム</t>
    </rPh>
    <rPh sb="7" eb="9">
      <t>コウトウ</t>
    </rPh>
    <rPh sb="9" eb="11">
      <t>ガッコウ</t>
    </rPh>
    <phoneticPr fontId="2"/>
  </si>
  <si>
    <t>大分県立大分支援学校</t>
    <rPh sb="0" eb="2">
      <t>オオイタ</t>
    </rPh>
    <rPh sb="2" eb="4">
      <t>ケンリツ</t>
    </rPh>
    <rPh sb="4" eb="6">
      <t>オオイタ</t>
    </rPh>
    <rPh sb="5" eb="6">
      <t>リツダイ</t>
    </rPh>
    <rPh sb="6" eb="8">
      <t>シエン</t>
    </rPh>
    <rPh sb="8" eb="10">
      <t>ガッコウ</t>
    </rPh>
    <phoneticPr fontId="2"/>
  </si>
  <si>
    <t>大分県立大分支援学校（仮設）</t>
    <rPh sb="0" eb="2">
      <t>オオイタ</t>
    </rPh>
    <rPh sb="2" eb="4">
      <t>ケンリツ</t>
    </rPh>
    <rPh sb="4" eb="6">
      <t>オオイタ</t>
    </rPh>
    <rPh sb="5" eb="6">
      <t>リツダイ</t>
    </rPh>
    <rPh sb="6" eb="8">
      <t>シエン</t>
    </rPh>
    <rPh sb="8" eb="10">
      <t>ガッコウ</t>
    </rPh>
    <rPh sb="11" eb="13">
      <t>カセツ</t>
    </rPh>
    <phoneticPr fontId="2"/>
  </si>
  <si>
    <t>大分県立竹田支援学校</t>
    <rPh sb="0" eb="2">
      <t>オオイタ</t>
    </rPh>
    <rPh sb="2" eb="4">
      <t>ケンリツ</t>
    </rPh>
    <rPh sb="4" eb="6">
      <t>タケタ</t>
    </rPh>
    <rPh sb="6" eb="8">
      <t>シエン</t>
    </rPh>
    <rPh sb="8" eb="10">
      <t>ガッコウ</t>
    </rPh>
    <phoneticPr fontId="2"/>
  </si>
  <si>
    <t>大分県立臼杵支援学校</t>
    <rPh sb="0" eb="2">
      <t>オオイタ</t>
    </rPh>
    <rPh sb="2" eb="4">
      <t>ケンリツ</t>
    </rPh>
    <rPh sb="4" eb="6">
      <t>ウスキ</t>
    </rPh>
    <rPh sb="6" eb="8">
      <t>シエン</t>
    </rPh>
    <rPh sb="8" eb="10">
      <t>ガッコウ</t>
    </rPh>
    <phoneticPr fontId="2"/>
  </si>
  <si>
    <t>大分県立日田支援学校</t>
  </si>
  <si>
    <t>大分県立別府支援学校</t>
    <rPh sb="0" eb="2">
      <t>オオイタ</t>
    </rPh>
    <rPh sb="2" eb="4">
      <t>ケンリツ</t>
    </rPh>
    <rPh sb="4" eb="6">
      <t>ベップ</t>
    </rPh>
    <rPh sb="6" eb="8">
      <t>シエン</t>
    </rPh>
    <rPh sb="8" eb="10">
      <t>ガッコウ</t>
    </rPh>
    <phoneticPr fontId="2"/>
  </si>
  <si>
    <t>入　札　書（本人入札用）</t>
    <rPh sb="0" eb="1">
      <t>イリ</t>
    </rPh>
    <rPh sb="2" eb="3">
      <t>サツ</t>
    </rPh>
    <rPh sb="4" eb="5">
      <t>ショ</t>
    </rPh>
    <rPh sb="6" eb="8">
      <t>ホンニン</t>
    </rPh>
    <rPh sb="8" eb="10">
      <t>ニュウサツ</t>
    </rPh>
    <rPh sb="10" eb="11">
      <t>ヨウ</t>
    </rPh>
    <phoneticPr fontId="2"/>
  </si>
  <si>
    <t>くじ番号</t>
    <rPh sb="2" eb="4">
      <t>バンゴウ</t>
    </rPh>
    <phoneticPr fontId="2"/>
  </si>
  <si>
    <t>　令和　　　年　　　月　　　日</t>
    <rPh sb="1" eb="3">
      <t>レイワ</t>
    </rPh>
    <phoneticPr fontId="2"/>
  </si>
  <si>
    <t>住　　　　　　所</t>
    <rPh sb="0" eb="1">
      <t>ジュウ</t>
    </rPh>
    <rPh sb="7" eb="8">
      <t>ショ</t>
    </rPh>
    <phoneticPr fontId="2"/>
  </si>
  <si>
    <t>商号又は名称</t>
    <rPh sb="0" eb="2">
      <t>ショウゴウ</t>
    </rPh>
    <rPh sb="2" eb="3">
      <t>マタ</t>
    </rPh>
    <rPh sb="4" eb="6">
      <t>メイショウ</t>
    </rPh>
    <phoneticPr fontId="2"/>
  </si>
  <si>
    <t>代 表 者 氏名                                                                  ㊞</t>
    <rPh sb="0" eb="1">
      <t>ダイ</t>
    </rPh>
    <rPh sb="2" eb="3">
      <t>オモテ</t>
    </rPh>
    <rPh sb="4" eb="5">
      <t>モノ</t>
    </rPh>
    <rPh sb="6" eb="7">
      <t>シ</t>
    </rPh>
    <rPh sb="7" eb="8">
      <t>メイ</t>
    </rPh>
    <phoneticPr fontId="2"/>
  </si>
  <si>
    <t>契約担当者　大分県知事　佐藤　樹一郎　殿</t>
    <rPh sb="0" eb="2">
      <t>ケイヤク</t>
    </rPh>
    <rPh sb="2" eb="5">
      <t>タントウシャ</t>
    </rPh>
    <rPh sb="6" eb="9">
      <t>オオイタケン</t>
    </rPh>
    <rPh sb="9" eb="11">
      <t>チジ</t>
    </rPh>
    <rPh sb="12" eb="14">
      <t>サトウ</t>
    </rPh>
    <rPh sb="15" eb="18">
      <t>キイチロウ</t>
    </rPh>
    <rPh sb="19" eb="20">
      <t>トノ</t>
    </rPh>
    <phoneticPr fontId="2"/>
  </si>
  <si>
    <t xml:space="preserve">    　　②数字の前に￥マークを必ず付けてください。</t>
    <rPh sb="7" eb="9">
      <t>スウジ</t>
    </rPh>
    <rPh sb="10" eb="11">
      <t>マエ</t>
    </rPh>
    <rPh sb="17" eb="18">
      <t>カナラ</t>
    </rPh>
    <rPh sb="19" eb="20">
      <t>ツ</t>
    </rPh>
    <phoneticPr fontId="2"/>
  </si>
  <si>
    <t>入　札　書（代理人入札用）</t>
    <rPh sb="0" eb="1">
      <t>イリ</t>
    </rPh>
    <rPh sb="2" eb="3">
      <t>サツ</t>
    </rPh>
    <rPh sb="4" eb="5">
      <t>ショ</t>
    </rPh>
    <rPh sb="6" eb="9">
      <t>ダイリニン</t>
    </rPh>
    <rPh sb="9" eb="11">
      <t>ニュウサツ</t>
    </rPh>
    <rPh sb="11" eb="12">
      <t>ヨウ</t>
    </rPh>
    <phoneticPr fontId="2"/>
  </si>
  <si>
    <t>代表者氏名</t>
    <rPh sb="0" eb="3">
      <t>ダイヒョウシャ</t>
    </rPh>
    <rPh sb="3" eb="5">
      <t>シメイ</t>
    </rPh>
    <phoneticPr fontId="2"/>
  </si>
  <si>
    <t>代理人氏名                                                                ㊞</t>
    <rPh sb="0" eb="1">
      <t>ダイ</t>
    </rPh>
    <rPh sb="1" eb="2">
      <t>リ</t>
    </rPh>
    <rPh sb="2" eb="3">
      <t>ニン</t>
    </rPh>
    <rPh sb="3" eb="4">
      <t>シ</t>
    </rPh>
    <rPh sb="4" eb="5">
      <t>メイ</t>
    </rPh>
    <phoneticPr fontId="2"/>
  </si>
  <si>
    <t>備考　①この入札書は代理人入札用です。</t>
    <rPh sb="6" eb="9">
      <t>ニュウサツショ</t>
    </rPh>
    <rPh sb="10" eb="13">
      <t>ダイリニン</t>
    </rPh>
    <rPh sb="13" eb="15">
      <t>ニュウサツ</t>
    </rPh>
    <rPh sb="15" eb="16">
      <t>ヨウ</t>
    </rPh>
    <phoneticPr fontId="2"/>
  </si>
  <si>
    <t xml:space="preserve">      　②数字はアラビア数字を使用すること。</t>
    <rPh sb="8" eb="10">
      <t>スウジ</t>
    </rPh>
    <rPh sb="15" eb="17">
      <t>スウジ</t>
    </rPh>
    <rPh sb="18" eb="20">
      <t>シヨウ</t>
    </rPh>
    <phoneticPr fontId="2"/>
  </si>
  <si>
    <t xml:space="preserve">    　　③数字の前に￥マークを必ず付けてください。</t>
    <rPh sb="7" eb="9">
      <t>スウジ</t>
    </rPh>
    <rPh sb="10" eb="11">
      <t>マエ</t>
    </rPh>
    <rPh sb="17" eb="18">
      <t>カナラ</t>
    </rPh>
    <rPh sb="19" eb="20">
      <t>ツ</t>
    </rPh>
    <phoneticPr fontId="2"/>
  </si>
  <si>
    <t>大分県契約事務規則及び大分県電子入札運用基準を承諾のうえ、上記のとおり入札します。</t>
  </si>
  <si>
    <t>大分県立海洋科学高等学校ほか２１施設で使用する電気</t>
    <rPh sb="0" eb="2">
      <t>オオイタ</t>
    </rPh>
    <rPh sb="2" eb="4">
      <t>ケンリツ</t>
    </rPh>
    <rPh sb="4" eb="6">
      <t>カイヨウ</t>
    </rPh>
    <rPh sb="6" eb="8">
      <t>カガク</t>
    </rPh>
    <rPh sb="8" eb="10">
      <t>コウトウ</t>
    </rPh>
    <rPh sb="10" eb="12">
      <t>ガッコウ</t>
    </rPh>
    <rPh sb="16" eb="18">
      <t>シセツ</t>
    </rPh>
    <rPh sb="19" eb="21">
      <t>シヨウ</t>
    </rPh>
    <rPh sb="23" eb="25">
      <t>デンキ</t>
    </rPh>
    <phoneticPr fontId="2"/>
  </si>
  <si>
    <t>臼杵市大字諏訪254-1-2ほか２１所在地</t>
    <rPh sb="0" eb="2">
      <t>ウスキ</t>
    </rPh>
    <rPh sb="2" eb="3">
      <t>シ</t>
    </rPh>
    <rPh sb="3" eb="5">
      <t>オオアザ</t>
    </rPh>
    <rPh sb="5" eb="7">
      <t>スワ</t>
    </rPh>
    <rPh sb="18" eb="21">
      <t>ショザイチ</t>
    </rPh>
    <phoneticPr fontId="2"/>
  </si>
  <si>
    <t>大分県立由布高等学校</t>
    <rPh sb="0" eb="2">
      <t>オオイタ</t>
    </rPh>
    <rPh sb="2" eb="4">
      <t>ケンリツ</t>
    </rPh>
    <rPh sb="4" eb="10">
      <t>ユフコウトウガッコウ</t>
    </rPh>
    <phoneticPr fontId="2"/>
  </si>
  <si>
    <t>大分県立芸術緑丘高等学校</t>
    <rPh sb="4" eb="7">
      <t>ゲイジュツミドリ</t>
    </rPh>
    <rPh sb="7" eb="8">
      <t>オカ</t>
    </rPh>
    <rPh sb="8" eb="12">
      <t>コウトウガッコウ</t>
    </rPh>
    <phoneticPr fontId="2"/>
  </si>
  <si>
    <t>大分県立新生支援学校</t>
    <rPh sb="0" eb="4">
      <t>オオイタケンリツ</t>
    </rPh>
    <rPh sb="4" eb="6">
      <t>シンセイ</t>
    </rPh>
    <rPh sb="6" eb="8">
      <t>シエン</t>
    </rPh>
    <rPh sb="8" eb="10">
      <t>ガッコウ</t>
    </rPh>
    <phoneticPr fontId="2"/>
  </si>
  <si>
    <t>大分県立日田三隈高等学校</t>
    <rPh sb="0" eb="2">
      <t>オオイタ</t>
    </rPh>
    <rPh sb="2" eb="4">
      <t>ケンリツ</t>
    </rPh>
    <rPh sb="4" eb="8">
      <t>ヒタミクマ</t>
    </rPh>
    <rPh sb="8" eb="10">
      <t>コウトウ</t>
    </rPh>
    <rPh sb="10" eb="12">
      <t>ガッコウ</t>
    </rPh>
    <phoneticPr fontId="2"/>
  </si>
  <si>
    <t>大分県立中津支援学校</t>
    <rPh sb="0" eb="4">
      <t>オオイタケンリツ</t>
    </rPh>
    <rPh sb="4" eb="8">
      <t>ナカツシエン</t>
    </rPh>
    <rPh sb="8" eb="10">
      <t>ガッコウ</t>
    </rPh>
    <phoneticPr fontId="2"/>
  </si>
  <si>
    <t>大分県立宇佐支援学校</t>
    <rPh sb="0" eb="2">
      <t>オオイタ</t>
    </rPh>
    <rPh sb="2" eb="4">
      <t>ケンリツ</t>
    </rPh>
    <rPh sb="4" eb="6">
      <t>ウサ</t>
    </rPh>
    <rPh sb="6" eb="10">
      <t>シエンガッコウ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</si>
</sst>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3" x14ac:knownFonts="1">
    <font>
      <sz val="11"/>
      <color theme="1"/>
      <name val="ＭＳ Ｐゴシック"/>
      <family val="2"/>
      <charset val="128"/>
      <scheme val="minor"/>
    </font>
    <font>
      <sz val="24"/>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8"/>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color theme="1"/>
      <name val="ＭＳ Ｐゴシック"/>
      <family val="2"/>
      <charset val="128"/>
      <scheme val="minor"/>
    </font>
    <font>
      <sz val="11"/>
      <name val="ＭＳ Ｐゴシック"/>
      <family val="2"/>
      <charset val="128"/>
      <scheme val="minor"/>
    </font>
    <font>
      <sz val="14"/>
      <name val="ＭＳ Ｐゴシック"/>
      <family val="3"/>
      <charset val="128"/>
      <scheme val="minor"/>
    </font>
    <font>
      <b/>
      <sz val="11"/>
      <name val="ＭＳ Ｐゴシック"/>
      <family val="3"/>
      <charset val="128"/>
      <scheme val="minor"/>
    </font>
    <font>
      <sz val="10.5"/>
      <name val="ＭＳ ゴシック"/>
      <family val="3"/>
      <charset val="128"/>
    </font>
    <font>
      <u/>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xf numFmtId="38" fontId="7" fillId="0" borderId="0" applyFont="0" applyFill="0" applyBorder="0" applyAlignment="0" applyProtection="0">
      <alignment vertical="center"/>
    </xf>
  </cellStyleXfs>
  <cellXfs count="102">
    <xf numFmtId="0" fontId="0" fillId="0" borderId="0" xfId="0">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3" fillId="0" borderId="5" xfId="0" applyFont="1" applyBorder="1" applyAlignment="1">
      <alignment horizontal="righ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5" xfId="0" applyFont="1" applyBorder="1" applyAlignment="1">
      <alignment horizontal="center" vertical="center"/>
    </xf>
    <xf numFmtId="0" fontId="3" fillId="0" borderId="25" xfId="0" applyFont="1" applyBorder="1" applyAlignment="1">
      <alignment horizontal="center" vertical="center"/>
    </xf>
    <xf numFmtId="0" fontId="3" fillId="0" borderId="6" xfId="0" applyFont="1" applyBorder="1" applyAlignment="1">
      <alignment horizontal="center" vertical="center"/>
    </xf>
    <xf numFmtId="0" fontId="5" fillId="0" borderId="0" xfId="0" applyFont="1" applyAlignment="1">
      <alignment horizontal="left" vertical="center"/>
    </xf>
    <xf numFmtId="0" fontId="1" fillId="0" borderId="0" xfId="0" applyFont="1" applyAlignment="1">
      <alignment horizontal="center" vertical="center"/>
    </xf>
    <xf numFmtId="176" fontId="4" fillId="0" borderId="15" xfId="0" applyNumberFormat="1" applyFont="1" applyBorder="1" applyAlignment="1">
      <alignment horizontal="left" vertical="center"/>
    </xf>
    <xf numFmtId="176" fontId="4" fillId="0" borderId="16" xfId="0" applyNumberFormat="1" applyFont="1" applyBorder="1" applyAlignment="1">
      <alignment horizontal="left" vertical="center"/>
    </xf>
    <xf numFmtId="176" fontId="4" fillId="0" borderId="17" xfId="0" applyNumberFormat="1" applyFont="1" applyBorder="1" applyAlignment="1">
      <alignment horizontal="left" vertical="center"/>
    </xf>
    <xf numFmtId="0" fontId="3" fillId="0" borderId="5" xfId="0" applyFont="1" applyBorder="1" applyAlignment="1">
      <alignment horizontal="left" vertical="center"/>
    </xf>
    <xf numFmtId="0" fontId="3" fillId="0" borderId="18"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58" fontId="3" fillId="0" borderId="0" xfId="0" quotePrefix="1"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shrinkToFit="1"/>
    </xf>
    <xf numFmtId="0" fontId="3" fillId="0" borderId="0" xfId="0" applyFont="1" applyAlignment="1">
      <alignment horizontal="left" vertical="center" shrinkToFit="1"/>
    </xf>
    <xf numFmtId="38" fontId="8" fillId="0" borderId="14" xfId="2" applyFont="1" applyFill="1" applyBorder="1">
      <alignment vertical="center"/>
    </xf>
    <xf numFmtId="38" fontId="8" fillId="0" borderId="11" xfId="2" applyFont="1" applyFill="1" applyBorder="1">
      <alignment vertical="center"/>
    </xf>
    <xf numFmtId="0" fontId="9" fillId="0" borderId="0" xfId="0" applyFont="1">
      <alignment vertical="center"/>
    </xf>
    <xf numFmtId="0" fontId="8" fillId="0" borderId="0" xfId="0" applyFont="1">
      <alignment vertical="center"/>
    </xf>
    <xf numFmtId="0" fontId="8" fillId="0" borderId="0" xfId="0" applyFont="1" applyFill="1">
      <alignment vertical="center"/>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0" borderId="3" xfId="0" applyFont="1" applyBorder="1" applyAlignment="1">
      <alignment horizontal="left" vertical="center" wrapText="1"/>
    </xf>
    <xf numFmtId="4" fontId="8" fillId="2" borderId="3" xfId="0" applyNumberFormat="1" applyFont="1" applyFill="1" applyBorder="1">
      <alignment vertical="center"/>
    </xf>
    <xf numFmtId="40" fontId="8" fillId="2" borderId="3" xfId="2" applyNumberFormat="1" applyFont="1" applyFill="1" applyBorder="1" applyAlignment="1">
      <alignment horizontal="right" vertical="center"/>
    </xf>
    <xf numFmtId="0" fontId="8" fillId="2" borderId="2" xfId="0" applyFont="1" applyFill="1" applyBorder="1">
      <alignment vertical="center"/>
    </xf>
    <xf numFmtId="4" fontId="8" fillId="0" borderId="2" xfId="0" applyNumberFormat="1" applyFont="1" applyBorder="1">
      <alignment vertical="center"/>
    </xf>
    <xf numFmtId="4" fontId="8" fillId="0" borderId="2" xfId="0" applyNumberFormat="1" applyFont="1" applyBorder="1" applyProtection="1">
      <alignment vertical="center"/>
      <protection hidden="1"/>
    </xf>
    <xf numFmtId="4" fontId="8" fillId="0" borderId="3" xfId="0" applyNumberFormat="1" applyFont="1" applyBorder="1" applyAlignment="1">
      <alignment horizontal="right" vertical="center"/>
    </xf>
    <xf numFmtId="40" fontId="8" fillId="0" borderId="3" xfId="2" applyNumberFormat="1" applyFont="1" applyBorder="1" applyAlignment="1">
      <alignment horizontal="right" vertical="center"/>
    </xf>
    <xf numFmtId="3" fontId="8" fillId="0" borderId="3" xfId="0" applyNumberFormat="1" applyFont="1" applyBorder="1" applyAlignment="1">
      <alignment horizontal="right" vertical="center"/>
    </xf>
    <xf numFmtId="0" fontId="8" fillId="2" borderId="11" xfId="0" applyFont="1" applyFill="1" applyBorder="1">
      <alignment vertical="center"/>
    </xf>
    <xf numFmtId="4" fontId="8" fillId="0" borderId="11" xfId="0" applyNumberFormat="1" applyFont="1" applyBorder="1">
      <alignment vertical="center"/>
    </xf>
    <xf numFmtId="4" fontId="8" fillId="0" borderId="11" xfId="0" applyNumberFormat="1" applyFont="1" applyBorder="1" applyProtection="1">
      <alignment vertical="center"/>
      <protection hidden="1"/>
    </xf>
    <xf numFmtId="0" fontId="8" fillId="2" borderId="4" xfId="0" applyFont="1" applyFill="1" applyBorder="1" applyAlignment="1">
      <alignment horizontal="center" vertical="center"/>
    </xf>
    <xf numFmtId="0" fontId="8" fillId="0" borderId="4" xfId="0" applyFont="1" applyBorder="1" applyAlignment="1">
      <alignment horizontal="left" vertical="center" wrapText="1"/>
    </xf>
    <xf numFmtId="4" fontId="8" fillId="2" borderId="4" xfId="0" applyNumberFormat="1" applyFont="1" applyFill="1" applyBorder="1">
      <alignment vertical="center"/>
    </xf>
    <xf numFmtId="40" fontId="8" fillId="2" borderId="4" xfId="2" applyNumberFormat="1" applyFont="1" applyFill="1" applyBorder="1" applyAlignment="1">
      <alignment horizontal="right" vertical="center"/>
    </xf>
    <xf numFmtId="0" fontId="8" fillId="2" borderId="12" xfId="0" applyFont="1" applyFill="1" applyBorder="1">
      <alignment vertical="center"/>
    </xf>
    <xf numFmtId="4" fontId="8" fillId="0" borderId="12" xfId="0" applyNumberFormat="1" applyFont="1" applyBorder="1">
      <alignment vertical="center"/>
    </xf>
    <xf numFmtId="4" fontId="8" fillId="0" borderId="12" xfId="0" applyNumberFormat="1" applyFont="1" applyBorder="1" applyProtection="1">
      <alignment vertical="center"/>
      <protection hidden="1"/>
    </xf>
    <xf numFmtId="4" fontId="8" fillId="0" borderId="4" xfId="0" applyNumberFormat="1" applyFont="1" applyBorder="1" applyAlignment="1">
      <alignment horizontal="right" vertical="center"/>
    </xf>
    <xf numFmtId="40" fontId="8" fillId="0" borderId="4" xfId="2" applyNumberFormat="1" applyFont="1" applyBorder="1" applyAlignment="1">
      <alignment horizontal="right" vertical="center"/>
    </xf>
    <xf numFmtId="3" fontId="8" fillId="0" borderId="4" xfId="0" applyNumberFormat="1" applyFont="1" applyBorder="1" applyAlignment="1">
      <alignment horizontal="right" vertical="center"/>
    </xf>
    <xf numFmtId="0" fontId="8" fillId="2" borderId="2" xfId="0" applyFont="1" applyFill="1" applyBorder="1" applyAlignment="1">
      <alignment horizontal="center" vertical="center"/>
    </xf>
    <xf numFmtId="0" fontId="8" fillId="0" borderId="2" xfId="0" applyFont="1" applyBorder="1" applyAlignment="1">
      <alignment horizontal="left" vertical="center" wrapText="1"/>
    </xf>
    <xf numFmtId="4" fontId="8" fillId="2" borderId="2" xfId="0" applyNumberFormat="1" applyFont="1" applyFill="1" applyBorder="1">
      <alignment vertical="center"/>
    </xf>
    <xf numFmtId="40" fontId="8" fillId="2" borderId="2" xfId="2" applyNumberFormat="1" applyFont="1" applyFill="1" applyBorder="1" applyAlignment="1">
      <alignment horizontal="right" vertical="center"/>
    </xf>
    <xf numFmtId="0" fontId="8" fillId="2" borderId="13" xfId="0" applyFont="1" applyFill="1" applyBorder="1">
      <alignment vertical="center"/>
    </xf>
    <xf numFmtId="4" fontId="8" fillId="0" borderId="13" xfId="0" applyNumberFormat="1" applyFont="1" applyBorder="1">
      <alignment vertical="center"/>
    </xf>
    <xf numFmtId="4" fontId="8" fillId="0" borderId="13" xfId="0" applyNumberFormat="1" applyFont="1" applyBorder="1" applyProtection="1">
      <alignment vertical="center"/>
      <protection hidden="1"/>
    </xf>
    <xf numFmtId="4" fontId="8" fillId="0" borderId="2" xfId="0" applyNumberFormat="1" applyFont="1" applyBorder="1" applyAlignment="1">
      <alignment horizontal="right" vertical="center"/>
    </xf>
    <xf numFmtId="40" fontId="8" fillId="0" borderId="2" xfId="2" applyNumberFormat="1" applyFont="1" applyBorder="1" applyAlignment="1">
      <alignment horizontal="right" vertical="center"/>
    </xf>
    <xf numFmtId="3" fontId="8" fillId="0" borderId="2" xfId="0" applyNumberFormat="1" applyFont="1" applyBorder="1" applyAlignment="1">
      <alignment horizontal="right" vertical="center"/>
    </xf>
    <xf numFmtId="0" fontId="8" fillId="2" borderId="14" xfId="0" applyFont="1" applyFill="1" applyBorder="1">
      <alignment vertical="center"/>
    </xf>
    <xf numFmtId="4" fontId="8" fillId="0" borderId="14" xfId="0" applyNumberFormat="1" applyFont="1" applyBorder="1">
      <alignment vertical="center"/>
    </xf>
    <xf numFmtId="4" fontId="8" fillId="0" borderId="14" xfId="0" applyNumberFormat="1" applyFont="1" applyBorder="1" applyProtection="1">
      <alignment vertical="center"/>
      <protection hidden="1"/>
    </xf>
    <xf numFmtId="0" fontId="8" fillId="2" borderId="4" xfId="0" applyFont="1" applyFill="1" applyBorder="1">
      <alignment vertical="center"/>
    </xf>
    <xf numFmtId="4" fontId="8" fillId="0" borderId="4" xfId="0" applyNumberFormat="1" applyFont="1" applyBorder="1">
      <alignment vertical="center"/>
    </xf>
    <xf numFmtId="4" fontId="8" fillId="0" borderId="4" xfId="0" applyNumberFormat="1" applyFont="1" applyBorder="1" applyProtection="1">
      <alignment vertical="center"/>
      <protection hidden="1"/>
    </xf>
    <xf numFmtId="0" fontId="8" fillId="2" borderId="10" xfId="0" applyFont="1" applyFill="1" applyBorder="1">
      <alignment vertical="center"/>
    </xf>
    <xf numFmtId="4" fontId="8" fillId="0" borderId="10" xfId="0" applyNumberFormat="1" applyFont="1" applyBorder="1">
      <alignment vertical="center"/>
    </xf>
    <xf numFmtId="4" fontId="8" fillId="0" borderId="10" xfId="0" applyNumberFormat="1" applyFont="1" applyBorder="1" applyProtection="1">
      <alignment vertical="center"/>
      <protection hidden="1"/>
    </xf>
    <xf numFmtId="0" fontId="8" fillId="0" borderId="2" xfId="0" applyFont="1" applyBorder="1" applyAlignment="1">
      <alignment horizontal="left" vertical="center" wrapText="1" shrinkToFit="1"/>
    </xf>
    <xf numFmtId="0" fontId="8" fillId="0" borderId="4" xfId="0" applyFont="1" applyBorder="1" applyAlignment="1">
      <alignment horizontal="left" vertical="center" wrapText="1" shrinkToFit="1"/>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3" fontId="8" fillId="0" borderId="3" xfId="0" applyNumberFormat="1" applyFont="1" applyBorder="1" applyAlignment="1">
      <alignment horizontal="right" vertical="center"/>
    </xf>
    <xf numFmtId="38" fontId="8" fillId="0" borderId="0" xfId="0" applyNumberFormat="1" applyFont="1">
      <alignmen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38" fontId="8" fillId="0" borderId="3" xfId="2" applyFont="1" applyBorder="1" applyAlignment="1">
      <alignment horizontal="right" vertical="center"/>
    </xf>
    <xf numFmtId="0" fontId="11" fillId="0" borderId="0" xfId="0" applyFont="1" applyAlignment="1">
      <alignment vertical="center" wrapText="1"/>
    </xf>
    <xf numFmtId="0" fontId="8" fillId="0" borderId="0" xfId="0" applyFont="1" applyAlignment="1">
      <alignment vertical="center" wrapText="1"/>
    </xf>
    <xf numFmtId="0" fontId="8" fillId="0" borderId="0" xfId="0" applyFont="1" applyFill="1" applyAlignment="1">
      <alignment vertical="center" wrapText="1"/>
    </xf>
    <xf numFmtId="0" fontId="12" fillId="0" borderId="0" xfId="0" applyFont="1" applyAlignment="1">
      <alignment horizontal="right" vertical="center"/>
    </xf>
    <xf numFmtId="38" fontId="8" fillId="0" borderId="0" xfId="0" applyNumberFormat="1" applyFont="1" applyFill="1">
      <alignment vertical="center"/>
    </xf>
  </cellXfs>
  <cellStyles count="3">
    <cellStyle name="桁区切り" xfId="2" builtinId="6"/>
    <cellStyle name="桁区切り 2" xfId="1" xr:uid="{00000000-0005-0000-0000-000001000000}"/>
    <cellStyle name="標準" xfId="0" builtinId="0"/>
  </cellStyles>
  <dxfs count="0"/>
  <tableStyles count="0" defaultTableStyle="TableStyleMedium2" defaultPivotStyle="PivotStyleLight16"/>
  <colors>
    <mruColors>
      <color rgb="FF0000FF"/>
      <color rgb="FFE1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45;&#32946;&#24193;/31120_999&#25945;&#32946;&#36001;&#21209;&#35506;/31120_008&#23398;&#26657;&#36939;&#21942;&#25903;&#25588;&#29677;/30-40_&#20104;&#31639;&#12539;&#22865;&#32004;/41_&#38651;&#21147;&#20837;&#26413;/R06_&#38651;&#21147;&#20837;&#26413;/02_&#20837;&#26413;/&#29992;&#24230;&#31649;&#36001;&#35506;&#25552;&#20379;&#36039;&#26009;/&#29992;&#24230;&#31649;&#36001;HP&#36039;&#26009;/&#26412;&#20154;&#20837;&#2641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45;&#32946;&#24193;/31120_999&#25945;&#32946;&#36001;&#21209;&#35506;/31120_008&#23398;&#26657;&#36939;&#21942;&#25903;&#25588;&#29677;/30-40_&#20104;&#31639;&#12539;&#22865;&#32004;/41_&#38651;&#21147;&#20837;&#26413;/R06_&#38651;&#21147;&#20837;&#26413;/02_&#20837;&#26413;/&#29992;&#24230;&#31649;&#36001;&#35506;&#25552;&#20379;&#36039;&#26009;/&#29992;&#24230;&#31649;&#36001;HP&#36039;&#26009;/&#20195;&#29702;&#20154;&#20837;&#2641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札書"/>
      <sheetName val="電気料金入札金額計算書"/>
    </sheetNames>
    <sheetDataSet>
      <sheetData sheetId="0"/>
      <sheetData sheetId="1">
        <row r="9">
          <cell r="M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札書"/>
      <sheetName val="電気料金入札金額計算書"/>
    </sheetNames>
    <sheetDataSet>
      <sheetData sheetId="0"/>
      <sheetData sheetId="1">
        <row r="9">
          <cell r="M9">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tabSelected="1" view="pageBreakPreview" zoomScaleNormal="100" zoomScaleSheetLayoutView="100" workbookViewId="0">
      <selection activeCell="B6" sqref="B6"/>
    </sheetView>
  </sheetViews>
  <sheetFormatPr defaultRowHeight="13.5" x14ac:dyDescent="0.15"/>
  <cols>
    <col min="1" max="1" width="15" customWidth="1"/>
    <col min="2" max="2" width="39.75" customWidth="1"/>
  </cols>
  <sheetData>
    <row r="1" spans="1:5" ht="60" customHeight="1" x14ac:dyDescent="0.15">
      <c r="A1" s="14" t="s">
        <v>47</v>
      </c>
      <c r="B1" s="14"/>
      <c r="C1" s="14"/>
      <c r="D1" s="14"/>
      <c r="E1" s="14"/>
    </row>
    <row r="2" spans="1:5" ht="14.25" thickBot="1" x14ac:dyDescent="0.2"/>
    <row r="3" spans="1:5" ht="57" customHeight="1" thickBot="1" x14ac:dyDescent="0.2">
      <c r="A3" s="1" t="s">
        <v>0</v>
      </c>
      <c r="B3" s="15">
        <f>[1]電気料金入札金額計算書!M9</f>
        <v>0</v>
      </c>
      <c r="C3" s="16"/>
      <c r="D3" s="16"/>
      <c r="E3" s="17"/>
    </row>
    <row r="4" spans="1:5" ht="57" customHeight="1" thickBot="1" x14ac:dyDescent="0.2">
      <c r="A4" s="2" t="s">
        <v>1</v>
      </c>
      <c r="B4" s="18" t="s">
        <v>62</v>
      </c>
      <c r="C4" s="19"/>
      <c r="D4" s="19"/>
      <c r="E4" s="20"/>
    </row>
    <row r="5" spans="1:5" ht="57" customHeight="1" thickBot="1" x14ac:dyDescent="0.2">
      <c r="A5" s="3" t="s">
        <v>2</v>
      </c>
      <c r="B5" s="21" t="s">
        <v>63</v>
      </c>
      <c r="C5" s="22"/>
      <c r="D5" s="22"/>
      <c r="E5" s="23"/>
    </row>
    <row r="6" spans="1:5" ht="30.75" customHeight="1" thickBot="1" x14ac:dyDescent="0.2">
      <c r="A6" s="5"/>
      <c r="B6" s="6" t="s">
        <v>48</v>
      </c>
      <c r="C6" s="7"/>
      <c r="D6" s="8"/>
      <c r="E6" s="9"/>
    </row>
    <row r="7" spans="1:5" ht="28.5" customHeight="1" x14ac:dyDescent="0.15"/>
    <row r="8" spans="1:5" ht="28.5" customHeight="1" x14ac:dyDescent="0.15">
      <c r="A8" s="26" t="s">
        <v>61</v>
      </c>
      <c r="B8" s="26"/>
      <c r="C8" s="26"/>
      <c r="D8" s="26"/>
      <c r="E8" s="26"/>
    </row>
    <row r="9" spans="1:5" ht="29.25" customHeight="1" x14ac:dyDescent="0.15">
      <c r="A9" s="4"/>
      <c r="B9" s="4"/>
    </row>
    <row r="10" spans="1:5" ht="24" customHeight="1" x14ac:dyDescent="0.15">
      <c r="A10" s="24" t="s">
        <v>49</v>
      </c>
      <c r="B10" s="25"/>
    </row>
    <row r="11" spans="1:5" ht="34.5" customHeight="1" x14ac:dyDescent="0.15">
      <c r="A11" s="4"/>
      <c r="B11" s="4"/>
    </row>
    <row r="12" spans="1:5" ht="50.1" customHeight="1" x14ac:dyDescent="0.15">
      <c r="A12" s="4"/>
      <c r="B12" s="4" t="s">
        <v>50</v>
      </c>
    </row>
    <row r="13" spans="1:5" ht="50.1" customHeight="1" x14ac:dyDescent="0.15">
      <c r="A13" s="4"/>
      <c r="B13" s="4" t="s">
        <v>51</v>
      </c>
    </row>
    <row r="14" spans="1:5" ht="50.1" customHeight="1" x14ac:dyDescent="0.15">
      <c r="A14" s="4"/>
      <c r="B14" s="4" t="s">
        <v>52</v>
      </c>
    </row>
    <row r="15" spans="1:5" ht="50.1" customHeight="1" x14ac:dyDescent="0.15">
      <c r="A15" s="4"/>
      <c r="B15" s="4"/>
    </row>
    <row r="16" spans="1:5" ht="50.1" customHeight="1" x14ac:dyDescent="0.15">
      <c r="A16" s="4"/>
      <c r="B16" s="4"/>
    </row>
    <row r="17" spans="1:3" ht="38.25" customHeight="1" x14ac:dyDescent="0.15">
      <c r="A17" s="13" t="s">
        <v>53</v>
      </c>
      <c r="B17" s="13"/>
      <c r="C17" s="4"/>
    </row>
    <row r="18" spans="1:3" ht="14.25" x14ac:dyDescent="0.15">
      <c r="A18" s="4"/>
      <c r="B18" s="4"/>
    </row>
    <row r="19" spans="1:3" ht="54" customHeight="1" x14ac:dyDescent="0.15">
      <c r="A19" s="13" t="s">
        <v>3</v>
      </c>
      <c r="B19" s="13"/>
    </row>
    <row r="20" spans="1:3" ht="31.5" customHeight="1" x14ac:dyDescent="0.15">
      <c r="A20" s="13" t="s">
        <v>54</v>
      </c>
      <c r="B20" s="13"/>
    </row>
  </sheetData>
  <mergeCells count="9">
    <mergeCell ref="A17:B17"/>
    <mergeCell ref="A19:B19"/>
    <mergeCell ref="A20:B20"/>
    <mergeCell ref="A1:E1"/>
    <mergeCell ref="B3:E3"/>
    <mergeCell ref="B4:E4"/>
    <mergeCell ref="B5:E5"/>
    <mergeCell ref="A10:B10"/>
    <mergeCell ref="A8:E8"/>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view="pageBreakPreview" zoomScaleNormal="100" zoomScaleSheetLayoutView="100" workbookViewId="0">
      <selection activeCell="B6" sqref="B6"/>
    </sheetView>
  </sheetViews>
  <sheetFormatPr defaultRowHeight="13.5" x14ac:dyDescent="0.15"/>
  <cols>
    <col min="1" max="1" width="15" customWidth="1"/>
    <col min="2" max="2" width="39.75" customWidth="1"/>
  </cols>
  <sheetData>
    <row r="1" spans="1:5" ht="60" customHeight="1" x14ac:dyDescent="0.15">
      <c r="A1" s="14" t="s">
        <v>55</v>
      </c>
      <c r="B1" s="14"/>
      <c r="C1" s="14"/>
      <c r="D1" s="14"/>
      <c r="E1" s="14"/>
    </row>
    <row r="2" spans="1:5" ht="14.25" thickBot="1" x14ac:dyDescent="0.2"/>
    <row r="3" spans="1:5" ht="57" customHeight="1" thickBot="1" x14ac:dyDescent="0.2">
      <c r="A3" s="1" t="s">
        <v>0</v>
      </c>
      <c r="B3" s="15">
        <f>[2]電気料金入札金額計算書!M9</f>
        <v>0</v>
      </c>
      <c r="C3" s="16"/>
      <c r="D3" s="16"/>
      <c r="E3" s="17"/>
    </row>
    <row r="4" spans="1:5" ht="57" customHeight="1" thickBot="1" x14ac:dyDescent="0.2">
      <c r="A4" s="2" t="s">
        <v>1</v>
      </c>
      <c r="B4" s="18" t="s">
        <v>62</v>
      </c>
      <c r="C4" s="19"/>
      <c r="D4" s="19"/>
      <c r="E4" s="20"/>
    </row>
    <row r="5" spans="1:5" ht="57" customHeight="1" thickBot="1" x14ac:dyDescent="0.2">
      <c r="A5" s="3" t="s">
        <v>2</v>
      </c>
      <c r="B5" s="21" t="s">
        <v>63</v>
      </c>
      <c r="C5" s="22"/>
      <c r="D5" s="22"/>
      <c r="E5" s="23"/>
    </row>
    <row r="6" spans="1:5" ht="30.75" customHeight="1" thickBot="1" x14ac:dyDescent="0.2">
      <c r="A6" s="5"/>
      <c r="B6" s="6" t="s">
        <v>48</v>
      </c>
      <c r="C6" s="10"/>
      <c r="D6" s="11"/>
      <c r="E6" s="12"/>
    </row>
    <row r="7" spans="1:5" ht="28.5" customHeight="1" x14ac:dyDescent="0.15"/>
    <row r="8" spans="1:5" ht="28.5" customHeight="1" x14ac:dyDescent="0.15">
      <c r="A8" s="27" t="s">
        <v>61</v>
      </c>
      <c r="B8" s="27"/>
      <c r="C8" s="27"/>
      <c r="D8" s="27"/>
      <c r="E8" s="27"/>
    </row>
    <row r="9" spans="1:5" ht="29.25" customHeight="1" x14ac:dyDescent="0.15">
      <c r="A9" s="4"/>
      <c r="B9" s="4"/>
    </row>
    <row r="10" spans="1:5" ht="24" customHeight="1" x14ac:dyDescent="0.15">
      <c r="A10" s="24" t="s">
        <v>49</v>
      </c>
      <c r="B10" s="25"/>
    </row>
    <row r="11" spans="1:5" ht="34.5" customHeight="1" x14ac:dyDescent="0.15">
      <c r="A11" s="4"/>
      <c r="B11" s="4"/>
    </row>
    <row r="12" spans="1:5" ht="50.1" customHeight="1" x14ac:dyDescent="0.15">
      <c r="A12" s="4"/>
      <c r="B12" s="4" t="s">
        <v>50</v>
      </c>
    </row>
    <row r="13" spans="1:5" ht="50.1" customHeight="1" x14ac:dyDescent="0.15">
      <c r="A13" s="4"/>
      <c r="B13" s="4" t="s">
        <v>51</v>
      </c>
    </row>
    <row r="14" spans="1:5" ht="50.1" customHeight="1" x14ac:dyDescent="0.15">
      <c r="A14" s="4"/>
      <c r="B14" t="s">
        <v>56</v>
      </c>
    </row>
    <row r="15" spans="1:5" ht="50.1" customHeight="1" x14ac:dyDescent="0.15">
      <c r="A15" s="4"/>
      <c r="B15" s="4" t="s">
        <v>57</v>
      </c>
    </row>
    <row r="16" spans="1:5" ht="50.1" customHeight="1" x14ac:dyDescent="0.15">
      <c r="A16" s="4"/>
      <c r="B16" s="4"/>
    </row>
    <row r="17" spans="1:3" ht="38.25" customHeight="1" x14ac:dyDescent="0.15">
      <c r="A17" s="13" t="s">
        <v>53</v>
      </c>
      <c r="B17" s="13"/>
      <c r="C17" s="4"/>
    </row>
    <row r="18" spans="1:3" ht="14.25" x14ac:dyDescent="0.15">
      <c r="A18" s="4"/>
      <c r="B18" s="4"/>
    </row>
    <row r="19" spans="1:3" ht="31.5" customHeight="1" x14ac:dyDescent="0.15">
      <c r="A19" s="13" t="s">
        <v>58</v>
      </c>
      <c r="B19" s="13"/>
    </row>
    <row r="20" spans="1:3" ht="36.75" customHeight="1" x14ac:dyDescent="0.15">
      <c r="A20" s="13" t="s">
        <v>59</v>
      </c>
      <c r="B20" s="13"/>
    </row>
    <row r="21" spans="1:3" ht="31.5" customHeight="1" x14ac:dyDescent="0.15">
      <c r="A21" s="13" t="s">
        <v>60</v>
      </c>
      <c r="B21" s="13"/>
    </row>
  </sheetData>
  <mergeCells count="10">
    <mergeCell ref="A17:B17"/>
    <mergeCell ref="A19:B19"/>
    <mergeCell ref="A20:B20"/>
    <mergeCell ref="A21:B21"/>
    <mergeCell ref="A1:E1"/>
    <mergeCell ref="B3:E3"/>
    <mergeCell ref="B4:E4"/>
    <mergeCell ref="B5:E5"/>
    <mergeCell ref="A10:B10"/>
    <mergeCell ref="A8:E8"/>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N58"/>
  <sheetViews>
    <sheetView view="pageBreakPreview" zoomScaleNormal="100" zoomScaleSheetLayoutView="100" workbookViewId="0">
      <pane xSplit="2" ySplit="4" topLeftCell="C5" activePane="bottomRight" state="frozen"/>
      <selection activeCell="B15" sqref="B15"/>
      <selection pane="topRight" activeCell="B15" sqref="B15"/>
      <selection pane="bottomLeft" activeCell="B15" sqref="B15"/>
      <selection pane="bottomRight" activeCell="J19" sqref="J19:J20"/>
    </sheetView>
  </sheetViews>
  <sheetFormatPr defaultRowHeight="13.5" x14ac:dyDescent="0.15"/>
  <cols>
    <col min="1" max="1" width="4.625" style="31" customWidth="1"/>
    <col min="2" max="2" width="19.75" style="31" customWidth="1"/>
    <col min="3" max="3" width="7.625" style="31" customWidth="1"/>
    <col min="4" max="4" width="9.125" style="31" customWidth="1"/>
    <col min="5" max="5" width="13.25" style="31" customWidth="1"/>
    <col min="6" max="6" width="8.875" style="31" customWidth="1"/>
    <col min="7" max="7" width="10.875" style="32" customWidth="1"/>
    <col min="8" max="8" width="9" style="31"/>
    <col min="9" max="9" width="12.125" style="31" customWidth="1"/>
    <col min="10" max="10" width="13.5" style="31" customWidth="1"/>
    <col min="11" max="11" width="15.25" style="31" customWidth="1"/>
    <col min="12" max="12" width="17" style="31" customWidth="1"/>
    <col min="13" max="13" width="9" style="31"/>
    <col min="14" max="14" width="9.25" style="31" bestFit="1" customWidth="1"/>
    <col min="15" max="16384" width="9" style="31"/>
  </cols>
  <sheetData>
    <row r="1" spans="1:12" ht="17.25" x14ac:dyDescent="0.15">
      <c r="A1" s="30" t="s">
        <v>4</v>
      </c>
    </row>
    <row r="3" spans="1:12" ht="19.5" customHeight="1" x14ac:dyDescent="0.15">
      <c r="A3" s="33" t="s">
        <v>5</v>
      </c>
      <c r="B3" s="34" t="s">
        <v>6</v>
      </c>
      <c r="C3" s="34" t="s">
        <v>25</v>
      </c>
      <c r="D3" s="34"/>
      <c r="E3" s="34"/>
      <c r="F3" s="34" t="s">
        <v>26</v>
      </c>
      <c r="G3" s="34"/>
      <c r="H3" s="34"/>
      <c r="I3" s="34"/>
      <c r="J3" s="34"/>
      <c r="K3" s="35" t="s">
        <v>15</v>
      </c>
      <c r="L3" s="33" t="s">
        <v>27</v>
      </c>
    </row>
    <row r="4" spans="1:12" ht="56.25" customHeight="1" x14ac:dyDescent="0.15">
      <c r="A4" s="36"/>
      <c r="B4" s="37"/>
      <c r="C4" s="38" t="s">
        <v>24</v>
      </c>
      <c r="D4" s="38" t="s">
        <v>16</v>
      </c>
      <c r="E4" s="38" t="s">
        <v>17</v>
      </c>
      <c r="F4" s="38" t="s">
        <v>7</v>
      </c>
      <c r="G4" s="39" t="s">
        <v>18</v>
      </c>
      <c r="H4" s="38" t="s">
        <v>19</v>
      </c>
      <c r="I4" s="38" t="s">
        <v>13</v>
      </c>
      <c r="J4" s="38" t="s">
        <v>20</v>
      </c>
      <c r="K4" s="38" t="s">
        <v>21</v>
      </c>
      <c r="L4" s="36"/>
    </row>
    <row r="5" spans="1:12" ht="18.95" customHeight="1" x14ac:dyDescent="0.15">
      <c r="A5" s="40">
        <v>1</v>
      </c>
      <c r="B5" s="41" t="s">
        <v>31</v>
      </c>
      <c r="C5" s="40">
        <v>214</v>
      </c>
      <c r="D5" s="42"/>
      <c r="E5" s="43">
        <f>ROUNDDOWN(C5*D5*12*0.85,2)</f>
        <v>0</v>
      </c>
      <c r="F5" s="44" t="s">
        <v>8</v>
      </c>
      <c r="G5" s="28">
        <v>129577</v>
      </c>
      <c r="H5" s="45"/>
      <c r="I5" s="46">
        <f>SUM(G5*H5,0)</f>
        <v>0</v>
      </c>
      <c r="J5" s="47">
        <f>SUM(I5:I6)</f>
        <v>0</v>
      </c>
      <c r="K5" s="48"/>
      <c r="L5" s="49">
        <f>ROUNDDOWN(E5+J5+K5,0)</f>
        <v>0</v>
      </c>
    </row>
    <row r="6" spans="1:12" ht="18.95" customHeight="1" x14ac:dyDescent="0.15">
      <c r="A6" s="40"/>
      <c r="B6" s="41"/>
      <c r="C6" s="40"/>
      <c r="D6" s="42"/>
      <c r="E6" s="43"/>
      <c r="F6" s="50" t="s">
        <v>9</v>
      </c>
      <c r="G6" s="29">
        <v>207569</v>
      </c>
      <c r="H6" s="51"/>
      <c r="I6" s="52">
        <f>SUM(G6*H6,0)</f>
        <v>0</v>
      </c>
      <c r="J6" s="47"/>
      <c r="K6" s="48"/>
      <c r="L6" s="49"/>
    </row>
    <row r="7" spans="1:12" ht="18.95" customHeight="1" x14ac:dyDescent="0.15">
      <c r="A7" s="53">
        <v>2</v>
      </c>
      <c r="B7" s="54" t="s">
        <v>32</v>
      </c>
      <c r="C7" s="53">
        <v>69</v>
      </c>
      <c r="D7" s="55"/>
      <c r="E7" s="56">
        <f t="shared" ref="E7" si="0">ROUNDDOWN(C7*D7*12*0.85,2)</f>
        <v>0</v>
      </c>
      <c r="F7" s="57" t="s">
        <v>8</v>
      </c>
      <c r="G7" s="28">
        <v>36813</v>
      </c>
      <c r="H7" s="58"/>
      <c r="I7" s="59">
        <f>SUM(G7*H7,0)</f>
        <v>0</v>
      </c>
      <c r="J7" s="60">
        <f>SUM(I7:I8)</f>
        <v>0</v>
      </c>
      <c r="K7" s="61"/>
      <c r="L7" s="62">
        <f t="shared" ref="L7" si="1">ROUNDDOWN(E7+J7+K7,0)</f>
        <v>0</v>
      </c>
    </row>
    <row r="8" spans="1:12" ht="18.95" customHeight="1" x14ac:dyDescent="0.15">
      <c r="A8" s="63"/>
      <c r="B8" s="64"/>
      <c r="C8" s="63"/>
      <c r="D8" s="65"/>
      <c r="E8" s="66"/>
      <c r="F8" s="67" t="s">
        <v>9</v>
      </c>
      <c r="G8" s="29">
        <v>95976</v>
      </c>
      <c r="H8" s="68"/>
      <c r="I8" s="69">
        <f>SUM(G8*H8,0)</f>
        <v>0</v>
      </c>
      <c r="J8" s="70"/>
      <c r="K8" s="71"/>
      <c r="L8" s="72"/>
    </row>
    <row r="9" spans="1:12" ht="18.95" customHeight="1" x14ac:dyDescent="0.15">
      <c r="A9" s="40">
        <v>3</v>
      </c>
      <c r="B9" s="41" t="s">
        <v>33</v>
      </c>
      <c r="C9" s="40">
        <v>121</v>
      </c>
      <c r="D9" s="42"/>
      <c r="E9" s="43">
        <f t="shared" ref="E9" si="2">ROUNDDOWN(C9*D9*12*0.85,2)</f>
        <v>0</v>
      </c>
      <c r="F9" s="73" t="s">
        <v>8</v>
      </c>
      <c r="G9" s="28">
        <v>62246</v>
      </c>
      <c r="H9" s="74"/>
      <c r="I9" s="75">
        <f t="shared" ref="I9:I46" si="3">SUM(G9*H9,0)</f>
        <v>0</v>
      </c>
      <c r="J9" s="47">
        <f>SUM(I9:I10)</f>
        <v>0</v>
      </c>
      <c r="K9" s="48"/>
      <c r="L9" s="49">
        <f t="shared" ref="L9" si="4">ROUNDDOWN(E9+J9+K9,0)</f>
        <v>0</v>
      </c>
    </row>
    <row r="10" spans="1:12" ht="18.95" customHeight="1" x14ac:dyDescent="0.15">
      <c r="A10" s="40"/>
      <c r="B10" s="41"/>
      <c r="C10" s="40"/>
      <c r="D10" s="42"/>
      <c r="E10" s="43"/>
      <c r="F10" s="50" t="s">
        <v>9</v>
      </c>
      <c r="G10" s="29">
        <v>102905</v>
      </c>
      <c r="H10" s="51"/>
      <c r="I10" s="52">
        <f t="shared" si="3"/>
        <v>0</v>
      </c>
      <c r="J10" s="47"/>
      <c r="K10" s="48"/>
      <c r="L10" s="49"/>
    </row>
    <row r="11" spans="1:12" ht="18.95" customHeight="1" x14ac:dyDescent="0.15">
      <c r="A11" s="40">
        <v>4</v>
      </c>
      <c r="B11" s="41" t="s">
        <v>34</v>
      </c>
      <c r="C11" s="40">
        <v>67</v>
      </c>
      <c r="D11" s="42"/>
      <c r="E11" s="43">
        <f t="shared" ref="E11" si="5">ROUNDDOWN(C11*D11*12*0.85,2)</f>
        <v>0</v>
      </c>
      <c r="F11" s="73" t="s">
        <v>8</v>
      </c>
      <c r="G11" s="28">
        <v>44828</v>
      </c>
      <c r="H11" s="74"/>
      <c r="I11" s="75">
        <f t="shared" si="3"/>
        <v>0</v>
      </c>
      <c r="J11" s="47">
        <f>SUM(I11:I12)</f>
        <v>0</v>
      </c>
      <c r="K11" s="48"/>
      <c r="L11" s="49">
        <f t="shared" ref="L11" si="6">ROUNDDOWN(E11+J11+K11,0)</f>
        <v>0</v>
      </c>
    </row>
    <row r="12" spans="1:12" ht="18.95" customHeight="1" x14ac:dyDescent="0.15">
      <c r="A12" s="40"/>
      <c r="B12" s="41"/>
      <c r="C12" s="40"/>
      <c r="D12" s="42"/>
      <c r="E12" s="43"/>
      <c r="F12" s="50" t="s">
        <v>9</v>
      </c>
      <c r="G12" s="29">
        <v>103168</v>
      </c>
      <c r="H12" s="51"/>
      <c r="I12" s="52">
        <f t="shared" si="3"/>
        <v>0</v>
      </c>
      <c r="J12" s="47"/>
      <c r="K12" s="48"/>
      <c r="L12" s="49"/>
    </row>
    <row r="13" spans="1:12" ht="18.95" customHeight="1" x14ac:dyDescent="0.15">
      <c r="A13" s="53">
        <v>5</v>
      </c>
      <c r="B13" s="54" t="s">
        <v>35</v>
      </c>
      <c r="C13" s="53">
        <v>286</v>
      </c>
      <c r="D13" s="55"/>
      <c r="E13" s="56">
        <f t="shared" ref="E13" si="7">ROUNDDOWN(C13*D13*12*0.85,2)</f>
        <v>0</v>
      </c>
      <c r="F13" s="57" t="s">
        <v>8</v>
      </c>
      <c r="G13" s="28">
        <v>422323</v>
      </c>
      <c r="H13" s="58"/>
      <c r="I13" s="59">
        <f t="shared" ref="I13:I14" si="8">SUM(G13*H13,0)</f>
        <v>0</v>
      </c>
      <c r="J13" s="60">
        <f>SUM(I13:I14)</f>
        <v>0</v>
      </c>
      <c r="K13" s="61"/>
      <c r="L13" s="62">
        <f t="shared" ref="L13" si="9">ROUNDDOWN(E13+J13+K13,0)</f>
        <v>0</v>
      </c>
    </row>
    <row r="14" spans="1:12" ht="18.95" customHeight="1" x14ac:dyDescent="0.15">
      <c r="A14" s="63"/>
      <c r="B14" s="64"/>
      <c r="C14" s="63"/>
      <c r="D14" s="65"/>
      <c r="E14" s="66"/>
      <c r="F14" s="67" t="s">
        <v>9</v>
      </c>
      <c r="G14" s="29">
        <v>1095597</v>
      </c>
      <c r="H14" s="68"/>
      <c r="I14" s="69">
        <f t="shared" si="8"/>
        <v>0</v>
      </c>
      <c r="J14" s="70"/>
      <c r="K14" s="71"/>
      <c r="L14" s="72"/>
    </row>
    <row r="15" spans="1:12" ht="18.95" customHeight="1" x14ac:dyDescent="0.15">
      <c r="A15" s="40">
        <v>6</v>
      </c>
      <c r="B15" s="41" t="s">
        <v>36</v>
      </c>
      <c r="C15" s="40">
        <v>79</v>
      </c>
      <c r="D15" s="42"/>
      <c r="E15" s="43">
        <f t="shared" ref="E15" si="10">ROUNDDOWN(C15*D15*12*0.85,2)</f>
        <v>0</v>
      </c>
      <c r="F15" s="73" t="s">
        <v>8</v>
      </c>
      <c r="G15" s="28">
        <v>26178</v>
      </c>
      <c r="H15" s="74"/>
      <c r="I15" s="75">
        <f t="shared" si="3"/>
        <v>0</v>
      </c>
      <c r="J15" s="47">
        <f>SUM(I15:I16)</f>
        <v>0</v>
      </c>
      <c r="K15" s="48"/>
      <c r="L15" s="49">
        <f t="shared" ref="L15" si="11">ROUNDDOWN(E15+J15+K15,0)</f>
        <v>0</v>
      </c>
    </row>
    <row r="16" spans="1:12" ht="18.95" customHeight="1" x14ac:dyDescent="0.15">
      <c r="A16" s="40"/>
      <c r="B16" s="41"/>
      <c r="C16" s="40"/>
      <c r="D16" s="42"/>
      <c r="E16" s="43"/>
      <c r="F16" s="76" t="s">
        <v>9</v>
      </c>
      <c r="G16" s="29">
        <v>69662</v>
      </c>
      <c r="H16" s="77"/>
      <c r="I16" s="78">
        <f t="shared" si="3"/>
        <v>0</v>
      </c>
      <c r="J16" s="47"/>
      <c r="K16" s="48"/>
      <c r="L16" s="49"/>
    </row>
    <row r="17" spans="1:12" ht="18.95" customHeight="1" x14ac:dyDescent="0.15">
      <c r="A17" s="53">
        <v>7</v>
      </c>
      <c r="B17" s="54" t="s">
        <v>37</v>
      </c>
      <c r="C17" s="53">
        <v>102</v>
      </c>
      <c r="D17" s="55"/>
      <c r="E17" s="56">
        <f t="shared" ref="E17" si="12">ROUNDDOWN(C17*D17*12*0.85,2)</f>
        <v>0</v>
      </c>
      <c r="F17" s="79" t="s">
        <v>8</v>
      </c>
      <c r="G17" s="28">
        <v>36542</v>
      </c>
      <c r="H17" s="80"/>
      <c r="I17" s="81">
        <f t="shared" si="3"/>
        <v>0</v>
      </c>
      <c r="J17" s="60">
        <f>SUM(I17:I18)</f>
        <v>0</v>
      </c>
      <c r="K17" s="61"/>
      <c r="L17" s="62">
        <f t="shared" ref="L17" si="13">ROUNDDOWN(E17+J17+K17,0)</f>
        <v>0</v>
      </c>
    </row>
    <row r="18" spans="1:12" ht="18.95" customHeight="1" x14ac:dyDescent="0.15">
      <c r="A18" s="63"/>
      <c r="B18" s="64"/>
      <c r="C18" s="63"/>
      <c r="D18" s="65"/>
      <c r="E18" s="66"/>
      <c r="F18" s="67" t="s">
        <v>9</v>
      </c>
      <c r="G18" s="29">
        <v>81292</v>
      </c>
      <c r="H18" s="68"/>
      <c r="I18" s="69">
        <f t="shared" si="3"/>
        <v>0</v>
      </c>
      <c r="J18" s="70"/>
      <c r="K18" s="71"/>
      <c r="L18" s="72"/>
    </row>
    <row r="19" spans="1:12" ht="18.95" customHeight="1" x14ac:dyDescent="0.15">
      <c r="A19" s="40">
        <v>8</v>
      </c>
      <c r="B19" s="82" t="s">
        <v>38</v>
      </c>
      <c r="C19" s="40">
        <v>88</v>
      </c>
      <c r="D19" s="42"/>
      <c r="E19" s="43">
        <f t="shared" ref="E19" si="14">ROUNDDOWN(C19*D19*12*0.85,2)</f>
        <v>0</v>
      </c>
      <c r="F19" s="73" t="s">
        <v>8</v>
      </c>
      <c r="G19" s="28">
        <v>29077</v>
      </c>
      <c r="H19" s="74"/>
      <c r="I19" s="75">
        <f t="shared" si="3"/>
        <v>0</v>
      </c>
      <c r="J19" s="47">
        <f>SUM(I19:I20)</f>
        <v>0</v>
      </c>
      <c r="K19" s="48"/>
      <c r="L19" s="49">
        <f t="shared" ref="L19" si="15">ROUNDDOWN(E19+J19+K19,0)</f>
        <v>0</v>
      </c>
    </row>
    <row r="20" spans="1:12" ht="18.95" customHeight="1" x14ac:dyDescent="0.15">
      <c r="A20" s="40"/>
      <c r="B20" s="83"/>
      <c r="C20" s="40"/>
      <c r="D20" s="42"/>
      <c r="E20" s="43"/>
      <c r="F20" s="76" t="s">
        <v>9</v>
      </c>
      <c r="G20" s="29">
        <v>75753</v>
      </c>
      <c r="H20" s="77"/>
      <c r="I20" s="78">
        <f t="shared" si="3"/>
        <v>0</v>
      </c>
      <c r="J20" s="47"/>
      <c r="K20" s="48"/>
      <c r="L20" s="49"/>
    </row>
    <row r="21" spans="1:12" ht="18.95" customHeight="1" x14ac:dyDescent="0.15">
      <c r="A21" s="84">
        <v>9</v>
      </c>
      <c r="B21" s="54" t="s">
        <v>39</v>
      </c>
      <c r="C21" s="53">
        <v>272</v>
      </c>
      <c r="D21" s="55"/>
      <c r="E21" s="56">
        <f t="shared" ref="E21" si="16">ROUNDDOWN(C21*D21*12*0.85,2)</f>
        <v>0</v>
      </c>
      <c r="F21" s="79" t="s">
        <v>8</v>
      </c>
      <c r="G21" s="28">
        <v>83646</v>
      </c>
      <c r="H21" s="80"/>
      <c r="I21" s="81">
        <f t="shared" si="3"/>
        <v>0</v>
      </c>
      <c r="J21" s="60">
        <f>SUM(I21:I22)</f>
        <v>0</v>
      </c>
      <c r="K21" s="61"/>
      <c r="L21" s="62">
        <f t="shared" ref="L21" si="17">ROUNDDOWN(E21+J21+K21,0)</f>
        <v>0</v>
      </c>
    </row>
    <row r="22" spans="1:12" ht="18.95" customHeight="1" x14ac:dyDescent="0.15">
      <c r="A22" s="37"/>
      <c r="B22" s="64"/>
      <c r="C22" s="63"/>
      <c r="D22" s="65"/>
      <c r="E22" s="66"/>
      <c r="F22" s="67" t="s">
        <v>9</v>
      </c>
      <c r="G22" s="29">
        <v>187353</v>
      </c>
      <c r="H22" s="68"/>
      <c r="I22" s="69">
        <f t="shared" si="3"/>
        <v>0</v>
      </c>
      <c r="J22" s="70"/>
      <c r="K22" s="71"/>
      <c r="L22" s="72"/>
    </row>
    <row r="23" spans="1:12" ht="18.95" customHeight="1" x14ac:dyDescent="0.15">
      <c r="A23" s="40">
        <v>10</v>
      </c>
      <c r="B23" s="41" t="s">
        <v>40</v>
      </c>
      <c r="C23" s="40">
        <v>175</v>
      </c>
      <c r="D23" s="42"/>
      <c r="E23" s="43">
        <f t="shared" ref="E23" si="18">ROUNDDOWN(C23*D23*12*0.85,2)</f>
        <v>0</v>
      </c>
      <c r="F23" s="73" t="s">
        <v>8</v>
      </c>
      <c r="G23" s="28">
        <v>64292</v>
      </c>
      <c r="H23" s="74"/>
      <c r="I23" s="75">
        <f t="shared" si="3"/>
        <v>0</v>
      </c>
      <c r="J23" s="47">
        <f>SUM(I23:I24)</f>
        <v>0</v>
      </c>
      <c r="K23" s="48"/>
      <c r="L23" s="49">
        <f t="shared" ref="L23" si="19">ROUNDDOWN(E23+J23+K23,0)</f>
        <v>0</v>
      </c>
    </row>
    <row r="24" spans="1:12" ht="18.95" customHeight="1" x14ac:dyDescent="0.15">
      <c r="A24" s="40"/>
      <c r="B24" s="41"/>
      <c r="C24" s="40"/>
      <c r="D24" s="42"/>
      <c r="E24" s="43"/>
      <c r="F24" s="76" t="s">
        <v>9</v>
      </c>
      <c r="G24" s="29">
        <v>142553</v>
      </c>
      <c r="H24" s="77"/>
      <c r="I24" s="78">
        <f t="shared" si="3"/>
        <v>0</v>
      </c>
      <c r="J24" s="47"/>
      <c r="K24" s="48"/>
      <c r="L24" s="49"/>
    </row>
    <row r="25" spans="1:12" ht="18.95" customHeight="1" x14ac:dyDescent="0.15">
      <c r="A25" s="53">
        <v>11</v>
      </c>
      <c r="B25" s="54" t="s">
        <v>41</v>
      </c>
      <c r="C25" s="53">
        <v>333</v>
      </c>
      <c r="D25" s="55"/>
      <c r="E25" s="56">
        <f t="shared" ref="E25" si="20">ROUNDDOWN(C25*D25*12*0.85,2)</f>
        <v>0</v>
      </c>
      <c r="F25" s="79" t="s">
        <v>8</v>
      </c>
      <c r="G25" s="28">
        <v>133767</v>
      </c>
      <c r="H25" s="80"/>
      <c r="I25" s="81">
        <f t="shared" si="3"/>
        <v>0</v>
      </c>
      <c r="J25" s="60">
        <f>SUM(I25:I26)</f>
        <v>0</v>
      </c>
      <c r="K25" s="61"/>
      <c r="L25" s="62">
        <f t="shared" ref="L25" si="21">ROUNDDOWN(E25+J25+K25,0)</f>
        <v>0</v>
      </c>
    </row>
    <row r="26" spans="1:12" ht="18.95" customHeight="1" x14ac:dyDescent="0.15">
      <c r="A26" s="63"/>
      <c r="B26" s="64"/>
      <c r="C26" s="63"/>
      <c r="D26" s="65"/>
      <c r="E26" s="66"/>
      <c r="F26" s="67" t="s">
        <v>9</v>
      </c>
      <c r="G26" s="29">
        <v>214120</v>
      </c>
      <c r="H26" s="68"/>
      <c r="I26" s="69">
        <f t="shared" si="3"/>
        <v>0</v>
      </c>
      <c r="J26" s="70"/>
      <c r="K26" s="71"/>
      <c r="L26" s="72"/>
    </row>
    <row r="27" spans="1:12" ht="18.95" customHeight="1" x14ac:dyDescent="0.15">
      <c r="A27" s="40">
        <v>12</v>
      </c>
      <c r="B27" s="41" t="s">
        <v>42</v>
      </c>
      <c r="C27" s="40">
        <v>53</v>
      </c>
      <c r="D27" s="42"/>
      <c r="E27" s="43">
        <f t="shared" ref="E27" si="22">ROUNDDOWN(C27*D27*12*0.85,2)</f>
        <v>0</v>
      </c>
      <c r="F27" s="73" t="s">
        <v>8</v>
      </c>
      <c r="G27" s="28">
        <v>7251</v>
      </c>
      <c r="H27" s="74"/>
      <c r="I27" s="75">
        <f t="shared" ref="I27:I36" si="23">SUM(G27*H27,0)</f>
        <v>0</v>
      </c>
      <c r="J27" s="47">
        <f>SUM(I27:I28)</f>
        <v>0</v>
      </c>
      <c r="K27" s="48"/>
      <c r="L27" s="49">
        <f t="shared" ref="L27" si="24">ROUNDDOWN(E27+J27+K27,0)</f>
        <v>0</v>
      </c>
    </row>
    <row r="28" spans="1:12" ht="18.95" customHeight="1" x14ac:dyDescent="0.15">
      <c r="A28" s="40"/>
      <c r="B28" s="41"/>
      <c r="C28" s="40"/>
      <c r="D28" s="42"/>
      <c r="E28" s="43"/>
      <c r="F28" s="76" t="s">
        <v>9</v>
      </c>
      <c r="G28" s="29">
        <v>19492</v>
      </c>
      <c r="H28" s="77"/>
      <c r="I28" s="78">
        <f t="shared" si="23"/>
        <v>0</v>
      </c>
      <c r="J28" s="47"/>
      <c r="K28" s="48"/>
      <c r="L28" s="49"/>
    </row>
    <row r="29" spans="1:12" ht="18.95" customHeight="1" x14ac:dyDescent="0.15">
      <c r="A29" s="53">
        <v>13</v>
      </c>
      <c r="B29" s="54" t="s">
        <v>43</v>
      </c>
      <c r="C29" s="53">
        <v>142</v>
      </c>
      <c r="D29" s="55"/>
      <c r="E29" s="56">
        <f t="shared" ref="E29" si="25">ROUNDDOWN(C29*D29*12*0.85,2)</f>
        <v>0</v>
      </c>
      <c r="F29" s="79" t="s">
        <v>8</v>
      </c>
      <c r="G29" s="28">
        <v>69374</v>
      </c>
      <c r="H29" s="80"/>
      <c r="I29" s="81">
        <f t="shared" si="23"/>
        <v>0</v>
      </c>
      <c r="J29" s="60">
        <f>SUM(I29:I30)</f>
        <v>0</v>
      </c>
      <c r="K29" s="61"/>
      <c r="L29" s="62">
        <f t="shared" ref="L29" si="26">ROUNDDOWN(E29+J29+K29,0)</f>
        <v>0</v>
      </c>
    </row>
    <row r="30" spans="1:12" ht="18.95" customHeight="1" x14ac:dyDescent="0.15">
      <c r="A30" s="63"/>
      <c r="B30" s="64"/>
      <c r="C30" s="63"/>
      <c r="D30" s="65"/>
      <c r="E30" s="66"/>
      <c r="F30" s="67" t="s">
        <v>9</v>
      </c>
      <c r="G30" s="29">
        <v>84705</v>
      </c>
      <c r="H30" s="68"/>
      <c r="I30" s="69">
        <f t="shared" si="23"/>
        <v>0</v>
      </c>
      <c r="J30" s="70"/>
      <c r="K30" s="71"/>
      <c r="L30" s="72"/>
    </row>
    <row r="31" spans="1:12" ht="18.95" customHeight="1" x14ac:dyDescent="0.15">
      <c r="A31" s="40">
        <v>14</v>
      </c>
      <c r="B31" s="41" t="s">
        <v>44</v>
      </c>
      <c r="C31" s="40">
        <v>129</v>
      </c>
      <c r="D31" s="42"/>
      <c r="E31" s="43">
        <f t="shared" ref="E31" si="27">ROUNDDOWN(C31*D31*12*0.85,2)</f>
        <v>0</v>
      </c>
      <c r="F31" s="73" t="s">
        <v>8</v>
      </c>
      <c r="G31" s="28">
        <v>36250</v>
      </c>
      <c r="H31" s="74"/>
      <c r="I31" s="75">
        <f t="shared" si="23"/>
        <v>0</v>
      </c>
      <c r="J31" s="47">
        <f t="shared" ref="J31" si="28">SUM(I31:I32)</f>
        <v>0</v>
      </c>
      <c r="K31" s="48"/>
      <c r="L31" s="49">
        <f t="shared" ref="L31" si="29">ROUNDDOWN(E31+J31+K31,0)</f>
        <v>0</v>
      </c>
    </row>
    <row r="32" spans="1:12" ht="18.95" customHeight="1" x14ac:dyDescent="0.15">
      <c r="A32" s="40"/>
      <c r="B32" s="41"/>
      <c r="C32" s="40"/>
      <c r="D32" s="42"/>
      <c r="E32" s="43"/>
      <c r="F32" s="50" t="s">
        <v>9</v>
      </c>
      <c r="G32" s="29">
        <v>95484</v>
      </c>
      <c r="H32" s="51"/>
      <c r="I32" s="52">
        <f t="shared" si="23"/>
        <v>0</v>
      </c>
      <c r="J32" s="47"/>
      <c r="K32" s="48"/>
      <c r="L32" s="49"/>
    </row>
    <row r="33" spans="1:12" ht="18.95" customHeight="1" x14ac:dyDescent="0.15">
      <c r="A33" s="40">
        <v>15</v>
      </c>
      <c r="B33" s="41" t="s">
        <v>45</v>
      </c>
      <c r="C33" s="40">
        <v>114</v>
      </c>
      <c r="D33" s="42"/>
      <c r="E33" s="43">
        <f t="shared" ref="E33" si="30">ROUNDDOWN(C33*D33*12*0.85,2)</f>
        <v>0</v>
      </c>
      <c r="F33" s="73" t="s">
        <v>8</v>
      </c>
      <c r="G33" s="28">
        <v>40155</v>
      </c>
      <c r="H33" s="74"/>
      <c r="I33" s="75">
        <f t="shared" si="23"/>
        <v>0</v>
      </c>
      <c r="J33" s="47">
        <f>SUM(I33:I34)</f>
        <v>0</v>
      </c>
      <c r="K33" s="48"/>
      <c r="L33" s="49">
        <f t="shared" ref="L33" si="31">ROUNDDOWN(E33+J33+K33,0)</f>
        <v>0</v>
      </c>
    </row>
    <row r="34" spans="1:12" ht="18.95" customHeight="1" x14ac:dyDescent="0.15">
      <c r="A34" s="40"/>
      <c r="B34" s="41"/>
      <c r="C34" s="40"/>
      <c r="D34" s="42"/>
      <c r="E34" s="43"/>
      <c r="F34" s="50" t="s">
        <v>9</v>
      </c>
      <c r="G34" s="29">
        <v>97409</v>
      </c>
      <c r="H34" s="51"/>
      <c r="I34" s="52">
        <f t="shared" si="23"/>
        <v>0</v>
      </c>
      <c r="J34" s="47"/>
      <c r="K34" s="48"/>
      <c r="L34" s="49"/>
    </row>
    <row r="35" spans="1:12" ht="18.95" customHeight="1" x14ac:dyDescent="0.15">
      <c r="A35" s="40">
        <v>16</v>
      </c>
      <c r="B35" s="54" t="s">
        <v>46</v>
      </c>
      <c r="C35" s="53">
        <v>219</v>
      </c>
      <c r="D35" s="55"/>
      <c r="E35" s="56">
        <f t="shared" ref="E35" si="32">ROUNDDOWN(C35*D35*12*0.85,2)</f>
        <v>0</v>
      </c>
      <c r="F35" s="57" t="s">
        <v>8</v>
      </c>
      <c r="G35" s="28">
        <v>68795</v>
      </c>
      <c r="H35" s="58"/>
      <c r="I35" s="59">
        <f t="shared" si="23"/>
        <v>0</v>
      </c>
      <c r="J35" s="60">
        <f>SUM(I35:I36)</f>
        <v>0</v>
      </c>
      <c r="K35" s="61"/>
      <c r="L35" s="62">
        <f t="shared" ref="L35" si="33">ROUNDDOWN(E35+J35+K35,0)</f>
        <v>0</v>
      </c>
    </row>
    <row r="36" spans="1:12" ht="18.95" customHeight="1" x14ac:dyDescent="0.15">
      <c r="A36" s="40"/>
      <c r="B36" s="64"/>
      <c r="C36" s="63"/>
      <c r="D36" s="65"/>
      <c r="E36" s="66"/>
      <c r="F36" s="67" t="s">
        <v>9</v>
      </c>
      <c r="G36" s="29">
        <v>163457</v>
      </c>
      <c r="H36" s="68"/>
      <c r="I36" s="69">
        <f t="shared" si="23"/>
        <v>0</v>
      </c>
      <c r="J36" s="70"/>
      <c r="K36" s="71"/>
      <c r="L36" s="72"/>
    </row>
    <row r="37" spans="1:12" ht="18.95" customHeight="1" x14ac:dyDescent="0.15">
      <c r="A37" s="40">
        <v>17</v>
      </c>
      <c r="B37" s="41" t="s">
        <v>64</v>
      </c>
      <c r="C37" s="40">
        <v>210</v>
      </c>
      <c r="D37" s="42"/>
      <c r="E37" s="43">
        <f t="shared" ref="E37" si="34">ROUNDDOWN(C37*D37*12*0.85,2)</f>
        <v>0</v>
      </c>
      <c r="F37" s="73" t="s">
        <v>8</v>
      </c>
      <c r="G37" s="28">
        <v>100982</v>
      </c>
      <c r="H37" s="74"/>
      <c r="I37" s="75">
        <f t="shared" si="3"/>
        <v>0</v>
      </c>
      <c r="J37" s="47">
        <f>SUM(I37:I38)</f>
        <v>0</v>
      </c>
      <c r="K37" s="48"/>
      <c r="L37" s="49">
        <f t="shared" ref="L37" si="35">ROUNDDOWN(E37+J37+K37,0)</f>
        <v>0</v>
      </c>
    </row>
    <row r="38" spans="1:12" ht="18.95" customHeight="1" x14ac:dyDescent="0.15">
      <c r="A38" s="40"/>
      <c r="B38" s="41"/>
      <c r="C38" s="40"/>
      <c r="D38" s="42"/>
      <c r="E38" s="43"/>
      <c r="F38" s="76" t="s">
        <v>9</v>
      </c>
      <c r="G38" s="29">
        <v>137286</v>
      </c>
      <c r="H38" s="77"/>
      <c r="I38" s="78">
        <f t="shared" si="3"/>
        <v>0</v>
      </c>
      <c r="J38" s="47"/>
      <c r="K38" s="48"/>
      <c r="L38" s="49"/>
    </row>
    <row r="39" spans="1:12" ht="18.95" customHeight="1" x14ac:dyDescent="0.15">
      <c r="A39" s="53">
        <v>18</v>
      </c>
      <c r="B39" s="54" t="s">
        <v>65</v>
      </c>
      <c r="C39" s="53">
        <v>154</v>
      </c>
      <c r="D39" s="55"/>
      <c r="E39" s="56">
        <f t="shared" ref="E39" si="36">ROUNDDOWN(C39*D39*12*0.85,2)</f>
        <v>0</v>
      </c>
      <c r="F39" s="79" t="s">
        <v>8</v>
      </c>
      <c r="G39" s="28">
        <v>65178</v>
      </c>
      <c r="H39" s="80"/>
      <c r="I39" s="81">
        <f t="shared" si="3"/>
        <v>0</v>
      </c>
      <c r="J39" s="60">
        <f>SUM(I39:I40)</f>
        <v>0</v>
      </c>
      <c r="K39" s="61"/>
      <c r="L39" s="62">
        <f t="shared" ref="L39" si="37">ROUNDDOWN(E39+J39+K39,0)</f>
        <v>0</v>
      </c>
    </row>
    <row r="40" spans="1:12" ht="18.95" customHeight="1" x14ac:dyDescent="0.15">
      <c r="A40" s="63"/>
      <c r="B40" s="64"/>
      <c r="C40" s="63"/>
      <c r="D40" s="65"/>
      <c r="E40" s="66"/>
      <c r="F40" s="67" t="s">
        <v>9</v>
      </c>
      <c r="G40" s="29">
        <v>109156</v>
      </c>
      <c r="H40" s="68"/>
      <c r="I40" s="69">
        <f t="shared" si="3"/>
        <v>0</v>
      </c>
      <c r="J40" s="70"/>
      <c r="K40" s="71"/>
      <c r="L40" s="72"/>
    </row>
    <row r="41" spans="1:12" ht="18.95" customHeight="1" x14ac:dyDescent="0.15">
      <c r="A41" s="40">
        <v>19</v>
      </c>
      <c r="B41" s="41" t="s">
        <v>66</v>
      </c>
      <c r="C41" s="40">
        <v>192</v>
      </c>
      <c r="D41" s="42"/>
      <c r="E41" s="43">
        <f t="shared" ref="E41" si="38">ROUNDDOWN(C41*D41*12*0.85,2)</f>
        <v>0</v>
      </c>
      <c r="F41" s="73" t="s">
        <v>8</v>
      </c>
      <c r="G41" s="28">
        <v>63817</v>
      </c>
      <c r="H41" s="74"/>
      <c r="I41" s="75">
        <f t="shared" ref="I41:I44" si="39">SUM(G41*H41,0)</f>
        <v>0</v>
      </c>
      <c r="J41" s="47">
        <f t="shared" ref="J41" si="40">SUM(I41:I42)</f>
        <v>0</v>
      </c>
      <c r="K41" s="48"/>
      <c r="L41" s="49">
        <f t="shared" ref="L41" si="41">ROUNDDOWN(E41+J41+K41,0)</f>
        <v>0</v>
      </c>
    </row>
    <row r="42" spans="1:12" ht="18.95" customHeight="1" x14ac:dyDescent="0.15">
      <c r="A42" s="40"/>
      <c r="B42" s="41"/>
      <c r="C42" s="40"/>
      <c r="D42" s="42"/>
      <c r="E42" s="43"/>
      <c r="F42" s="50" t="s">
        <v>9</v>
      </c>
      <c r="G42" s="29">
        <v>156677</v>
      </c>
      <c r="H42" s="51"/>
      <c r="I42" s="52">
        <f t="shared" si="39"/>
        <v>0</v>
      </c>
      <c r="J42" s="47"/>
      <c r="K42" s="48"/>
      <c r="L42" s="49"/>
    </row>
    <row r="43" spans="1:12" ht="18.95" customHeight="1" x14ac:dyDescent="0.15">
      <c r="A43" s="40">
        <v>20</v>
      </c>
      <c r="B43" s="41" t="s">
        <v>67</v>
      </c>
      <c r="C43" s="40">
        <v>292</v>
      </c>
      <c r="D43" s="42"/>
      <c r="E43" s="43">
        <f t="shared" ref="E43" si="42">ROUNDDOWN(C43*D43*12*0.85,2)</f>
        <v>0</v>
      </c>
      <c r="F43" s="73" t="s">
        <v>8</v>
      </c>
      <c r="G43" s="28">
        <v>119305</v>
      </c>
      <c r="H43" s="74"/>
      <c r="I43" s="75">
        <f t="shared" si="39"/>
        <v>0</v>
      </c>
      <c r="J43" s="47">
        <f>SUM(I43:I44)</f>
        <v>0</v>
      </c>
      <c r="K43" s="48"/>
      <c r="L43" s="49">
        <f t="shared" ref="L43" si="43">ROUNDDOWN(E43+J43+K43,0)</f>
        <v>0</v>
      </c>
    </row>
    <row r="44" spans="1:12" ht="18.95" customHeight="1" x14ac:dyDescent="0.15">
      <c r="A44" s="40"/>
      <c r="B44" s="41"/>
      <c r="C44" s="40"/>
      <c r="D44" s="42"/>
      <c r="E44" s="43"/>
      <c r="F44" s="50" t="s">
        <v>9</v>
      </c>
      <c r="G44" s="29">
        <v>183811</v>
      </c>
      <c r="H44" s="51"/>
      <c r="I44" s="52">
        <f t="shared" si="39"/>
        <v>0</v>
      </c>
      <c r="J44" s="47"/>
      <c r="K44" s="48"/>
      <c r="L44" s="49"/>
    </row>
    <row r="45" spans="1:12" ht="18.95" customHeight="1" x14ac:dyDescent="0.15">
      <c r="A45" s="40">
        <v>21</v>
      </c>
      <c r="B45" s="41" t="s">
        <v>68</v>
      </c>
      <c r="C45" s="40">
        <v>188</v>
      </c>
      <c r="D45" s="42"/>
      <c r="E45" s="43">
        <f t="shared" ref="E45" si="44">ROUNDDOWN(C45*D45*12*0.85,2)</f>
        <v>0</v>
      </c>
      <c r="F45" s="73" t="s">
        <v>8</v>
      </c>
      <c r="G45" s="28">
        <v>56872</v>
      </c>
      <c r="H45" s="74"/>
      <c r="I45" s="75">
        <f t="shared" si="3"/>
        <v>0</v>
      </c>
      <c r="J45" s="47">
        <f t="shared" ref="J45" si="45">SUM(I45:I46)</f>
        <v>0</v>
      </c>
      <c r="K45" s="48"/>
      <c r="L45" s="49">
        <f t="shared" ref="L45" si="46">ROUNDDOWN(E45+J45+K45,0)</f>
        <v>0</v>
      </c>
    </row>
    <row r="46" spans="1:12" ht="18.95" customHeight="1" x14ac:dyDescent="0.15">
      <c r="A46" s="40"/>
      <c r="B46" s="41"/>
      <c r="C46" s="40"/>
      <c r="D46" s="42"/>
      <c r="E46" s="43"/>
      <c r="F46" s="50" t="s">
        <v>9</v>
      </c>
      <c r="G46" s="29">
        <v>135894</v>
      </c>
      <c r="H46" s="51"/>
      <c r="I46" s="52">
        <f t="shared" si="3"/>
        <v>0</v>
      </c>
      <c r="J46" s="47"/>
      <c r="K46" s="48"/>
      <c r="L46" s="49"/>
    </row>
    <row r="47" spans="1:12" ht="18.95" customHeight="1" x14ac:dyDescent="0.15">
      <c r="A47" s="40">
        <v>22</v>
      </c>
      <c r="B47" s="41" t="s">
        <v>69</v>
      </c>
      <c r="C47" s="40">
        <v>141</v>
      </c>
      <c r="D47" s="42"/>
      <c r="E47" s="43">
        <f t="shared" ref="E47" si="47">ROUNDDOWN(C47*D47*12*0.85,2)</f>
        <v>0</v>
      </c>
      <c r="F47" s="73" t="s">
        <v>8</v>
      </c>
      <c r="G47" s="28">
        <v>42126</v>
      </c>
      <c r="H47" s="74"/>
      <c r="I47" s="75">
        <f t="shared" ref="I47:I48" si="48">SUM(G47*H47,0)</f>
        <v>0</v>
      </c>
      <c r="J47" s="47">
        <f>SUM(I47:I48)</f>
        <v>0</v>
      </c>
      <c r="K47" s="48"/>
      <c r="L47" s="49">
        <f t="shared" ref="L47" si="49">ROUNDDOWN(E47+J47+K47,0)</f>
        <v>0</v>
      </c>
    </row>
    <row r="48" spans="1:12" ht="18.95" customHeight="1" x14ac:dyDescent="0.15">
      <c r="A48" s="40"/>
      <c r="B48" s="41"/>
      <c r="C48" s="40"/>
      <c r="D48" s="42"/>
      <c r="E48" s="43"/>
      <c r="F48" s="50" t="s">
        <v>9</v>
      </c>
      <c r="G48" s="29">
        <v>107352</v>
      </c>
      <c r="H48" s="51"/>
      <c r="I48" s="52">
        <f t="shared" si="48"/>
        <v>0</v>
      </c>
      <c r="J48" s="47"/>
      <c r="K48" s="48"/>
      <c r="L48" s="49"/>
    </row>
    <row r="49" spans="1:14" ht="25.5" customHeight="1" x14ac:dyDescent="0.15">
      <c r="A49" s="85" t="s">
        <v>10</v>
      </c>
      <c r="B49" s="86"/>
      <c r="C49" s="87"/>
      <c r="D49" s="34"/>
      <c r="E49" s="34"/>
      <c r="F49" s="34"/>
      <c r="G49" s="34"/>
      <c r="H49" s="34"/>
      <c r="I49" s="34"/>
      <c r="J49" s="34"/>
      <c r="K49" s="34"/>
      <c r="L49" s="88">
        <f>SUM(L5:L48)</f>
        <v>0</v>
      </c>
      <c r="N49" s="89"/>
    </row>
    <row r="50" spans="1:14" ht="54.75" customHeight="1" x14ac:dyDescent="0.15">
      <c r="A50" s="90" t="s">
        <v>11</v>
      </c>
      <c r="B50" s="91"/>
      <c r="C50" s="92"/>
      <c r="D50" s="93" t="s">
        <v>30</v>
      </c>
      <c r="E50" s="94"/>
      <c r="F50" s="94"/>
      <c r="G50" s="94"/>
      <c r="H50" s="94"/>
      <c r="I50" s="94"/>
      <c r="J50" s="94"/>
      <c r="K50" s="95"/>
      <c r="L50" s="96">
        <f>ROUNDUP(L49/1.1,0)</f>
        <v>0</v>
      </c>
    </row>
    <row r="51" spans="1:14" ht="35.25" customHeight="1" x14ac:dyDescent="0.15">
      <c r="C51" s="97" t="s">
        <v>23</v>
      </c>
      <c r="D51" s="97"/>
      <c r="E51" s="97"/>
      <c r="F51" s="97"/>
      <c r="G51" s="97"/>
      <c r="H51" s="97"/>
      <c r="I51" s="97"/>
      <c r="J51" s="97"/>
      <c r="K51" s="97"/>
      <c r="L51" s="97"/>
    </row>
    <row r="52" spans="1:14" ht="25.5" customHeight="1" x14ac:dyDescent="0.15">
      <c r="C52" s="97" t="s">
        <v>14</v>
      </c>
      <c r="D52" s="97"/>
      <c r="E52" s="97"/>
      <c r="F52" s="97"/>
      <c r="G52" s="97"/>
      <c r="H52" s="97"/>
      <c r="I52" s="97"/>
      <c r="J52" s="97"/>
      <c r="K52" s="97"/>
      <c r="L52" s="97"/>
    </row>
    <row r="53" spans="1:14" ht="25.5" customHeight="1" x14ac:dyDescent="0.15">
      <c r="C53" s="97" t="s">
        <v>28</v>
      </c>
      <c r="D53" s="97"/>
      <c r="E53" s="97"/>
      <c r="F53" s="97"/>
      <c r="G53" s="97"/>
      <c r="H53" s="97"/>
      <c r="I53" s="97"/>
      <c r="J53" s="97"/>
      <c r="K53" s="97"/>
      <c r="L53" s="97"/>
    </row>
    <row r="54" spans="1:14" ht="106.5" customHeight="1" x14ac:dyDescent="0.15">
      <c r="C54" s="97" t="s">
        <v>29</v>
      </c>
      <c r="D54" s="97"/>
      <c r="E54" s="97"/>
      <c r="F54" s="97"/>
      <c r="G54" s="97"/>
      <c r="H54" s="97"/>
      <c r="I54" s="97"/>
      <c r="J54" s="97"/>
      <c r="K54" s="97"/>
      <c r="L54" s="97"/>
    </row>
    <row r="55" spans="1:14" ht="25.5" customHeight="1" x14ac:dyDescent="0.15">
      <c r="C55" s="98" t="s">
        <v>22</v>
      </c>
      <c r="D55" s="98"/>
      <c r="E55" s="98"/>
      <c r="F55" s="98"/>
      <c r="G55" s="99"/>
      <c r="H55" s="98"/>
      <c r="I55" s="98"/>
      <c r="J55" s="98"/>
      <c r="K55" s="98"/>
      <c r="L55" s="98"/>
    </row>
    <row r="56" spans="1:14" ht="25.5" customHeight="1" x14ac:dyDescent="0.15">
      <c r="B56" s="100" t="s">
        <v>12</v>
      </c>
      <c r="C56" s="100"/>
      <c r="D56" s="100"/>
      <c r="E56" s="100"/>
      <c r="F56" s="100"/>
      <c r="G56" s="100"/>
      <c r="H56" s="100"/>
      <c r="I56" s="100"/>
      <c r="J56" s="100"/>
      <c r="K56" s="100"/>
      <c r="L56" s="100"/>
    </row>
    <row r="58" spans="1:14" x14ac:dyDescent="0.15">
      <c r="C58" s="89"/>
      <c r="G58" s="101"/>
    </row>
  </sheetData>
  <mergeCells count="190">
    <mergeCell ref="B7:B8"/>
    <mergeCell ref="B9:B10"/>
    <mergeCell ref="A7:A8"/>
    <mergeCell ref="A9:A10"/>
    <mergeCell ref="A3:A4"/>
    <mergeCell ref="B3:B4"/>
    <mergeCell ref="C3:E3"/>
    <mergeCell ref="A5:A6"/>
    <mergeCell ref="C7:C8"/>
    <mergeCell ref="D7:D8"/>
    <mergeCell ref="E7:E8"/>
    <mergeCell ref="F3:J3"/>
    <mergeCell ref="L3:L4"/>
    <mergeCell ref="C5:C6"/>
    <mergeCell ref="D5:D6"/>
    <mergeCell ref="E5:E6"/>
    <mergeCell ref="J5:J6"/>
    <mergeCell ref="K5:K6"/>
    <mergeCell ref="L5:L6"/>
    <mergeCell ref="B5:B6"/>
    <mergeCell ref="J7:J8"/>
    <mergeCell ref="K7:K8"/>
    <mergeCell ref="L7:L8"/>
    <mergeCell ref="C9:C10"/>
    <mergeCell ref="D9:D10"/>
    <mergeCell ref="E9:E10"/>
    <mergeCell ref="J9:J10"/>
    <mergeCell ref="K9:K10"/>
    <mergeCell ref="L9:L10"/>
    <mergeCell ref="C21:C22"/>
    <mergeCell ref="D21:D22"/>
    <mergeCell ref="K11:K12"/>
    <mergeCell ref="L11:L12"/>
    <mergeCell ref="C15:C16"/>
    <mergeCell ref="D15:D16"/>
    <mergeCell ref="E15:E16"/>
    <mergeCell ref="J15:J16"/>
    <mergeCell ref="K15:K16"/>
    <mergeCell ref="L15:L16"/>
    <mergeCell ref="C11:C12"/>
    <mergeCell ref="D11:D12"/>
    <mergeCell ref="E11:E12"/>
    <mergeCell ref="J11:J12"/>
    <mergeCell ref="L21:L22"/>
    <mergeCell ref="C19:C20"/>
    <mergeCell ref="C17:C18"/>
    <mergeCell ref="L31:L32"/>
    <mergeCell ref="K25:K26"/>
    <mergeCell ref="L25:L26"/>
    <mergeCell ref="D23:D24"/>
    <mergeCell ref="E23:E24"/>
    <mergeCell ref="J23:J24"/>
    <mergeCell ref="K23:K24"/>
    <mergeCell ref="L23:L24"/>
    <mergeCell ref="K17:K18"/>
    <mergeCell ref="L17:L18"/>
    <mergeCell ref="D19:D20"/>
    <mergeCell ref="E19:E20"/>
    <mergeCell ref="J19:J20"/>
    <mergeCell ref="K19:K20"/>
    <mergeCell ref="L19:L20"/>
    <mergeCell ref="D17:D18"/>
    <mergeCell ref="E17:E18"/>
    <mergeCell ref="J17:J18"/>
    <mergeCell ref="E21:E22"/>
    <mergeCell ref="J21:J22"/>
    <mergeCell ref="E31:E32"/>
    <mergeCell ref="D37:D38"/>
    <mergeCell ref="E37:E38"/>
    <mergeCell ref="J37:J38"/>
    <mergeCell ref="K37:K38"/>
    <mergeCell ref="L37:L38"/>
    <mergeCell ref="C25:C26"/>
    <mergeCell ref="D25:D26"/>
    <mergeCell ref="J25:J26"/>
    <mergeCell ref="C33:C34"/>
    <mergeCell ref="K31:K32"/>
    <mergeCell ref="D33:D34"/>
    <mergeCell ref="E33:E34"/>
    <mergeCell ref="J33:J34"/>
    <mergeCell ref="K33:K34"/>
    <mergeCell ref="L33:L34"/>
    <mergeCell ref="C35:C36"/>
    <mergeCell ref="D35:D36"/>
    <mergeCell ref="E35:E36"/>
    <mergeCell ref="J35:J36"/>
    <mergeCell ref="K35:K36"/>
    <mergeCell ref="L35:L36"/>
    <mergeCell ref="J31:J32"/>
    <mergeCell ref="C31:C32"/>
    <mergeCell ref="D31:D32"/>
    <mergeCell ref="B56:L56"/>
    <mergeCell ref="C13:C14"/>
    <mergeCell ref="D13:D14"/>
    <mergeCell ref="E13:E14"/>
    <mergeCell ref="J13:J14"/>
    <mergeCell ref="K13:K14"/>
    <mergeCell ref="L13:L14"/>
    <mergeCell ref="D49:K49"/>
    <mergeCell ref="D50:K50"/>
    <mergeCell ref="C53:L53"/>
    <mergeCell ref="B37:B38"/>
    <mergeCell ref="B25:B26"/>
    <mergeCell ref="B23:B24"/>
    <mergeCell ref="B21:B22"/>
    <mergeCell ref="C51:L51"/>
    <mergeCell ref="K39:K40"/>
    <mergeCell ref="L39:L40"/>
    <mergeCell ref="C45:C46"/>
    <mergeCell ref="E25:E26"/>
    <mergeCell ref="C54:L54"/>
    <mergeCell ref="L47:L48"/>
    <mergeCell ref="K21:K22"/>
    <mergeCell ref="C23:C24"/>
    <mergeCell ref="C37:C38"/>
    <mergeCell ref="B11:B12"/>
    <mergeCell ref="B15:B16"/>
    <mergeCell ref="B13:B14"/>
    <mergeCell ref="B45:B46"/>
    <mergeCell ref="B39:B40"/>
    <mergeCell ref="B17:B18"/>
    <mergeCell ref="A47:A48"/>
    <mergeCell ref="B47:B48"/>
    <mergeCell ref="A21:A22"/>
    <mergeCell ref="A23:A24"/>
    <mergeCell ref="A25:A26"/>
    <mergeCell ref="A37:A38"/>
    <mergeCell ref="A39:A40"/>
    <mergeCell ref="A45:A46"/>
    <mergeCell ref="A17:A18"/>
    <mergeCell ref="A19:A20"/>
    <mergeCell ref="A11:A12"/>
    <mergeCell ref="A13:A14"/>
    <mergeCell ref="A15:A16"/>
    <mergeCell ref="A35:A36"/>
    <mergeCell ref="B35:B36"/>
    <mergeCell ref="B19:B20"/>
    <mergeCell ref="A31:A32"/>
    <mergeCell ref="B31:B32"/>
    <mergeCell ref="A33:A34"/>
    <mergeCell ref="B33:B34"/>
    <mergeCell ref="L45:L46"/>
    <mergeCell ref="C39:C40"/>
    <mergeCell ref="D39:D40"/>
    <mergeCell ref="E39:E40"/>
    <mergeCell ref="J39:J40"/>
    <mergeCell ref="D45:D46"/>
    <mergeCell ref="E45:E46"/>
    <mergeCell ref="J45:J46"/>
    <mergeCell ref="A41:A42"/>
    <mergeCell ref="B41:B42"/>
    <mergeCell ref="C41:C42"/>
    <mergeCell ref="D41:D42"/>
    <mergeCell ref="E41:E42"/>
    <mergeCell ref="J41:J42"/>
    <mergeCell ref="K41:K42"/>
    <mergeCell ref="L41:L42"/>
    <mergeCell ref="A43:A44"/>
    <mergeCell ref="B43:B44"/>
    <mergeCell ref="C43:C44"/>
    <mergeCell ref="D43:D44"/>
    <mergeCell ref="E43:E44"/>
    <mergeCell ref="J43:J44"/>
    <mergeCell ref="A27:A28"/>
    <mergeCell ref="B27:B28"/>
    <mergeCell ref="C27:C28"/>
    <mergeCell ref="D27:D28"/>
    <mergeCell ref="E27:E28"/>
    <mergeCell ref="J27:J28"/>
    <mergeCell ref="K27:K28"/>
    <mergeCell ref="L27:L28"/>
    <mergeCell ref="A29:A30"/>
    <mergeCell ref="B29:B30"/>
    <mergeCell ref="C29:C30"/>
    <mergeCell ref="D29:D30"/>
    <mergeCell ref="E29:E30"/>
    <mergeCell ref="J29:J30"/>
    <mergeCell ref="K29:K30"/>
    <mergeCell ref="L29:L30"/>
    <mergeCell ref="K43:K44"/>
    <mergeCell ref="L43:L44"/>
    <mergeCell ref="C52:L52"/>
    <mergeCell ref="A49:C49"/>
    <mergeCell ref="A50:C50"/>
    <mergeCell ref="C47:C48"/>
    <mergeCell ref="D47:D48"/>
    <mergeCell ref="E47:E48"/>
    <mergeCell ref="J47:J48"/>
    <mergeCell ref="K47:K48"/>
    <mergeCell ref="K45:K46"/>
  </mergeCells>
  <phoneticPr fontId="2"/>
  <printOptions horizontalCentered="1"/>
  <pageMargins left="0.70866141732283472" right="0.39370078740157483" top="0.6692913385826772" bottom="0.47244094488188981" header="0" footer="0"/>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本人用入札書</vt:lpstr>
      <vt:lpstr>代理人入札書</vt:lpstr>
      <vt:lpstr>電気料金入札金額計算書</vt:lpstr>
      <vt:lpstr>代理人入札書!Print_Area</vt:lpstr>
      <vt:lpstr>電気料金入札金額計算書!Print_Area</vt:lpstr>
      <vt:lpstr>本人用入札書!Print_Area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廣田　貴光</cp:lastModifiedBy>
  <cp:lastPrinted>2025-11-10T01:07:07Z</cp:lastPrinted>
  <dcterms:created xsi:type="dcterms:W3CDTF">2016-11-09T05:07:24Z</dcterms:created>
  <dcterms:modified xsi:type="dcterms:W3CDTF">2025-12-01T01:16:14Z</dcterms:modified>
</cp:coreProperties>
</file>