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2.竹田総合庁舎ほか34庁舎（WTO）\03.HP掲載\参考\"/>
    </mc:Choice>
  </mc:AlternateContent>
  <xr:revisionPtr revIDLastSave="0" documentId="13_ncr:1_{94AA5AA5-F72E-47A0-875E-F6465E297E37}" xr6:coauthVersionLast="47" xr6:coauthVersionMax="47" xr10:uidLastSave="{00000000-0000-0000-0000-000000000000}"/>
  <bookViews>
    <workbookView xWindow="-28920" yWindow="-120" windowWidth="29040" windowHeight="15720" xr2:uid="{00000000-000D-0000-FFFF-FFFF00000000}"/>
  </bookViews>
  <sheets>
    <sheet name="仕様書別紙" sheetId="8" r:id="rId1"/>
  </sheets>
  <definedNames>
    <definedName name="_xlnm.Print_Area" localSheetId="0">仕様書別紙!$A$1:$T$40,仕様書別紙!$A$50:$Q$87,仕様書別紙!$A$88:$S$126,仕様書別紙!$A$127:$J$166</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4" i="8" l="1"/>
  <c r="E164" i="8"/>
  <c r="G164" i="8"/>
  <c r="E159" i="8"/>
  <c r="F159" i="8"/>
  <c r="G159" i="8" s="1"/>
  <c r="E160" i="8"/>
  <c r="F160" i="8"/>
  <c r="G160" i="8"/>
  <c r="E161" i="8"/>
  <c r="F161" i="8"/>
  <c r="G161" i="8"/>
  <c r="E162" i="8"/>
  <c r="F162" i="8"/>
  <c r="G162" i="8"/>
  <c r="E163" i="8"/>
  <c r="F163" i="8"/>
  <c r="G163" i="8" s="1"/>
  <c r="G157" i="8"/>
  <c r="G158" i="8"/>
  <c r="E158" i="8"/>
  <c r="R90" i="8"/>
  <c r="R113" i="8"/>
  <c r="R124" i="8"/>
  <c r="S124" i="8"/>
  <c r="R120" i="8"/>
  <c r="S120" i="8"/>
  <c r="R121" i="8"/>
  <c r="S121" i="8"/>
  <c r="R122" i="8"/>
  <c r="S122" i="8"/>
  <c r="R123" i="8"/>
  <c r="S123" i="8" s="1"/>
  <c r="A121" i="8"/>
  <c r="A122" i="8"/>
  <c r="A123" i="8"/>
  <c r="A124" i="8"/>
  <c r="A120" i="8"/>
  <c r="Q87" i="8"/>
  <c r="F87" i="8"/>
  <c r="G87" i="8"/>
  <c r="H87" i="8"/>
  <c r="I87" i="8"/>
  <c r="J87" i="8"/>
  <c r="K87" i="8"/>
  <c r="L87" i="8"/>
  <c r="M87" i="8"/>
  <c r="N87" i="8"/>
  <c r="O87" i="8"/>
  <c r="P87" i="8"/>
  <c r="E86" i="8"/>
  <c r="E85" i="8"/>
  <c r="C85" i="8"/>
  <c r="B85" i="8"/>
  <c r="E84" i="8"/>
  <c r="C84" i="8"/>
  <c r="B84" i="8"/>
  <c r="E83" i="8"/>
  <c r="C83" i="8"/>
  <c r="B83" i="8"/>
  <c r="E82" i="8"/>
  <c r="C82" i="8"/>
  <c r="B82" i="8"/>
  <c r="A52" i="8" l="1"/>
  <c r="B52" i="8"/>
  <c r="B90" i="8" s="1"/>
  <c r="B129" i="8" s="1"/>
  <c r="C52" i="8"/>
  <c r="C90" i="8" s="1"/>
  <c r="C129" i="8" s="1"/>
  <c r="E52" i="8"/>
  <c r="A53" i="8"/>
  <c r="A91" i="8" s="1"/>
  <c r="A130" i="8" s="1"/>
  <c r="B53" i="8"/>
  <c r="B91" i="8" s="1"/>
  <c r="B130" i="8" s="1"/>
  <c r="C53" i="8"/>
  <c r="C91" i="8" s="1"/>
  <c r="C130" i="8" s="1"/>
  <c r="E53" i="8"/>
  <c r="E130" i="8" s="1"/>
  <c r="A54" i="8"/>
  <c r="A92" i="8" s="1"/>
  <c r="A131" i="8" s="1"/>
  <c r="B54" i="8"/>
  <c r="B92" i="8" s="1"/>
  <c r="B131" i="8" s="1"/>
  <c r="C54" i="8"/>
  <c r="C92" i="8" s="1"/>
  <c r="C131" i="8" s="1"/>
  <c r="E54" i="8"/>
  <c r="E131" i="8" s="1"/>
  <c r="A55" i="8"/>
  <c r="A93" i="8" s="1"/>
  <c r="A132" i="8" s="1"/>
  <c r="B55" i="8"/>
  <c r="B93" i="8" s="1"/>
  <c r="B132" i="8" s="1"/>
  <c r="C55" i="8"/>
  <c r="C93" i="8" s="1"/>
  <c r="C132" i="8" s="1"/>
  <c r="E55" i="8"/>
  <c r="E132" i="8" s="1"/>
  <c r="A56" i="8"/>
  <c r="A94" i="8" s="1"/>
  <c r="A133" i="8" s="1"/>
  <c r="B56" i="8"/>
  <c r="B94" i="8" s="1"/>
  <c r="B133" i="8" s="1"/>
  <c r="C56" i="8"/>
  <c r="C94" i="8" s="1"/>
  <c r="C133" i="8" s="1"/>
  <c r="E56" i="8"/>
  <c r="E133" i="8" s="1"/>
  <c r="A57" i="8"/>
  <c r="A95" i="8" s="1"/>
  <c r="A134" i="8" s="1"/>
  <c r="B57" i="8"/>
  <c r="B95" i="8" s="1"/>
  <c r="B134" i="8" s="1"/>
  <c r="C57" i="8"/>
  <c r="C95" i="8" s="1"/>
  <c r="C134" i="8" s="1"/>
  <c r="E57" i="8"/>
  <c r="E134" i="8" s="1"/>
  <c r="A58" i="8"/>
  <c r="A96" i="8" s="1"/>
  <c r="A135" i="8" s="1"/>
  <c r="B58" i="8"/>
  <c r="B96" i="8" s="1"/>
  <c r="C58" i="8"/>
  <c r="C96" i="8" s="1"/>
  <c r="C135" i="8" s="1"/>
  <c r="E58" i="8"/>
  <c r="E135" i="8" s="1"/>
  <c r="A59" i="8"/>
  <c r="A97" i="8" s="1"/>
  <c r="A136" i="8" s="1"/>
  <c r="B59" i="8"/>
  <c r="B97" i="8" s="1"/>
  <c r="B136" i="8" s="1"/>
  <c r="C59" i="8"/>
  <c r="C97" i="8" s="1"/>
  <c r="C136" i="8" s="1"/>
  <c r="E59" i="8"/>
  <c r="E136" i="8" s="1"/>
  <c r="A60" i="8"/>
  <c r="A98" i="8" s="1"/>
  <c r="A137" i="8" s="1"/>
  <c r="B60" i="8"/>
  <c r="B98" i="8" s="1"/>
  <c r="B137" i="8" s="1"/>
  <c r="C60" i="8"/>
  <c r="C98" i="8" s="1"/>
  <c r="C137" i="8" s="1"/>
  <c r="E60" i="8"/>
  <c r="E137" i="8" s="1"/>
  <c r="A61" i="8"/>
  <c r="A99" i="8" s="1"/>
  <c r="A138" i="8" s="1"/>
  <c r="B61" i="8"/>
  <c r="B99" i="8" s="1"/>
  <c r="B138" i="8" s="1"/>
  <c r="C61" i="8"/>
  <c r="C99" i="8" s="1"/>
  <c r="C138" i="8" s="1"/>
  <c r="E61" i="8"/>
  <c r="E138" i="8" s="1"/>
  <c r="A62" i="8"/>
  <c r="A100" i="8" s="1"/>
  <c r="A139" i="8" s="1"/>
  <c r="B62" i="8"/>
  <c r="B100" i="8" s="1"/>
  <c r="B139" i="8" s="1"/>
  <c r="C62" i="8"/>
  <c r="C100" i="8" s="1"/>
  <c r="C139" i="8" s="1"/>
  <c r="E62" i="8"/>
  <c r="E139" i="8" s="1"/>
  <c r="A63" i="8"/>
  <c r="A101" i="8" s="1"/>
  <c r="A140" i="8" s="1"/>
  <c r="B63" i="8"/>
  <c r="B101" i="8" s="1"/>
  <c r="B140" i="8" s="1"/>
  <c r="C63" i="8"/>
  <c r="C101" i="8" s="1"/>
  <c r="C140" i="8" s="1"/>
  <c r="E63" i="8"/>
  <c r="E140" i="8" s="1"/>
  <c r="A64" i="8"/>
  <c r="A102" i="8" s="1"/>
  <c r="A141" i="8" s="1"/>
  <c r="B64" i="8"/>
  <c r="B102" i="8" s="1"/>
  <c r="B141" i="8" s="1"/>
  <c r="C64" i="8"/>
  <c r="C102" i="8" s="1"/>
  <c r="C141" i="8" s="1"/>
  <c r="E64" i="8"/>
  <c r="E141" i="8" s="1"/>
  <c r="A65" i="8"/>
  <c r="A103" i="8" s="1"/>
  <c r="A142" i="8" s="1"/>
  <c r="B65" i="8"/>
  <c r="B103" i="8" s="1"/>
  <c r="B142" i="8" s="1"/>
  <c r="C65" i="8"/>
  <c r="C103" i="8" s="1"/>
  <c r="C142" i="8" s="1"/>
  <c r="E65" i="8"/>
  <c r="E142" i="8" s="1"/>
  <c r="A66" i="8"/>
  <c r="A104" i="8" s="1"/>
  <c r="A143" i="8" s="1"/>
  <c r="B66" i="8"/>
  <c r="B104" i="8" s="1"/>
  <c r="B143" i="8" s="1"/>
  <c r="C66" i="8"/>
  <c r="C104" i="8" s="1"/>
  <c r="C143" i="8" s="1"/>
  <c r="E66" i="8"/>
  <c r="E143" i="8" s="1"/>
  <c r="A67" i="8"/>
  <c r="A105" i="8" s="1"/>
  <c r="A144" i="8" s="1"/>
  <c r="B67" i="8"/>
  <c r="B105" i="8" s="1"/>
  <c r="B144" i="8" s="1"/>
  <c r="C67" i="8"/>
  <c r="C105" i="8" s="1"/>
  <c r="C144" i="8" s="1"/>
  <c r="E67" i="8"/>
  <c r="E144" i="8" s="1"/>
  <c r="A68" i="8"/>
  <c r="A106" i="8" s="1"/>
  <c r="A145" i="8" s="1"/>
  <c r="B68" i="8"/>
  <c r="B106" i="8" s="1"/>
  <c r="B145" i="8" s="1"/>
  <c r="C68" i="8"/>
  <c r="C106" i="8" s="1"/>
  <c r="C145" i="8" s="1"/>
  <c r="E68" i="8"/>
  <c r="E145" i="8" s="1"/>
  <c r="A69" i="8"/>
  <c r="A107" i="8" s="1"/>
  <c r="A146" i="8" s="1"/>
  <c r="E69" i="8"/>
  <c r="E146" i="8" s="1"/>
  <c r="A70" i="8"/>
  <c r="A108" i="8" s="1"/>
  <c r="A147" i="8" s="1"/>
  <c r="E70" i="8"/>
  <c r="E147" i="8" s="1"/>
  <c r="A71" i="8"/>
  <c r="A109" i="8" s="1"/>
  <c r="A148" i="8" s="1"/>
  <c r="E71" i="8"/>
  <c r="E148" i="8" s="1"/>
  <c r="A72" i="8"/>
  <c r="A110" i="8" s="1"/>
  <c r="A149" i="8" s="1"/>
  <c r="E72" i="8"/>
  <c r="E149" i="8" s="1"/>
  <c r="A73" i="8"/>
  <c r="A111" i="8" s="1"/>
  <c r="A150" i="8" s="1"/>
  <c r="E73" i="8"/>
  <c r="E150" i="8" s="1"/>
  <c r="A74" i="8"/>
  <c r="A112" i="8" s="1"/>
  <c r="A151" i="8" s="1"/>
  <c r="E74" i="8"/>
  <c r="E151" i="8" s="1"/>
  <c r="A75" i="8"/>
  <c r="A113" i="8" s="1"/>
  <c r="A152" i="8" s="1"/>
  <c r="E75" i="8"/>
  <c r="E152" i="8" s="1"/>
  <c r="A76" i="8"/>
  <c r="A114" i="8" s="1"/>
  <c r="A153" i="8" s="1"/>
  <c r="E76" i="8"/>
  <c r="E153" i="8" s="1"/>
  <c r="A77" i="8"/>
  <c r="E77" i="8"/>
  <c r="E154" i="8" s="1"/>
  <c r="A78" i="8"/>
  <c r="A116" i="8" s="1"/>
  <c r="A155" i="8" s="1"/>
  <c r="E78" i="8"/>
  <c r="E155" i="8" s="1"/>
  <c r="A79" i="8"/>
  <c r="A117" i="8" s="1"/>
  <c r="A156" i="8" s="1"/>
  <c r="E79" i="8"/>
  <c r="E156" i="8" s="1"/>
  <c r="A80" i="8"/>
  <c r="A118" i="8" s="1"/>
  <c r="A157" i="8" s="1"/>
  <c r="E80" i="8"/>
  <c r="E157" i="8" s="1"/>
  <c r="A81" i="8"/>
  <c r="A119" i="8" s="1"/>
  <c r="A158" i="8" s="1"/>
  <c r="E81" i="8"/>
  <c r="A90" i="8"/>
  <c r="A129" i="8" s="1"/>
  <c r="E90" i="8"/>
  <c r="S90" i="8" s="1"/>
  <c r="E91" i="8"/>
  <c r="R91" i="8"/>
  <c r="E92" i="8"/>
  <c r="F131" i="8" s="1"/>
  <c r="R92" i="8"/>
  <c r="E93" i="8"/>
  <c r="R93" i="8"/>
  <c r="E94" i="8"/>
  <c r="F133" i="8" s="1"/>
  <c r="R94" i="8"/>
  <c r="S94" i="8" s="1"/>
  <c r="E95" i="8"/>
  <c r="R95" i="8"/>
  <c r="E96" i="8"/>
  <c r="R96" i="8"/>
  <c r="E97" i="8"/>
  <c r="F136" i="8" s="1"/>
  <c r="R97" i="8"/>
  <c r="E98" i="8"/>
  <c r="R98" i="8"/>
  <c r="E99" i="8"/>
  <c r="F138" i="8" s="1"/>
  <c r="R99" i="8"/>
  <c r="E100" i="8"/>
  <c r="F139" i="8" s="1"/>
  <c r="R100" i="8"/>
  <c r="E101" i="8"/>
  <c r="F140" i="8" s="1"/>
  <c r="R101" i="8"/>
  <c r="S101" i="8" s="1"/>
  <c r="E102" i="8"/>
  <c r="R102" i="8"/>
  <c r="E103" i="8"/>
  <c r="R103" i="8"/>
  <c r="E104" i="8"/>
  <c r="F143" i="8" s="1"/>
  <c r="R104" i="8"/>
  <c r="E105" i="8"/>
  <c r="R105" i="8"/>
  <c r="E106" i="8"/>
  <c r="F145" i="8" s="1"/>
  <c r="R106" i="8"/>
  <c r="E107" i="8"/>
  <c r="R107" i="8"/>
  <c r="E108" i="8"/>
  <c r="R108" i="8"/>
  <c r="E109" i="8"/>
  <c r="R109" i="8"/>
  <c r="E110" i="8"/>
  <c r="F149" i="8" s="1"/>
  <c r="R110" i="8"/>
  <c r="E111" i="8"/>
  <c r="F150" i="8" s="1"/>
  <c r="R111" i="8"/>
  <c r="E112" i="8"/>
  <c r="R112" i="8"/>
  <c r="E113" i="8"/>
  <c r="E114" i="8"/>
  <c r="F153" i="8" s="1"/>
  <c r="R114" i="8"/>
  <c r="A115" i="8"/>
  <c r="A154" i="8" s="1"/>
  <c r="E115" i="8"/>
  <c r="F154" i="8" s="1"/>
  <c r="G154" i="8" s="1"/>
  <c r="R115" i="8"/>
  <c r="E116" i="8"/>
  <c r="F155" i="8" s="1"/>
  <c r="R116" i="8"/>
  <c r="E117" i="8"/>
  <c r="R117" i="8"/>
  <c r="E118" i="8"/>
  <c r="F157" i="8" s="1"/>
  <c r="R118" i="8"/>
  <c r="E119" i="8"/>
  <c r="F158" i="8" s="1"/>
  <c r="R119" i="8"/>
  <c r="F125" i="8"/>
  <c r="G125" i="8"/>
  <c r="H125" i="8"/>
  <c r="I125" i="8"/>
  <c r="J125" i="8"/>
  <c r="K125" i="8"/>
  <c r="L125" i="8"/>
  <c r="M125" i="8"/>
  <c r="N125" i="8"/>
  <c r="O125" i="8"/>
  <c r="P125" i="8"/>
  <c r="Q125" i="8"/>
  <c r="B135" i="8"/>
  <c r="B146" i="8"/>
  <c r="C146" i="8"/>
  <c r="B147" i="8"/>
  <c r="C147" i="8"/>
  <c r="B148" i="8"/>
  <c r="C148" i="8"/>
  <c r="B149" i="8"/>
  <c r="C149" i="8"/>
  <c r="B150" i="8"/>
  <c r="C150" i="8"/>
  <c r="B151" i="8"/>
  <c r="C151" i="8"/>
  <c r="B152" i="8"/>
  <c r="C152" i="8"/>
  <c r="B153" i="8"/>
  <c r="C153" i="8"/>
  <c r="B154" i="8"/>
  <c r="C154" i="8"/>
  <c r="B155" i="8"/>
  <c r="C155" i="8"/>
  <c r="B156" i="8"/>
  <c r="C156" i="8"/>
  <c r="B157" i="8"/>
  <c r="C157" i="8"/>
  <c r="B158" i="8"/>
  <c r="C158" i="8"/>
  <c r="F152" i="8" l="1"/>
  <c r="S113" i="8"/>
  <c r="S107" i="8"/>
  <c r="E129" i="8"/>
  <c r="E87" i="8"/>
  <c r="S95" i="8"/>
  <c r="S109" i="8"/>
  <c r="S116" i="8"/>
  <c r="S118" i="8"/>
  <c r="S96" i="8"/>
  <c r="S119" i="8"/>
  <c r="F135" i="8"/>
  <c r="G135" i="8" s="1"/>
  <c r="S99" i="8"/>
  <c r="F129" i="8"/>
  <c r="S110" i="8"/>
  <c r="S102" i="8"/>
  <c r="S115" i="8"/>
  <c r="G149" i="8"/>
  <c r="G136" i="8"/>
  <c r="S91" i="8"/>
  <c r="S93" i="8"/>
  <c r="G145" i="8"/>
  <c r="S106" i="8"/>
  <c r="S100" i="8"/>
  <c r="G150" i="8"/>
  <c r="G133" i="8"/>
  <c r="F141" i="8"/>
  <c r="R125" i="8"/>
  <c r="E125" i="8"/>
  <c r="F146" i="8"/>
  <c r="G146" i="8" s="1"/>
  <c r="G138" i="8"/>
  <c r="F134" i="8"/>
  <c r="S112" i="8"/>
  <c r="F148" i="8"/>
  <c r="G143" i="8"/>
  <c r="G131" i="8"/>
  <c r="G153" i="8"/>
  <c r="G139" i="8"/>
  <c r="S111" i="8"/>
  <c r="S104" i="8"/>
  <c r="F151" i="8"/>
  <c r="S105" i="8"/>
  <c r="G155" i="8"/>
  <c r="F132" i="8"/>
  <c r="S114" i="8"/>
  <c r="G152" i="8"/>
  <c r="S117" i="8"/>
  <c r="S108" i="8"/>
  <c r="F147" i="8"/>
  <c r="S97" i="8"/>
  <c r="S103" i="8"/>
  <c r="S92" i="8"/>
  <c r="S98" i="8"/>
  <c r="F137" i="8"/>
  <c r="F156" i="8"/>
  <c r="G140" i="8"/>
  <c r="F144" i="8"/>
  <c r="F142" i="8"/>
  <c r="F130" i="8"/>
  <c r="G129" i="8" l="1"/>
  <c r="G134" i="8"/>
  <c r="G148" i="8"/>
  <c r="G141" i="8"/>
  <c r="G130" i="8"/>
  <c r="G142" i="8"/>
  <c r="G151" i="8"/>
  <c r="G156" i="8"/>
  <c r="G137" i="8"/>
  <c r="G144" i="8"/>
  <c r="G147" i="8"/>
  <c r="G132" i="8"/>
  <c r="S1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K34" authorId="0" shapeId="0" xr:uid="{00000000-0006-0000-0200-000001000000}">
      <text>
        <r>
          <rPr>
            <b/>
            <sz val="9"/>
            <color indexed="81"/>
            <rFont val="MS P ゴシック"/>
            <family val="3"/>
            <charset val="128"/>
          </rPr>
          <t>oitapref:</t>
        </r>
        <r>
          <rPr>
            <sz val="9"/>
            <color indexed="81"/>
            <rFont val="MS P ゴシック"/>
            <family val="3"/>
            <charset val="128"/>
          </rPr>
          <t xml:space="preserve">
撤去済み（R4.10.31確認）</t>
        </r>
      </text>
    </comment>
  </commentList>
</comments>
</file>

<file path=xl/sharedStrings.xml><?xml version="1.0" encoding="utf-8"?>
<sst xmlns="http://schemas.openxmlformats.org/spreadsheetml/2006/main" count="707" uniqueCount="151">
  <si>
    <t>需要場所</t>
    <rPh sb="0" eb="2">
      <t>ジュヨウ</t>
    </rPh>
    <rPh sb="2" eb="4">
      <t>バショ</t>
    </rPh>
    <phoneticPr fontId="2"/>
  </si>
  <si>
    <t>番号</t>
    <rPh sb="0" eb="2">
      <t>バンゴウ</t>
    </rPh>
    <phoneticPr fontId="2"/>
  </si>
  <si>
    <t>対象建物</t>
    <rPh sb="0" eb="2">
      <t>タイショウ</t>
    </rPh>
    <rPh sb="2" eb="4">
      <t>タテモノ</t>
    </rPh>
    <phoneticPr fontId="2"/>
  </si>
  <si>
    <t>契約種別</t>
    <rPh sb="0" eb="2">
      <t>ケイヤク</t>
    </rPh>
    <rPh sb="2" eb="4">
      <t>シュベツ</t>
    </rPh>
    <phoneticPr fontId="2"/>
  </si>
  <si>
    <t>最大需要電力（㎾）①</t>
    <rPh sb="0" eb="2">
      <t>サイダイ</t>
    </rPh>
    <rPh sb="2" eb="4">
      <t>ジュヨウ</t>
    </rPh>
    <rPh sb="4" eb="6">
      <t>デンリョク</t>
    </rPh>
    <phoneticPr fontId="2"/>
  </si>
  <si>
    <t>【仕様書別紙】</t>
    <rPh sb="1" eb="4">
      <t>シヨウショ</t>
    </rPh>
    <rPh sb="4" eb="6">
      <t>ベッシ</t>
    </rPh>
    <phoneticPr fontId="2"/>
  </si>
  <si>
    <t>対象施設の情報一覧</t>
    <rPh sb="0" eb="2">
      <t>タイショウ</t>
    </rPh>
    <rPh sb="2" eb="4">
      <t>シセツ</t>
    </rPh>
    <rPh sb="5" eb="7">
      <t>ジョウホウ</t>
    </rPh>
    <rPh sb="7" eb="9">
      <t>イチラン</t>
    </rPh>
    <phoneticPr fontId="2"/>
  </si>
  <si>
    <t>１．基本情報</t>
    <rPh sb="2" eb="4">
      <t>キホン</t>
    </rPh>
    <rPh sb="4" eb="6">
      <t>ジョウホウ</t>
    </rPh>
    <phoneticPr fontId="2"/>
  </si>
  <si>
    <t>用途</t>
    <rPh sb="0" eb="2">
      <t>ヨウト</t>
    </rPh>
    <phoneticPr fontId="2"/>
  </si>
  <si>
    <t>電力供給方式</t>
    <rPh sb="0" eb="2">
      <t>デンリョク</t>
    </rPh>
    <rPh sb="2" eb="4">
      <t>キョウキュウ</t>
    </rPh>
    <rPh sb="4" eb="6">
      <t>ホウシキ</t>
    </rPh>
    <phoneticPr fontId="2"/>
  </si>
  <si>
    <t>標準電圧
（V）</t>
    <rPh sb="0" eb="2">
      <t>ヒョウジュン</t>
    </rPh>
    <rPh sb="2" eb="4">
      <t>デンアツ</t>
    </rPh>
    <phoneticPr fontId="2"/>
  </si>
  <si>
    <t>計量電圧
（V）</t>
    <rPh sb="0" eb="2">
      <t>ケイリョウ</t>
    </rPh>
    <rPh sb="2" eb="4">
      <t>デンアツ</t>
    </rPh>
    <phoneticPr fontId="2"/>
  </si>
  <si>
    <t>標準周波数
（Hz）</t>
    <rPh sb="0" eb="2">
      <t>ヒョウジュン</t>
    </rPh>
    <rPh sb="2" eb="5">
      <t>シュウハスウ</t>
    </rPh>
    <phoneticPr fontId="2"/>
  </si>
  <si>
    <t>受電方式</t>
    <rPh sb="0" eb="2">
      <t>ジュデン</t>
    </rPh>
    <rPh sb="2" eb="4">
      <t>ホウシキ</t>
    </rPh>
    <phoneticPr fontId="2"/>
  </si>
  <si>
    <t>蓄熱設備の有無と容量</t>
    <rPh sb="0" eb="2">
      <t>チクネツ</t>
    </rPh>
    <rPh sb="2" eb="4">
      <t>セツビ</t>
    </rPh>
    <rPh sb="5" eb="7">
      <t>ウム</t>
    </rPh>
    <rPh sb="8" eb="10">
      <t>ヨウリョウ</t>
    </rPh>
    <phoneticPr fontId="2"/>
  </si>
  <si>
    <t>自家発電機の有無と容量</t>
    <rPh sb="0" eb="2">
      <t>ジカ</t>
    </rPh>
    <rPh sb="2" eb="5">
      <t>ハツデンキ</t>
    </rPh>
    <rPh sb="6" eb="8">
      <t>ウム</t>
    </rPh>
    <rPh sb="9" eb="11">
      <t>ヨウリョウ</t>
    </rPh>
    <phoneticPr fontId="2"/>
  </si>
  <si>
    <t>余剰電力の売却の有無と売却先</t>
    <rPh sb="0" eb="2">
      <t>ヨジョウ</t>
    </rPh>
    <rPh sb="2" eb="4">
      <t>デンリョク</t>
    </rPh>
    <rPh sb="5" eb="7">
      <t>バイキャク</t>
    </rPh>
    <rPh sb="8" eb="10">
      <t>ウム</t>
    </rPh>
    <rPh sb="11" eb="14">
      <t>バイキャクサキ</t>
    </rPh>
    <phoneticPr fontId="2"/>
  </si>
  <si>
    <t>自動検針装置の有無</t>
    <rPh sb="0" eb="2">
      <t>ジドウ</t>
    </rPh>
    <rPh sb="2" eb="4">
      <t>ケンシン</t>
    </rPh>
    <rPh sb="4" eb="6">
      <t>ソウチ</t>
    </rPh>
    <rPh sb="7" eb="9">
      <t>ウム</t>
    </rPh>
    <phoneticPr fontId="2"/>
  </si>
  <si>
    <t>電力量計の仕様</t>
    <rPh sb="0" eb="2">
      <t>デンリョク</t>
    </rPh>
    <rPh sb="2" eb="3">
      <t>リョウ</t>
    </rPh>
    <rPh sb="3" eb="4">
      <t>ケイ</t>
    </rPh>
    <rPh sb="5" eb="7">
      <t>シヨウ</t>
    </rPh>
    <phoneticPr fontId="2"/>
  </si>
  <si>
    <t>需給地点</t>
    <rPh sb="0" eb="2">
      <t>ジュキュウ</t>
    </rPh>
    <rPh sb="2" eb="4">
      <t>チテン</t>
    </rPh>
    <phoneticPr fontId="2"/>
  </si>
  <si>
    <t>電気工作物の財産分界点</t>
    <rPh sb="0" eb="2">
      <t>デンキ</t>
    </rPh>
    <rPh sb="2" eb="5">
      <t>コウサクブツ</t>
    </rPh>
    <rPh sb="6" eb="8">
      <t>ザイサン</t>
    </rPh>
    <rPh sb="8" eb="10">
      <t>ブンカイ</t>
    </rPh>
    <rPh sb="10" eb="11">
      <t>テン</t>
    </rPh>
    <phoneticPr fontId="2"/>
  </si>
  <si>
    <t>保安上の責任分界点</t>
    <rPh sb="0" eb="2">
      <t>ホアン</t>
    </rPh>
    <rPh sb="2" eb="3">
      <t>ジョウ</t>
    </rPh>
    <rPh sb="4" eb="6">
      <t>セキニン</t>
    </rPh>
    <rPh sb="6" eb="9">
      <t>ブンカイテン</t>
    </rPh>
    <phoneticPr fontId="2"/>
  </si>
  <si>
    <t>竹田総合庁舎</t>
    <rPh sb="0" eb="2">
      <t>タケタ</t>
    </rPh>
    <rPh sb="2" eb="4">
      <t>ソウゴウ</t>
    </rPh>
    <rPh sb="4" eb="6">
      <t>チョウシャ</t>
    </rPh>
    <phoneticPr fontId="2"/>
  </si>
  <si>
    <t>竹田市大字竹田字山手１５０１－２</t>
    <rPh sb="0" eb="3">
      <t>タケタシ</t>
    </rPh>
    <rPh sb="3" eb="5">
      <t>オオアザ</t>
    </rPh>
    <rPh sb="5" eb="7">
      <t>タケタ</t>
    </rPh>
    <rPh sb="7" eb="8">
      <t>アザ</t>
    </rPh>
    <rPh sb="8" eb="10">
      <t>ヤマテ</t>
    </rPh>
    <phoneticPr fontId="2"/>
  </si>
  <si>
    <t>官公署
（事務所）</t>
    <rPh sb="0" eb="3">
      <t>カンコウショ</t>
    </rPh>
    <rPh sb="5" eb="7">
      <t>ジム</t>
    </rPh>
    <rPh sb="7" eb="8">
      <t>ショ</t>
    </rPh>
    <phoneticPr fontId="2"/>
  </si>
  <si>
    <t>交流３相３線式</t>
    <rPh sb="0" eb="2">
      <t>コウリュウ</t>
    </rPh>
    <rPh sb="3" eb="4">
      <t>ソウ</t>
    </rPh>
    <rPh sb="5" eb="6">
      <t>セン</t>
    </rPh>
    <rPh sb="6" eb="7">
      <t>シキ</t>
    </rPh>
    <phoneticPr fontId="2"/>
  </si>
  <si>
    <t>１回線受電</t>
    <rPh sb="1" eb="3">
      <t>カイセン</t>
    </rPh>
    <rPh sb="3" eb="5">
      <t>ジュデン</t>
    </rPh>
    <phoneticPr fontId="2"/>
  </si>
  <si>
    <t>無</t>
    <rPh sb="0" eb="1">
      <t>ム</t>
    </rPh>
    <phoneticPr fontId="2"/>
  </si>
  <si>
    <t>有</t>
    <rPh sb="0" eb="1">
      <t>ア</t>
    </rPh>
    <phoneticPr fontId="2"/>
  </si>
  <si>
    <t>電力需給用複合計器</t>
    <rPh sb="0" eb="2">
      <t>デンリョク</t>
    </rPh>
    <rPh sb="2" eb="4">
      <t>ジュキュウ</t>
    </rPh>
    <rPh sb="4" eb="5">
      <t>ヨウ</t>
    </rPh>
    <rPh sb="5" eb="7">
      <t>フクゴウ</t>
    </rPh>
    <rPh sb="7" eb="9">
      <t>ケイキ</t>
    </rPh>
    <phoneticPr fontId="2"/>
  </si>
  <si>
    <t>需給場所における構内引込線に大分県の施設した開閉器の電源側接続点</t>
    <rPh sb="0" eb="2">
      <t>ジュキュウ</t>
    </rPh>
    <rPh sb="2" eb="4">
      <t>バショ</t>
    </rPh>
    <rPh sb="8" eb="10">
      <t>コウナイ</t>
    </rPh>
    <rPh sb="10" eb="13">
      <t>ヒキコミセン</t>
    </rPh>
    <rPh sb="14" eb="17">
      <t>オオイタケン</t>
    </rPh>
    <rPh sb="18" eb="20">
      <t>シセツ</t>
    </rPh>
    <rPh sb="22" eb="25">
      <t>カイヘイキ</t>
    </rPh>
    <rPh sb="26" eb="28">
      <t>デンゲン</t>
    </rPh>
    <rPh sb="28" eb="29">
      <t>ガワ</t>
    </rPh>
    <rPh sb="29" eb="32">
      <t>セツゾクテン</t>
    </rPh>
    <phoneticPr fontId="2"/>
  </si>
  <si>
    <t>同左</t>
    <rPh sb="0" eb="2">
      <t>ドウサ</t>
    </rPh>
    <phoneticPr fontId="2"/>
  </si>
  <si>
    <t>日田総合庁舎</t>
    <rPh sb="0" eb="2">
      <t>ヒタ</t>
    </rPh>
    <rPh sb="2" eb="4">
      <t>ソウゴウ</t>
    </rPh>
    <rPh sb="4" eb="6">
      <t>チョウシャ</t>
    </rPh>
    <phoneticPr fontId="2"/>
  </si>
  <si>
    <t>日田市城町１－１－１０</t>
    <rPh sb="0" eb="3">
      <t>ヒタシ</t>
    </rPh>
    <rPh sb="3" eb="5">
      <t>シロマチ</t>
    </rPh>
    <phoneticPr fontId="2"/>
  </si>
  <si>
    <t>中津総合庁舎</t>
    <rPh sb="0" eb="2">
      <t>ナカツ</t>
    </rPh>
    <rPh sb="2" eb="4">
      <t>ソウゴウ</t>
    </rPh>
    <rPh sb="4" eb="6">
      <t>チョウシャ</t>
    </rPh>
    <phoneticPr fontId="2"/>
  </si>
  <si>
    <t>中津市中央町１－５－１６</t>
    <rPh sb="0" eb="3">
      <t>ナカツシ</t>
    </rPh>
    <rPh sb="3" eb="6">
      <t>チュウオウマチ</t>
    </rPh>
    <phoneticPr fontId="2"/>
  </si>
  <si>
    <t>佐伯総合庁舎</t>
    <rPh sb="0" eb="2">
      <t>サエキ</t>
    </rPh>
    <rPh sb="2" eb="4">
      <t>ソウゴウ</t>
    </rPh>
    <rPh sb="4" eb="6">
      <t>チョウシャ</t>
    </rPh>
    <phoneticPr fontId="2"/>
  </si>
  <si>
    <t>佐伯市長島町１－２－１</t>
    <rPh sb="0" eb="2">
      <t>サエキ</t>
    </rPh>
    <rPh sb="2" eb="3">
      <t>シ</t>
    </rPh>
    <rPh sb="3" eb="5">
      <t>ナガシマ</t>
    </rPh>
    <rPh sb="5" eb="6">
      <t>マチ</t>
    </rPh>
    <phoneticPr fontId="2"/>
  </si>
  <si>
    <t>豊後大野総合庁舎</t>
    <rPh sb="0" eb="4">
      <t>ブンゴオオノ</t>
    </rPh>
    <rPh sb="4" eb="6">
      <t>ソウゴウ</t>
    </rPh>
    <rPh sb="6" eb="8">
      <t>チョウシャ</t>
    </rPh>
    <phoneticPr fontId="2"/>
  </si>
  <si>
    <t>豊後大野市三重町市場１１２３</t>
    <rPh sb="0" eb="5">
      <t>ブンゴオオノシ</t>
    </rPh>
    <rPh sb="5" eb="8">
      <t>ミエマチ</t>
    </rPh>
    <rPh sb="8" eb="10">
      <t>イチバ</t>
    </rPh>
    <phoneticPr fontId="2"/>
  </si>
  <si>
    <t>大分土木事務所</t>
    <rPh sb="0" eb="2">
      <t>オオイタ</t>
    </rPh>
    <rPh sb="2" eb="4">
      <t>ドボク</t>
    </rPh>
    <rPh sb="4" eb="7">
      <t>ジムショ</t>
    </rPh>
    <phoneticPr fontId="2"/>
  </si>
  <si>
    <t>大分市向原西１－４－２</t>
    <rPh sb="0" eb="3">
      <t>オオイタシ</t>
    </rPh>
    <rPh sb="3" eb="5">
      <t>ムカイバル</t>
    </rPh>
    <rPh sb="5" eb="6">
      <t>ニシ</t>
    </rPh>
    <phoneticPr fontId="2"/>
  </si>
  <si>
    <t>中部保健所由布保健部</t>
    <rPh sb="0" eb="2">
      <t>チュウブ</t>
    </rPh>
    <rPh sb="2" eb="5">
      <t>ホケンショ</t>
    </rPh>
    <rPh sb="5" eb="7">
      <t>ユフ</t>
    </rPh>
    <rPh sb="7" eb="9">
      <t>ホケン</t>
    </rPh>
    <rPh sb="9" eb="10">
      <t>ブ</t>
    </rPh>
    <phoneticPr fontId="2"/>
  </si>
  <si>
    <t>由布市庄内町柿原３３７－２</t>
    <rPh sb="0" eb="3">
      <t>ユフシ</t>
    </rPh>
    <rPh sb="3" eb="6">
      <t>ショウナイマチ</t>
    </rPh>
    <rPh sb="6" eb="8">
      <t>カキハラ</t>
    </rPh>
    <phoneticPr fontId="2"/>
  </si>
  <si>
    <t>南部保健所</t>
    <rPh sb="0" eb="2">
      <t>ナンブ</t>
    </rPh>
    <rPh sb="2" eb="5">
      <t>ホケンショ</t>
    </rPh>
    <phoneticPr fontId="2"/>
  </si>
  <si>
    <t>佐伯市向島１－４－１</t>
    <rPh sb="0" eb="2">
      <t>サエキ</t>
    </rPh>
    <rPh sb="2" eb="3">
      <t>シ</t>
    </rPh>
    <rPh sb="3" eb="5">
      <t>ムカイジマ</t>
    </rPh>
    <phoneticPr fontId="2"/>
  </si>
  <si>
    <t>豊肥保健所</t>
    <rPh sb="0" eb="2">
      <t>ホウヒ</t>
    </rPh>
    <rPh sb="2" eb="5">
      <t>ホケンショ</t>
    </rPh>
    <phoneticPr fontId="2"/>
  </si>
  <si>
    <t>豊後大野市三重町市場９３４－２</t>
    <rPh sb="0" eb="5">
      <t>ブンゴオオノシ</t>
    </rPh>
    <rPh sb="5" eb="8">
      <t>ミエマチ</t>
    </rPh>
    <rPh sb="8" eb="10">
      <t>イチバ</t>
    </rPh>
    <phoneticPr fontId="2"/>
  </si>
  <si>
    <t>中津児童相談所</t>
    <rPh sb="0" eb="2">
      <t>ナカツ</t>
    </rPh>
    <rPh sb="2" eb="4">
      <t>ジドウ</t>
    </rPh>
    <rPh sb="4" eb="7">
      <t>ソウダンショ</t>
    </rPh>
    <phoneticPr fontId="2"/>
  </si>
  <si>
    <t>中津市中央町１－１０－２２</t>
    <rPh sb="0" eb="3">
      <t>ナカツシ</t>
    </rPh>
    <rPh sb="3" eb="6">
      <t>チュウオウマチ</t>
    </rPh>
    <phoneticPr fontId="2"/>
  </si>
  <si>
    <t>大分県こころとからだの相談支援センター</t>
    <rPh sb="0" eb="3">
      <t>オオイタケン</t>
    </rPh>
    <rPh sb="11" eb="13">
      <t>ソウダン</t>
    </rPh>
    <rPh sb="13" eb="15">
      <t>シエン</t>
    </rPh>
    <phoneticPr fontId="2"/>
  </si>
  <si>
    <t>大分市大字玉沢９０８</t>
    <rPh sb="0" eb="3">
      <t>オオイタシ</t>
    </rPh>
    <rPh sb="3" eb="5">
      <t>オオアザ</t>
    </rPh>
    <rPh sb="5" eb="7">
      <t>タマザワ</t>
    </rPh>
    <phoneticPr fontId="2"/>
  </si>
  <si>
    <t>大分県立佐伯高等技術専門校</t>
    <rPh sb="0" eb="2">
      <t>オオイタ</t>
    </rPh>
    <rPh sb="2" eb="4">
      <t>ケンリツ</t>
    </rPh>
    <rPh sb="4" eb="6">
      <t>サエキ</t>
    </rPh>
    <rPh sb="6" eb="8">
      <t>コウトウ</t>
    </rPh>
    <rPh sb="8" eb="10">
      <t>ギジュツ</t>
    </rPh>
    <rPh sb="10" eb="12">
      <t>センモン</t>
    </rPh>
    <rPh sb="12" eb="13">
      <t>コウ</t>
    </rPh>
    <phoneticPr fontId="2"/>
  </si>
  <si>
    <t>佐伯市西浜８－３１</t>
    <rPh sb="0" eb="2">
      <t>サエキ</t>
    </rPh>
    <rPh sb="2" eb="3">
      <t>シ</t>
    </rPh>
    <rPh sb="3" eb="5">
      <t>ニシハマ</t>
    </rPh>
    <phoneticPr fontId="2"/>
  </si>
  <si>
    <t>農林水産研究指導センター林業研究部</t>
    <rPh sb="0" eb="2">
      <t>ノウリン</t>
    </rPh>
    <rPh sb="2" eb="4">
      <t>スイサン</t>
    </rPh>
    <rPh sb="4" eb="6">
      <t>ケンキュウ</t>
    </rPh>
    <rPh sb="6" eb="8">
      <t>シドウ</t>
    </rPh>
    <rPh sb="12" eb="14">
      <t>リンギョウ</t>
    </rPh>
    <rPh sb="14" eb="17">
      <t>ケンキュウブ</t>
    </rPh>
    <phoneticPr fontId="2"/>
  </si>
  <si>
    <t>日田市大字有田字佐寺原３５</t>
    <rPh sb="0" eb="3">
      <t>ヒタシ</t>
    </rPh>
    <rPh sb="3" eb="5">
      <t>オオアザ</t>
    </rPh>
    <rPh sb="5" eb="7">
      <t>アリタ</t>
    </rPh>
    <rPh sb="7" eb="8">
      <t>アザ</t>
    </rPh>
    <rPh sb="8" eb="9">
      <t>サ</t>
    </rPh>
    <rPh sb="9" eb="10">
      <t>ジ</t>
    </rPh>
    <rPh sb="10" eb="11">
      <t>ハラ</t>
    </rPh>
    <phoneticPr fontId="2"/>
  </si>
  <si>
    <t>大分県央飛行場管理事務所</t>
    <rPh sb="0" eb="2">
      <t>オオイタ</t>
    </rPh>
    <rPh sb="2" eb="4">
      <t>ケンオウ</t>
    </rPh>
    <rPh sb="4" eb="7">
      <t>ヒコウジョウ</t>
    </rPh>
    <rPh sb="7" eb="9">
      <t>カンリ</t>
    </rPh>
    <rPh sb="9" eb="12">
      <t>ジムショ</t>
    </rPh>
    <phoneticPr fontId="2"/>
  </si>
  <si>
    <t>豊後大野市大野町田代２５９２－２</t>
    <rPh sb="0" eb="5">
      <t>ブンゴオオノシ</t>
    </rPh>
    <rPh sb="5" eb="8">
      <t>オオノマチ</t>
    </rPh>
    <rPh sb="8" eb="10">
      <t>タシロ</t>
    </rPh>
    <phoneticPr fontId="2"/>
  </si>
  <si>
    <t>官公署
（運行管理棟）</t>
    <rPh sb="0" eb="3">
      <t>カンコウショ</t>
    </rPh>
    <rPh sb="5" eb="7">
      <t>ウンコウ</t>
    </rPh>
    <rPh sb="7" eb="10">
      <t>カンリトウ</t>
    </rPh>
    <phoneticPr fontId="2"/>
  </si>
  <si>
    <t>西部保健所</t>
    <rPh sb="0" eb="2">
      <t>セイブ</t>
    </rPh>
    <rPh sb="2" eb="5">
      <t>ホケンショ</t>
    </rPh>
    <phoneticPr fontId="2"/>
  </si>
  <si>
    <t>日田市田島２－２－５</t>
    <rPh sb="0" eb="3">
      <t>ヒタシ</t>
    </rPh>
    <rPh sb="3" eb="5">
      <t>タシマ</t>
    </rPh>
    <phoneticPr fontId="2"/>
  </si>
  <si>
    <t>官公署
（事務所）</t>
    <rPh sb="0" eb="3">
      <t>カンコウショ</t>
    </rPh>
    <rPh sb="5" eb="8">
      <t>ジムショ</t>
    </rPh>
    <phoneticPr fontId="2"/>
  </si>
  <si>
    <t>北部保健所</t>
    <rPh sb="0" eb="2">
      <t>ホクブ</t>
    </rPh>
    <rPh sb="2" eb="5">
      <t>ホケンショ</t>
    </rPh>
    <phoneticPr fontId="2"/>
  </si>
  <si>
    <t>中津市中央町１－１０－４２</t>
    <rPh sb="0" eb="3">
      <t>ナカツシ</t>
    </rPh>
    <rPh sb="3" eb="6">
      <t>チュウオウチョウ</t>
    </rPh>
    <phoneticPr fontId="2"/>
  </si>
  <si>
    <t>無</t>
    <rPh sb="0" eb="1">
      <t>ナ</t>
    </rPh>
    <phoneticPr fontId="2"/>
  </si>
  <si>
    <t>大分県工科短期大学校</t>
    <rPh sb="0" eb="3">
      <t>オオイタケン</t>
    </rPh>
    <rPh sb="3" eb="5">
      <t>コウカ</t>
    </rPh>
    <rPh sb="5" eb="7">
      <t>タンキ</t>
    </rPh>
    <rPh sb="7" eb="10">
      <t>ダイガクコウ</t>
    </rPh>
    <phoneticPr fontId="2"/>
  </si>
  <si>
    <t>中津市大字東浜４０７－２７</t>
    <rPh sb="0" eb="3">
      <t>ナカツシ</t>
    </rPh>
    <rPh sb="3" eb="5">
      <t>オオアザ</t>
    </rPh>
    <rPh sb="5" eb="6">
      <t>ヒガシ</t>
    </rPh>
    <rPh sb="6" eb="7">
      <t>ハマ</t>
    </rPh>
    <phoneticPr fontId="2"/>
  </si>
  <si>
    <t>官公署
（管理教室棟）</t>
    <rPh sb="0" eb="3">
      <t>カンコウショ</t>
    </rPh>
    <rPh sb="5" eb="7">
      <t>カンリ</t>
    </rPh>
    <rPh sb="7" eb="9">
      <t>キョウシツ</t>
    </rPh>
    <rPh sb="9" eb="10">
      <t>トウ</t>
    </rPh>
    <phoneticPr fontId="2"/>
  </si>
  <si>
    <t>有</t>
    <rPh sb="0" eb="1">
      <t>ユウ</t>
    </rPh>
    <phoneticPr fontId="2"/>
  </si>
  <si>
    <t>２．契約電力(最大電力)</t>
    <rPh sb="2" eb="4">
      <t>ケイヤク</t>
    </rPh>
    <rPh sb="4" eb="6">
      <t>デンリョク</t>
    </rPh>
    <rPh sb="7" eb="9">
      <t>サイダイ</t>
    </rPh>
    <rPh sb="9" eb="11">
      <t>デンリョク</t>
    </rPh>
    <phoneticPr fontId="2"/>
  </si>
  <si>
    <t>最大電力
（㎾）</t>
    <rPh sb="0" eb="2">
      <t>サイダイ</t>
    </rPh>
    <rPh sb="2" eb="4">
      <t>デンリョク</t>
    </rPh>
    <phoneticPr fontId="2"/>
  </si>
  <si>
    <t>３月</t>
  </si>
  <si>
    <t>４月</t>
    <rPh sb="1" eb="2">
      <t>ガツ</t>
    </rPh>
    <phoneticPr fontId="2"/>
  </si>
  <si>
    <t>５月</t>
  </si>
  <si>
    <t>６月</t>
  </si>
  <si>
    <t>７月</t>
  </si>
  <si>
    <t>８月</t>
  </si>
  <si>
    <t>９月</t>
  </si>
  <si>
    <t>１０月</t>
  </si>
  <si>
    <t>１１月</t>
  </si>
  <si>
    <t>１２月</t>
  </si>
  <si>
    <t>１月</t>
  </si>
  <si>
    <t>２月</t>
  </si>
  <si>
    <t>高圧</t>
    <rPh sb="0" eb="2">
      <t>コウアツ</t>
    </rPh>
    <phoneticPr fontId="2"/>
  </si>
  <si>
    <t>合計</t>
    <rPh sb="0" eb="2">
      <t>ゴウケイ</t>
    </rPh>
    <phoneticPr fontId="2"/>
  </si>
  <si>
    <t>使用電力量（㎾h）</t>
  </si>
  <si>
    <t>夏季計
（７月～９月）</t>
    <rPh sb="0" eb="2">
      <t>カキ</t>
    </rPh>
    <rPh sb="2" eb="3">
      <t>ケイ</t>
    </rPh>
    <rPh sb="6" eb="7">
      <t>ガツ</t>
    </rPh>
    <rPh sb="9" eb="10">
      <t>ガツ</t>
    </rPh>
    <phoneticPr fontId="2"/>
  </si>
  <si>
    <t>その他季計
（夏季以外）</t>
    <rPh sb="2" eb="3">
      <t>タ</t>
    </rPh>
    <rPh sb="3" eb="4">
      <t>キ</t>
    </rPh>
    <rPh sb="4" eb="5">
      <t>ケイ</t>
    </rPh>
    <rPh sb="7" eb="9">
      <t>カキ</t>
    </rPh>
    <rPh sb="9" eb="11">
      <t>イガイ</t>
    </rPh>
    <phoneticPr fontId="2"/>
  </si>
  <si>
    <t>４．負荷率</t>
    <rPh sb="2" eb="4">
      <t>フカ</t>
    </rPh>
    <rPh sb="4" eb="5">
      <t>リツ</t>
    </rPh>
    <phoneticPr fontId="2"/>
  </si>
  <si>
    <t>年間使用電力量
（㎾h）②</t>
    <rPh sb="0" eb="2">
      <t>ネンカン</t>
    </rPh>
    <rPh sb="4" eb="6">
      <t>デンリョク</t>
    </rPh>
    <rPh sb="6" eb="7">
      <t>リョウ</t>
    </rPh>
    <phoneticPr fontId="2"/>
  </si>
  <si>
    <r>
      <t>負荷率
（％）
【</t>
    </r>
    <r>
      <rPr>
        <sz val="8"/>
        <color theme="1"/>
        <rFont val="ＭＳ Ｐゴシック"/>
        <family val="3"/>
        <charset val="128"/>
        <scheme val="minor"/>
      </rPr>
      <t>②÷①÷8760】</t>
    </r>
    <rPh sb="0" eb="2">
      <t>フカ</t>
    </rPh>
    <rPh sb="2" eb="3">
      <t>リツ</t>
    </rPh>
    <phoneticPr fontId="2"/>
  </si>
  <si>
    <t>※負荷率＝年間使用電力量（㎾h）÷最大需要電力（㎾）÷8,760（年間時間数＝365日×24時間）×100　小数点第3位を四捨五入</t>
    <rPh sb="1" eb="4">
      <t>フカリツ</t>
    </rPh>
    <rPh sb="19" eb="21">
      <t>ジュヨウ</t>
    </rPh>
    <rPh sb="33" eb="35">
      <t>ネンカン</t>
    </rPh>
    <rPh sb="35" eb="37">
      <t>ジカン</t>
    </rPh>
    <rPh sb="37" eb="38">
      <t>スウ</t>
    </rPh>
    <rPh sb="42" eb="43">
      <t>ニチ</t>
    </rPh>
    <rPh sb="46" eb="48">
      <t>ジカン</t>
    </rPh>
    <rPh sb="54" eb="57">
      <t>ショウスウテン</t>
    </rPh>
    <rPh sb="57" eb="58">
      <t>ダイ</t>
    </rPh>
    <rPh sb="59" eb="60">
      <t>イ</t>
    </rPh>
    <rPh sb="61" eb="65">
      <t>シシャゴニュウ</t>
    </rPh>
    <phoneticPr fontId="2"/>
  </si>
  <si>
    <t>３．予定使用電力量</t>
    <rPh sb="2" eb="4">
      <t>ヨテイ</t>
    </rPh>
    <rPh sb="4" eb="6">
      <t>シヨウ</t>
    </rPh>
    <rPh sb="6" eb="8">
      <t>デンリョク</t>
    </rPh>
    <rPh sb="8" eb="9">
      <t>リョウ</t>
    </rPh>
    <phoneticPr fontId="2"/>
  </si>
  <si>
    <t>※計量日：当月１日０時とする</t>
    <rPh sb="1" eb="4">
      <t>ケイリョウビ</t>
    </rPh>
    <rPh sb="5" eb="7">
      <t>トウゲツ</t>
    </rPh>
    <rPh sb="8" eb="9">
      <t>ニチ</t>
    </rPh>
    <rPh sb="10" eb="11">
      <t>ジ</t>
    </rPh>
    <phoneticPr fontId="2"/>
  </si>
  <si>
    <t>宇佐総合庁舎</t>
    <rPh sb="0" eb="2">
      <t>ウサ</t>
    </rPh>
    <rPh sb="2" eb="4">
      <t>ソウゴウ</t>
    </rPh>
    <rPh sb="4" eb="6">
      <t>チョウシャ</t>
    </rPh>
    <phoneticPr fontId="2"/>
  </si>
  <si>
    <t>宇佐市大字法鏡寺２３５－１</t>
    <rPh sb="0" eb="3">
      <t>ウサシ</t>
    </rPh>
    <rPh sb="3" eb="5">
      <t>オオアザ</t>
    </rPh>
    <rPh sb="5" eb="8">
      <t>ホウキョウジ</t>
    </rPh>
    <phoneticPr fontId="2"/>
  </si>
  <si>
    <t>大分県立大分高等技術専門校</t>
    <rPh sb="0" eb="2">
      <t>オオイタ</t>
    </rPh>
    <rPh sb="2" eb="4">
      <t>ケンリツ</t>
    </rPh>
    <rPh sb="4" eb="6">
      <t>オオイタ</t>
    </rPh>
    <rPh sb="6" eb="8">
      <t>コウトウ</t>
    </rPh>
    <rPh sb="8" eb="10">
      <t>ギジュツ</t>
    </rPh>
    <rPh sb="10" eb="12">
      <t>センモン</t>
    </rPh>
    <rPh sb="12" eb="13">
      <t>コウ</t>
    </rPh>
    <phoneticPr fontId="2"/>
  </si>
  <si>
    <t>大分市大字下宗方１０３５－１</t>
    <rPh sb="0" eb="3">
      <t>オオイタシ</t>
    </rPh>
    <rPh sb="3" eb="5">
      <t>オオアザ</t>
    </rPh>
    <rPh sb="5" eb="8">
      <t>シモムナカタ</t>
    </rPh>
    <phoneticPr fontId="2"/>
  </si>
  <si>
    <t>大分県食肉衛生検査所</t>
    <rPh sb="0" eb="3">
      <t>オオイタケン</t>
    </rPh>
    <rPh sb="3" eb="5">
      <t>ショクニク</t>
    </rPh>
    <rPh sb="5" eb="7">
      <t>エイセイ</t>
    </rPh>
    <rPh sb="7" eb="9">
      <t>ケンサ</t>
    </rPh>
    <rPh sb="9" eb="10">
      <t>ジョ</t>
    </rPh>
    <phoneticPr fontId="2"/>
  </si>
  <si>
    <t>豊後大野市犬飼町田原１５８０－４０</t>
    <rPh sb="0" eb="5">
      <t>ブンゴオオノシ</t>
    </rPh>
    <rPh sb="5" eb="7">
      <t>イヌカイ</t>
    </rPh>
    <rPh sb="7" eb="8">
      <t>マチ</t>
    </rPh>
    <rPh sb="8" eb="10">
      <t>タハラ</t>
    </rPh>
    <phoneticPr fontId="2"/>
  </si>
  <si>
    <t>大分県消防学校</t>
    <rPh sb="0" eb="3">
      <t>オオイタケン</t>
    </rPh>
    <rPh sb="3" eb="5">
      <t>ショウボウ</t>
    </rPh>
    <rPh sb="5" eb="7">
      <t>ガッコウ</t>
    </rPh>
    <phoneticPr fontId="2"/>
  </si>
  <si>
    <t>由布市挾間町向原７６９</t>
    <rPh sb="0" eb="3">
      <t>ユフシ</t>
    </rPh>
    <rPh sb="3" eb="6">
      <t>ハサママチ</t>
    </rPh>
    <rPh sb="6" eb="8">
      <t>ムカイバル</t>
    </rPh>
    <phoneticPr fontId="2"/>
  </si>
  <si>
    <t>官公署
（管理教育棟）</t>
    <rPh sb="0" eb="3">
      <t>カンコウショ</t>
    </rPh>
    <rPh sb="5" eb="7">
      <t>カンリ</t>
    </rPh>
    <rPh sb="7" eb="9">
      <t>キョウイク</t>
    </rPh>
    <rPh sb="9" eb="10">
      <t>トウ</t>
    </rPh>
    <phoneticPr fontId="2"/>
  </si>
  <si>
    <t>二豊学園</t>
    <rPh sb="0" eb="1">
      <t>ニ</t>
    </rPh>
    <rPh sb="1" eb="2">
      <t>ホウ</t>
    </rPh>
    <rPh sb="2" eb="4">
      <t>ガクエン</t>
    </rPh>
    <phoneticPr fontId="2"/>
  </si>
  <si>
    <t>大分市大字端登５</t>
    <rPh sb="0" eb="3">
      <t>オオイタシ</t>
    </rPh>
    <rPh sb="3" eb="5">
      <t>オオアザ</t>
    </rPh>
    <rPh sb="5" eb="6">
      <t>バタ</t>
    </rPh>
    <rPh sb="6" eb="7">
      <t>ノボ</t>
    </rPh>
    <phoneticPr fontId="2"/>
  </si>
  <si>
    <t>官公署
（事務所・寮舎）</t>
    <rPh sb="0" eb="3">
      <t>カンコウショ</t>
    </rPh>
    <rPh sb="5" eb="8">
      <t>ジムショ</t>
    </rPh>
    <rPh sb="9" eb="11">
      <t>リョウシャ</t>
    </rPh>
    <phoneticPr fontId="2"/>
  </si>
  <si>
    <t>農林水産研究指導センター果樹グループ研究棟</t>
    <rPh sb="0" eb="2">
      <t>ノウリン</t>
    </rPh>
    <rPh sb="2" eb="4">
      <t>スイサン</t>
    </rPh>
    <rPh sb="4" eb="6">
      <t>ケンキュウ</t>
    </rPh>
    <rPh sb="6" eb="8">
      <t>シドウ</t>
    </rPh>
    <rPh sb="12" eb="14">
      <t>カジュ</t>
    </rPh>
    <rPh sb="18" eb="20">
      <t>ケンキュウ</t>
    </rPh>
    <rPh sb="20" eb="21">
      <t>トウ</t>
    </rPh>
    <phoneticPr fontId="2"/>
  </si>
  <si>
    <t>津久見市大字津久見浦３４５６</t>
    <rPh sb="0" eb="4">
      <t>ツクミシ</t>
    </rPh>
    <rPh sb="4" eb="6">
      <t>オオアザ</t>
    </rPh>
    <rPh sb="6" eb="10">
      <t>ツクミウラ</t>
    </rPh>
    <phoneticPr fontId="2"/>
  </si>
  <si>
    <t>官公署
（研究棟）</t>
    <rPh sb="0" eb="3">
      <t>カンコウショ</t>
    </rPh>
    <rPh sb="5" eb="7">
      <t>ケンキュウ</t>
    </rPh>
    <rPh sb="7" eb="8">
      <t>トウ</t>
    </rPh>
    <phoneticPr fontId="2"/>
  </si>
  <si>
    <t>農林水産研究指導センター農業研究部果樹グループ</t>
    <rPh sb="0" eb="2">
      <t>ノウリン</t>
    </rPh>
    <rPh sb="2" eb="4">
      <t>スイサン</t>
    </rPh>
    <rPh sb="4" eb="6">
      <t>ケンキュウ</t>
    </rPh>
    <rPh sb="6" eb="8">
      <t>シドウ</t>
    </rPh>
    <rPh sb="12" eb="14">
      <t>ノウギョウ</t>
    </rPh>
    <rPh sb="14" eb="17">
      <t>ケンキュウブ</t>
    </rPh>
    <rPh sb="17" eb="19">
      <t>カジュ</t>
    </rPh>
    <phoneticPr fontId="2"/>
  </si>
  <si>
    <t>国東市国東町小原４４０２</t>
    <rPh sb="0" eb="3">
      <t>クニサキシ</t>
    </rPh>
    <rPh sb="3" eb="6">
      <t>クニサキマチ</t>
    </rPh>
    <rPh sb="6" eb="8">
      <t>オハラ</t>
    </rPh>
    <phoneticPr fontId="2"/>
  </si>
  <si>
    <t>大分県こども・女性相談支援センター</t>
    <rPh sb="0" eb="3">
      <t>オオイタケン</t>
    </rPh>
    <rPh sb="7" eb="9">
      <t>ジョセイ</t>
    </rPh>
    <rPh sb="9" eb="11">
      <t>ソウダン</t>
    </rPh>
    <rPh sb="11" eb="13">
      <t>シエン</t>
    </rPh>
    <phoneticPr fontId="2"/>
  </si>
  <si>
    <t>有
ヒートポンプ給湯器11.6kW×2
床暖房設備1.28kW×2、2.33kW×9</t>
    <rPh sb="0" eb="1">
      <t>ア</t>
    </rPh>
    <rPh sb="8" eb="10">
      <t>キュウユ</t>
    </rPh>
    <rPh sb="10" eb="11">
      <t>キ</t>
    </rPh>
    <rPh sb="20" eb="23">
      <t>ユカダンボウ</t>
    </rPh>
    <rPh sb="23" eb="25">
      <t>セツビ</t>
    </rPh>
    <phoneticPr fontId="2"/>
  </si>
  <si>
    <t>農林水産研究指導センター農業研究部南地区</t>
    <rPh sb="0" eb="2">
      <t>ノウリン</t>
    </rPh>
    <rPh sb="2" eb="4">
      <t>スイサン</t>
    </rPh>
    <rPh sb="4" eb="6">
      <t>ケンキュウ</t>
    </rPh>
    <rPh sb="6" eb="8">
      <t>シドウ</t>
    </rPh>
    <rPh sb="12" eb="14">
      <t>ノウギョウ</t>
    </rPh>
    <rPh sb="14" eb="17">
      <t>ケンキュウブ</t>
    </rPh>
    <rPh sb="17" eb="20">
      <t>ミナミチク</t>
    </rPh>
    <phoneticPr fontId="2"/>
  </si>
  <si>
    <t>豊後大野市三重町赤嶺２３２８－８</t>
    <rPh sb="0" eb="4">
      <t>ブンゴオオノ</t>
    </rPh>
    <rPh sb="4" eb="5">
      <t>シ</t>
    </rPh>
    <rPh sb="5" eb="8">
      <t>ミエマチ</t>
    </rPh>
    <rPh sb="8" eb="10">
      <t>アカミネ</t>
    </rPh>
    <phoneticPr fontId="2"/>
  </si>
  <si>
    <t>官公署
（事務所・研究棟）</t>
    <rPh sb="0" eb="3">
      <t>カンコウショ</t>
    </rPh>
    <rPh sb="5" eb="8">
      <t>ジムショ</t>
    </rPh>
    <rPh sb="9" eb="11">
      <t>ケンキュウ</t>
    </rPh>
    <rPh sb="11" eb="12">
      <t>トウ</t>
    </rPh>
    <phoneticPr fontId="2"/>
  </si>
  <si>
    <t>有
自家発
45kVA</t>
    <rPh sb="0" eb="1">
      <t>アリ</t>
    </rPh>
    <rPh sb="2" eb="5">
      <t>ジカハツ</t>
    </rPh>
    <phoneticPr fontId="2"/>
  </si>
  <si>
    <t>農林水産研究指導センター農業研究部北地区</t>
    <rPh sb="0" eb="2">
      <t>ノウリン</t>
    </rPh>
    <rPh sb="2" eb="4">
      <t>スイサン</t>
    </rPh>
    <rPh sb="4" eb="6">
      <t>ケンキュウ</t>
    </rPh>
    <rPh sb="6" eb="8">
      <t>シドウ</t>
    </rPh>
    <rPh sb="12" eb="14">
      <t>ノウギョウ</t>
    </rPh>
    <rPh sb="14" eb="17">
      <t>ケンキュウブ</t>
    </rPh>
    <rPh sb="17" eb="20">
      <t>キタチク</t>
    </rPh>
    <phoneticPr fontId="2"/>
  </si>
  <si>
    <t>豊後大野市三重町芦刈１１５９－１</t>
    <phoneticPr fontId="2"/>
  </si>
  <si>
    <t>官公署
（研究施設・圃場）</t>
    <rPh sb="0" eb="3">
      <t>カンコウショ</t>
    </rPh>
    <rPh sb="5" eb="7">
      <t>ケンキュウ</t>
    </rPh>
    <rPh sb="7" eb="9">
      <t>シセツ</t>
    </rPh>
    <rPh sb="10" eb="12">
      <t>ホジョウ</t>
    </rPh>
    <phoneticPr fontId="2"/>
  </si>
  <si>
    <t>有
自家発
35kVA
自家発
45kVA</t>
    <rPh sb="0" eb="1">
      <t>アリ</t>
    </rPh>
    <rPh sb="2" eb="4">
      <t>ジカ</t>
    </rPh>
    <rPh sb="4" eb="5">
      <t>ハツ</t>
    </rPh>
    <rPh sb="12" eb="15">
      <t>ジカハツ</t>
    </rPh>
    <phoneticPr fontId="2"/>
  </si>
  <si>
    <t>大分県農業大学校</t>
    <rPh sb="0" eb="3">
      <t>オオイタケン</t>
    </rPh>
    <rPh sb="3" eb="5">
      <t>ノウギョウ</t>
    </rPh>
    <rPh sb="5" eb="8">
      <t>ダイガクコウ</t>
    </rPh>
    <phoneticPr fontId="2"/>
  </si>
  <si>
    <t>豊後大野市三重町赤嶺２３２８－１</t>
    <phoneticPr fontId="2"/>
  </si>
  <si>
    <t>官公署
（事務所・校舎）</t>
    <rPh sb="0" eb="3">
      <t>カンコウショ</t>
    </rPh>
    <rPh sb="5" eb="8">
      <t>ジムショ</t>
    </rPh>
    <rPh sb="9" eb="11">
      <t>コウシャ</t>
    </rPh>
    <phoneticPr fontId="2"/>
  </si>
  <si>
    <t>大分県農業大学校厚生棟</t>
    <rPh sb="0" eb="3">
      <t>オオイタケン</t>
    </rPh>
    <rPh sb="3" eb="5">
      <t>ノウギョウ</t>
    </rPh>
    <rPh sb="5" eb="8">
      <t>ダイガクコウ</t>
    </rPh>
    <rPh sb="8" eb="11">
      <t>コウセイトウ</t>
    </rPh>
    <phoneticPr fontId="2"/>
  </si>
  <si>
    <t>豊後大野市三重町赤嶺２３２８－２</t>
    <rPh sb="0" eb="2">
      <t>ブンゴ</t>
    </rPh>
    <rPh sb="2" eb="4">
      <t>オオノ</t>
    </rPh>
    <rPh sb="4" eb="5">
      <t>シ</t>
    </rPh>
    <rPh sb="5" eb="7">
      <t>ミエ</t>
    </rPh>
    <rPh sb="7" eb="8">
      <t>マチ</t>
    </rPh>
    <rPh sb="8" eb="10">
      <t>アカミネ</t>
    </rPh>
    <phoneticPr fontId="2"/>
  </si>
  <si>
    <t>官公署
（厚生棟他）</t>
    <rPh sb="0" eb="3">
      <t>カンコウショ</t>
    </rPh>
    <rPh sb="5" eb="8">
      <t>コウセイトウ</t>
    </rPh>
    <rPh sb="8" eb="9">
      <t>ホカ</t>
    </rPh>
    <phoneticPr fontId="2"/>
  </si>
  <si>
    <t>林業研究部きのこグループ</t>
    <rPh sb="0" eb="2">
      <t>リンギョウ</t>
    </rPh>
    <rPh sb="2" eb="5">
      <t>ケンキュウブ</t>
    </rPh>
    <phoneticPr fontId="2"/>
  </si>
  <si>
    <t>豊後大野市三重町赤嶺２３６９</t>
    <rPh sb="0" eb="4">
      <t>ブンゴオオノ</t>
    </rPh>
    <rPh sb="4" eb="5">
      <t>シ</t>
    </rPh>
    <rPh sb="5" eb="8">
      <t>ミエマチ</t>
    </rPh>
    <rPh sb="8" eb="10">
      <t>アカミネ</t>
    </rPh>
    <phoneticPr fontId="2"/>
  </si>
  <si>
    <t>豊後大野市三重町芦刈１１５９－１</t>
  </si>
  <si>
    <t>豊後大野市三重町赤嶺２３２８－１</t>
  </si>
  <si>
    <r>
      <t xml:space="preserve">有
太陽光
（常用）30kW
</t>
    </r>
    <r>
      <rPr>
        <sz val="10"/>
        <color theme="1"/>
        <rFont val="ＭＳ Ｐゴシック"/>
        <family val="3"/>
        <charset val="128"/>
        <scheme val="minor"/>
      </rPr>
      <t>H26年設置</t>
    </r>
    <rPh sb="0" eb="1">
      <t>ア</t>
    </rPh>
    <rPh sb="2" eb="5">
      <t>タイヨウコウ</t>
    </rPh>
    <rPh sb="7" eb="9">
      <t>ジョウヨウ</t>
    </rPh>
    <rPh sb="18" eb="19">
      <t>ネン</t>
    </rPh>
    <rPh sb="19" eb="21">
      <t>セッチ</t>
    </rPh>
    <phoneticPr fontId="2"/>
  </si>
  <si>
    <t>有
（売却先）
九州電力株式会社</t>
    <rPh sb="0" eb="1">
      <t>ア</t>
    </rPh>
    <rPh sb="4" eb="7">
      <t>バイキャクサキ</t>
    </rPh>
    <rPh sb="9" eb="11">
      <t>キュウシュウ</t>
    </rPh>
    <rPh sb="11" eb="13">
      <t>デンリョク</t>
    </rPh>
    <rPh sb="13" eb="17">
      <t>カブシキガイシャ</t>
    </rPh>
    <phoneticPr fontId="2"/>
  </si>
  <si>
    <t>大分市荏隈町２丁目３番１号</t>
    <rPh sb="0" eb="3">
      <t>オオイタシ</t>
    </rPh>
    <rPh sb="3" eb="5">
      <t>エノクマ</t>
    </rPh>
    <rPh sb="5" eb="6">
      <t>マチ</t>
    </rPh>
    <rPh sb="7" eb="9">
      <t>チョウメ</t>
    </rPh>
    <rPh sb="10" eb="11">
      <t>バン</t>
    </rPh>
    <rPh sb="12" eb="13">
      <t>ゴウ</t>
    </rPh>
    <phoneticPr fontId="2"/>
  </si>
  <si>
    <t>※予定使用電力量は、令和６年３月～令和７年２月実績と同程度と見込む。</t>
    <rPh sb="1" eb="3">
      <t>ヨテイ</t>
    </rPh>
    <rPh sb="3" eb="5">
      <t>シヨウ</t>
    </rPh>
    <rPh sb="5" eb="7">
      <t>デンリョク</t>
    </rPh>
    <rPh sb="7" eb="8">
      <t>リョウ</t>
    </rPh>
    <rPh sb="10" eb="12">
      <t>レイワ</t>
    </rPh>
    <rPh sb="13" eb="14">
      <t>ネン</t>
    </rPh>
    <rPh sb="17" eb="19">
      <t>レイワ</t>
    </rPh>
    <rPh sb="26" eb="29">
      <t>ドウテイド</t>
    </rPh>
    <rPh sb="30" eb="32">
      <t>ミコ</t>
    </rPh>
    <phoneticPr fontId="2"/>
  </si>
  <si>
    <t>国東総合庁舎</t>
    <rPh sb="0" eb="2">
      <t>クニサキ</t>
    </rPh>
    <rPh sb="2" eb="4">
      <t>ソウゴウ</t>
    </rPh>
    <rPh sb="4" eb="6">
      <t>チョウシャ</t>
    </rPh>
    <phoneticPr fontId="2"/>
  </si>
  <si>
    <t>玖珠総合庁舎</t>
    <rPh sb="0" eb="2">
      <t>クス</t>
    </rPh>
    <rPh sb="2" eb="4">
      <t>ソウゴウ</t>
    </rPh>
    <rPh sb="4" eb="6">
      <t>チョウシャ</t>
    </rPh>
    <phoneticPr fontId="2"/>
  </si>
  <si>
    <t>農林水産研究指導センター水産研究部本館等</t>
  </si>
  <si>
    <t>国東市国東町安国寺７８６－１</t>
    <rPh sb="0" eb="3">
      <t>クニサキシ</t>
    </rPh>
    <rPh sb="3" eb="6">
      <t>クニサキマチ</t>
    </rPh>
    <rPh sb="6" eb="9">
      <t>アンコクジ</t>
    </rPh>
    <phoneticPr fontId="2"/>
  </si>
  <si>
    <t>官公署
(事務所)</t>
    <rPh sb="0" eb="3">
      <t>カンコウショ</t>
    </rPh>
    <rPh sb="5" eb="8">
      <t>ジムショ</t>
    </rPh>
    <phoneticPr fontId="2"/>
  </si>
  <si>
    <t>玖珠郡玖珠町大字塚脇１３７－１</t>
    <rPh sb="0" eb="3">
      <t>クスグン</t>
    </rPh>
    <rPh sb="3" eb="6">
      <t>クスマチ</t>
    </rPh>
    <rPh sb="6" eb="8">
      <t>オオアザ</t>
    </rPh>
    <rPh sb="8" eb="10">
      <t>ツカワキ</t>
    </rPh>
    <phoneticPr fontId="2"/>
  </si>
  <si>
    <t>農林水産研究指導センター畜産研究部バイオ研究棟</t>
    <rPh sb="0" eb="2">
      <t>ノウリン</t>
    </rPh>
    <rPh sb="2" eb="4">
      <t>スイサン</t>
    </rPh>
    <rPh sb="4" eb="6">
      <t>ケンキュウ</t>
    </rPh>
    <rPh sb="6" eb="8">
      <t>シドウ</t>
    </rPh>
    <rPh sb="12" eb="14">
      <t>チクサン</t>
    </rPh>
    <rPh sb="14" eb="17">
      <t>ケンキュウブ</t>
    </rPh>
    <rPh sb="20" eb="22">
      <t>ケンキュウ</t>
    </rPh>
    <rPh sb="22" eb="23">
      <t>トウ</t>
    </rPh>
    <phoneticPr fontId="2"/>
  </si>
  <si>
    <t>竹田市久住町大字久住３９８９－１</t>
    <rPh sb="0" eb="3">
      <t>タケタシ</t>
    </rPh>
    <rPh sb="3" eb="6">
      <t>クジュウマチ</t>
    </rPh>
    <rPh sb="6" eb="8">
      <t>オオアザ</t>
    </rPh>
    <rPh sb="8" eb="10">
      <t>クジュウ</t>
    </rPh>
    <phoneticPr fontId="2"/>
  </si>
  <si>
    <t>官公署
(研究棟)</t>
    <rPh sb="0" eb="3">
      <t>カンコウショ</t>
    </rPh>
    <rPh sb="5" eb="7">
      <t>ケンキュウ</t>
    </rPh>
    <rPh sb="7" eb="8">
      <t>トウ</t>
    </rPh>
    <phoneticPr fontId="2"/>
  </si>
  <si>
    <t>大分土木事務所大分港振興室</t>
    <rPh sb="0" eb="2">
      <t>オオイタ</t>
    </rPh>
    <rPh sb="2" eb="4">
      <t>ドボク</t>
    </rPh>
    <rPh sb="4" eb="7">
      <t>ジムショ</t>
    </rPh>
    <rPh sb="7" eb="10">
      <t>オオイタコウ</t>
    </rPh>
    <rPh sb="10" eb="13">
      <t>シンコウシツ</t>
    </rPh>
    <phoneticPr fontId="2"/>
  </si>
  <si>
    <t>大分市向原西１－３－３３</t>
    <rPh sb="0" eb="3">
      <t>オオイタシ</t>
    </rPh>
    <rPh sb="3" eb="5">
      <t>ムカイバル</t>
    </rPh>
    <rPh sb="5" eb="6">
      <t>ニシ</t>
    </rPh>
    <phoneticPr fontId="2"/>
  </si>
  <si>
    <t>農林水産研究指導センター水産研究部本館等</t>
    <rPh sb="0" eb="2">
      <t>ノウリン</t>
    </rPh>
    <rPh sb="2" eb="4">
      <t>スイサン</t>
    </rPh>
    <rPh sb="4" eb="6">
      <t>ケンキュウ</t>
    </rPh>
    <rPh sb="6" eb="8">
      <t>シドウ</t>
    </rPh>
    <rPh sb="12" eb="14">
      <t>スイサン</t>
    </rPh>
    <rPh sb="14" eb="16">
      <t>ケンキュウ</t>
    </rPh>
    <rPh sb="16" eb="17">
      <t>ブ</t>
    </rPh>
    <rPh sb="17" eb="19">
      <t>ホンカン</t>
    </rPh>
    <rPh sb="19" eb="20">
      <t>トウ</t>
    </rPh>
    <phoneticPr fontId="1"/>
  </si>
  <si>
    <t>佐伯市上浦大字津井浦194-6</t>
    <rPh sb="0" eb="3">
      <t>サイキシ</t>
    </rPh>
    <rPh sb="3" eb="5">
      <t>カミウラ</t>
    </rPh>
    <rPh sb="5" eb="7">
      <t>オオアザ</t>
    </rPh>
    <rPh sb="7" eb="10">
      <t>ツイウラ</t>
    </rPh>
    <phoneticPr fontId="1"/>
  </si>
  <si>
    <t>官公署
（事務所兼研究棟）</t>
    <rPh sb="0" eb="3">
      <t>カンコウショ</t>
    </rPh>
    <rPh sb="5" eb="7">
      <t>ジム</t>
    </rPh>
    <rPh sb="7" eb="8">
      <t>ショ</t>
    </rPh>
    <rPh sb="8" eb="9">
      <t>ケン</t>
    </rPh>
    <rPh sb="9" eb="11">
      <t>ケンキュウ</t>
    </rPh>
    <rPh sb="11" eb="12">
      <t>トウ</t>
    </rPh>
    <phoneticPr fontId="1"/>
  </si>
  <si>
    <t>交流３相３線式</t>
    <rPh sb="0" eb="2">
      <t>コウリュウ</t>
    </rPh>
    <rPh sb="3" eb="4">
      <t>ソウ</t>
    </rPh>
    <rPh sb="5" eb="6">
      <t>セン</t>
    </rPh>
    <rPh sb="6" eb="7">
      <t>シキ</t>
    </rPh>
    <phoneticPr fontId="1"/>
  </si>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</sst>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indexed="8"/>
      <name val="ＭＳ 明朝"/>
      <family val="1"/>
      <charset val="128"/>
    </font>
    <font>
      <sz val="8"/>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9"/>
      <color indexed="81"/>
      <name val="MS P ゴシック"/>
      <family val="3"/>
      <charset val="128"/>
    </font>
    <font>
      <sz val="9"/>
      <color indexed="81"/>
      <name val="MS P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1"/>
      <color theme="1"/>
      <name val="ＭＳ 明朝"/>
      <family val="1"/>
    </font>
  </fonts>
  <fills count="4">
    <fill>
      <patternFill patternType="none"/>
    </fill>
    <fill>
      <patternFill patternType="gray125"/>
    </fill>
    <fill>
      <patternFill patternType="solid">
        <fgColor indexed="41"/>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4" fontId="7" fillId="2" borderId="6" applyNumberFormat="0" applyProtection="0">
      <alignment horizontal="right" vertical="center"/>
    </xf>
  </cellStyleXfs>
  <cellXfs count="96">
    <xf numFmtId="0" fontId="0" fillId="0" borderId="0" xfId="0">
      <alignmen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vertical="center" wrapText="1"/>
    </xf>
    <xf numFmtId="38" fontId="0" fillId="0" borderId="1" xfId="1" applyFont="1" applyFill="1" applyBorder="1">
      <alignment vertical="center"/>
    </xf>
    <xf numFmtId="0" fontId="4"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38" fontId="0" fillId="0" borderId="1" xfId="1" applyFont="1" applyFill="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38" fontId="0" fillId="0" borderId="2" xfId="1" applyFont="1" applyFill="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38" fontId="0" fillId="0" borderId="7" xfId="0" applyNumberFormat="1" applyBorder="1">
      <alignment vertical="center"/>
    </xf>
    <xf numFmtId="38" fontId="0" fillId="0" borderId="1" xfId="0" applyNumberFormat="1" applyBorder="1">
      <alignment vertical="center"/>
    </xf>
    <xf numFmtId="38" fontId="0" fillId="0" borderId="0" xfId="0" applyNumberFormat="1">
      <alignment vertical="center"/>
    </xf>
    <xf numFmtId="3" fontId="0" fillId="0" borderId="0" xfId="0" applyNumberFormat="1">
      <alignment vertical="center"/>
    </xf>
    <xf numFmtId="3" fontId="3" fillId="0" borderId="0" xfId="5" applyNumberFormat="1" applyFont="1" applyFill="1" applyBorder="1" applyAlignment="1" applyProtection="1">
      <alignment horizontal="right" vertical="center" shrinkToFit="1"/>
      <protection locked="0"/>
    </xf>
    <xf numFmtId="0" fontId="0" fillId="0" borderId="2" xfId="0" applyBorder="1">
      <alignment vertical="center"/>
    </xf>
    <xf numFmtId="0" fontId="0" fillId="0" borderId="8" xfId="0" applyBorder="1">
      <alignment vertical="center"/>
    </xf>
    <xf numFmtId="38" fontId="0" fillId="0" borderId="2" xfId="1" applyFont="1" applyFill="1" applyBorder="1">
      <alignment vertical="center"/>
    </xf>
    <xf numFmtId="10" fontId="0" fillId="0" borderId="1" xfId="0" applyNumberFormat="1" applyBorder="1">
      <alignment vertical="center"/>
    </xf>
    <xf numFmtId="10" fontId="0" fillId="0" borderId="2" xfId="0" applyNumberFormat="1" applyBorder="1">
      <alignment vertical="center"/>
    </xf>
    <xf numFmtId="0" fontId="0" fillId="0" borderId="0" xfId="0" applyAlignment="1"/>
    <xf numFmtId="0" fontId="10" fillId="0" borderId="0" xfId="0" applyFont="1" applyAlignment="1">
      <alignment vertical="top"/>
    </xf>
    <xf numFmtId="38" fontId="0" fillId="0" borderId="9" xfId="1" applyFont="1" applyFill="1" applyBorder="1">
      <alignment vertical="center"/>
    </xf>
    <xf numFmtId="38" fontId="0" fillId="0" borderId="0" xfId="1" applyFont="1" applyFill="1" applyBorder="1">
      <alignment vertical="center"/>
    </xf>
    <xf numFmtId="0" fontId="1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lignment vertical="center"/>
    </xf>
    <xf numFmtId="3" fontId="15" fillId="0" borderId="1" xfId="5" quotePrefix="1" applyNumberFormat="1" applyFont="1" applyFill="1" applyBorder="1" applyProtection="1">
      <alignment horizontal="right" vertical="center"/>
      <protection locked="0"/>
    </xf>
    <xf numFmtId="3" fontId="15" fillId="0" borderId="1" xfId="5" applyNumberFormat="1" applyFont="1" applyFill="1" applyBorder="1" applyProtection="1">
      <alignment horizontal="right" vertical="center"/>
      <protection locked="0"/>
    </xf>
    <xf numFmtId="3" fontId="15" fillId="3" borderId="1" xfId="5" quotePrefix="1" applyNumberFormat="1" applyFont="1" applyFill="1" applyBorder="1" applyProtection="1">
      <alignment horizontal="right" vertical="center"/>
      <protection locked="0"/>
    </xf>
    <xf numFmtId="3" fontId="15" fillId="3" borderId="1" xfId="5" applyNumberFormat="1" applyFont="1" applyFill="1" applyBorder="1" applyProtection="1">
      <alignment horizontal="right" vertical="center"/>
      <protection locked="0"/>
    </xf>
    <xf numFmtId="0" fontId="0" fillId="0" borderId="1" xfId="0" applyBorder="1" applyAlignment="1">
      <alignment horizontal="center" vertical="center" shrinkToFit="1"/>
    </xf>
    <xf numFmtId="0" fontId="12" fillId="0" borderId="1" xfId="0" applyFont="1" applyBorder="1" applyAlignment="1">
      <alignment horizontal="center" vertical="center" shrinkToFit="1"/>
    </xf>
    <xf numFmtId="0" fontId="16" fillId="0" borderId="1" xfId="0" applyFont="1" applyBorder="1" applyAlignment="1">
      <alignment vertical="center" wrapText="1"/>
    </xf>
    <xf numFmtId="0" fontId="17" fillId="0" borderId="2" xfId="0" applyFont="1" applyBorder="1" applyAlignment="1">
      <alignment vertical="center" wrapText="1"/>
    </xf>
    <xf numFmtId="0" fontId="17" fillId="0" borderId="0" xfId="0" applyFont="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lignment vertical="center"/>
    </xf>
    <xf numFmtId="0" fontId="18" fillId="0" borderId="1" xfId="0" applyFont="1" applyBorder="1" applyAlignment="1">
      <alignment vertical="center" wrapText="1"/>
    </xf>
    <xf numFmtId="0" fontId="16" fillId="0" borderId="1" xfId="0" applyFont="1" applyBorder="1" applyAlignment="1">
      <alignment horizontal="center" vertical="center" wrapText="1"/>
    </xf>
    <xf numFmtId="0" fontId="0" fillId="0" borderId="2" xfId="0" applyBorder="1" applyAlignment="1">
      <alignment vertical="center" wrapText="1"/>
    </xf>
    <xf numFmtId="0" fontId="16" fillId="0" borderId="2" xfId="0" applyFont="1" applyBorder="1" applyAlignment="1">
      <alignment vertical="center" wrapText="1"/>
    </xf>
    <xf numFmtId="3" fontId="15" fillId="0" borderId="2" xfId="5" quotePrefix="1" applyNumberFormat="1" applyFont="1" applyFill="1" applyBorder="1" applyProtection="1">
      <alignment horizontal="right" vertical="center"/>
      <protection locked="0"/>
    </xf>
    <xf numFmtId="3" fontId="15" fillId="0" borderId="2" xfId="5" applyNumberFormat="1" applyFont="1" applyFill="1" applyBorder="1" applyProtection="1">
      <alignment horizontal="right" vertical="center"/>
      <protection locked="0"/>
    </xf>
    <xf numFmtId="38" fontId="19" fillId="3" borderId="1" xfId="1" quotePrefix="1" applyFont="1" applyFill="1" applyBorder="1" applyAlignment="1" applyProtection="1">
      <alignment horizontal="right" vertical="center"/>
      <protection locked="0"/>
    </xf>
    <xf numFmtId="38" fontId="19" fillId="3" borderId="1" xfId="1" applyFont="1" applyFill="1" applyBorder="1" applyAlignment="1" applyProtection="1">
      <alignment horizontal="right" vertical="center"/>
      <protection locked="0"/>
    </xf>
    <xf numFmtId="38" fontId="19" fillId="3" borderId="1" xfId="1" applyFont="1" applyFill="1" applyBorder="1" applyAlignment="1">
      <alignment vertical="center"/>
    </xf>
    <xf numFmtId="38" fontId="12" fillId="0" borderId="1" xfId="1" quotePrefix="1" applyFont="1" applyFill="1" applyBorder="1" applyAlignment="1" applyProtection="1">
      <alignment horizontal="right" vertical="center"/>
      <protection locked="0"/>
    </xf>
    <xf numFmtId="38" fontId="12" fillId="0" borderId="1" xfId="1" applyFont="1" applyFill="1" applyBorder="1" applyAlignment="1" applyProtection="1">
      <alignment horizontal="right" vertical="center"/>
      <protection locked="0"/>
    </xf>
    <xf numFmtId="38" fontId="12" fillId="0" borderId="1" xfId="1" applyFont="1" applyBorder="1">
      <alignment vertical="center"/>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38" fontId="19" fillId="3" borderId="10" xfId="1" quotePrefix="1" applyFont="1" applyFill="1" applyBorder="1" applyAlignment="1" applyProtection="1">
      <alignment horizontal="right" vertical="center"/>
      <protection locked="0"/>
    </xf>
    <xf numFmtId="38" fontId="19" fillId="3" borderId="10" xfId="1" applyFont="1" applyFill="1" applyBorder="1" applyAlignment="1" applyProtection="1">
      <alignment horizontal="right" vertical="center"/>
      <protection locked="0"/>
    </xf>
    <xf numFmtId="38" fontId="19" fillId="3" borderId="10" xfId="1" applyFont="1" applyFill="1" applyBorder="1" applyAlignment="1">
      <alignment vertical="center"/>
    </xf>
    <xf numFmtId="0" fontId="17" fillId="0" borderId="2" xfId="0" applyFont="1" applyBorder="1" applyAlignment="1">
      <alignment horizontal="left" vertical="center" wrapText="1"/>
    </xf>
    <xf numFmtId="0" fontId="0" fillId="0" borderId="8" xfId="0" applyBorder="1" applyAlignment="1">
      <alignment horizontal="center" vertical="center" wrapText="1"/>
    </xf>
    <xf numFmtId="0" fontId="0" fillId="0" borderId="10" xfId="0" applyBorder="1" applyAlignment="1">
      <alignment horizontal="center" vertical="center"/>
    </xf>
    <xf numFmtId="0" fontId="17" fillId="0" borderId="10" xfId="0" applyFont="1" applyBorder="1" applyAlignment="1">
      <alignment horizontal="left" vertical="center" wrapText="1"/>
    </xf>
    <xf numFmtId="0" fontId="0" fillId="0" borderId="11" xfId="0" applyBorder="1" applyAlignment="1">
      <alignment horizontal="center" vertical="center" wrapText="1"/>
    </xf>
    <xf numFmtId="38" fontId="0" fillId="0" borderId="10" xfId="1" applyFont="1" applyFill="1" applyBorder="1" applyAlignment="1">
      <alignment vertical="center" wrapText="1"/>
    </xf>
    <xf numFmtId="3" fontId="15" fillId="0" borderId="10" xfId="5" quotePrefix="1" applyNumberFormat="1" applyFont="1" applyFill="1" applyBorder="1" applyProtection="1">
      <alignment horizontal="right" vertical="center"/>
      <protection locked="0"/>
    </xf>
    <xf numFmtId="3" fontId="15" fillId="0" borderId="10" xfId="5" applyNumberFormat="1" applyFont="1" applyFill="1" applyBorder="1" applyProtection="1">
      <alignment horizontal="right" vertical="center"/>
      <protection locked="0"/>
    </xf>
    <xf numFmtId="38" fontId="0" fillId="0" borderId="12" xfId="0" applyNumberFormat="1" applyBorder="1">
      <alignment vertical="center"/>
    </xf>
    <xf numFmtId="38" fontId="0" fillId="0" borderId="10" xfId="0" applyNumberFormat="1" applyBorder="1">
      <alignment vertical="center"/>
    </xf>
    <xf numFmtId="0" fontId="0" fillId="0" borderId="10" xfId="0" applyBorder="1" applyAlignment="1">
      <alignment vertical="center" wrapText="1"/>
    </xf>
    <xf numFmtId="0" fontId="16" fillId="0" borderId="10" xfId="0" applyFont="1" applyBorder="1" applyAlignment="1">
      <alignment vertical="center" wrapText="1"/>
    </xf>
    <xf numFmtId="38" fontId="0" fillId="0" borderId="10" xfId="1" applyFont="1" applyFill="1" applyBorder="1">
      <alignment vertical="center"/>
    </xf>
    <xf numFmtId="10" fontId="0" fillId="0" borderId="10" xfId="0" applyNumberFormat="1" applyBorder="1">
      <alignment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10" fillId="0" borderId="0" xfId="0" applyFont="1" applyAlignment="1">
      <alignment vertical="top" wrapText="1"/>
    </xf>
  </cellXfs>
  <cellStyles count="6">
    <cellStyle name="SAPBEXstdData" xfId="5" xr:uid="{00000000-0005-0000-0000-000000000000}"/>
    <cellStyle name="桁区切り" xfId="1" builtinId="6"/>
    <cellStyle name="桁区切り 2" xfId="2" xr:uid="{00000000-0005-0000-0000-000002000000}"/>
    <cellStyle name="桁区切り 3" xfId="4" xr:uid="{00000000-0005-0000-0000-000003000000}"/>
    <cellStyle name="標準" xfId="0" builtinId="0"/>
    <cellStyle name="標準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EB45-679E-4DF8-B99A-9E376AA25FA2}">
  <sheetPr>
    <pageSetUpPr fitToPage="1"/>
  </sheetPr>
  <dimension ref="A1:X170"/>
  <sheetViews>
    <sheetView tabSelected="1" view="pageBreakPreview" topLeftCell="A159" zoomScale="85" zoomScaleNormal="100" zoomScaleSheetLayoutView="85" workbookViewId="0">
      <selection activeCell="T181" sqref="T181"/>
    </sheetView>
  </sheetViews>
  <sheetFormatPr defaultRowHeight="13.5"/>
  <cols>
    <col min="1" max="1" width="4.625" customWidth="1"/>
    <col min="2" max="2" width="18.75" customWidth="1"/>
    <col min="3" max="3" width="25.125" customWidth="1"/>
    <col min="4" max="4" width="11.875" customWidth="1"/>
    <col min="5" max="8" width="9.5" customWidth="1"/>
    <col min="9" max="9" width="10" customWidth="1"/>
    <col min="10" max="13" width="9.5" customWidth="1"/>
    <col min="14" max="14" width="11.25" customWidth="1"/>
    <col min="15" max="17" width="9.5" customWidth="1"/>
    <col min="18" max="18" width="9.125" bestFit="1" customWidth="1"/>
    <col min="19" max="19" width="9.25" bestFit="1" customWidth="1"/>
    <col min="20" max="20" width="9.5" bestFit="1" customWidth="1"/>
    <col min="21" max="22" width="9.25" bestFit="1" customWidth="1"/>
  </cols>
  <sheetData>
    <row r="1" spans="1:20">
      <c r="A1" t="s">
        <v>5</v>
      </c>
    </row>
    <row r="2" spans="1:20" ht="27.75" customHeight="1">
      <c r="B2" s="87" t="s">
        <v>6</v>
      </c>
      <c r="C2" s="87"/>
      <c r="D2" s="87"/>
      <c r="E2" s="87"/>
      <c r="F2" s="87"/>
      <c r="G2" s="87"/>
      <c r="H2" s="87"/>
      <c r="I2" s="87"/>
      <c r="J2" s="87"/>
      <c r="K2" s="87"/>
      <c r="L2" s="87"/>
      <c r="M2" s="87"/>
      <c r="N2" s="87"/>
      <c r="O2" s="87"/>
      <c r="P2" s="87"/>
      <c r="Q2" s="87"/>
    </row>
    <row r="3" spans="1:20" ht="9.75" customHeight="1"/>
    <row r="4" spans="1:20" ht="28.5" customHeight="1">
      <c r="A4" t="s">
        <v>7</v>
      </c>
      <c r="D4" s="5"/>
      <c r="E4" s="5"/>
    </row>
    <row r="5" spans="1:20" ht="60" customHeight="1">
      <c r="A5" s="1" t="s">
        <v>1</v>
      </c>
      <c r="B5" s="1" t="s">
        <v>2</v>
      </c>
      <c r="C5" s="1" t="s">
        <v>0</v>
      </c>
      <c r="D5" s="6" t="s">
        <v>8</v>
      </c>
      <c r="E5" s="7" t="s">
        <v>9</v>
      </c>
      <c r="F5" s="1" t="s">
        <v>10</v>
      </c>
      <c r="G5" s="1" t="s">
        <v>11</v>
      </c>
      <c r="H5" s="1" t="s">
        <v>12</v>
      </c>
      <c r="I5" s="1" t="s">
        <v>13</v>
      </c>
      <c r="J5" s="1" t="s">
        <v>14</v>
      </c>
      <c r="K5" s="1" t="s">
        <v>15</v>
      </c>
      <c r="L5" s="1" t="s">
        <v>16</v>
      </c>
      <c r="M5" s="1" t="s">
        <v>17</v>
      </c>
      <c r="N5" s="1" t="s">
        <v>18</v>
      </c>
      <c r="O5" s="88" t="s">
        <v>19</v>
      </c>
      <c r="P5" s="89"/>
      <c r="Q5" s="89"/>
      <c r="R5" s="90"/>
      <c r="S5" s="53" t="s">
        <v>20</v>
      </c>
      <c r="T5" s="49" t="s">
        <v>21</v>
      </c>
    </row>
    <row r="6" spans="1:20" ht="27">
      <c r="A6" s="8">
        <v>1</v>
      </c>
      <c r="B6" s="46" t="s">
        <v>22</v>
      </c>
      <c r="C6" s="3" t="s">
        <v>23</v>
      </c>
      <c r="D6" s="3" t="s">
        <v>24</v>
      </c>
      <c r="E6" s="9" t="s">
        <v>25</v>
      </c>
      <c r="F6" s="3">
        <v>6600</v>
      </c>
      <c r="G6" s="3">
        <v>6600</v>
      </c>
      <c r="H6" s="1">
        <v>60</v>
      </c>
      <c r="I6" s="44" t="s">
        <v>26</v>
      </c>
      <c r="J6" s="8" t="s">
        <v>27</v>
      </c>
      <c r="K6" s="1" t="s">
        <v>27</v>
      </c>
      <c r="L6" s="8" t="s">
        <v>27</v>
      </c>
      <c r="M6" s="1" t="s">
        <v>28</v>
      </c>
      <c r="N6" s="9" t="s">
        <v>29</v>
      </c>
      <c r="O6" s="83" t="s">
        <v>30</v>
      </c>
      <c r="P6" s="84"/>
      <c r="Q6" s="84"/>
      <c r="R6" s="85"/>
      <c r="S6" s="1" t="s">
        <v>31</v>
      </c>
      <c r="T6" s="1" t="s">
        <v>31</v>
      </c>
    </row>
    <row r="7" spans="1:20" ht="27">
      <c r="A7" s="8">
        <v>2</v>
      </c>
      <c r="B7" s="46" t="s">
        <v>32</v>
      </c>
      <c r="C7" s="3" t="s">
        <v>33</v>
      </c>
      <c r="D7" s="3" t="s">
        <v>24</v>
      </c>
      <c r="E7" s="9" t="s">
        <v>25</v>
      </c>
      <c r="F7" s="3">
        <v>6600</v>
      </c>
      <c r="G7" s="3">
        <v>6600</v>
      </c>
      <c r="H7" s="1">
        <v>60</v>
      </c>
      <c r="I7" s="44" t="s">
        <v>26</v>
      </c>
      <c r="J7" s="8" t="s">
        <v>27</v>
      </c>
      <c r="K7" s="1" t="s">
        <v>27</v>
      </c>
      <c r="L7" s="8" t="s">
        <v>27</v>
      </c>
      <c r="M7" s="1" t="s">
        <v>28</v>
      </c>
      <c r="N7" s="9" t="s">
        <v>29</v>
      </c>
      <c r="O7" s="83" t="s">
        <v>30</v>
      </c>
      <c r="P7" s="84"/>
      <c r="Q7" s="84"/>
      <c r="R7" s="85"/>
      <c r="S7" s="1" t="s">
        <v>31</v>
      </c>
      <c r="T7" s="1" t="s">
        <v>31</v>
      </c>
    </row>
    <row r="8" spans="1:20" ht="27">
      <c r="A8" s="8">
        <v>3</v>
      </c>
      <c r="B8" s="46" t="s">
        <v>34</v>
      </c>
      <c r="C8" s="3" t="s">
        <v>35</v>
      </c>
      <c r="D8" s="3" t="s">
        <v>24</v>
      </c>
      <c r="E8" s="9" t="s">
        <v>25</v>
      </c>
      <c r="F8" s="3">
        <v>6600</v>
      </c>
      <c r="G8" s="3">
        <v>6600</v>
      </c>
      <c r="H8" s="1">
        <v>60</v>
      </c>
      <c r="I8" s="44" t="s">
        <v>26</v>
      </c>
      <c r="J8" s="8" t="s">
        <v>27</v>
      </c>
      <c r="K8" s="1" t="s">
        <v>27</v>
      </c>
      <c r="L8" s="8" t="s">
        <v>27</v>
      </c>
      <c r="M8" s="1" t="s">
        <v>28</v>
      </c>
      <c r="N8" s="9" t="s">
        <v>29</v>
      </c>
      <c r="O8" s="83" t="s">
        <v>30</v>
      </c>
      <c r="P8" s="84"/>
      <c r="Q8" s="84"/>
      <c r="R8" s="85"/>
      <c r="S8" s="1" t="s">
        <v>31</v>
      </c>
      <c r="T8" s="1" t="s">
        <v>31</v>
      </c>
    </row>
    <row r="9" spans="1:20" ht="27">
      <c r="A9" s="8">
        <v>4</v>
      </c>
      <c r="B9" s="46" t="s">
        <v>36</v>
      </c>
      <c r="C9" s="3" t="s">
        <v>37</v>
      </c>
      <c r="D9" s="3" t="s">
        <v>24</v>
      </c>
      <c r="E9" s="9" t="s">
        <v>25</v>
      </c>
      <c r="F9" s="3">
        <v>6600</v>
      </c>
      <c r="G9" s="3">
        <v>6600</v>
      </c>
      <c r="H9" s="1">
        <v>60</v>
      </c>
      <c r="I9" s="44" t="s">
        <v>26</v>
      </c>
      <c r="J9" s="8" t="s">
        <v>27</v>
      </c>
      <c r="K9" s="1" t="s">
        <v>27</v>
      </c>
      <c r="L9" s="8" t="s">
        <v>27</v>
      </c>
      <c r="M9" s="1" t="s">
        <v>28</v>
      </c>
      <c r="N9" s="9" t="s">
        <v>29</v>
      </c>
      <c r="O9" s="83" t="s">
        <v>30</v>
      </c>
      <c r="P9" s="84"/>
      <c r="Q9" s="84"/>
      <c r="R9" s="85"/>
      <c r="S9" s="1" t="s">
        <v>31</v>
      </c>
      <c r="T9" s="1" t="s">
        <v>31</v>
      </c>
    </row>
    <row r="10" spans="1:20" ht="27">
      <c r="A10" s="8">
        <v>5</v>
      </c>
      <c r="B10" s="46" t="s">
        <v>38</v>
      </c>
      <c r="C10" s="3" t="s">
        <v>39</v>
      </c>
      <c r="D10" s="3" t="s">
        <v>24</v>
      </c>
      <c r="E10" s="9" t="s">
        <v>25</v>
      </c>
      <c r="F10" s="3">
        <v>6600</v>
      </c>
      <c r="G10" s="3">
        <v>6600</v>
      </c>
      <c r="H10" s="1">
        <v>60</v>
      </c>
      <c r="I10" s="44" t="s">
        <v>26</v>
      </c>
      <c r="J10" s="8" t="s">
        <v>27</v>
      </c>
      <c r="K10" s="1" t="s">
        <v>27</v>
      </c>
      <c r="L10" s="8" t="s">
        <v>27</v>
      </c>
      <c r="M10" s="1" t="s">
        <v>28</v>
      </c>
      <c r="N10" s="9" t="s">
        <v>29</v>
      </c>
      <c r="O10" s="83" t="s">
        <v>30</v>
      </c>
      <c r="P10" s="84"/>
      <c r="Q10" s="84"/>
      <c r="R10" s="85"/>
      <c r="S10" s="1" t="s">
        <v>31</v>
      </c>
      <c r="T10" s="1" t="s">
        <v>31</v>
      </c>
    </row>
    <row r="11" spans="1:20" ht="27">
      <c r="A11" s="8">
        <v>6</v>
      </c>
      <c r="B11" s="46" t="s">
        <v>40</v>
      </c>
      <c r="C11" s="3" t="s">
        <v>41</v>
      </c>
      <c r="D11" s="3" t="s">
        <v>24</v>
      </c>
      <c r="E11" s="9" t="s">
        <v>25</v>
      </c>
      <c r="F11" s="3">
        <v>6600</v>
      </c>
      <c r="G11" s="3">
        <v>6600</v>
      </c>
      <c r="H11" s="1">
        <v>60</v>
      </c>
      <c r="I11" s="44" t="s">
        <v>26</v>
      </c>
      <c r="J11" s="8" t="s">
        <v>27</v>
      </c>
      <c r="K11" s="1" t="s">
        <v>27</v>
      </c>
      <c r="L11" s="8" t="s">
        <v>27</v>
      </c>
      <c r="M11" s="1" t="s">
        <v>28</v>
      </c>
      <c r="N11" s="9" t="s">
        <v>29</v>
      </c>
      <c r="O11" s="83" t="s">
        <v>30</v>
      </c>
      <c r="P11" s="84"/>
      <c r="Q11" s="84"/>
      <c r="R11" s="85"/>
      <c r="S11" s="1" t="s">
        <v>31</v>
      </c>
      <c r="T11" s="1" t="s">
        <v>31</v>
      </c>
    </row>
    <row r="12" spans="1:20" ht="27">
      <c r="A12" s="8">
        <v>7</v>
      </c>
      <c r="B12" s="46" t="s">
        <v>42</v>
      </c>
      <c r="C12" s="3" t="s">
        <v>43</v>
      </c>
      <c r="D12" s="3" t="s">
        <v>24</v>
      </c>
      <c r="E12" s="9" t="s">
        <v>25</v>
      </c>
      <c r="F12" s="3">
        <v>6600</v>
      </c>
      <c r="G12" s="3">
        <v>6600</v>
      </c>
      <c r="H12" s="1">
        <v>60</v>
      </c>
      <c r="I12" s="44" t="s">
        <v>26</v>
      </c>
      <c r="J12" s="8" t="s">
        <v>27</v>
      </c>
      <c r="K12" s="1" t="s">
        <v>27</v>
      </c>
      <c r="L12" s="8" t="s">
        <v>27</v>
      </c>
      <c r="M12" s="1" t="s">
        <v>28</v>
      </c>
      <c r="N12" s="9" t="s">
        <v>29</v>
      </c>
      <c r="O12" s="83" t="s">
        <v>30</v>
      </c>
      <c r="P12" s="84"/>
      <c r="Q12" s="84"/>
      <c r="R12" s="85"/>
      <c r="S12" s="1" t="s">
        <v>31</v>
      </c>
      <c r="T12" s="1" t="s">
        <v>31</v>
      </c>
    </row>
    <row r="13" spans="1:20" ht="27">
      <c r="A13" s="8">
        <v>8</v>
      </c>
      <c r="B13" s="46" t="s">
        <v>44</v>
      </c>
      <c r="C13" s="3" t="s">
        <v>45</v>
      </c>
      <c r="D13" s="3" t="s">
        <v>24</v>
      </c>
      <c r="E13" s="9" t="s">
        <v>25</v>
      </c>
      <c r="F13" s="3">
        <v>6600</v>
      </c>
      <c r="G13" s="3">
        <v>6600</v>
      </c>
      <c r="H13" s="1">
        <v>60</v>
      </c>
      <c r="I13" s="44" t="s">
        <v>26</v>
      </c>
      <c r="J13" s="8" t="s">
        <v>27</v>
      </c>
      <c r="K13" s="1" t="s">
        <v>27</v>
      </c>
      <c r="L13" s="8" t="s">
        <v>27</v>
      </c>
      <c r="M13" s="1" t="s">
        <v>28</v>
      </c>
      <c r="N13" s="9" t="s">
        <v>29</v>
      </c>
      <c r="O13" s="83" t="s">
        <v>30</v>
      </c>
      <c r="P13" s="84"/>
      <c r="Q13" s="84"/>
      <c r="R13" s="85"/>
      <c r="S13" s="1" t="s">
        <v>31</v>
      </c>
      <c r="T13" s="1" t="s">
        <v>31</v>
      </c>
    </row>
    <row r="14" spans="1:20" ht="27">
      <c r="A14" s="8">
        <v>9</v>
      </c>
      <c r="B14" s="46" t="s">
        <v>46</v>
      </c>
      <c r="C14" s="3" t="s">
        <v>47</v>
      </c>
      <c r="D14" s="3" t="s">
        <v>24</v>
      </c>
      <c r="E14" s="9" t="s">
        <v>25</v>
      </c>
      <c r="F14" s="3">
        <v>6600</v>
      </c>
      <c r="G14" s="3">
        <v>6600</v>
      </c>
      <c r="H14" s="1">
        <v>60</v>
      </c>
      <c r="I14" s="44" t="s">
        <v>26</v>
      </c>
      <c r="J14" s="8" t="s">
        <v>27</v>
      </c>
      <c r="K14" s="1" t="s">
        <v>27</v>
      </c>
      <c r="L14" s="8" t="s">
        <v>27</v>
      </c>
      <c r="M14" s="1" t="s">
        <v>28</v>
      </c>
      <c r="N14" s="9" t="s">
        <v>29</v>
      </c>
      <c r="O14" s="83" t="s">
        <v>30</v>
      </c>
      <c r="P14" s="84"/>
      <c r="Q14" s="84"/>
      <c r="R14" s="85"/>
      <c r="S14" s="1" t="s">
        <v>31</v>
      </c>
      <c r="T14" s="1" t="s">
        <v>31</v>
      </c>
    </row>
    <row r="15" spans="1:20" ht="27">
      <c r="A15" s="8">
        <v>10</v>
      </c>
      <c r="B15" s="46" t="s">
        <v>48</v>
      </c>
      <c r="C15" s="3" t="s">
        <v>49</v>
      </c>
      <c r="D15" s="3" t="s">
        <v>24</v>
      </c>
      <c r="E15" s="9" t="s">
        <v>25</v>
      </c>
      <c r="F15" s="3">
        <v>6600</v>
      </c>
      <c r="G15" s="3">
        <v>6600</v>
      </c>
      <c r="H15" s="1">
        <v>60</v>
      </c>
      <c r="I15" s="44" t="s">
        <v>26</v>
      </c>
      <c r="J15" s="8" t="s">
        <v>27</v>
      </c>
      <c r="K15" s="1" t="s">
        <v>27</v>
      </c>
      <c r="L15" s="8" t="s">
        <v>27</v>
      </c>
      <c r="M15" s="1" t="s">
        <v>28</v>
      </c>
      <c r="N15" s="9" t="s">
        <v>29</v>
      </c>
      <c r="O15" s="86" t="s">
        <v>30</v>
      </c>
      <c r="P15" s="86"/>
      <c r="Q15" s="86"/>
      <c r="R15" s="86"/>
      <c r="S15" s="1" t="s">
        <v>31</v>
      </c>
      <c r="T15" s="1" t="s">
        <v>31</v>
      </c>
    </row>
    <row r="16" spans="1:20" ht="32.25" customHeight="1">
      <c r="A16" s="8">
        <v>11</v>
      </c>
      <c r="B16" s="46" t="s">
        <v>50</v>
      </c>
      <c r="C16" s="3" t="s">
        <v>51</v>
      </c>
      <c r="D16" s="3" t="s">
        <v>24</v>
      </c>
      <c r="E16" s="9" t="s">
        <v>25</v>
      </c>
      <c r="F16" s="3">
        <v>6600</v>
      </c>
      <c r="G16" s="3">
        <v>6600</v>
      </c>
      <c r="H16" s="1">
        <v>60</v>
      </c>
      <c r="I16" s="44" t="s">
        <v>26</v>
      </c>
      <c r="J16" s="8" t="s">
        <v>27</v>
      </c>
      <c r="K16" s="1" t="s">
        <v>27</v>
      </c>
      <c r="L16" s="8" t="s">
        <v>27</v>
      </c>
      <c r="M16" s="1" t="s">
        <v>28</v>
      </c>
      <c r="N16" s="9" t="s">
        <v>29</v>
      </c>
      <c r="O16" s="86" t="s">
        <v>30</v>
      </c>
      <c r="P16" s="86"/>
      <c r="Q16" s="86"/>
      <c r="R16" s="86"/>
      <c r="S16" s="1" t="s">
        <v>31</v>
      </c>
      <c r="T16" s="1" t="s">
        <v>31</v>
      </c>
    </row>
    <row r="17" spans="1:20" ht="33" customHeight="1">
      <c r="A17" s="8">
        <v>12</v>
      </c>
      <c r="B17" s="46" t="s">
        <v>52</v>
      </c>
      <c r="C17" s="3" t="s">
        <v>53</v>
      </c>
      <c r="D17" s="3" t="s">
        <v>24</v>
      </c>
      <c r="E17" s="9" t="s">
        <v>25</v>
      </c>
      <c r="F17" s="3">
        <v>6600</v>
      </c>
      <c r="G17" s="3">
        <v>6600</v>
      </c>
      <c r="H17" s="1">
        <v>60</v>
      </c>
      <c r="I17" s="44" t="s">
        <v>26</v>
      </c>
      <c r="J17" s="8" t="s">
        <v>27</v>
      </c>
      <c r="K17" s="1" t="s">
        <v>27</v>
      </c>
      <c r="L17" s="8" t="s">
        <v>27</v>
      </c>
      <c r="M17" s="1" t="s">
        <v>28</v>
      </c>
      <c r="N17" s="9" t="s">
        <v>29</v>
      </c>
      <c r="O17" s="86" t="s">
        <v>30</v>
      </c>
      <c r="P17" s="86"/>
      <c r="Q17" s="86"/>
      <c r="R17" s="86"/>
      <c r="S17" s="1" t="s">
        <v>31</v>
      </c>
      <c r="T17" s="1" t="s">
        <v>31</v>
      </c>
    </row>
    <row r="18" spans="1:20" ht="35.25" customHeight="1">
      <c r="A18" s="8">
        <v>13</v>
      </c>
      <c r="B18" s="46" t="s">
        <v>54</v>
      </c>
      <c r="C18" s="3" t="s">
        <v>55</v>
      </c>
      <c r="D18" s="3" t="s">
        <v>24</v>
      </c>
      <c r="E18" s="9" t="s">
        <v>25</v>
      </c>
      <c r="F18" s="3">
        <v>6600</v>
      </c>
      <c r="G18" s="3">
        <v>6600</v>
      </c>
      <c r="H18" s="1">
        <v>60</v>
      </c>
      <c r="I18" s="44" t="s">
        <v>26</v>
      </c>
      <c r="J18" s="8" t="s">
        <v>27</v>
      </c>
      <c r="K18" s="1" t="s">
        <v>27</v>
      </c>
      <c r="L18" s="8" t="s">
        <v>27</v>
      </c>
      <c r="M18" s="1" t="s">
        <v>28</v>
      </c>
      <c r="N18" s="9" t="s">
        <v>29</v>
      </c>
      <c r="O18" s="86" t="s">
        <v>30</v>
      </c>
      <c r="P18" s="86"/>
      <c r="Q18" s="86"/>
      <c r="R18" s="86"/>
      <c r="S18" s="1" t="s">
        <v>31</v>
      </c>
      <c r="T18" s="1" t="s">
        <v>31</v>
      </c>
    </row>
    <row r="19" spans="1:20" ht="78" customHeight="1">
      <c r="A19" s="8">
        <v>14</v>
      </c>
      <c r="B19" s="46" t="s">
        <v>56</v>
      </c>
      <c r="C19" s="3" t="s">
        <v>57</v>
      </c>
      <c r="D19" s="3" t="s">
        <v>58</v>
      </c>
      <c r="E19" s="9" t="s">
        <v>25</v>
      </c>
      <c r="F19" s="3">
        <v>6600</v>
      </c>
      <c r="G19" s="3">
        <v>6600</v>
      </c>
      <c r="H19" s="1">
        <v>60</v>
      </c>
      <c r="I19" s="44" t="s">
        <v>26</v>
      </c>
      <c r="J19" s="8" t="s">
        <v>27</v>
      </c>
      <c r="K19" s="53" t="s">
        <v>131</v>
      </c>
      <c r="L19" s="49" t="s">
        <v>132</v>
      </c>
      <c r="M19" s="1" t="s">
        <v>28</v>
      </c>
      <c r="N19" s="9" t="s">
        <v>29</v>
      </c>
      <c r="O19" s="86" t="s">
        <v>30</v>
      </c>
      <c r="P19" s="86"/>
      <c r="Q19" s="86"/>
      <c r="R19" s="86"/>
      <c r="S19" s="1" t="s">
        <v>31</v>
      </c>
      <c r="T19" s="1" t="s">
        <v>31</v>
      </c>
    </row>
    <row r="20" spans="1:20" ht="27">
      <c r="A20" s="8">
        <v>15</v>
      </c>
      <c r="B20" s="46" t="s">
        <v>59</v>
      </c>
      <c r="C20" s="3" t="s">
        <v>60</v>
      </c>
      <c r="D20" s="3" t="s">
        <v>61</v>
      </c>
      <c r="E20" s="9" t="s">
        <v>25</v>
      </c>
      <c r="F20" s="3">
        <v>6600</v>
      </c>
      <c r="G20" s="3">
        <v>6600</v>
      </c>
      <c r="H20" s="1">
        <v>60</v>
      </c>
      <c r="I20" s="44" t="s">
        <v>26</v>
      </c>
      <c r="J20" s="1" t="s">
        <v>27</v>
      </c>
      <c r="K20" s="1" t="s">
        <v>27</v>
      </c>
      <c r="L20" s="8" t="s">
        <v>27</v>
      </c>
      <c r="M20" s="1" t="s">
        <v>28</v>
      </c>
      <c r="N20" s="9" t="s">
        <v>29</v>
      </c>
      <c r="O20" s="86" t="s">
        <v>30</v>
      </c>
      <c r="P20" s="86"/>
      <c r="Q20" s="86"/>
      <c r="R20" s="86"/>
      <c r="S20" s="1" t="s">
        <v>31</v>
      </c>
      <c r="T20" s="1" t="s">
        <v>31</v>
      </c>
    </row>
    <row r="21" spans="1:20" ht="27">
      <c r="A21" s="8">
        <v>16</v>
      </c>
      <c r="B21" s="46" t="s">
        <v>62</v>
      </c>
      <c r="C21" s="3" t="s">
        <v>63</v>
      </c>
      <c r="D21" s="3" t="s">
        <v>61</v>
      </c>
      <c r="E21" s="9" t="s">
        <v>25</v>
      </c>
      <c r="F21" s="3">
        <v>6600</v>
      </c>
      <c r="G21" s="3">
        <v>6600</v>
      </c>
      <c r="H21" s="1">
        <v>60</v>
      </c>
      <c r="I21" s="44" t="s">
        <v>26</v>
      </c>
      <c r="J21" s="1" t="s">
        <v>64</v>
      </c>
      <c r="K21" s="1" t="s">
        <v>27</v>
      </c>
      <c r="L21" s="8" t="s">
        <v>27</v>
      </c>
      <c r="M21" s="1" t="s">
        <v>28</v>
      </c>
      <c r="N21" s="9" t="s">
        <v>29</v>
      </c>
      <c r="O21" s="86" t="s">
        <v>30</v>
      </c>
      <c r="P21" s="86"/>
      <c r="Q21" s="86"/>
      <c r="R21" s="86"/>
      <c r="S21" s="1" t="s">
        <v>31</v>
      </c>
      <c r="T21" s="1" t="s">
        <v>31</v>
      </c>
    </row>
    <row r="22" spans="1:20" ht="40.5">
      <c r="A22" s="8">
        <v>17</v>
      </c>
      <c r="B22" s="46" t="s">
        <v>65</v>
      </c>
      <c r="C22" s="3" t="s">
        <v>66</v>
      </c>
      <c r="D22" s="3" t="s">
        <v>67</v>
      </c>
      <c r="E22" s="9" t="s">
        <v>25</v>
      </c>
      <c r="F22" s="3">
        <v>6600</v>
      </c>
      <c r="G22" s="3">
        <v>6600</v>
      </c>
      <c r="H22" s="1">
        <v>60</v>
      </c>
      <c r="I22" s="44" t="s">
        <v>26</v>
      </c>
      <c r="J22" s="1" t="s">
        <v>27</v>
      </c>
      <c r="K22" s="1" t="s">
        <v>27</v>
      </c>
      <c r="L22" s="8" t="s">
        <v>27</v>
      </c>
      <c r="M22" s="1" t="s">
        <v>68</v>
      </c>
      <c r="N22" s="9" t="s">
        <v>29</v>
      </c>
      <c r="O22" s="86" t="s">
        <v>30</v>
      </c>
      <c r="P22" s="86"/>
      <c r="Q22" s="86"/>
      <c r="R22" s="86"/>
      <c r="S22" s="1" t="s">
        <v>31</v>
      </c>
      <c r="T22" s="1" t="s">
        <v>31</v>
      </c>
    </row>
    <row r="23" spans="1:20" s="39" customFormat="1" ht="27">
      <c r="A23" s="8">
        <v>18</v>
      </c>
      <c r="B23" s="52" t="s">
        <v>94</v>
      </c>
      <c r="C23" s="36" t="s">
        <v>95</v>
      </c>
      <c r="D23" s="36" t="s">
        <v>61</v>
      </c>
      <c r="E23" s="37" t="s">
        <v>25</v>
      </c>
      <c r="F23" s="36">
        <v>6600</v>
      </c>
      <c r="G23" s="36">
        <v>6600</v>
      </c>
      <c r="H23" s="38">
        <v>60</v>
      </c>
      <c r="I23" s="45" t="s">
        <v>26</v>
      </c>
      <c r="J23" s="38" t="s">
        <v>27</v>
      </c>
      <c r="K23" s="38" t="s">
        <v>27</v>
      </c>
      <c r="L23" s="35" t="s">
        <v>27</v>
      </c>
      <c r="M23" s="38" t="s">
        <v>28</v>
      </c>
      <c r="N23" s="37" t="s">
        <v>29</v>
      </c>
      <c r="O23" s="91" t="s">
        <v>30</v>
      </c>
      <c r="P23" s="91"/>
      <c r="Q23" s="91"/>
      <c r="R23" s="91"/>
      <c r="S23" s="38" t="s">
        <v>31</v>
      </c>
      <c r="T23" s="38" t="s">
        <v>31</v>
      </c>
    </row>
    <row r="24" spans="1:20" s="39" customFormat="1" ht="33.75" customHeight="1">
      <c r="A24" s="8">
        <v>19</v>
      </c>
      <c r="B24" s="52" t="s">
        <v>96</v>
      </c>
      <c r="C24" s="36" t="s">
        <v>97</v>
      </c>
      <c r="D24" s="36" t="s">
        <v>24</v>
      </c>
      <c r="E24" s="37" t="s">
        <v>25</v>
      </c>
      <c r="F24" s="36">
        <v>6600</v>
      </c>
      <c r="G24" s="36">
        <v>6600</v>
      </c>
      <c r="H24" s="38">
        <v>60</v>
      </c>
      <c r="I24" s="45" t="s">
        <v>26</v>
      </c>
      <c r="J24" s="35" t="s">
        <v>27</v>
      </c>
      <c r="K24" s="38" t="s">
        <v>27</v>
      </c>
      <c r="L24" s="35" t="s">
        <v>27</v>
      </c>
      <c r="M24" s="38" t="s">
        <v>28</v>
      </c>
      <c r="N24" s="37" t="s">
        <v>29</v>
      </c>
      <c r="O24" s="91" t="s">
        <v>30</v>
      </c>
      <c r="P24" s="91"/>
      <c r="Q24" s="91"/>
      <c r="R24" s="91"/>
      <c r="S24" s="38" t="s">
        <v>31</v>
      </c>
      <c r="T24" s="38" t="s">
        <v>31</v>
      </c>
    </row>
    <row r="25" spans="1:20" s="39" customFormat="1" ht="31.5" customHeight="1">
      <c r="A25" s="8">
        <v>20</v>
      </c>
      <c r="B25" s="52" t="s">
        <v>98</v>
      </c>
      <c r="C25" s="36" t="s">
        <v>99</v>
      </c>
      <c r="D25" s="36" t="s">
        <v>24</v>
      </c>
      <c r="E25" s="37" t="s">
        <v>25</v>
      </c>
      <c r="F25" s="36">
        <v>6600</v>
      </c>
      <c r="G25" s="36">
        <v>6600</v>
      </c>
      <c r="H25" s="38">
        <v>60</v>
      </c>
      <c r="I25" s="45" t="s">
        <v>26</v>
      </c>
      <c r="J25" s="35" t="s">
        <v>27</v>
      </c>
      <c r="K25" s="38" t="s">
        <v>27</v>
      </c>
      <c r="L25" s="35" t="s">
        <v>27</v>
      </c>
      <c r="M25" s="38" t="s">
        <v>28</v>
      </c>
      <c r="N25" s="37" t="s">
        <v>29</v>
      </c>
      <c r="O25" s="91" t="s">
        <v>30</v>
      </c>
      <c r="P25" s="91"/>
      <c r="Q25" s="91"/>
      <c r="R25" s="91"/>
      <c r="S25" s="38" t="s">
        <v>31</v>
      </c>
      <c r="T25" s="38" t="s">
        <v>31</v>
      </c>
    </row>
    <row r="26" spans="1:20" s="39" customFormat="1" ht="40.5">
      <c r="A26" s="8">
        <v>21</v>
      </c>
      <c r="B26" s="52" t="s">
        <v>100</v>
      </c>
      <c r="C26" s="36" t="s">
        <v>101</v>
      </c>
      <c r="D26" s="36" t="s">
        <v>102</v>
      </c>
      <c r="E26" s="37" t="s">
        <v>25</v>
      </c>
      <c r="F26" s="36">
        <v>6600</v>
      </c>
      <c r="G26" s="36">
        <v>6600</v>
      </c>
      <c r="H26" s="38">
        <v>60</v>
      </c>
      <c r="I26" s="45" t="s">
        <v>26</v>
      </c>
      <c r="J26" s="38" t="s">
        <v>27</v>
      </c>
      <c r="K26" s="38" t="s">
        <v>27</v>
      </c>
      <c r="L26" s="35" t="s">
        <v>27</v>
      </c>
      <c r="M26" s="38" t="s">
        <v>28</v>
      </c>
      <c r="N26" s="37" t="s">
        <v>29</v>
      </c>
      <c r="O26" s="92" t="s">
        <v>30</v>
      </c>
      <c r="P26" s="93"/>
      <c r="Q26" s="93"/>
      <c r="R26" s="94"/>
      <c r="S26" s="38" t="s">
        <v>31</v>
      </c>
      <c r="T26" s="38" t="s">
        <v>31</v>
      </c>
    </row>
    <row r="27" spans="1:20" ht="40.5">
      <c r="A27" s="8">
        <v>22</v>
      </c>
      <c r="B27" s="46" t="s">
        <v>103</v>
      </c>
      <c r="C27" s="3" t="s">
        <v>104</v>
      </c>
      <c r="D27" s="3" t="s">
        <v>105</v>
      </c>
      <c r="E27" s="9" t="s">
        <v>25</v>
      </c>
      <c r="F27" s="3">
        <v>6600</v>
      </c>
      <c r="G27" s="3">
        <v>6600</v>
      </c>
      <c r="H27" s="1">
        <v>60</v>
      </c>
      <c r="I27" s="44" t="s">
        <v>26</v>
      </c>
      <c r="J27" s="1" t="s">
        <v>27</v>
      </c>
      <c r="K27" s="1" t="s">
        <v>27</v>
      </c>
      <c r="L27" s="8" t="s">
        <v>27</v>
      </c>
      <c r="M27" s="1" t="s">
        <v>28</v>
      </c>
      <c r="N27" s="9" t="s">
        <v>29</v>
      </c>
      <c r="O27" s="83" t="s">
        <v>30</v>
      </c>
      <c r="P27" s="84"/>
      <c r="Q27" s="84"/>
      <c r="R27" s="85"/>
      <c r="S27" s="1" t="s">
        <v>31</v>
      </c>
      <c r="T27" s="1" t="s">
        <v>31</v>
      </c>
    </row>
    <row r="28" spans="1:20" ht="42" customHeight="1">
      <c r="A28" s="8">
        <v>23</v>
      </c>
      <c r="B28" s="46" t="s">
        <v>106</v>
      </c>
      <c r="C28" s="3" t="s">
        <v>107</v>
      </c>
      <c r="D28" s="3" t="s">
        <v>108</v>
      </c>
      <c r="E28" s="9" t="s">
        <v>25</v>
      </c>
      <c r="F28" s="3">
        <v>6600</v>
      </c>
      <c r="G28" s="3">
        <v>6600</v>
      </c>
      <c r="H28" s="1">
        <v>60</v>
      </c>
      <c r="I28" s="44" t="s">
        <v>26</v>
      </c>
      <c r="J28" s="1" t="s">
        <v>27</v>
      </c>
      <c r="K28" s="1" t="s">
        <v>27</v>
      </c>
      <c r="L28" s="8" t="s">
        <v>27</v>
      </c>
      <c r="M28" s="1" t="s">
        <v>28</v>
      </c>
      <c r="N28" s="9" t="s">
        <v>29</v>
      </c>
      <c r="O28" s="83" t="s">
        <v>30</v>
      </c>
      <c r="P28" s="84"/>
      <c r="Q28" s="84"/>
      <c r="R28" s="85"/>
      <c r="S28" s="1" t="s">
        <v>31</v>
      </c>
      <c r="T28" s="1" t="s">
        <v>31</v>
      </c>
    </row>
    <row r="29" spans="1:20" ht="50.25" customHeight="1">
      <c r="A29" s="8">
        <v>24</v>
      </c>
      <c r="B29" s="46" t="s">
        <v>109</v>
      </c>
      <c r="C29" s="3" t="s">
        <v>110</v>
      </c>
      <c r="D29" s="3" t="s">
        <v>108</v>
      </c>
      <c r="E29" s="9" t="s">
        <v>25</v>
      </c>
      <c r="F29" s="3">
        <v>6600</v>
      </c>
      <c r="G29" s="3">
        <v>6600</v>
      </c>
      <c r="H29" s="1">
        <v>60</v>
      </c>
      <c r="I29" s="44" t="s">
        <v>26</v>
      </c>
      <c r="J29" s="1" t="s">
        <v>27</v>
      </c>
      <c r="K29" s="1" t="s">
        <v>27</v>
      </c>
      <c r="L29" s="8" t="s">
        <v>27</v>
      </c>
      <c r="M29" s="1" t="s">
        <v>28</v>
      </c>
      <c r="N29" s="9" t="s">
        <v>29</v>
      </c>
      <c r="O29" s="83" t="s">
        <v>30</v>
      </c>
      <c r="P29" s="84"/>
      <c r="Q29" s="84"/>
      <c r="R29" s="85"/>
      <c r="S29" s="1" t="s">
        <v>31</v>
      </c>
      <c r="T29" s="1" t="s">
        <v>31</v>
      </c>
    </row>
    <row r="30" spans="1:20" ht="116.25" customHeight="1">
      <c r="A30" s="8">
        <v>25</v>
      </c>
      <c r="B30" s="46" t="s">
        <v>111</v>
      </c>
      <c r="C30" s="3" t="s">
        <v>133</v>
      </c>
      <c r="D30" s="3" t="s">
        <v>24</v>
      </c>
      <c r="E30" s="9" t="s">
        <v>25</v>
      </c>
      <c r="F30" s="3">
        <v>6600</v>
      </c>
      <c r="G30" s="3">
        <v>6600</v>
      </c>
      <c r="H30" s="1">
        <v>60</v>
      </c>
      <c r="I30" s="44" t="s">
        <v>26</v>
      </c>
      <c r="J30" s="53" t="s">
        <v>112</v>
      </c>
      <c r="K30" s="1" t="s">
        <v>27</v>
      </c>
      <c r="L30" s="8" t="s">
        <v>27</v>
      </c>
      <c r="M30" s="1" t="s">
        <v>28</v>
      </c>
      <c r="N30" s="9" t="s">
        <v>29</v>
      </c>
      <c r="O30" s="83" t="s">
        <v>30</v>
      </c>
      <c r="P30" s="84"/>
      <c r="Q30" s="84"/>
      <c r="R30" s="85"/>
      <c r="S30" s="1" t="s">
        <v>31</v>
      </c>
      <c r="T30" s="1" t="s">
        <v>31</v>
      </c>
    </row>
    <row r="31" spans="1:20" ht="66.75" customHeight="1">
      <c r="A31" s="8">
        <v>26</v>
      </c>
      <c r="B31" s="46" t="s">
        <v>113</v>
      </c>
      <c r="C31" s="3" t="s">
        <v>114</v>
      </c>
      <c r="D31" s="3" t="s">
        <v>115</v>
      </c>
      <c r="E31" s="9" t="s">
        <v>25</v>
      </c>
      <c r="F31" s="3">
        <v>6600</v>
      </c>
      <c r="G31" s="3">
        <v>6600</v>
      </c>
      <c r="H31" s="1">
        <v>60</v>
      </c>
      <c r="I31" s="44" t="s">
        <v>26</v>
      </c>
      <c r="J31" s="1" t="s">
        <v>27</v>
      </c>
      <c r="K31" s="53" t="s">
        <v>116</v>
      </c>
      <c r="L31" s="8" t="s">
        <v>27</v>
      </c>
      <c r="M31" s="1" t="s">
        <v>28</v>
      </c>
      <c r="N31" s="9" t="s">
        <v>29</v>
      </c>
      <c r="O31" s="83" t="s">
        <v>30</v>
      </c>
      <c r="P31" s="84"/>
      <c r="Q31" s="84"/>
      <c r="R31" s="85"/>
      <c r="S31" s="1" t="s">
        <v>31</v>
      </c>
      <c r="T31" s="1" t="s">
        <v>31</v>
      </c>
    </row>
    <row r="32" spans="1:20" ht="70.5" customHeight="1">
      <c r="A32" s="8">
        <v>27</v>
      </c>
      <c r="B32" s="46" t="s">
        <v>117</v>
      </c>
      <c r="C32" s="3" t="s">
        <v>118</v>
      </c>
      <c r="D32" s="3" t="s">
        <v>119</v>
      </c>
      <c r="E32" s="9" t="s">
        <v>25</v>
      </c>
      <c r="F32" s="3">
        <v>6600</v>
      </c>
      <c r="G32" s="3">
        <v>6600</v>
      </c>
      <c r="H32" s="1">
        <v>60</v>
      </c>
      <c r="I32" s="44" t="s">
        <v>26</v>
      </c>
      <c r="J32" s="1" t="s">
        <v>27</v>
      </c>
      <c r="K32" s="49" t="s">
        <v>120</v>
      </c>
      <c r="L32" s="8" t="s">
        <v>27</v>
      </c>
      <c r="M32" s="1" t="s">
        <v>28</v>
      </c>
      <c r="N32" s="9" t="s">
        <v>29</v>
      </c>
      <c r="O32" s="83" t="s">
        <v>30</v>
      </c>
      <c r="P32" s="84"/>
      <c r="Q32" s="84"/>
      <c r="R32" s="85"/>
      <c r="S32" s="1" t="s">
        <v>31</v>
      </c>
      <c r="T32" s="1" t="s">
        <v>31</v>
      </c>
    </row>
    <row r="33" spans="1:20" ht="40.5">
      <c r="A33" s="8">
        <v>28</v>
      </c>
      <c r="B33" s="46" t="s">
        <v>121</v>
      </c>
      <c r="C33" s="3" t="s">
        <v>122</v>
      </c>
      <c r="D33" s="3" t="s">
        <v>123</v>
      </c>
      <c r="E33" s="9" t="s">
        <v>25</v>
      </c>
      <c r="F33" s="3">
        <v>6600</v>
      </c>
      <c r="G33" s="3">
        <v>6600</v>
      </c>
      <c r="H33" s="1">
        <v>60</v>
      </c>
      <c r="I33" s="44" t="s">
        <v>26</v>
      </c>
      <c r="J33" s="1" t="s">
        <v>27</v>
      </c>
      <c r="K33" s="1" t="s">
        <v>27</v>
      </c>
      <c r="L33" s="8" t="s">
        <v>27</v>
      </c>
      <c r="M33" s="1" t="s">
        <v>28</v>
      </c>
      <c r="N33" s="9" t="s">
        <v>29</v>
      </c>
      <c r="O33" s="83" t="s">
        <v>30</v>
      </c>
      <c r="P33" s="84"/>
      <c r="Q33" s="84"/>
      <c r="R33" s="85"/>
      <c r="S33" s="1" t="s">
        <v>31</v>
      </c>
      <c r="T33" s="1" t="s">
        <v>31</v>
      </c>
    </row>
    <row r="34" spans="1:20" ht="28.5" customHeight="1">
      <c r="A34" s="8">
        <v>29</v>
      </c>
      <c r="B34" s="46" t="s">
        <v>124</v>
      </c>
      <c r="C34" s="3" t="s">
        <v>125</v>
      </c>
      <c r="D34" s="3" t="s">
        <v>126</v>
      </c>
      <c r="E34" s="9" t="s">
        <v>25</v>
      </c>
      <c r="F34" s="3">
        <v>6600</v>
      </c>
      <c r="G34" s="3">
        <v>6600</v>
      </c>
      <c r="H34" s="1">
        <v>60</v>
      </c>
      <c r="I34" s="44" t="s">
        <v>26</v>
      </c>
      <c r="J34" s="1" t="s">
        <v>27</v>
      </c>
      <c r="K34" s="1" t="s">
        <v>27</v>
      </c>
      <c r="L34" s="8" t="s">
        <v>27</v>
      </c>
      <c r="M34" s="1" t="s">
        <v>28</v>
      </c>
      <c r="N34" s="9" t="s">
        <v>29</v>
      </c>
      <c r="O34" s="83" t="s">
        <v>30</v>
      </c>
      <c r="P34" s="84"/>
      <c r="Q34" s="84"/>
      <c r="R34" s="85"/>
      <c r="S34" s="1" t="s">
        <v>31</v>
      </c>
      <c r="T34" s="1" t="s">
        <v>31</v>
      </c>
    </row>
    <row r="35" spans="1:20" ht="40.5">
      <c r="A35" s="8">
        <v>30</v>
      </c>
      <c r="B35" s="46" t="s">
        <v>127</v>
      </c>
      <c r="C35" s="3" t="s">
        <v>128</v>
      </c>
      <c r="D35" s="3" t="s">
        <v>115</v>
      </c>
      <c r="E35" s="9" t="s">
        <v>25</v>
      </c>
      <c r="F35" s="3">
        <v>6600</v>
      </c>
      <c r="G35" s="3">
        <v>6600</v>
      </c>
      <c r="H35" s="1">
        <v>60</v>
      </c>
      <c r="I35" s="44" t="s">
        <v>26</v>
      </c>
      <c r="J35" s="1" t="s">
        <v>27</v>
      </c>
      <c r="K35" s="1" t="s">
        <v>27</v>
      </c>
      <c r="L35" s="8" t="s">
        <v>27</v>
      </c>
      <c r="M35" s="6" t="s">
        <v>28</v>
      </c>
      <c r="N35" s="9" t="s">
        <v>29</v>
      </c>
      <c r="O35" s="83" t="s">
        <v>30</v>
      </c>
      <c r="P35" s="84"/>
      <c r="Q35" s="84"/>
      <c r="R35" s="85"/>
      <c r="S35" s="1" t="s">
        <v>31</v>
      </c>
      <c r="T35" s="1" t="s">
        <v>31</v>
      </c>
    </row>
    <row r="36" spans="1:20" ht="40.5" customHeight="1">
      <c r="A36" s="8">
        <v>31</v>
      </c>
      <c r="B36" s="36" t="s">
        <v>135</v>
      </c>
      <c r="C36" s="36" t="s">
        <v>138</v>
      </c>
      <c r="D36" s="36" t="s">
        <v>139</v>
      </c>
      <c r="E36" s="37" t="s">
        <v>25</v>
      </c>
      <c r="F36" s="36">
        <v>6600</v>
      </c>
      <c r="G36" s="36">
        <v>6600</v>
      </c>
      <c r="H36" s="38">
        <v>60</v>
      </c>
      <c r="I36" s="38" t="s">
        <v>26</v>
      </c>
      <c r="J36" s="38" t="s">
        <v>27</v>
      </c>
      <c r="K36" s="38" t="s">
        <v>27</v>
      </c>
      <c r="L36" s="38" t="s">
        <v>27</v>
      </c>
      <c r="M36" s="38" t="s">
        <v>28</v>
      </c>
      <c r="N36" s="37" t="s">
        <v>29</v>
      </c>
      <c r="O36" s="92" t="s">
        <v>30</v>
      </c>
      <c r="P36" s="93"/>
      <c r="Q36" s="93"/>
      <c r="R36" s="94"/>
      <c r="S36" s="38" t="s">
        <v>31</v>
      </c>
      <c r="T36" s="38" t="s">
        <v>31</v>
      </c>
    </row>
    <row r="37" spans="1:20" ht="40.5" customHeight="1">
      <c r="A37" s="8">
        <v>32</v>
      </c>
      <c r="B37" s="36" t="s">
        <v>136</v>
      </c>
      <c r="C37" s="36" t="s">
        <v>140</v>
      </c>
      <c r="D37" s="36" t="s">
        <v>139</v>
      </c>
      <c r="E37" s="37" t="s">
        <v>25</v>
      </c>
      <c r="F37" s="36">
        <v>6600</v>
      </c>
      <c r="G37" s="36">
        <v>6600</v>
      </c>
      <c r="H37" s="38">
        <v>60</v>
      </c>
      <c r="I37" s="38" t="s">
        <v>26</v>
      </c>
      <c r="J37" s="38" t="s">
        <v>27</v>
      </c>
      <c r="K37" s="38" t="s">
        <v>27</v>
      </c>
      <c r="L37" s="38" t="s">
        <v>27</v>
      </c>
      <c r="M37" s="38" t="s">
        <v>28</v>
      </c>
      <c r="N37" s="37" t="s">
        <v>29</v>
      </c>
      <c r="O37" s="92" t="s">
        <v>30</v>
      </c>
      <c r="P37" s="93"/>
      <c r="Q37" s="93"/>
      <c r="R37" s="94"/>
      <c r="S37" s="38" t="s">
        <v>31</v>
      </c>
      <c r="T37" s="38" t="s">
        <v>31</v>
      </c>
    </row>
    <row r="38" spans="1:20" ht="40.5" customHeight="1">
      <c r="A38" s="8">
        <v>33</v>
      </c>
      <c r="B38" s="36" t="s">
        <v>141</v>
      </c>
      <c r="C38" s="36" t="s">
        <v>142</v>
      </c>
      <c r="D38" s="36" t="s">
        <v>143</v>
      </c>
      <c r="E38" s="37" t="s">
        <v>25</v>
      </c>
      <c r="F38" s="36">
        <v>6600</v>
      </c>
      <c r="G38" s="36">
        <v>6600</v>
      </c>
      <c r="H38" s="38">
        <v>60</v>
      </c>
      <c r="I38" s="38" t="s">
        <v>26</v>
      </c>
      <c r="J38" s="38" t="s">
        <v>27</v>
      </c>
      <c r="K38" s="38" t="s">
        <v>27</v>
      </c>
      <c r="L38" s="38" t="s">
        <v>27</v>
      </c>
      <c r="M38" s="38" t="s">
        <v>28</v>
      </c>
      <c r="N38" s="37" t="s">
        <v>29</v>
      </c>
      <c r="O38" s="92" t="s">
        <v>30</v>
      </c>
      <c r="P38" s="93"/>
      <c r="Q38" s="93"/>
      <c r="R38" s="94"/>
      <c r="S38" s="38" t="s">
        <v>31</v>
      </c>
      <c r="T38" s="38" t="s">
        <v>31</v>
      </c>
    </row>
    <row r="39" spans="1:20" ht="40.5" customHeight="1">
      <c r="A39" s="8">
        <v>34</v>
      </c>
      <c r="B39" s="36" t="s">
        <v>144</v>
      </c>
      <c r="C39" s="36" t="s">
        <v>145</v>
      </c>
      <c r="D39" s="36" t="s">
        <v>139</v>
      </c>
      <c r="E39" s="37" t="s">
        <v>25</v>
      </c>
      <c r="F39" s="36">
        <v>6600</v>
      </c>
      <c r="G39" s="36">
        <v>6600</v>
      </c>
      <c r="H39" s="38">
        <v>60</v>
      </c>
      <c r="I39" s="38" t="s">
        <v>26</v>
      </c>
      <c r="J39" s="38" t="s">
        <v>27</v>
      </c>
      <c r="K39" s="38" t="s">
        <v>27</v>
      </c>
      <c r="L39" s="38" t="s">
        <v>27</v>
      </c>
      <c r="M39" s="38" t="s">
        <v>28</v>
      </c>
      <c r="N39" s="37" t="s">
        <v>29</v>
      </c>
      <c r="O39" s="92" t="s">
        <v>30</v>
      </c>
      <c r="P39" s="93"/>
      <c r="Q39" s="93"/>
      <c r="R39" s="94"/>
      <c r="S39" s="38" t="s">
        <v>31</v>
      </c>
      <c r="T39" s="38" t="s">
        <v>31</v>
      </c>
    </row>
    <row r="40" spans="1:20" ht="40.5" customHeight="1">
      <c r="A40" s="8">
        <v>35</v>
      </c>
      <c r="B40" s="3" t="s">
        <v>146</v>
      </c>
      <c r="C40" s="3" t="s">
        <v>147</v>
      </c>
      <c r="D40" s="36" t="s">
        <v>148</v>
      </c>
      <c r="E40" s="37" t="s">
        <v>149</v>
      </c>
      <c r="F40" s="36">
        <v>6600</v>
      </c>
      <c r="G40" s="36">
        <v>6600</v>
      </c>
      <c r="H40" s="38">
        <v>60</v>
      </c>
      <c r="I40" s="38" t="s">
        <v>26</v>
      </c>
      <c r="J40" s="38" t="s">
        <v>27</v>
      </c>
      <c r="K40" s="38" t="s">
        <v>27</v>
      </c>
      <c r="L40" s="38" t="s">
        <v>27</v>
      </c>
      <c r="M40" s="38" t="s">
        <v>28</v>
      </c>
      <c r="N40" s="37" t="s">
        <v>29</v>
      </c>
      <c r="O40" s="92" t="s">
        <v>30</v>
      </c>
      <c r="P40" s="93"/>
      <c r="Q40" s="93"/>
      <c r="R40" s="94"/>
      <c r="S40" s="38" t="s">
        <v>31</v>
      </c>
      <c r="T40" s="38" t="s">
        <v>31</v>
      </c>
    </row>
    <row r="41" spans="1:20">
      <c r="A41" s="31"/>
      <c r="B41" s="32"/>
      <c r="C41" s="32"/>
      <c r="D41" s="32"/>
      <c r="E41" s="33"/>
      <c r="F41" s="32"/>
      <c r="G41" s="32"/>
      <c r="H41" s="34"/>
      <c r="I41" s="34"/>
      <c r="J41" s="34"/>
      <c r="K41" s="34"/>
      <c r="L41" s="31"/>
      <c r="M41" s="34"/>
      <c r="N41" s="33"/>
      <c r="O41" s="33"/>
      <c r="P41" s="33"/>
      <c r="Q41" s="33"/>
      <c r="R41" s="33"/>
      <c r="S41" s="34"/>
      <c r="T41" s="34"/>
    </row>
    <row r="42" spans="1:20">
      <c r="A42" s="31"/>
      <c r="B42" s="32"/>
      <c r="C42" s="32"/>
      <c r="D42" s="32"/>
      <c r="E42" s="33"/>
      <c r="F42" s="32"/>
      <c r="G42" s="32"/>
      <c r="H42" s="34"/>
      <c r="I42" s="34"/>
      <c r="J42" s="34"/>
      <c r="K42" s="34"/>
      <c r="L42" s="31"/>
      <c r="M42" s="34"/>
      <c r="N42" s="33"/>
      <c r="O42" s="33"/>
      <c r="P42" s="33"/>
      <c r="Q42" s="33"/>
      <c r="R42" s="33"/>
      <c r="S42" s="34"/>
      <c r="T42" s="34"/>
    </row>
    <row r="43" spans="1:20">
      <c r="A43" s="31"/>
      <c r="B43" s="32"/>
      <c r="C43" s="32"/>
      <c r="D43" s="32"/>
      <c r="E43" s="33"/>
      <c r="F43" s="32"/>
      <c r="G43" s="32"/>
      <c r="H43" s="34"/>
      <c r="I43" s="34"/>
      <c r="J43" s="34"/>
      <c r="K43" s="34"/>
      <c r="L43" s="31"/>
      <c r="M43" s="34"/>
      <c r="N43" s="33"/>
      <c r="O43" s="33"/>
      <c r="P43" s="33"/>
      <c r="Q43" s="33"/>
      <c r="R43" s="33"/>
      <c r="S43" s="34"/>
      <c r="T43" s="34"/>
    </row>
    <row r="44" spans="1:20">
      <c r="A44" s="31"/>
      <c r="B44" s="32"/>
      <c r="C44" s="32"/>
      <c r="D44" s="32"/>
      <c r="E44" s="33"/>
      <c r="F44" s="32"/>
      <c r="G44" s="32"/>
      <c r="H44" s="34"/>
      <c r="I44" s="34"/>
      <c r="J44" s="34"/>
      <c r="K44" s="34"/>
      <c r="L44" s="31"/>
      <c r="M44" s="34"/>
      <c r="N44" s="33"/>
      <c r="O44" s="33"/>
      <c r="P44" s="33"/>
      <c r="Q44" s="33"/>
      <c r="R44" s="33"/>
      <c r="S44" s="34"/>
      <c r="T44" s="34"/>
    </row>
    <row r="45" spans="1:20">
      <c r="A45" s="31"/>
      <c r="B45" s="32"/>
      <c r="C45" s="32"/>
      <c r="D45" s="32"/>
      <c r="E45" s="33"/>
      <c r="F45" s="32"/>
      <c r="G45" s="32"/>
      <c r="H45" s="34"/>
      <c r="I45" s="34"/>
      <c r="J45" s="34"/>
      <c r="K45" s="34"/>
      <c r="L45" s="31"/>
      <c r="M45" s="34"/>
      <c r="N45" s="33"/>
      <c r="O45" s="33"/>
      <c r="P45" s="33"/>
      <c r="Q45" s="33"/>
      <c r="R45" s="33"/>
      <c r="S45" s="34"/>
      <c r="T45" s="34"/>
    </row>
    <row r="46" spans="1:20">
      <c r="A46" s="31"/>
      <c r="B46" s="32"/>
      <c r="C46" s="32"/>
      <c r="D46" s="32"/>
      <c r="E46" s="33"/>
      <c r="F46" s="32"/>
      <c r="G46" s="32"/>
      <c r="H46" s="34"/>
      <c r="I46" s="34"/>
      <c r="J46" s="34"/>
      <c r="K46" s="34"/>
      <c r="L46" s="31"/>
      <c r="M46" s="34"/>
      <c r="N46" s="33"/>
      <c r="O46" s="33"/>
      <c r="P46" s="33"/>
      <c r="Q46" s="33"/>
      <c r="R46" s="33"/>
      <c r="S46" s="34"/>
      <c r="T46" s="34"/>
    </row>
    <row r="47" spans="1:20">
      <c r="A47" s="31"/>
      <c r="B47" s="32"/>
      <c r="C47" s="32"/>
      <c r="D47" s="32"/>
      <c r="E47" s="33"/>
      <c r="F47" s="32"/>
      <c r="G47" s="32"/>
      <c r="H47" s="34"/>
      <c r="I47" s="34"/>
      <c r="J47" s="34"/>
      <c r="K47" s="34"/>
      <c r="L47" s="31"/>
      <c r="M47" s="34"/>
      <c r="N47" s="33"/>
      <c r="O47" s="33"/>
      <c r="P47" s="33"/>
      <c r="Q47" s="33"/>
      <c r="R47" s="33"/>
      <c r="S47" s="34"/>
      <c r="T47" s="34"/>
    </row>
    <row r="48" spans="1:20">
      <c r="A48" s="31"/>
      <c r="B48" s="32"/>
      <c r="C48" s="32"/>
      <c r="D48" s="32"/>
      <c r="E48" s="33"/>
      <c r="F48" s="32"/>
      <c r="G48" s="32"/>
      <c r="H48" s="34"/>
      <c r="I48" s="34"/>
      <c r="J48" s="34"/>
      <c r="K48" s="34"/>
      <c r="L48" s="31"/>
      <c r="M48" s="34"/>
      <c r="N48" s="33"/>
      <c r="O48" s="33"/>
      <c r="P48" s="33"/>
      <c r="Q48" s="33"/>
      <c r="R48" s="33"/>
      <c r="S48" s="34"/>
      <c r="T48" s="34"/>
    </row>
    <row r="49" spans="1:20">
      <c r="A49" s="31"/>
      <c r="B49" s="32"/>
      <c r="C49" s="32"/>
      <c r="D49" s="32"/>
      <c r="E49" s="33"/>
      <c r="F49" s="32"/>
      <c r="G49" s="32"/>
      <c r="H49" s="34"/>
      <c r="I49" s="34"/>
      <c r="J49" s="34"/>
      <c r="K49" s="34"/>
      <c r="L49" s="31"/>
      <c r="M49" s="34"/>
      <c r="N49" s="33"/>
      <c r="O49" s="33"/>
      <c r="P49" s="33"/>
      <c r="Q49" s="33"/>
      <c r="R49" s="33"/>
      <c r="S49" s="34"/>
      <c r="T49" s="34"/>
    </row>
    <row r="50" spans="1:20" ht="29.25" customHeight="1">
      <c r="A50" t="s">
        <v>69</v>
      </c>
    </row>
    <row r="51" spans="1:20" ht="29.25" customHeight="1">
      <c r="A51" s="1" t="s">
        <v>1</v>
      </c>
      <c r="B51" s="1" t="s">
        <v>2</v>
      </c>
      <c r="C51" s="1" t="s">
        <v>0</v>
      </c>
      <c r="D51" s="1" t="s">
        <v>3</v>
      </c>
      <c r="E51" s="1" t="s">
        <v>70</v>
      </c>
      <c r="F51" s="1" t="s">
        <v>71</v>
      </c>
      <c r="G51" s="1" t="s">
        <v>72</v>
      </c>
      <c r="H51" s="1" t="s">
        <v>73</v>
      </c>
      <c r="I51" s="1" t="s">
        <v>74</v>
      </c>
      <c r="J51" s="1" t="s">
        <v>75</v>
      </c>
      <c r="K51" s="1" t="s">
        <v>76</v>
      </c>
      <c r="L51" s="1" t="s">
        <v>77</v>
      </c>
      <c r="M51" s="1" t="s">
        <v>78</v>
      </c>
      <c r="N51" s="1" t="s">
        <v>79</v>
      </c>
      <c r="O51" s="1" t="s">
        <v>80</v>
      </c>
      <c r="P51" s="1" t="s">
        <v>81</v>
      </c>
      <c r="Q51" s="1" t="s">
        <v>82</v>
      </c>
    </row>
    <row r="52" spans="1:20" ht="29.25" customHeight="1">
      <c r="A52" s="3">
        <f t="shared" ref="A52:C68" si="0">A6</f>
        <v>1</v>
      </c>
      <c r="B52" s="46" t="str">
        <f t="shared" si="0"/>
        <v>竹田総合庁舎</v>
      </c>
      <c r="C52" s="46" t="str">
        <f t="shared" si="0"/>
        <v>竹田市大字竹田字山手１５０１－２</v>
      </c>
      <c r="D52" s="1" t="s">
        <v>83</v>
      </c>
      <c r="E52" s="10">
        <f t="shared" ref="E52:E81" si="1">MAX(F52:Q52)</f>
        <v>118</v>
      </c>
      <c r="F52" s="40">
        <v>97</v>
      </c>
      <c r="G52" s="40">
        <v>45</v>
      </c>
      <c r="H52" s="40">
        <v>43</v>
      </c>
      <c r="I52" s="40">
        <v>58</v>
      </c>
      <c r="J52" s="40">
        <v>81</v>
      </c>
      <c r="K52" s="40">
        <v>85</v>
      </c>
      <c r="L52" s="40">
        <v>70</v>
      </c>
      <c r="M52" s="40">
        <v>62</v>
      </c>
      <c r="N52" s="40">
        <v>91</v>
      </c>
      <c r="O52" s="40">
        <v>101</v>
      </c>
      <c r="P52" s="40">
        <v>111</v>
      </c>
      <c r="Q52" s="40">
        <v>118</v>
      </c>
    </row>
    <row r="53" spans="1:20" ht="29.25" customHeight="1">
      <c r="A53" s="3">
        <f t="shared" si="0"/>
        <v>2</v>
      </c>
      <c r="B53" s="46" t="str">
        <f t="shared" si="0"/>
        <v>日田総合庁舎</v>
      </c>
      <c r="C53" s="46" t="str">
        <f t="shared" si="0"/>
        <v>日田市城町１－１－１０</v>
      </c>
      <c r="D53" s="1" t="s">
        <v>83</v>
      </c>
      <c r="E53" s="10">
        <f t="shared" si="1"/>
        <v>195</v>
      </c>
      <c r="F53" s="40">
        <v>116</v>
      </c>
      <c r="G53" s="40">
        <v>62</v>
      </c>
      <c r="H53" s="40">
        <v>76</v>
      </c>
      <c r="I53" s="40">
        <v>91</v>
      </c>
      <c r="J53" s="40">
        <v>125</v>
      </c>
      <c r="K53" s="40">
        <v>137</v>
      </c>
      <c r="L53" s="40">
        <v>136</v>
      </c>
      <c r="M53" s="40">
        <v>95</v>
      </c>
      <c r="N53" s="40">
        <v>91</v>
      </c>
      <c r="O53" s="40">
        <v>137</v>
      </c>
      <c r="P53" s="40">
        <v>147</v>
      </c>
      <c r="Q53" s="40">
        <v>195</v>
      </c>
    </row>
    <row r="54" spans="1:20" ht="29.25" customHeight="1">
      <c r="A54" s="3">
        <f t="shared" si="0"/>
        <v>3</v>
      </c>
      <c r="B54" s="46" t="str">
        <f t="shared" si="0"/>
        <v>中津総合庁舎</v>
      </c>
      <c r="C54" s="46" t="str">
        <f t="shared" si="0"/>
        <v>中津市中央町１－５－１６</v>
      </c>
      <c r="D54" s="1" t="s">
        <v>83</v>
      </c>
      <c r="E54" s="10">
        <f t="shared" si="1"/>
        <v>121</v>
      </c>
      <c r="F54" s="40">
        <v>99</v>
      </c>
      <c r="G54" s="40">
        <v>50</v>
      </c>
      <c r="H54" s="40">
        <v>59</v>
      </c>
      <c r="I54" s="40">
        <v>69</v>
      </c>
      <c r="J54" s="40">
        <v>119</v>
      </c>
      <c r="K54" s="40">
        <v>121</v>
      </c>
      <c r="L54" s="40">
        <v>118</v>
      </c>
      <c r="M54" s="40">
        <v>77</v>
      </c>
      <c r="N54" s="40">
        <v>68</v>
      </c>
      <c r="O54" s="40">
        <v>105</v>
      </c>
      <c r="P54" s="40">
        <v>119</v>
      </c>
      <c r="Q54" s="40">
        <v>114</v>
      </c>
    </row>
    <row r="55" spans="1:20" ht="29.25" customHeight="1">
      <c r="A55" s="3">
        <f t="shared" si="0"/>
        <v>4</v>
      </c>
      <c r="B55" s="46" t="str">
        <f t="shared" si="0"/>
        <v>佐伯総合庁舎</v>
      </c>
      <c r="C55" s="46" t="str">
        <f t="shared" si="0"/>
        <v>佐伯市長島町１－２－１</v>
      </c>
      <c r="D55" s="1" t="s">
        <v>83</v>
      </c>
      <c r="E55" s="10">
        <f t="shared" si="1"/>
        <v>174</v>
      </c>
      <c r="F55" s="40">
        <v>103</v>
      </c>
      <c r="G55" s="41">
        <v>48</v>
      </c>
      <c r="H55" s="41">
        <v>64</v>
      </c>
      <c r="I55" s="41">
        <v>71</v>
      </c>
      <c r="J55" s="41">
        <v>103</v>
      </c>
      <c r="K55" s="41">
        <v>118</v>
      </c>
      <c r="L55" s="41">
        <v>106</v>
      </c>
      <c r="M55" s="41">
        <v>92</v>
      </c>
      <c r="N55" s="41">
        <v>61</v>
      </c>
      <c r="O55" s="41">
        <v>118</v>
      </c>
      <c r="P55" s="41">
        <v>132</v>
      </c>
      <c r="Q55" s="41">
        <v>174</v>
      </c>
    </row>
    <row r="56" spans="1:20" ht="29.25" customHeight="1">
      <c r="A56" s="3">
        <f t="shared" si="0"/>
        <v>5</v>
      </c>
      <c r="B56" s="46" t="str">
        <f t="shared" si="0"/>
        <v>豊後大野総合庁舎</v>
      </c>
      <c r="C56" s="46" t="str">
        <f t="shared" si="0"/>
        <v>豊後大野市三重町市場１１２３</v>
      </c>
      <c r="D56" s="1" t="s">
        <v>83</v>
      </c>
      <c r="E56" s="10">
        <f t="shared" si="1"/>
        <v>89</v>
      </c>
      <c r="F56" s="40">
        <v>71</v>
      </c>
      <c r="G56" s="40">
        <v>28</v>
      </c>
      <c r="H56" s="40">
        <v>30</v>
      </c>
      <c r="I56" s="40">
        <v>46</v>
      </c>
      <c r="J56" s="40">
        <v>70</v>
      </c>
      <c r="K56" s="41">
        <v>76</v>
      </c>
      <c r="L56" s="41">
        <v>59</v>
      </c>
      <c r="M56" s="41">
        <v>34</v>
      </c>
      <c r="N56" s="41">
        <v>45</v>
      </c>
      <c r="O56" s="41">
        <v>84</v>
      </c>
      <c r="P56" s="41">
        <v>81</v>
      </c>
      <c r="Q56" s="41">
        <v>89</v>
      </c>
    </row>
    <row r="57" spans="1:20" ht="29.25" customHeight="1">
      <c r="A57" s="3">
        <f t="shared" si="0"/>
        <v>6</v>
      </c>
      <c r="B57" s="46" t="str">
        <f t="shared" si="0"/>
        <v>大分土木事務所</v>
      </c>
      <c r="C57" s="46" t="str">
        <f t="shared" si="0"/>
        <v>大分市向原西１－４－２</v>
      </c>
      <c r="D57" s="1" t="s">
        <v>83</v>
      </c>
      <c r="E57" s="10">
        <f t="shared" si="1"/>
        <v>84</v>
      </c>
      <c r="F57" s="40">
        <v>56</v>
      </c>
      <c r="G57" s="40">
        <v>30</v>
      </c>
      <c r="H57" s="40">
        <v>40</v>
      </c>
      <c r="I57" s="40">
        <v>49</v>
      </c>
      <c r="J57" s="40">
        <v>77</v>
      </c>
      <c r="K57" s="40">
        <v>79</v>
      </c>
      <c r="L57" s="40">
        <v>70</v>
      </c>
      <c r="M57" s="40">
        <v>47</v>
      </c>
      <c r="N57" s="40">
        <v>43</v>
      </c>
      <c r="O57" s="40">
        <v>62</v>
      </c>
      <c r="P57" s="40">
        <v>71</v>
      </c>
      <c r="Q57" s="40">
        <v>84</v>
      </c>
    </row>
    <row r="58" spans="1:20" ht="29.25" customHeight="1">
      <c r="A58" s="3">
        <f t="shared" si="0"/>
        <v>7</v>
      </c>
      <c r="B58" s="46" t="str">
        <f t="shared" si="0"/>
        <v>中部保健所由布保健部</v>
      </c>
      <c r="C58" s="46" t="str">
        <f t="shared" si="0"/>
        <v>由布市庄内町柿原３３７－２</v>
      </c>
      <c r="D58" s="1" t="s">
        <v>83</v>
      </c>
      <c r="E58" s="10">
        <f t="shared" si="1"/>
        <v>31</v>
      </c>
      <c r="F58" s="42">
        <v>19</v>
      </c>
      <c r="G58" s="42">
        <v>12</v>
      </c>
      <c r="H58" s="42">
        <v>12</v>
      </c>
      <c r="I58" s="42">
        <v>11</v>
      </c>
      <c r="J58" s="42">
        <v>18</v>
      </c>
      <c r="K58" s="42">
        <v>26</v>
      </c>
      <c r="L58" s="42">
        <v>21</v>
      </c>
      <c r="M58" s="42">
        <v>13</v>
      </c>
      <c r="N58" s="42">
        <v>20</v>
      </c>
      <c r="O58" s="42">
        <v>25</v>
      </c>
      <c r="P58" s="42">
        <v>26</v>
      </c>
      <c r="Q58" s="42">
        <v>31</v>
      </c>
    </row>
    <row r="59" spans="1:20" ht="29.25" customHeight="1">
      <c r="A59" s="3">
        <f t="shared" si="0"/>
        <v>8</v>
      </c>
      <c r="B59" s="46" t="str">
        <f t="shared" si="0"/>
        <v>南部保健所</v>
      </c>
      <c r="C59" s="46" t="str">
        <f t="shared" si="0"/>
        <v>佐伯市向島１－４－１</v>
      </c>
      <c r="D59" s="1" t="s">
        <v>83</v>
      </c>
      <c r="E59" s="10">
        <f t="shared" si="1"/>
        <v>36</v>
      </c>
      <c r="F59" s="40">
        <v>17</v>
      </c>
      <c r="G59" s="41">
        <v>8</v>
      </c>
      <c r="H59" s="41">
        <v>11</v>
      </c>
      <c r="I59" s="41">
        <v>10</v>
      </c>
      <c r="J59" s="41">
        <v>33</v>
      </c>
      <c r="K59" s="41">
        <v>29</v>
      </c>
      <c r="L59" s="41">
        <v>36</v>
      </c>
      <c r="M59" s="41">
        <v>15</v>
      </c>
      <c r="N59" s="41">
        <v>13</v>
      </c>
      <c r="O59" s="41">
        <v>28</v>
      </c>
      <c r="P59" s="41">
        <v>28</v>
      </c>
      <c r="Q59" s="41">
        <v>29</v>
      </c>
    </row>
    <row r="60" spans="1:20" ht="29.25" customHeight="1">
      <c r="A60" s="3">
        <f t="shared" si="0"/>
        <v>9</v>
      </c>
      <c r="B60" s="46" t="str">
        <f t="shared" si="0"/>
        <v>豊肥保健所</v>
      </c>
      <c r="C60" s="46" t="str">
        <f t="shared" si="0"/>
        <v>豊後大野市三重町市場９３４－２</v>
      </c>
      <c r="D60" s="1" t="s">
        <v>83</v>
      </c>
      <c r="E60" s="10">
        <f t="shared" si="1"/>
        <v>32</v>
      </c>
      <c r="F60" s="42">
        <v>28</v>
      </c>
      <c r="G60" s="42">
        <v>16</v>
      </c>
      <c r="H60" s="42">
        <v>19</v>
      </c>
      <c r="I60" s="42">
        <v>20</v>
      </c>
      <c r="J60" s="42">
        <v>31</v>
      </c>
      <c r="K60" s="43">
        <v>32</v>
      </c>
      <c r="L60" s="43">
        <v>28</v>
      </c>
      <c r="M60" s="43">
        <v>19</v>
      </c>
      <c r="N60" s="43">
        <v>19</v>
      </c>
      <c r="O60" s="43">
        <v>26</v>
      </c>
      <c r="P60" s="43">
        <v>32</v>
      </c>
      <c r="Q60" s="43">
        <v>30</v>
      </c>
    </row>
    <row r="61" spans="1:20" ht="29.25" customHeight="1">
      <c r="A61" s="3">
        <f t="shared" si="0"/>
        <v>10</v>
      </c>
      <c r="B61" s="46" t="str">
        <f t="shared" si="0"/>
        <v>中津児童相談所</v>
      </c>
      <c r="C61" s="46" t="str">
        <f t="shared" si="0"/>
        <v>中津市中央町１－１０－２２</v>
      </c>
      <c r="D61" s="1" t="s">
        <v>83</v>
      </c>
      <c r="E61" s="10">
        <f t="shared" si="1"/>
        <v>25</v>
      </c>
      <c r="F61" s="42">
        <v>13</v>
      </c>
      <c r="G61" s="42">
        <v>7</v>
      </c>
      <c r="H61" s="42">
        <v>7</v>
      </c>
      <c r="I61" s="42">
        <v>8</v>
      </c>
      <c r="J61" s="42">
        <v>17</v>
      </c>
      <c r="K61" s="42">
        <v>23</v>
      </c>
      <c r="L61" s="42">
        <v>23</v>
      </c>
      <c r="M61" s="42">
        <v>10</v>
      </c>
      <c r="N61" s="42">
        <v>16</v>
      </c>
      <c r="O61" s="42">
        <v>17</v>
      </c>
      <c r="P61" s="42">
        <v>25</v>
      </c>
      <c r="Q61" s="42">
        <v>17</v>
      </c>
    </row>
    <row r="62" spans="1:20" ht="29.25" customHeight="1">
      <c r="A62" s="3">
        <f t="shared" si="0"/>
        <v>11</v>
      </c>
      <c r="B62" s="46" t="str">
        <f t="shared" si="0"/>
        <v>大分県こころとからだの相談支援センター</v>
      </c>
      <c r="C62" s="46" t="str">
        <f t="shared" si="0"/>
        <v>大分市大字玉沢９０８</v>
      </c>
      <c r="D62" s="1" t="s">
        <v>83</v>
      </c>
      <c r="E62" s="10">
        <f t="shared" si="1"/>
        <v>61</v>
      </c>
      <c r="F62" s="42">
        <v>36</v>
      </c>
      <c r="G62" s="42">
        <v>16</v>
      </c>
      <c r="H62" s="42">
        <v>16</v>
      </c>
      <c r="I62" s="42">
        <v>22</v>
      </c>
      <c r="J62" s="42">
        <v>53</v>
      </c>
      <c r="K62" s="43">
        <v>61</v>
      </c>
      <c r="L62" s="43">
        <v>44</v>
      </c>
      <c r="M62" s="43">
        <v>23</v>
      </c>
      <c r="N62" s="43">
        <v>32</v>
      </c>
      <c r="O62" s="43">
        <v>47</v>
      </c>
      <c r="P62" s="43">
        <v>43</v>
      </c>
      <c r="Q62" s="43">
        <v>49</v>
      </c>
    </row>
    <row r="63" spans="1:20" ht="29.25" customHeight="1">
      <c r="A63" s="3">
        <f t="shared" si="0"/>
        <v>12</v>
      </c>
      <c r="B63" s="46" t="str">
        <f t="shared" si="0"/>
        <v>大分県立佐伯高等技術専門校</v>
      </c>
      <c r="C63" s="46" t="str">
        <f t="shared" si="0"/>
        <v>佐伯市西浜８－３１</v>
      </c>
      <c r="D63" s="1" t="s">
        <v>83</v>
      </c>
      <c r="E63" s="10">
        <f t="shared" si="1"/>
        <v>53</v>
      </c>
      <c r="F63" s="42">
        <v>35</v>
      </c>
      <c r="G63" s="42">
        <v>18</v>
      </c>
      <c r="H63" s="42">
        <v>23</v>
      </c>
      <c r="I63" s="42">
        <v>33</v>
      </c>
      <c r="J63" s="42">
        <v>47</v>
      </c>
      <c r="K63" s="42">
        <v>43</v>
      </c>
      <c r="L63" s="42">
        <v>35</v>
      </c>
      <c r="M63" s="42">
        <v>30</v>
      </c>
      <c r="N63" s="42">
        <v>32</v>
      </c>
      <c r="O63" s="42">
        <v>41</v>
      </c>
      <c r="P63" s="42">
        <v>53</v>
      </c>
      <c r="Q63" s="42">
        <v>53</v>
      </c>
    </row>
    <row r="64" spans="1:20" ht="29.25" customHeight="1">
      <c r="A64" s="3">
        <f t="shared" si="0"/>
        <v>13</v>
      </c>
      <c r="B64" s="46" t="str">
        <f t="shared" si="0"/>
        <v>農林水産研究指導センター林業研究部</v>
      </c>
      <c r="C64" s="46" t="str">
        <f t="shared" si="0"/>
        <v>日田市大字有田字佐寺原３５</v>
      </c>
      <c r="D64" s="1" t="s">
        <v>83</v>
      </c>
      <c r="E64" s="10">
        <f t="shared" si="1"/>
        <v>44</v>
      </c>
      <c r="F64" s="42">
        <v>31</v>
      </c>
      <c r="G64" s="42">
        <v>23</v>
      </c>
      <c r="H64" s="42">
        <v>26</v>
      </c>
      <c r="I64" s="42">
        <v>25</v>
      </c>
      <c r="J64" s="42">
        <v>23</v>
      </c>
      <c r="K64" s="42">
        <v>31</v>
      </c>
      <c r="L64" s="42">
        <v>28</v>
      </c>
      <c r="M64" s="42">
        <v>28</v>
      </c>
      <c r="N64" s="42">
        <v>29</v>
      </c>
      <c r="O64" s="42">
        <v>34</v>
      </c>
      <c r="P64" s="42">
        <v>42</v>
      </c>
      <c r="Q64" s="42">
        <v>44</v>
      </c>
    </row>
    <row r="65" spans="1:17" ht="29.25" customHeight="1">
      <c r="A65" s="3">
        <f t="shared" si="0"/>
        <v>14</v>
      </c>
      <c r="B65" s="46" t="str">
        <f t="shared" si="0"/>
        <v>大分県央飛行場管理事務所</v>
      </c>
      <c r="C65" s="46" t="str">
        <f t="shared" si="0"/>
        <v>豊後大野市大野町田代２５９２－２</v>
      </c>
      <c r="D65" s="1" t="s">
        <v>83</v>
      </c>
      <c r="E65" s="10">
        <f t="shared" si="1"/>
        <v>39</v>
      </c>
      <c r="F65" s="42">
        <v>30</v>
      </c>
      <c r="G65" s="43">
        <v>27</v>
      </c>
      <c r="H65" s="43">
        <v>20</v>
      </c>
      <c r="I65" s="43">
        <v>25</v>
      </c>
      <c r="J65" s="43">
        <v>36</v>
      </c>
      <c r="K65" s="43">
        <v>36</v>
      </c>
      <c r="L65" s="43">
        <v>31</v>
      </c>
      <c r="M65" s="43">
        <v>23</v>
      </c>
      <c r="N65" s="43">
        <v>25</v>
      </c>
      <c r="O65" s="43">
        <v>38</v>
      </c>
      <c r="P65" s="43">
        <v>37</v>
      </c>
      <c r="Q65" s="43">
        <v>39</v>
      </c>
    </row>
    <row r="66" spans="1:17" ht="29.25" customHeight="1">
      <c r="A66" s="3">
        <f t="shared" si="0"/>
        <v>15</v>
      </c>
      <c r="B66" s="46" t="str">
        <f t="shared" si="0"/>
        <v>西部保健所</v>
      </c>
      <c r="C66" s="46" t="str">
        <f t="shared" si="0"/>
        <v>日田市田島２－２－５</v>
      </c>
      <c r="D66" s="1" t="s">
        <v>83</v>
      </c>
      <c r="E66" s="10">
        <f t="shared" si="1"/>
        <v>41</v>
      </c>
      <c r="F66" s="42">
        <v>35</v>
      </c>
      <c r="G66" s="42">
        <v>11</v>
      </c>
      <c r="H66" s="42">
        <v>10</v>
      </c>
      <c r="I66" s="42">
        <v>17</v>
      </c>
      <c r="J66" s="42">
        <v>38</v>
      </c>
      <c r="K66" s="43">
        <v>41</v>
      </c>
      <c r="L66" s="43">
        <v>33</v>
      </c>
      <c r="M66" s="43">
        <v>19</v>
      </c>
      <c r="N66" s="43">
        <v>21</v>
      </c>
      <c r="O66" s="43">
        <v>36</v>
      </c>
      <c r="P66" s="43">
        <v>41</v>
      </c>
      <c r="Q66" s="43">
        <v>41</v>
      </c>
    </row>
    <row r="67" spans="1:17" ht="29.25" customHeight="1">
      <c r="A67" s="3">
        <f t="shared" si="0"/>
        <v>16</v>
      </c>
      <c r="B67" s="46" t="str">
        <f t="shared" si="0"/>
        <v>北部保健所</v>
      </c>
      <c r="C67" s="46" t="str">
        <f t="shared" si="0"/>
        <v>中津市中央町１－１０－４２</v>
      </c>
      <c r="D67" s="1" t="s">
        <v>83</v>
      </c>
      <c r="E67" s="10">
        <f t="shared" si="1"/>
        <v>51</v>
      </c>
      <c r="F67" s="42">
        <v>35</v>
      </c>
      <c r="G67" s="42">
        <v>18</v>
      </c>
      <c r="H67" s="42">
        <v>14</v>
      </c>
      <c r="I67" s="42">
        <v>19</v>
      </c>
      <c r="J67" s="42">
        <v>48</v>
      </c>
      <c r="K67" s="42">
        <v>51</v>
      </c>
      <c r="L67" s="42">
        <v>38</v>
      </c>
      <c r="M67" s="42">
        <v>26</v>
      </c>
      <c r="N67" s="42">
        <v>27</v>
      </c>
      <c r="O67" s="42">
        <v>37</v>
      </c>
      <c r="P67" s="42">
        <v>42</v>
      </c>
      <c r="Q67" s="42">
        <v>48</v>
      </c>
    </row>
    <row r="68" spans="1:17" ht="29.25" customHeight="1">
      <c r="A68" s="3">
        <f t="shared" si="0"/>
        <v>17</v>
      </c>
      <c r="B68" s="46" t="str">
        <f t="shared" si="0"/>
        <v>大分県工科短期大学校</v>
      </c>
      <c r="C68" s="46" t="str">
        <f t="shared" si="0"/>
        <v>中津市大字東浜４０７－２７</v>
      </c>
      <c r="D68" s="1" t="s">
        <v>83</v>
      </c>
      <c r="E68" s="10">
        <f t="shared" si="1"/>
        <v>340</v>
      </c>
      <c r="F68" s="42">
        <v>191</v>
      </c>
      <c r="G68" s="42">
        <v>100</v>
      </c>
      <c r="H68" s="42">
        <v>110</v>
      </c>
      <c r="I68" s="42">
        <v>248</v>
      </c>
      <c r="J68" s="42">
        <v>294</v>
      </c>
      <c r="K68" s="42">
        <v>340</v>
      </c>
      <c r="L68" s="42">
        <v>286</v>
      </c>
      <c r="M68" s="42">
        <v>224</v>
      </c>
      <c r="N68" s="42">
        <v>162</v>
      </c>
      <c r="O68" s="42">
        <v>208</v>
      </c>
      <c r="P68" s="42">
        <v>240</v>
      </c>
      <c r="Q68" s="42">
        <v>230</v>
      </c>
    </row>
    <row r="69" spans="1:17" ht="29.25" customHeight="1">
      <c r="A69" s="3">
        <f t="shared" ref="A69:A81" si="2">A23</f>
        <v>18</v>
      </c>
      <c r="B69" s="46" t="s">
        <v>94</v>
      </c>
      <c r="C69" s="46" t="s">
        <v>95</v>
      </c>
      <c r="D69" s="1" t="s">
        <v>83</v>
      </c>
      <c r="E69" s="10">
        <f t="shared" si="1"/>
        <v>105</v>
      </c>
      <c r="F69" s="42">
        <v>90</v>
      </c>
      <c r="G69" s="42">
        <v>44</v>
      </c>
      <c r="H69" s="42">
        <v>52</v>
      </c>
      <c r="I69" s="42">
        <v>62</v>
      </c>
      <c r="J69" s="42">
        <v>99</v>
      </c>
      <c r="K69" s="42">
        <v>93</v>
      </c>
      <c r="L69" s="42">
        <v>88</v>
      </c>
      <c r="M69" s="42">
        <v>53</v>
      </c>
      <c r="N69" s="42">
        <v>54</v>
      </c>
      <c r="O69" s="42">
        <v>95</v>
      </c>
      <c r="P69" s="42">
        <v>105</v>
      </c>
      <c r="Q69" s="42">
        <v>92</v>
      </c>
    </row>
    <row r="70" spans="1:17" ht="29.25" customHeight="1">
      <c r="A70" s="3">
        <f t="shared" si="2"/>
        <v>19</v>
      </c>
      <c r="B70" s="46" t="s">
        <v>96</v>
      </c>
      <c r="C70" s="46" t="s">
        <v>97</v>
      </c>
      <c r="D70" s="1" t="s">
        <v>83</v>
      </c>
      <c r="E70" s="10">
        <f t="shared" si="1"/>
        <v>137</v>
      </c>
      <c r="F70" s="42">
        <v>95</v>
      </c>
      <c r="G70" s="43">
        <v>53</v>
      </c>
      <c r="H70" s="43">
        <v>65</v>
      </c>
      <c r="I70" s="43">
        <v>68</v>
      </c>
      <c r="J70" s="43">
        <v>137</v>
      </c>
      <c r="K70" s="43">
        <v>136</v>
      </c>
      <c r="L70" s="43">
        <v>122</v>
      </c>
      <c r="M70" s="43">
        <v>74</v>
      </c>
      <c r="N70" s="43">
        <v>81</v>
      </c>
      <c r="O70" s="43">
        <v>106</v>
      </c>
      <c r="P70" s="43">
        <v>110</v>
      </c>
      <c r="Q70" s="43">
        <v>123</v>
      </c>
    </row>
    <row r="71" spans="1:17" ht="29.25" customHeight="1">
      <c r="A71" s="3">
        <f t="shared" si="2"/>
        <v>20</v>
      </c>
      <c r="B71" s="46" t="s">
        <v>98</v>
      </c>
      <c r="C71" s="46" t="s">
        <v>99</v>
      </c>
      <c r="D71" s="1" t="s">
        <v>83</v>
      </c>
      <c r="E71" s="10">
        <f t="shared" si="1"/>
        <v>34</v>
      </c>
      <c r="F71" s="42">
        <v>23</v>
      </c>
      <c r="G71" s="42">
        <v>14</v>
      </c>
      <c r="H71" s="42">
        <v>17</v>
      </c>
      <c r="I71" s="42">
        <v>18</v>
      </c>
      <c r="J71" s="42">
        <v>32</v>
      </c>
      <c r="K71" s="43">
        <v>31</v>
      </c>
      <c r="L71" s="43">
        <v>24</v>
      </c>
      <c r="M71" s="43">
        <v>19</v>
      </c>
      <c r="N71" s="43">
        <v>17</v>
      </c>
      <c r="O71" s="43">
        <v>34</v>
      </c>
      <c r="P71" s="43">
        <v>33</v>
      </c>
      <c r="Q71" s="43">
        <v>29</v>
      </c>
    </row>
    <row r="72" spans="1:17" ht="29.25" customHeight="1">
      <c r="A72" s="3">
        <f t="shared" si="2"/>
        <v>21</v>
      </c>
      <c r="B72" s="46" t="s">
        <v>100</v>
      </c>
      <c r="C72" s="46" t="s">
        <v>101</v>
      </c>
      <c r="D72" s="1" t="s">
        <v>83</v>
      </c>
      <c r="E72" s="10">
        <f t="shared" si="1"/>
        <v>75</v>
      </c>
      <c r="F72" s="42">
        <v>59</v>
      </c>
      <c r="G72" s="42">
        <v>31</v>
      </c>
      <c r="H72" s="42">
        <v>35</v>
      </c>
      <c r="I72" s="42">
        <v>35</v>
      </c>
      <c r="J72" s="42">
        <v>75</v>
      </c>
      <c r="K72" s="43">
        <v>70</v>
      </c>
      <c r="L72" s="43">
        <v>55</v>
      </c>
      <c r="M72" s="43">
        <v>38</v>
      </c>
      <c r="N72" s="43">
        <v>29</v>
      </c>
      <c r="O72" s="43">
        <v>46</v>
      </c>
      <c r="P72" s="43">
        <v>51</v>
      </c>
      <c r="Q72" s="43">
        <v>64</v>
      </c>
    </row>
    <row r="73" spans="1:17" ht="29.25" customHeight="1">
      <c r="A73" s="3">
        <f t="shared" si="2"/>
        <v>22</v>
      </c>
      <c r="B73" s="46" t="s">
        <v>103</v>
      </c>
      <c r="C73" s="46" t="s">
        <v>104</v>
      </c>
      <c r="D73" s="1" t="s">
        <v>83</v>
      </c>
      <c r="E73" s="10">
        <f t="shared" si="1"/>
        <v>83</v>
      </c>
      <c r="F73" s="42">
        <v>59</v>
      </c>
      <c r="G73" s="42">
        <v>29</v>
      </c>
      <c r="H73" s="42">
        <v>43</v>
      </c>
      <c r="I73" s="42">
        <v>53</v>
      </c>
      <c r="J73" s="42">
        <v>83</v>
      </c>
      <c r="K73" s="42">
        <v>71</v>
      </c>
      <c r="L73" s="42">
        <v>74</v>
      </c>
      <c r="M73" s="42">
        <v>52</v>
      </c>
      <c r="N73" s="42">
        <v>46</v>
      </c>
      <c r="O73" s="42">
        <v>61</v>
      </c>
      <c r="P73" s="42">
        <v>65</v>
      </c>
      <c r="Q73" s="42">
        <v>75</v>
      </c>
    </row>
    <row r="74" spans="1:17" ht="46.5" customHeight="1">
      <c r="A74" s="3">
        <f t="shared" si="2"/>
        <v>23</v>
      </c>
      <c r="B74" s="46" t="s">
        <v>106</v>
      </c>
      <c r="C74" s="46" t="s">
        <v>107</v>
      </c>
      <c r="D74" s="1" t="s">
        <v>83</v>
      </c>
      <c r="E74" s="10">
        <f t="shared" si="1"/>
        <v>20</v>
      </c>
      <c r="F74" s="42">
        <v>10</v>
      </c>
      <c r="G74" s="42">
        <v>8</v>
      </c>
      <c r="H74" s="42">
        <v>10</v>
      </c>
      <c r="I74" s="42">
        <v>10</v>
      </c>
      <c r="J74" s="42">
        <v>20</v>
      </c>
      <c r="K74" s="42">
        <v>14</v>
      </c>
      <c r="L74" s="42">
        <v>12</v>
      </c>
      <c r="M74" s="42">
        <v>7</v>
      </c>
      <c r="N74" s="42">
        <v>6</v>
      </c>
      <c r="O74" s="42">
        <v>11</v>
      </c>
      <c r="P74" s="42">
        <v>10</v>
      </c>
      <c r="Q74" s="42">
        <v>13</v>
      </c>
    </row>
    <row r="75" spans="1:17" ht="47.25" customHeight="1">
      <c r="A75" s="3">
        <f t="shared" si="2"/>
        <v>24</v>
      </c>
      <c r="B75" s="46" t="s">
        <v>109</v>
      </c>
      <c r="C75" s="46" t="s">
        <v>110</v>
      </c>
      <c r="D75" s="1" t="s">
        <v>83</v>
      </c>
      <c r="E75" s="10">
        <f t="shared" si="1"/>
        <v>29</v>
      </c>
      <c r="F75" s="42">
        <v>19</v>
      </c>
      <c r="G75" s="42">
        <v>18</v>
      </c>
      <c r="H75" s="42">
        <v>18</v>
      </c>
      <c r="I75" s="42">
        <v>21</v>
      </c>
      <c r="J75" s="42">
        <v>24</v>
      </c>
      <c r="K75" s="42">
        <v>29</v>
      </c>
      <c r="L75" s="42">
        <v>19</v>
      </c>
      <c r="M75" s="42">
        <v>20</v>
      </c>
      <c r="N75" s="42">
        <v>10</v>
      </c>
      <c r="O75" s="42">
        <v>27</v>
      </c>
      <c r="P75" s="42">
        <v>24</v>
      </c>
      <c r="Q75" s="42">
        <v>27</v>
      </c>
    </row>
    <row r="76" spans="1:17" ht="29.25" customHeight="1">
      <c r="A76" s="3">
        <f t="shared" si="2"/>
        <v>25</v>
      </c>
      <c r="B76" s="46" t="s">
        <v>111</v>
      </c>
      <c r="C76" s="3" t="s">
        <v>133</v>
      </c>
      <c r="D76" s="1" t="s">
        <v>83</v>
      </c>
      <c r="E76" s="10">
        <f t="shared" si="1"/>
        <v>148</v>
      </c>
      <c r="F76" s="42">
        <v>82</v>
      </c>
      <c r="G76" s="43">
        <v>55</v>
      </c>
      <c r="H76" s="43">
        <v>53</v>
      </c>
      <c r="I76" s="43">
        <v>61</v>
      </c>
      <c r="J76" s="42">
        <v>148</v>
      </c>
      <c r="K76" s="43">
        <v>148</v>
      </c>
      <c r="L76" s="43">
        <v>122</v>
      </c>
      <c r="M76" s="43">
        <v>83</v>
      </c>
      <c r="N76" s="43">
        <v>61</v>
      </c>
      <c r="O76" s="43">
        <v>86</v>
      </c>
      <c r="P76" s="43">
        <v>122</v>
      </c>
      <c r="Q76" s="43">
        <v>105</v>
      </c>
    </row>
    <row r="77" spans="1:17" ht="36.75" customHeight="1">
      <c r="A77" s="3">
        <f t="shared" si="2"/>
        <v>26</v>
      </c>
      <c r="B77" s="46" t="s">
        <v>113</v>
      </c>
      <c r="C77" s="46" t="s">
        <v>114</v>
      </c>
      <c r="D77" s="1" t="s">
        <v>83</v>
      </c>
      <c r="E77" s="10">
        <f t="shared" si="1"/>
        <v>235</v>
      </c>
      <c r="F77" s="42">
        <v>128</v>
      </c>
      <c r="G77" s="42">
        <v>98</v>
      </c>
      <c r="H77" s="42">
        <v>117</v>
      </c>
      <c r="I77" s="42">
        <v>158</v>
      </c>
      <c r="J77" s="42">
        <v>219</v>
      </c>
      <c r="K77" s="42">
        <v>235</v>
      </c>
      <c r="L77" s="42">
        <v>196</v>
      </c>
      <c r="M77" s="42">
        <v>137</v>
      </c>
      <c r="N77" s="42">
        <v>104</v>
      </c>
      <c r="O77" s="42">
        <v>143</v>
      </c>
      <c r="P77" s="42">
        <v>156</v>
      </c>
      <c r="Q77" s="42">
        <v>161</v>
      </c>
    </row>
    <row r="78" spans="1:17" ht="34.5" customHeight="1">
      <c r="A78" s="3">
        <f t="shared" si="2"/>
        <v>27</v>
      </c>
      <c r="B78" s="46" t="s">
        <v>117</v>
      </c>
      <c r="C78" s="46" t="s">
        <v>129</v>
      </c>
      <c r="D78" s="1" t="s">
        <v>83</v>
      </c>
      <c r="E78" s="10">
        <f t="shared" si="1"/>
        <v>152</v>
      </c>
      <c r="F78" s="42">
        <v>152</v>
      </c>
      <c r="G78" s="42">
        <v>80</v>
      </c>
      <c r="H78" s="42">
        <v>97</v>
      </c>
      <c r="I78" s="42">
        <v>101</v>
      </c>
      <c r="J78" s="42">
        <v>121</v>
      </c>
      <c r="K78" s="42">
        <v>121</v>
      </c>
      <c r="L78" s="42">
        <v>125</v>
      </c>
      <c r="M78" s="42">
        <v>97</v>
      </c>
      <c r="N78" s="42">
        <v>74</v>
      </c>
      <c r="O78" s="42">
        <v>88</v>
      </c>
      <c r="P78" s="42">
        <v>94</v>
      </c>
      <c r="Q78" s="42">
        <v>95</v>
      </c>
    </row>
    <row r="79" spans="1:17" ht="31.5" customHeight="1">
      <c r="A79" s="3">
        <f t="shared" si="2"/>
        <v>28</v>
      </c>
      <c r="B79" s="46" t="s">
        <v>121</v>
      </c>
      <c r="C79" s="46" t="s">
        <v>130</v>
      </c>
      <c r="D79" s="1" t="s">
        <v>83</v>
      </c>
      <c r="E79" s="10">
        <f t="shared" si="1"/>
        <v>75</v>
      </c>
      <c r="F79" s="42">
        <v>45</v>
      </c>
      <c r="G79" s="42">
        <v>51</v>
      </c>
      <c r="H79" s="42">
        <v>54</v>
      </c>
      <c r="I79" s="42">
        <v>59</v>
      </c>
      <c r="J79" s="42">
        <v>75</v>
      </c>
      <c r="K79" s="43">
        <v>73</v>
      </c>
      <c r="L79" s="43">
        <v>71</v>
      </c>
      <c r="M79" s="43">
        <v>61</v>
      </c>
      <c r="N79" s="43">
        <v>53</v>
      </c>
      <c r="O79" s="43">
        <v>65</v>
      </c>
      <c r="P79" s="43">
        <v>59</v>
      </c>
      <c r="Q79" s="43">
        <v>68</v>
      </c>
    </row>
    <row r="80" spans="1:17" ht="36" customHeight="1">
      <c r="A80" s="3">
        <f t="shared" si="2"/>
        <v>29</v>
      </c>
      <c r="B80" s="46" t="s">
        <v>124</v>
      </c>
      <c r="C80" s="46" t="s">
        <v>125</v>
      </c>
      <c r="D80" s="1" t="s">
        <v>83</v>
      </c>
      <c r="E80" s="10">
        <f t="shared" si="1"/>
        <v>79</v>
      </c>
      <c r="F80" s="42">
        <v>46</v>
      </c>
      <c r="G80" s="43">
        <v>21</v>
      </c>
      <c r="H80" s="43">
        <v>33</v>
      </c>
      <c r="I80" s="43">
        <v>34</v>
      </c>
      <c r="J80" s="43">
        <v>71</v>
      </c>
      <c r="K80" s="43">
        <v>73</v>
      </c>
      <c r="L80" s="43">
        <v>67</v>
      </c>
      <c r="M80" s="43">
        <v>29</v>
      </c>
      <c r="N80" s="43">
        <v>68</v>
      </c>
      <c r="O80" s="43">
        <v>79</v>
      </c>
      <c r="P80" s="43">
        <v>72</v>
      </c>
      <c r="Q80" s="43">
        <v>59</v>
      </c>
    </row>
    <row r="81" spans="1:24" ht="36" customHeight="1">
      <c r="A81" s="3">
        <f t="shared" si="2"/>
        <v>30</v>
      </c>
      <c r="B81" s="46" t="s">
        <v>127</v>
      </c>
      <c r="C81" s="46" t="s">
        <v>128</v>
      </c>
      <c r="D81" s="1" t="s">
        <v>83</v>
      </c>
      <c r="E81" s="10">
        <f t="shared" si="1"/>
        <v>76</v>
      </c>
      <c r="F81" s="40">
        <v>57</v>
      </c>
      <c r="G81" s="41">
        <v>49</v>
      </c>
      <c r="H81" s="41">
        <v>51</v>
      </c>
      <c r="I81" s="41">
        <v>51</v>
      </c>
      <c r="J81" s="41">
        <v>73</v>
      </c>
      <c r="K81" s="41">
        <v>76</v>
      </c>
      <c r="L81" s="41">
        <v>70</v>
      </c>
      <c r="M81" s="41">
        <v>55</v>
      </c>
      <c r="N81" s="41">
        <v>62</v>
      </c>
      <c r="O81" s="41">
        <v>66</v>
      </c>
      <c r="P81" s="41">
        <v>68</v>
      </c>
      <c r="Q81" s="41">
        <v>64</v>
      </c>
    </row>
    <row r="82" spans="1:24" ht="36" customHeight="1">
      <c r="A82" s="54">
        <v>31</v>
      </c>
      <c r="B82" s="36" t="str">
        <f t="shared" ref="B82:C85" si="3">B75</f>
        <v>農林水産研究指導センター農業研究部果樹グループ</v>
      </c>
      <c r="C82" s="36" t="str">
        <f t="shared" si="3"/>
        <v>国東市国東町小原４４０２</v>
      </c>
      <c r="D82" s="38" t="s">
        <v>83</v>
      </c>
      <c r="E82" s="36">
        <f>MAX(F82:Q82)</f>
        <v>113</v>
      </c>
      <c r="F82" s="58">
        <v>78</v>
      </c>
      <c r="G82" s="59">
        <v>35</v>
      </c>
      <c r="H82" s="59">
        <v>31</v>
      </c>
      <c r="I82" s="59">
        <v>46</v>
      </c>
      <c r="J82" s="60">
        <v>98</v>
      </c>
      <c r="K82" s="60">
        <v>107</v>
      </c>
      <c r="L82" s="60">
        <v>85</v>
      </c>
      <c r="M82" s="60">
        <v>53</v>
      </c>
      <c r="N82" s="60">
        <v>40</v>
      </c>
      <c r="O82" s="60">
        <v>91</v>
      </c>
      <c r="P82" s="60">
        <v>98</v>
      </c>
      <c r="Q82" s="60">
        <v>113</v>
      </c>
    </row>
    <row r="83" spans="1:24" ht="36" customHeight="1">
      <c r="A83" s="54">
        <v>32</v>
      </c>
      <c r="B83" s="36" t="str">
        <f t="shared" si="3"/>
        <v>大分県こども・女性相談支援センター</v>
      </c>
      <c r="C83" s="36" t="str">
        <f t="shared" si="3"/>
        <v>大分市荏隈町２丁目３番１号</v>
      </c>
      <c r="D83" s="38" t="s">
        <v>83</v>
      </c>
      <c r="E83" s="36">
        <f t="shared" ref="E83:E86" si="4">MAX(F83:Q83)</f>
        <v>88</v>
      </c>
      <c r="F83" s="58">
        <v>66</v>
      </c>
      <c r="G83" s="59">
        <v>30</v>
      </c>
      <c r="H83" s="59">
        <v>29</v>
      </c>
      <c r="I83" s="59">
        <v>44</v>
      </c>
      <c r="J83" s="60">
        <v>68</v>
      </c>
      <c r="K83" s="60">
        <v>74</v>
      </c>
      <c r="L83" s="60">
        <v>61</v>
      </c>
      <c r="M83" s="60">
        <v>43</v>
      </c>
      <c r="N83" s="60">
        <v>50</v>
      </c>
      <c r="O83" s="60">
        <v>75</v>
      </c>
      <c r="P83" s="60">
        <v>88</v>
      </c>
      <c r="Q83" s="60">
        <v>77</v>
      </c>
    </row>
    <row r="84" spans="1:24" ht="36" customHeight="1">
      <c r="A84" s="54">
        <v>33</v>
      </c>
      <c r="B84" s="36" t="str">
        <f t="shared" si="3"/>
        <v>農林水産研究指導センター農業研究部南地区</v>
      </c>
      <c r="C84" s="36" t="str">
        <f t="shared" si="3"/>
        <v>豊後大野市三重町赤嶺２３２８－８</v>
      </c>
      <c r="D84" s="38" t="s">
        <v>83</v>
      </c>
      <c r="E84" s="36">
        <f t="shared" si="4"/>
        <v>19</v>
      </c>
      <c r="F84" s="61">
        <v>10</v>
      </c>
      <c r="G84" s="62">
        <v>8</v>
      </c>
      <c r="H84" s="62">
        <v>9</v>
      </c>
      <c r="I84" s="62">
        <v>11</v>
      </c>
      <c r="J84" s="63">
        <v>19</v>
      </c>
      <c r="K84" s="63">
        <v>18</v>
      </c>
      <c r="L84" s="63">
        <v>15</v>
      </c>
      <c r="M84" s="63">
        <v>8</v>
      </c>
      <c r="N84" s="63">
        <v>9</v>
      </c>
      <c r="O84" s="63">
        <v>13</v>
      </c>
      <c r="P84" s="63">
        <v>12</v>
      </c>
      <c r="Q84" s="63">
        <v>13</v>
      </c>
    </row>
    <row r="85" spans="1:24" ht="36" customHeight="1">
      <c r="A85" s="54">
        <v>34</v>
      </c>
      <c r="B85" s="36" t="str">
        <f t="shared" si="3"/>
        <v>農林水産研究指導センター農業研究部北地区</v>
      </c>
      <c r="C85" s="36" t="str">
        <f t="shared" si="3"/>
        <v>豊後大野市三重町芦刈１１５９－１</v>
      </c>
      <c r="D85" s="38" t="s">
        <v>83</v>
      </c>
      <c r="E85" s="36">
        <f t="shared" si="4"/>
        <v>46</v>
      </c>
      <c r="F85" s="61">
        <v>35</v>
      </c>
      <c r="G85" s="62">
        <v>16</v>
      </c>
      <c r="H85" s="62">
        <v>21</v>
      </c>
      <c r="I85" s="62">
        <v>23</v>
      </c>
      <c r="J85" s="63">
        <v>32</v>
      </c>
      <c r="K85" s="63">
        <v>41</v>
      </c>
      <c r="L85" s="63">
        <v>31</v>
      </c>
      <c r="M85" s="63">
        <v>24</v>
      </c>
      <c r="N85" s="63">
        <v>24</v>
      </c>
      <c r="O85" s="63">
        <v>32</v>
      </c>
      <c r="P85" s="63">
        <v>40</v>
      </c>
      <c r="Q85" s="63">
        <v>46</v>
      </c>
    </row>
    <row r="86" spans="1:24" ht="36" customHeight="1" thickBot="1">
      <c r="A86" s="54">
        <v>35</v>
      </c>
      <c r="B86" s="64" t="s">
        <v>146</v>
      </c>
      <c r="C86" s="64" t="s">
        <v>147</v>
      </c>
      <c r="D86" s="65" t="s">
        <v>83</v>
      </c>
      <c r="E86" s="64">
        <f t="shared" si="4"/>
        <v>67</v>
      </c>
      <c r="F86" s="66">
        <v>53</v>
      </c>
      <c r="G86" s="67">
        <v>35</v>
      </c>
      <c r="H86" s="67">
        <v>34</v>
      </c>
      <c r="I86" s="67">
        <v>45</v>
      </c>
      <c r="J86" s="68">
        <v>64</v>
      </c>
      <c r="K86" s="68">
        <v>67</v>
      </c>
      <c r="L86" s="68">
        <v>59</v>
      </c>
      <c r="M86" s="68">
        <v>51</v>
      </c>
      <c r="N86" s="68">
        <v>40</v>
      </c>
      <c r="O86" s="68">
        <v>50</v>
      </c>
      <c r="P86" s="68">
        <v>61</v>
      </c>
      <c r="Q86" s="68">
        <v>65</v>
      </c>
    </row>
    <row r="87" spans="1:24" ht="29.25" customHeight="1" thickTop="1">
      <c r="A87" s="11" t="s">
        <v>84</v>
      </c>
      <c r="B87" s="47"/>
      <c r="C87" s="47"/>
      <c r="D87" s="12"/>
      <c r="E87" s="13">
        <f>SUM(E52:E86)</f>
        <v>3115</v>
      </c>
      <c r="F87" s="13">
        <f t="shared" ref="F87:P87" si="5">SUM(F52:F86)</f>
        <v>2119</v>
      </c>
      <c r="G87" s="13">
        <f t="shared" si="5"/>
        <v>1194</v>
      </c>
      <c r="H87" s="13">
        <f t="shared" si="5"/>
        <v>1349</v>
      </c>
      <c r="I87" s="13">
        <f t="shared" si="5"/>
        <v>1722</v>
      </c>
      <c r="J87" s="13">
        <f t="shared" si="5"/>
        <v>2671</v>
      </c>
      <c r="K87" s="13">
        <f t="shared" si="5"/>
        <v>2806</v>
      </c>
      <c r="L87" s="13">
        <f t="shared" si="5"/>
        <v>2458</v>
      </c>
      <c r="M87" s="13">
        <f t="shared" si="5"/>
        <v>1741</v>
      </c>
      <c r="N87" s="13">
        <f t="shared" si="5"/>
        <v>1623</v>
      </c>
      <c r="O87" s="13">
        <f t="shared" si="5"/>
        <v>2312</v>
      </c>
      <c r="P87" s="13">
        <f t="shared" si="5"/>
        <v>2538</v>
      </c>
      <c r="Q87" s="13">
        <f>SUM(Q52:Q86)</f>
        <v>2674</v>
      </c>
    </row>
    <row r="88" spans="1:24" ht="29.25" customHeight="1">
      <c r="A88" t="s">
        <v>92</v>
      </c>
      <c r="B88" s="48"/>
      <c r="C88" s="48"/>
    </row>
    <row r="89" spans="1:24" ht="29.25" customHeight="1">
      <c r="A89" s="1" t="s">
        <v>1</v>
      </c>
      <c r="B89" s="49" t="s">
        <v>2</v>
      </c>
      <c r="C89" s="49" t="s">
        <v>0</v>
      </c>
      <c r="D89" s="1" t="s">
        <v>3</v>
      </c>
      <c r="E89" s="1" t="s">
        <v>85</v>
      </c>
      <c r="F89" s="1" t="s">
        <v>71</v>
      </c>
      <c r="G89" s="1" t="s">
        <v>72</v>
      </c>
      <c r="H89" s="1" t="s">
        <v>73</v>
      </c>
      <c r="I89" s="1" t="s">
        <v>74</v>
      </c>
      <c r="J89" s="1" t="s">
        <v>75</v>
      </c>
      <c r="K89" s="1" t="s">
        <v>76</v>
      </c>
      <c r="L89" s="1" t="s">
        <v>77</v>
      </c>
      <c r="M89" s="1" t="s">
        <v>78</v>
      </c>
      <c r="N89" s="1" t="s">
        <v>79</v>
      </c>
      <c r="O89" s="1" t="s">
        <v>80</v>
      </c>
      <c r="P89" s="1" t="s">
        <v>81</v>
      </c>
      <c r="Q89" s="2" t="s">
        <v>82</v>
      </c>
      <c r="R89" s="14" t="s">
        <v>86</v>
      </c>
      <c r="S89" s="15" t="s">
        <v>87</v>
      </c>
    </row>
    <row r="90" spans="1:24" ht="29.25" customHeight="1">
      <c r="A90" s="8">
        <f t="shared" ref="A90:C106" si="6">A52</f>
        <v>1</v>
      </c>
      <c r="B90" s="50" t="str">
        <f t="shared" si="6"/>
        <v>竹田総合庁舎</v>
      </c>
      <c r="C90" s="50" t="str">
        <f t="shared" si="6"/>
        <v>竹田市大字竹田字山手１５０１－２</v>
      </c>
      <c r="D90" s="1" t="s">
        <v>83</v>
      </c>
      <c r="E90" s="10">
        <f t="shared" ref="E90:E119" si="7">SUM(F90:Q90)</f>
        <v>207555</v>
      </c>
      <c r="F90" s="40">
        <v>18787</v>
      </c>
      <c r="G90" s="40">
        <v>14146</v>
      </c>
      <c r="H90" s="40">
        <v>14131</v>
      </c>
      <c r="I90" s="40">
        <v>14765</v>
      </c>
      <c r="J90" s="40">
        <v>19945</v>
      </c>
      <c r="K90" s="40">
        <v>20456</v>
      </c>
      <c r="L90" s="40">
        <v>17548</v>
      </c>
      <c r="M90" s="40">
        <v>14761</v>
      </c>
      <c r="N90" s="40">
        <v>14865</v>
      </c>
      <c r="O90" s="40">
        <v>18450</v>
      </c>
      <c r="P90" s="40">
        <v>20188</v>
      </c>
      <c r="Q90" s="40">
        <v>19513</v>
      </c>
      <c r="R90" s="16">
        <f>SUM(J90:L90)</f>
        <v>57949</v>
      </c>
      <c r="S90" s="17">
        <f>SUM(E90-R90)</f>
        <v>149606</v>
      </c>
      <c r="U90" s="18"/>
      <c r="V90" s="18"/>
      <c r="W90" s="19"/>
      <c r="X90" s="19"/>
    </row>
    <row r="91" spans="1:24" ht="29.25" customHeight="1">
      <c r="A91" s="8">
        <f t="shared" si="6"/>
        <v>2</v>
      </c>
      <c r="B91" s="50" t="str">
        <f t="shared" si="6"/>
        <v>日田総合庁舎</v>
      </c>
      <c r="C91" s="50" t="str">
        <f t="shared" si="6"/>
        <v>日田市城町１－１－１０</v>
      </c>
      <c r="D91" s="1" t="s">
        <v>83</v>
      </c>
      <c r="E91" s="10">
        <f t="shared" si="7"/>
        <v>330986</v>
      </c>
      <c r="F91" s="40">
        <v>29028</v>
      </c>
      <c r="G91" s="40">
        <v>21397</v>
      </c>
      <c r="H91" s="40">
        <v>22141</v>
      </c>
      <c r="I91" s="40">
        <v>24796</v>
      </c>
      <c r="J91" s="40">
        <v>33199</v>
      </c>
      <c r="K91" s="40">
        <v>34354</v>
      </c>
      <c r="L91" s="40">
        <v>30914</v>
      </c>
      <c r="M91" s="40">
        <v>23402</v>
      </c>
      <c r="N91" s="40">
        <v>21658</v>
      </c>
      <c r="O91" s="40">
        <v>28142</v>
      </c>
      <c r="P91" s="40">
        <v>31026</v>
      </c>
      <c r="Q91" s="40">
        <v>30929</v>
      </c>
      <c r="R91" s="16">
        <f t="shared" ref="R91:R119" si="8">SUM(J91:L91)</f>
        <v>98467</v>
      </c>
      <c r="S91" s="17">
        <f t="shared" ref="S91:S119" si="9">SUM(E91-R91)</f>
        <v>232519</v>
      </c>
      <c r="U91" s="18"/>
      <c r="V91" s="18"/>
      <c r="W91" s="19"/>
      <c r="X91" s="19"/>
    </row>
    <row r="92" spans="1:24" ht="29.25" customHeight="1">
      <c r="A92" s="8">
        <f t="shared" si="6"/>
        <v>3</v>
      </c>
      <c r="B92" s="50" t="str">
        <f t="shared" si="6"/>
        <v>中津総合庁舎</v>
      </c>
      <c r="C92" s="50" t="str">
        <f t="shared" si="6"/>
        <v>中津市中央町１－５－１６</v>
      </c>
      <c r="D92" s="1" t="s">
        <v>83</v>
      </c>
      <c r="E92" s="10">
        <f t="shared" si="7"/>
        <v>245725</v>
      </c>
      <c r="F92" s="40">
        <v>21619</v>
      </c>
      <c r="G92" s="40">
        <v>14808</v>
      </c>
      <c r="H92" s="40">
        <v>14770</v>
      </c>
      <c r="I92" s="40">
        <v>16288</v>
      </c>
      <c r="J92" s="40">
        <v>26425</v>
      </c>
      <c r="K92" s="40">
        <v>28784</v>
      </c>
      <c r="L92" s="40">
        <v>23743</v>
      </c>
      <c r="M92" s="40">
        <v>16747</v>
      </c>
      <c r="N92" s="40">
        <v>14969</v>
      </c>
      <c r="O92" s="40">
        <v>20839</v>
      </c>
      <c r="P92" s="40">
        <v>23127</v>
      </c>
      <c r="Q92" s="40">
        <v>23606</v>
      </c>
      <c r="R92" s="16">
        <f t="shared" si="8"/>
        <v>78952</v>
      </c>
      <c r="S92" s="17">
        <f t="shared" si="9"/>
        <v>166773</v>
      </c>
      <c r="U92" s="18"/>
      <c r="V92" s="18"/>
      <c r="W92" s="19"/>
      <c r="X92" s="19"/>
    </row>
    <row r="93" spans="1:24" ht="29.25" customHeight="1">
      <c r="A93" s="8">
        <f t="shared" si="6"/>
        <v>4</v>
      </c>
      <c r="B93" s="50" t="str">
        <f t="shared" si="6"/>
        <v>佐伯総合庁舎</v>
      </c>
      <c r="C93" s="50" t="str">
        <f t="shared" si="6"/>
        <v>佐伯市長島町１－２－１</v>
      </c>
      <c r="D93" s="1" t="s">
        <v>83</v>
      </c>
      <c r="E93" s="10">
        <f t="shared" si="7"/>
        <v>272949</v>
      </c>
      <c r="F93" s="40">
        <v>22134</v>
      </c>
      <c r="G93" s="41">
        <v>16454</v>
      </c>
      <c r="H93" s="41">
        <v>16417</v>
      </c>
      <c r="I93" s="41">
        <v>18056</v>
      </c>
      <c r="J93" s="41">
        <v>27130</v>
      </c>
      <c r="K93" s="41">
        <v>29849</v>
      </c>
      <c r="L93" s="41">
        <v>25051</v>
      </c>
      <c r="M93" s="41">
        <v>19433</v>
      </c>
      <c r="N93" s="41">
        <v>17303</v>
      </c>
      <c r="O93" s="41">
        <v>24266</v>
      </c>
      <c r="P93" s="41">
        <v>28671</v>
      </c>
      <c r="Q93" s="41">
        <v>28185</v>
      </c>
      <c r="R93" s="16">
        <f t="shared" si="8"/>
        <v>82030</v>
      </c>
      <c r="S93" s="17">
        <f t="shared" si="9"/>
        <v>190919</v>
      </c>
      <c r="U93" s="18"/>
      <c r="V93" s="18"/>
      <c r="W93" s="19"/>
      <c r="X93" s="19"/>
    </row>
    <row r="94" spans="1:24" ht="29.25" customHeight="1">
      <c r="A94" s="8">
        <f t="shared" si="6"/>
        <v>5</v>
      </c>
      <c r="B94" s="50" t="str">
        <f t="shared" si="6"/>
        <v>豊後大野総合庁舎</v>
      </c>
      <c r="C94" s="50" t="str">
        <f t="shared" si="6"/>
        <v>豊後大野市三重町市場１１２３</v>
      </c>
      <c r="D94" s="1" t="s">
        <v>83</v>
      </c>
      <c r="E94" s="10">
        <f t="shared" si="7"/>
        <v>155556</v>
      </c>
      <c r="F94" s="40">
        <v>14092</v>
      </c>
      <c r="G94" s="40">
        <v>10040</v>
      </c>
      <c r="H94" s="40">
        <v>9898</v>
      </c>
      <c r="I94" s="40">
        <v>9894</v>
      </c>
      <c r="J94" s="40">
        <v>15118</v>
      </c>
      <c r="K94" s="41">
        <v>16070</v>
      </c>
      <c r="L94" s="41">
        <v>13107</v>
      </c>
      <c r="M94" s="41">
        <v>10145</v>
      </c>
      <c r="N94" s="41">
        <v>10437</v>
      </c>
      <c r="O94" s="41">
        <v>14681</v>
      </c>
      <c r="P94" s="41">
        <v>16347</v>
      </c>
      <c r="Q94" s="41">
        <v>15727</v>
      </c>
      <c r="R94" s="16">
        <f t="shared" si="8"/>
        <v>44295</v>
      </c>
      <c r="S94" s="17">
        <f t="shared" si="9"/>
        <v>111261</v>
      </c>
      <c r="U94" s="18"/>
      <c r="V94" s="18"/>
      <c r="W94" s="19"/>
      <c r="X94" s="19"/>
    </row>
    <row r="95" spans="1:24" ht="29.25" customHeight="1">
      <c r="A95" s="8">
        <f t="shared" si="6"/>
        <v>6</v>
      </c>
      <c r="B95" s="50" t="str">
        <f t="shared" si="6"/>
        <v>大分土木事務所</v>
      </c>
      <c r="C95" s="50" t="str">
        <f t="shared" si="6"/>
        <v>大分市向原西１－４－２</v>
      </c>
      <c r="D95" s="1" t="s">
        <v>83</v>
      </c>
      <c r="E95" s="10">
        <f t="shared" si="7"/>
        <v>159525</v>
      </c>
      <c r="F95" s="42">
        <v>13126</v>
      </c>
      <c r="G95" s="42">
        <v>9572</v>
      </c>
      <c r="H95" s="42">
        <v>9952</v>
      </c>
      <c r="I95" s="42">
        <v>11170</v>
      </c>
      <c r="J95" s="42">
        <v>17109</v>
      </c>
      <c r="K95" s="42">
        <v>18197</v>
      </c>
      <c r="L95" s="42">
        <v>14857</v>
      </c>
      <c r="M95" s="42">
        <v>11544</v>
      </c>
      <c r="N95" s="42">
        <v>10226</v>
      </c>
      <c r="O95" s="42">
        <v>13218</v>
      </c>
      <c r="P95" s="42">
        <v>15267</v>
      </c>
      <c r="Q95" s="42">
        <v>15287</v>
      </c>
      <c r="R95" s="16">
        <f t="shared" si="8"/>
        <v>50163</v>
      </c>
      <c r="S95" s="17">
        <f t="shared" si="9"/>
        <v>109362</v>
      </c>
      <c r="U95" s="18"/>
      <c r="V95" s="18"/>
      <c r="W95" s="19"/>
      <c r="X95" s="19"/>
    </row>
    <row r="96" spans="1:24" ht="29.25" customHeight="1">
      <c r="A96" s="8">
        <f t="shared" si="6"/>
        <v>7</v>
      </c>
      <c r="B96" s="50" t="str">
        <f t="shared" si="6"/>
        <v>中部保健所由布保健部</v>
      </c>
      <c r="C96" s="50" t="str">
        <f t="shared" si="6"/>
        <v>由布市庄内町柿原３３７－２</v>
      </c>
      <c r="D96" s="1" t="s">
        <v>83</v>
      </c>
      <c r="E96" s="10">
        <f t="shared" si="7"/>
        <v>44101</v>
      </c>
      <c r="F96" s="42">
        <v>3850</v>
      </c>
      <c r="G96" s="42">
        <v>2414</v>
      </c>
      <c r="H96" s="42">
        <v>2776</v>
      </c>
      <c r="I96" s="42">
        <v>2662</v>
      </c>
      <c r="J96" s="42">
        <v>4033</v>
      </c>
      <c r="K96" s="42">
        <v>4731</v>
      </c>
      <c r="L96" s="42">
        <v>3730</v>
      </c>
      <c r="M96" s="42">
        <v>3122</v>
      </c>
      <c r="N96" s="42">
        <v>3089</v>
      </c>
      <c r="O96" s="42">
        <v>4249</v>
      </c>
      <c r="P96" s="42">
        <v>4890</v>
      </c>
      <c r="Q96" s="42">
        <v>4555</v>
      </c>
      <c r="R96" s="16">
        <f t="shared" si="8"/>
        <v>12494</v>
      </c>
      <c r="S96" s="17">
        <f t="shared" si="9"/>
        <v>31607</v>
      </c>
      <c r="U96" s="18"/>
      <c r="V96" s="18"/>
      <c r="W96" s="19"/>
      <c r="X96" s="19"/>
    </row>
    <row r="97" spans="1:24" ht="29.25" customHeight="1">
      <c r="A97" s="8">
        <f t="shared" si="6"/>
        <v>8</v>
      </c>
      <c r="B97" s="50" t="str">
        <f t="shared" si="6"/>
        <v>南部保健所</v>
      </c>
      <c r="C97" s="50" t="str">
        <f t="shared" si="6"/>
        <v>佐伯市向島１－４－１</v>
      </c>
      <c r="D97" s="1" t="s">
        <v>83</v>
      </c>
      <c r="E97" s="10">
        <f t="shared" si="7"/>
        <v>48539</v>
      </c>
      <c r="F97" s="42">
        <v>3916</v>
      </c>
      <c r="G97" s="43">
        <v>2656</v>
      </c>
      <c r="H97" s="43">
        <v>2763</v>
      </c>
      <c r="I97" s="43">
        <v>2836</v>
      </c>
      <c r="J97" s="43">
        <v>4764</v>
      </c>
      <c r="K97" s="43">
        <v>5366</v>
      </c>
      <c r="L97" s="43">
        <v>4885</v>
      </c>
      <c r="M97" s="43">
        <v>3126</v>
      </c>
      <c r="N97" s="43">
        <v>2997</v>
      </c>
      <c r="O97" s="43">
        <v>4550</v>
      </c>
      <c r="P97" s="43">
        <v>5419</v>
      </c>
      <c r="Q97" s="43">
        <v>5261</v>
      </c>
      <c r="R97" s="16">
        <f t="shared" si="8"/>
        <v>15015</v>
      </c>
      <c r="S97" s="17">
        <f t="shared" si="9"/>
        <v>33524</v>
      </c>
      <c r="U97" s="18"/>
      <c r="V97" s="18"/>
      <c r="W97" s="19"/>
      <c r="X97" s="19"/>
    </row>
    <row r="98" spans="1:24" ht="29.25" customHeight="1">
      <c r="A98" s="8">
        <f t="shared" si="6"/>
        <v>9</v>
      </c>
      <c r="B98" s="50" t="str">
        <f t="shared" si="6"/>
        <v>豊肥保健所</v>
      </c>
      <c r="C98" s="50" t="str">
        <f t="shared" si="6"/>
        <v>豊後大野市三重町市場９３４－２</v>
      </c>
      <c r="D98" s="1" t="s">
        <v>83</v>
      </c>
      <c r="E98" s="10">
        <f t="shared" si="7"/>
        <v>68131</v>
      </c>
      <c r="F98" s="40">
        <v>5506</v>
      </c>
      <c r="G98" s="40">
        <v>4539</v>
      </c>
      <c r="H98" s="40">
        <v>4744</v>
      </c>
      <c r="I98" s="40">
        <v>5136</v>
      </c>
      <c r="J98" s="40">
        <v>7077</v>
      </c>
      <c r="K98" s="41">
        <v>7264</v>
      </c>
      <c r="L98" s="41">
        <v>6542</v>
      </c>
      <c r="M98" s="41">
        <v>5066</v>
      </c>
      <c r="N98" s="41">
        <v>4714</v>
      </c>
      <c r="O98" s="41">
        <v>5662</v>
      </c>
      <c r="P98" s="41">
        <v>6104</v>
      </c>
      <c r="Q98" s="41">
        <v>5777</v>
      </c>
      <c r="R98" s="16">
        <f t="shared" si="8"/>
        <v>20883</v>
      </c>
      <c r="S98" s="17">
        <f t="shared" si="9"/>
        <v>47248</v>
      </c>
      <c r="U98" s="18"/>
      <c r="V98" s="18"/>
      <c r="W98" s="19"/>
      <c r="X98" s="19"/>
    </row>
    <row r="99" spans="1:24" ht="29.25" customHeight="1">
      <c r="A99" s="8">
        <f t="shared" si="6"/>
        <v>10</v>
      </c>
      <c r="B99" s="50" t="str">
        <f t="shared" si="6"/>
        <v>中津児童相談所</v>
      </c>
      <c r="C99" s="50" t="str">
        <f t="shared" si="6"/>
        <v>中津市中央町１－１０－２２</v>
      </c>
      <c r="D99" s="1" t="s">
        <v>83</v>
      </c>
      <c r="E99" s="10">
        <f t="shared" si="7"/>
        <v>29352</v>
      </c>
      <c r="F99" s="40">
        <v>2572</v>
      </c>
      <c r="G99" s="40">
        <v>1796</v>
      </c>
      <c r="H99" s="40">
        <v>1862</v>
      </c>
      <c r="I99" s="40">
        <v>1935</v>
      </c>
      <c r="J99" s="40">
        <v>3004</v>
      </c>
      <c r="K99" s="40">
        <v>3070</v>
      </c>
      <c r="L99" s="40">
        <v>2822</v>
      </c>
      <c r="M99" s="40">
        <v>1951</v>
      </c>
      <c r="N99" s="40">
        <v>1947</v>
      </c>
      <c r="O99" s="40">
        <v>2621</v>
      </c>
      <c r="P99" s="40">
        <v>2921</v>
      </c>
      <c r="Q99" s="40">
        <v>2851</v>
      </c>
      <c r="R99" s="16">
        <f t="shared" si="8"/>
        <v>8896</v>
      </c>
      <c r="S99" s="17">
        <f t="shared" si="9"/>
        <v>20456</v>
      </c>
      <c r="U99" s="18"/>
      <c r="V99" s="18"/>
      <c r="W99" s="19"/>
      <c r="X99" s="19"/>
    </row>
    <row r="100" spans="1:24" ht="29.25" customHeight="1">
      <c r="A100" s="8">
        <f t="shared" si="6"/>
        <v>11</v>
      </c>
      <c r="B100" s="50" t="str">
        <f t="shared" si="6"/>
        <v>大分県こころとからだの相談支援センター</v>
      </c>
      <c r="C100" s="50" t="str">
        <f t="shared" si="6"/>
        <v>大分市大字玉沢９０８</v>
      </c>
      <c r="D100" s="1" t="s">
        <v>83</v>
      </c>
      <c r="E100" s="10">
        <f t="shared" si="7"/>
        <v>70812</v>
      </c>
      <c r="F100" s="40">
        <v>5889</v>
      </c>
      <c r="G100" s="40">
        <v>4517</v>
      </c>
      <c r="H100" s="40">
        <v>4604</v>
      </c>
      <c r="I100" s="40">
        <v>4895</v>
      </c>
      <c r="J100" s="40">
        <v>7398</v>
      </c>
      <c r="K100" s="41">
        <v>7444</v>
      </c>
      <c r="L100" s="41">
        <v>6530</v>
      </c>
      <c r="M100" s="41">
        <v>4939</v>
      </c>
      <c r="N100" s="41">
        <v>4876</v>
      </c>
      <c r="O100" s="41">
        <v>6253</v>
      </c>
      <c r="P100" s="41">
        <v>6922</v>
      </c>
      <c r="Q100" s="41">
        <v>6545</v>
      </c>
      <c r="R100" s="16">
        <f t="shared" si="8"/>
        <v>21372</v>
      </c>
      <c r="S100" s="17">
        <f t="shared" si="9"/>
        <v>49440</v>
      </c>
      <c r="U100" s="18"/>
      <c r="V100" s="18"/>
      <c r="W100" s="19"/>
      <c r="X100" s="19"/>
    </row>
    <row r="101" spans="1:24" ht="29.25" customHeight="1">
      <c r="A101" s="8">
        <f t="shared" si="6"/>
        <v>12</v>
      </c>
      <c r="B101" s="50" t="str">
        <f t="shared" si="6"/>
        <v>大分県立佐伯高等技術専門校</v>
      </c>
      <c r="C101" s="50" t="str">
        <f t="shared" si="6"/>
        <v>佐伯市西浜８－３１</v>
      </c>
      <c r="D101" s="1" t="s">
        <v>83</v>
      </c>
      <c r="E101" s="10">
        <f t="shared" si="7"/>
        <v>67756</v>
      </c>
      <c r="F101" s="40">
        <v>4996</v>
      </c>
      <c r="G101" s="41">
        <v>3866</v>
      </c>
      <c r="H101" s="41">
        <v>4329</v>
      </c>
      <c r="I101" s="41">
        <v>5503</v>
      </c>
      <c r="J101" s="41">
        <v>7480</v>
      </c>
      <c r="K101" s="41">
        <v>5888</v>
      </c>
      <c r="L101" s="41">
        <v>6860</v>
      </c>
      <c r="M101" s="41">
        <v>4987</v>
      </c>
      <c r="N101" s="41">
        <v>4913</v>
      </c>
      <c r="O101" s="41">
        <v>6122</v>
      </c>
      <c r="P101" s="41">
        <v>6584</v>
      </c>
      <c r="Q101" s="41">
        <v>6228</v>
      </c>
      <c r="R101" s="16">
        <f t="shared" si="8"/>
        <v>20228</v>
      </c>
      <c r="S101" s="17">
        <f t="shared" si="9"/>
        <v>47528</v>
      </c>
      <c r="T101" s="20"/>
      <c r="U101" s="18"/>
      <c r="V101" s="18"/>
      <c r="W101" s="19"/>
      <c r="X101" s="19"/>
    </row>
    <row r="102" spans="1:24" ht="29.25" customHeight="1">
      <c r="A102" s="8">
        <f t="shared" si="6"/>
        <v>13</v>
      </c>
      <c r="B102" s="50" t="str">
        <f t="shared" si="6"/>
        <v>農林水産研究指導センター林業研究部</v>
      </c>
      <c r="C102" s="50" t="str">
        <f t="shared" si="6"/>
        <v>日田市大字有田字佐寺原３５</v>
      </c>
      <c r="D102" s="1" t="s">
        <v>83</v>
      </c>
      <c r="E102" s="10">
        <f t="shared" si="7"/>
        <v>67426</v>
      </c>
      <c r="F102" s="40">
        <v>6395</v>
      </c>
      <c r="G102" s="40">
        <v>6138</v>
      </c>
      <c r="H102" s="40">
        <v>6055</v>
      </c>
      <c r="I102" s="40">
        <v>4534</v>
      </c>
      <c r="J102" s="40">
        <v>4801</v>
      </c>
      <c r="K102" s="40">
        <v>4312</v>
      </c>
      <c r="L102" s="40">
        <v>5006</v>
      </c>
      <c r="M102" s="40">
        <v>4169</v>
      </c>
      <c r="N102" s="40">
        <v>5410</v>
      </c>
      <c r="O102" s="40">
        <v>6161</v>
      </c>
      <c r="P102" s="40">
        <v>6573</v>
      </c>
      <c r="Q102" s="40">
        <v>7872</v>
      </c>
      <c r="R102" s="16">
        <f t="shared" si="8"/>
        <v>14119</v>
      </c>
      <c r="S102" s="17">
        <f t="shared" si="9"/>
        <v>53307</v>
      </c>
      <c r="U102" s="18"/>
      <c r="V102" s="18"/>
      <c r="W102" s="19"/>
      <c r="X102" s="19"/>
    </row>
    <row r="103" spans="1:24" ht="29.25" customHeight="1">
      <c r="A103" s="8">
        <f t="shared" si="6"/>
        <v>14</v>
      </c>
      <c r="B103" s="50" t="str">
        <f t="shared" si="6"/>
        <v>大分県央飛行場管理事務所</v>
      </c>
      <c r="C103" s="50" t="str">
        <f t="shared" si="6"/>
        <v>豊後大野市大野町田代２５９２－２</v>
      </c>
      <c r="D103" s="1" t="s">
        <v>83</v>
      </c>
      <c r="E103" s="10">
        <f t="shared" si="7"/>
        <v>79058</v>
      </c>
      <c r="F103" s="40">
        <v>5367</v>
      </c>
      <c r="G103" s="40">
        <v>4277</v>
      </c>
      <c r="H103" s="40">
        <v>3579</v>
      </c>
      <c r="I103" s="40">
        <v>5020</v>
      </c>
      <c r="J103" s="40">
        <v>8307</v>
      </c>
      <c r="K103" s="40">
        <v>10010</v>
      </c>
      <c r="L103" s="40">
        <v>8077</v>
      </c>
      <c r="M103" s="40">
        <v>5403</v>
      </c>
      <c r="N103" s="40">
        <v>5156</v>
      </c>
      <c r="O103" s="40">
        <v>7090</v>
      </c>
      <c r="P103" s="40">
        <v>8612</v>
      </c>
      <c r="Q103" s="40">
        <v>8160</v>
      </c>
      <c r="R103" s="16">
        <f t="shared" si="8"/>
        <v>26394</v>
      </c>
      <c r="S103" s="17">
        <f t="shared" si="9"/>
        <v>52664</v>
      </c>
      <c r="U103" s="18"/>
      <c r="V103" s="18"/>
      <c r="W103" s="19"/>
      <c r="X103" s="19"/>
    </row>
    <row r="104" spans="1:24" ht="29.25" customHeight="1">
      <c r="A104" s="8">
        <f t="shared" si="6"/>
        <v>15</v>
      </c>
      <c r="B104" s="50" t="str">
        <f t="shared" si="6"/>
        <v>西部保健所</v>
      </c>
      <c r="C104" s="50" t="str">
        <f t="shared" si="6"/>
        <v>日田市田島２－２－５</v>
      </c>
      <c r="D104" s="1" t="s">
        <v>83</v>
      </c>
      <c r="E104" s="10">
        <f t="shared" si="7"/>
        <v>66603</v>
      </c>
      <c r="F104" s="40">
        <v>5493</v>
      </c>
      <c r="G104" s="41">
        <v>3757</v>
      </c>
      <c r="H104" s="41">
        <v>3760</v>
      </c>
      <c r="I104" s="41">
        <v>4337</v>
      </c>
      <c r="J104" s="40">
        <v>6404</v>
      </c>
      <c r="K104" s="41">
        <v>7558</v>
      </c>
      <c r="L104" s="41">
        <v>6292</v>
      </c>
      <c r="M104" s="41">
        <v>4134</v>
      </c>
      <c r="N104" s="41">
        <v>4207</v>
      </c>
      <c r="O104" s="41">
        <v>6365</v>
      </c>
      <c r="P104" s="41">
        <v>7145</v>
      </c>
      <c r="Q104" s="41">
        <v>7151</v>
      </c>
      <c r="R104" s="16">
        <f t="shared" si="8"/>
        <v>20254</v>
      </c>
      <c r="S104" s="17">
        <f t="shared" si="9"/>
        <v>46349</v>
      </c>
      <c r="U104" s="18"/>
      <c r="V104" s="18"/>
      <c r="W104" s="19"/>
      <c r="X104" s="19"/>
    </row>
    <row r="105" spans="1:24" ht="29.25" customHeight="1">
      <c r="A105" s="8">
        <f t="shared" si="6"/>
        <v>16</v>
      </c>
      <c r="B105" s="50" t="str">
        <f t="shared" si="6"/>
        <v>北部保健所</v>
      </c>
      <c r="C105" s="50" t="str">
        <f t="shared" si="6"/>
        <v>中津市中央町１－１０－４２</v>
      </c>
      <c r="D105" s="1" t="s">
        <v>83</v>
      </c>
      <c r="E105" s="10">
        <f t="shared" si="7"/>
        <v>82533</v>
      </c>
      <c r="F105" s="40">
        <v>7072</v>
      </c>
      <c r="G105" s="40">
        <v>4254</v>
      </c>
      <c r="H105" s="40">
        <v>4064</v>
      </c>
      <c r="I105" s="40">
        <v>4379</v>
      </c>
      <c r="J105" s="40">
        <v>9093</v>
      </c>
      <c r="K105" s="41">
        <v>10644</v>
      </c>
      <c r="L105" s="41">
        <v>7688</v>
      </c>
      <c r="M105" s="41">
        <v>4392</v>
      </c>
      <c r="N105" s="41">
        <v>4590</v>
      </c>
      <c r="O105" s="41">
        <v>8112</v>
      </c>
      <c r="P105" s="41">
        <v>9159</v>
      </c>
      <c r="Q105" s="41">
        <v>9086</v>
      </c>
      <c r="R105" s="16">
        <f t="shared" si="8"/>
        <v>27425</v>
      </c>
      <c r="S105" s="17">
        <f t="shared" si="9"/>
        <v>55108</v>
      </c>
      <c r="U105" s="18"/>
      <c r="V105" s="18"/>
      <c r="W105" s="19"/>
      <c r="X105" s="19"/>
    </row>
    <row r="106" spans="1:24" ht="29.25" customHeight="1">
      <c r="A106" s="8">
        <f t="shared" si="6"/>
        <v>17</v>
      </c>
      <c r="B106" s="50" t="str">
        <f t="shared" si="6"/>
        <v>大分県工科短期大学校</v>
      </c>
      <c r="C106" s="50" t="str">
        <f t="shared" si="6"/>
        <v>中津市大字東浜４０７－２７</v>
      </c>
      <c r="D106" s="1" t="s">
        <v>83</v>
      </c>
      <c r="E106" s="10">
        <f t="shared" si="7"/>
        <v>590769</v>
      </c>
      <c r="F106" s="40">
        <v>39737</v>
      </c>
      <c r="G106" s="41">
        <v>32146</v>
      </c>
      <c r="H106" s="41">
        <v>34669</v>
      </c>
      <c r="I106" s="41">
        <v>48294</v>
      </c>
      <c r="J106" s="41">
        <v>71898</v>
      </c>
      <c r="K106" s="41">
        <v>65518</v>
      </c>
      <c r="L106" s="41">
        <v>66389</v>
      </c>
      <c r="M106" s="41">
        <v>50018</v>
      </c>
      <c r="N106" s="41">
        <v>36613</v>
      </c>
      <c r="O106" s="41">
        <v>46087</v>
      </c>
      <c r="P106" s="41">
        <v>52396</v>
      </c>
      <c r="Q106" s="41">
        <v>47004</v>
      </c>
      <c r="R106" s="16">
        <f t="shared" si="8"/>
        <v>203805</v>
      </c>
      <c r="S106" s="17">
        <f t="shared" si="9"/>
        <v>386964</v>
      </c>
      <c r="U106" s="18"/>
      <c r="V106" s="18"/>
      <c r="W106" s="19"/>
      <c r="X106" s="19"/>
    </row>
    <row r="107" spans="1:24" ht="29.25" customHeight="1">
      <c r="A107" s="8">
        <f t="shared" ref="A107:A120" si="10">A69</f>
        <v>18</v>
      </c>
      <c r="B107" s="50" t="s">
        <v>94</v>
      </c>
      <c r="C107" s="50" t="s">
        <v>95</v>
      </c>
      <c r="D107" s="1" t="s">
        <v>83</v>
      </c>
      <c r="E107" s="10">
        <f t="shared" si="7"/>
        <v>209753</v>
      </c>
      <c r="F107" s="40">
        <v>20245</v>
      </c>
      <c r="G107" s="40">
        <v>13429</v>
      </c>
      <c r="H107" s="40">
        <v>13295</v>
      </c>
      <c r="I107" s="40">
        <v>14416</v>
      </c>
      <c r="J107" s="40">
        <v>23605</v>
      </c>
      <c r="K107" s="40">
        <v>22590</v>
      </c>
      <c r="L107" s="40">
        <v>18272</v>
      </c>
      <c r="M107" s="40">
        <v>12773</v>
      </c>
      <c r="N107" s="40">
        <v>12234</v>
      </c>
      <c r="O107" s="40">
        <v>19033</v>
      </c>
      <c r="P107" s="40">
        <v>20310</v>
      </c>
      <c r="Q107" s="40">
        <v>19551</v>
      </c>
      <c r="R107" s="16">
        <f t="shared" si="8"/>
        <v>64467</v>
      </c>
      <c r="S107" s="17">
        <f t="shared" si="9"/>
        <v>145286</v>
      </c>
      <c r="U107" s="18"/>
      <c r="V107" s="18"/>
      <c r="W107" s="19"/>
      <c r="X107" s="19"/>
    </row>
    <row r="108" spans="1:24" ht="29.25" customHeight="1">
      <c r="A108" s="8">
        <f t="shared" si="10"/>
        <v>19</v>
      </c>
      <c r="B108" s="50" t="s">
        <v>96</v>
      </c>
      <c r="C108" s="50" t="s">
        <v>97</v>
      </c>
      <c r="D108" s="1" t="s">
        <v>83</v>
      </c>
      <c r="E108" s="10">
        <f t="shared" si="7"/>
        <v>217693</v>
      </c>
      <c r="F108" s="40">
        <v>13194</v>
      </c>
      <c r="G108" s="41">
        <v>10367</v>
      </c>
      <c r="H108" s="41">
        <v>11777</v>
      </c>
      <c r="I108" s="41">
        <v>14066</v>
      </c>
      <c r="J108" s="41">
        <v>24174</v>
      </c>
      <c r="K108" s="41">
        <v>19280</v>
      </c>
      <c r="L108" s="41">
        <v>23167</v>
      </c>
      <c r="M108" s="41">
        <v>15100</v>
      </c>
      <c r="N108" s="41">
        <v>14881</v>
      </c>
      <c r="O108" s="41">
        <v>21469</v>
      </c>
      <c r="P108" s="41">
        <v>25603</v>
      </c>
      <c r="Q108" s="41">
        <v>24615</v>
      </c>
      <c r="R108" s="16">
        <f t="shared" si="8"/>
        <v>66621</v>
      </c>
      <c r="S108" s="17">
        <f t="shared" si="9"/>
        <v>151072</v>
      </c>
      <c r="U108" s="18"/>
      <c r="V108" s="18"/>
      <c r="W108" s="19"/>
      <c r="X108" s="19"/>
    </row>
    <row r="109" spans="1:24" ht="29.25" customHeight="1">
      <c r="A109" s="8">
        <f t="shared" si="10"/>
        <v>20</v>
      </c>
      <c r="B109" s="50" t="s">
        <v>98</v>
      </c>
      <c r="C109" s="50" t="s">
        <v>99</v>
      </c>
      <c r="D109" s="1" t="s">
        <v>83</v>
      </c>
      <c r="E109" s="10">
        <f t="shared" si="7"/>
        <v>84017</v>
      </c>
      <c r="F109" s="40">
        <v>6209</v>
      </c>
      <c r="G109" s="40">
        <v>4900</v>
      </c>
      <c r="H109" s="40">
        <v>5278</v>
      </c>
      <c r="I109" s="40">
        <v>6002</v>
      </c>
      <c r="J109" s="40">
        <v>9037</v>
      </c>
      <c r="K109" s="41">
        <v>9365</v>
      </c>
      <c r="L109" s="41">
        <v>7697</v>
      </c>
      <c r="M109" s="41">
        <v>5444</v>
      </c>
      <c r="N109" s="41">
        <v>5120</v>
      </c>
      <c r="O109" s="41">
        <v>10022</v>
      </c>
      <c r="P109" s="41">
        <v>8244</v>
      </c>
      <c r="Q109" s="41">
        <v>6699</v>
      </c>
      <c r="R109" s="16">
        <f t="shared" si="8"/>
        <v>26099</v>
      </c>
      <c r="S109" s="17">
        <f t="shared" si="9"/>
        <v>57918</v>
      </c>
      <c r="U109" s="18"/>
      <c r="V109" s="18"/>
      <c r="W109" s="19"/>
      <c r="X109" s="19"/>
    </row>
    <row r="110" spans="1:24" ht="29.25" customHeight="1">
      <c r="A110" s="8">
        <f t="shared" si="10"/>
        <v>21</v>
      </c>
      <c r="B110" s="50" t="s">
        <v>100</v>
      </c>
      <c r="C110" s="50" t="s">
        <v>101</v>
      </c>
      <c r="D110" s="1" t="s">
        <v>83</v>
      </c>
      <c r="E110" s="10">
        <f t="shared" si="7"/>
        <v>148581</v>
      </c>
      <c r="F110" s="40">
        <v>14062</v>
      </c>
      <c r="G110" s="40">
        <v>8964</v>
      </c>
      <c r="H110" s="40">
        <v>9064</v>
      </c>
      <c r="I110" s="40">
        <v>11062</v>
      </c>
      <c r="J110" s="40">
        <v>18170</v>
      </c>
      <c r="K110" s="40">
        <v>18588</v>
      </c>
      <c r="L110" s="40">
        <v>13852</v>
      </c>
      <c r="M110" s="40">
        <v>10790</v>
      </c>
      <c r="N110" s="40">
        <v>7797</v>
      </c>
      <c r="O110" s="40">
        <v>10060</v>
      </c>
      <c r="P110" s="40">
        <v>12641</v>
      </c>
      <c r="Q110" s="40">
        <v>13531</v>
      </c>
      <c r="R110" s="16">
        <f t="shared" si="8"/>
        <v>50610</v>
      </c>
      <c r="S110" s="17">
        <f t="shared" si="9"/>
        <v>97971</v>
      </c>
      <c r="U110" s="18"/>
      <c r="V110" s="18"/>
      <c r="W110" s="19"/>
      <c r="X110" s="19"/>
    </row>
    <row r="111" spans="1:24" ht="29.25" customHeight="1">
      <c r="A111" s="8">
        <f t="shared" si="10"/>
        <v>22</v>
      </c>
      <c r="B111" s="50" t="s">
        <v>103</v>
      </c>
      <c r="C111" s="50" t="s">
        <v>104</v>
      </c>
      <c r="D111" s="1" t="s">
        <v>83</v>
      </c>
      <c r="E111" s="10">
        <f t="shared" si="7"/>
        <v>226079</v>
      </c>
      <c r="F111" s="40">
        <v>17973</v>
      </c>
      <c r="G111" s="40">
        <v>11807</v>
      </c>
      <c r="H111" s="40">
        <v>12283</v>
      </c>
      <c r="I111" s="40">
        <v>17696</v>
      </c>
      <c r="J111" s="40">
        <v>25331</v>
      </c>
      <c r="K111" s="41">
        <v>25450</v>
      </c>
      <c r="L111" s="41">
        <v>21445</v>
      </c>
      <c r="M111" s="41">
        <v>13208</v>
      </c>
      <c r="N111" s="41">
        <v>13393</v>
      </c>
      <c r="O111" s="41">
        <v>20979</v>
      </c>
      <c r="P111" s="41">
        <v>23847</v>
      </c>
      <c r="Q111" s="41">
        <v>22667</v>
      </c>
      <c r="R111" s="16">
        <f t="shared" si="8"/>
        <v>72226</v>
      </c>
      <c r="S111" s="17">
        <f t="shared" si="9"/>
        <v>153853</v>
      </c>
      <c r="U111" s="18"/>
      <c r="V111" s="18"/>
      <c r="W111" s="19"/>
      <c r="X111" s="19"/>
    </row>
    <row r="112" spans="1:24" ht="29.25" customHeight="1">
      <c r="A112" s="8">
        <f t="shared" si="10"/>
        <v>23</v>
      </c>
      <c r="B112" s="50" t="s">
        <v>106</v>
      </c>
      <c r="C112" s="50" t="s">
        <v>107</v>
      </c>
      <c r="D112" s="1" t="s">
        <v>83</v>
      </c>
      <c r="E112" s="10">
        <f t="shared" si="7"/>
        <v>24971</v>
      </c>
      <c r="F112" s="42">
        <v>1842</v>
      </c>
      <c r="G112" s="42">
        <v>1660</v>
      </c>
      <c r="H112" s="42">
        <v>1580</v>
      </c>
      <c r="I112" s="42">
        <v>1559</v>
      </c>
      <c r="J112" s="42">
        <v>2439</v>
      </c>
      <c r="K112" s="42">
        <v>2982</v>
      </c>
      <c r="L112" s="42">
        <v>2392</v>
      </c>
      <c r="M112" s="42">
        <v>1522</v>
      </c>
      <c r="N112" s="42">
        <v>1807</v>
      </c>
      <c r="O112" s="42">
        <v>2334</v>
      </c>
      <c r="P112" s="42">
        <v>2587</v>
      </c>
      <c r="Q112" s="42">
        <v>2267</v>
      </c>
      <c r="R112" s="16">
        <f t="shared" si="8"/>
        <v>7813</v>
      </c>
      <c r="S112" s="17">
        <f t="shared" si="9"/>
        <v>17158</v>
      </c>
      <c r="U112" s="18"/>
      <c r="V112" s="18"/>
      <c r="W112" s="19"/>
      <c r="X112" s="19"/>
    </row>
    <row r="113" spans="1:24" ht="44.25" customHeight="1">
      <c r="A113" s="8">
        <f t="shared" si="10"/>
        <v>24</v>
      </c>
      <c r="B113" s="50" t="s">
        <v>109</v>
      </c>
      <c r="C113" s="50" t="s">
        <v>110</v>
      </c>
      <c r="D113" s="1" t="s">
        <v>83</v>
      </c>
      <c r="E113" s="10">
        <f t="shared" si="7"/>
        <v>77416</v>
      </c>
      <c r="F113" s="42">
        <v>7559</v>
      </c>
      <c r="G113" s="42">
        <v>5827</v>
      </c>
      <c r="H113" s="42">
        <v>5978</v>
      </c>
      <c r="I113" s="42">
        <v>5334</v>
      </c>
      <c r="J113" s="42">
        <v>8233</v>
      </c>
      <c r="K113" s="42">
        <v>6736</v>
      </c>
      <c r="L113" s="42">
        <v>4764</v>
      </c>
      <c r="M113" s="42">
        <v>3924</v>
      </c>
      <c r="N113" s="42">
        <v>3073</v>
      </c>
      <c r="O113" s="42">
        <v>7092</v>
      </c>
      <c r="P113" s="42">
        <v>10277</v>
      </c>
      <c r="Q113" s="42">
        <v>8619</v>
      </c>
      <c r="R113" s="16">
        <f>SUM(J113:L113)</f>
        <v>19733</v>
      </c>
      <c r="S113" s="17">
        <f>SUM(E113-R113)</f>
        <v>57683</v>
      </c>
      <c r="T113" s="20"/>
      <c r="U113" s="18"/>
      <c r="V113" s="18"/>
      <c r="W113" s="19"/>
      <c r="X113" s="19"/>
    </row>
    <row r="114" spans="1:24" ht="29.25" customHeight="1">
      <c r="A114" s="8">
        <f t="shared" si="10"/>
        <v>25</v>
      </c>
      <c r="B114" s="50" t="s">
        <v>111</v>
      </c>
      <c r="C114" s="3" t="s">
        <v>133</v>
      </c>
      <c r="D114" s="1" t="s">
        <v>83</v>
      </c>
      <c r="E114" s="10">
        <f t="shared" si="7"/>
        <v>331959</v>
      </c>
      <c r="F114" s="40">
        <v>26403</v>
      </c>
      <c r="G114" s="40">
        <v>16781</v>
      </c>
      <c r="H114" s="40">
        <v>16970</v>
      </c>
      <c r="I114" s="40">
        <v>20843</v>
      </c>
      <c r="J114" s="40">
        <v>38650</v>
      </c>
      <c r="K114" s="40">
        <v>42717</v>
      </c>
      <c r="L114" s="40">
        <v>33131</v>
      </c>
      <c r="M114" s="40">
        <v>20936</v>
      </c>
      <c r="N114" s="40">
        <v>18393</v>
      </c>
      <c r="O114" s="40">
        <v>29943</v>
      </c>
      <c r="P114" s="40">
        <v>34202</v>
      </c>
      <c r="Q114" s="40">
        <v>32990</v>
      </c>
      <c r="R114" s="16">
        <f t="shared" si="8"/>
        <v>114498</v>
      </c>
      <c r="S114" s="17">
        <f t="shared" si="9"/>
        <v>217461</v>
      </c>
      <c r="U114" s="18"/>
      <c r="V114" s="18"/>
      <c r="W114" s="19"/>
      <c r="X114" s="19"/>
    </row>
    <row r="115" spans="1:24" ht="36.75" customHeight="1">
      <c r="A115" s="8">
        <f t="shared" si="10"/>
        <v>26</v>
      </c>
      <c r="B115" s="50" t="s">
        <v>113</v>
      </c>
      <c r="C115" s="50" t="s">
        <v>114</v>
      </c>
      <c r="D115" s="1" t="s">
        <v>83</v>
      </c>
      <c r="E115" s="10">
        <f t="shared" si="7"/>
        <v>607838</v>
      </c>
      <c r="F115" s="40">
        <v>44678</v>
      </c>
      <c r="G115" s="40">
        <v>36263</v>
      </c>
      <c r="H115" s="40">
        <v>39436</v>
      </c>
      <c r="I115" s="40">
        <v>45359</v>
      </c>
      <c r="J115" s="40">
        <v>78565</v>
      </c>
      <c r="K115" s="40">
        <v>79271</v>
      </c>
      <c r="L115" s="40">
        <v>64941</v>
      </c>
      <c r="M115" s="40">
        <v>41598</v>
      </c>
      <c r="N115" s="40">
        <v>36281</v>
      </c>
      <c r="O115" s="40">
        <v>44798</v>
      </c>
      <c r="P115" s="40">
        <v>49922</v>
      </c>
      <c r="Q115" s="40">
        <v>46726</v>
      </c>
      <c r="R115" s="16">
        <f t="shared" si="8"/>
        <v>222777</v>
      </c>
      <c r="S115" s="17">
        <f t="shared" si="9"/>
        <v>385061</v>
      </c>
      <c r="U115" s="18"/>
      <c r="V115" s="18"/>
      <c r="W115" s="19"/>
      <c r="X115" s="19"/>
    </row>
    <row r="116" spans="1:24" ht="40.5" customHeight="1">
      <c r="A116" s="8">
        <f t="shared" si="10"/>
        <v>27</v>
      </c>
      <c r="B116" s="50" t="s">
        <v>117</v>
      </c>
      <c r="C116" s="50" t="s">
        <v>129</v>
      </c>
      <c r="D116" s="1" t="s">
        <v>83</v>
      </c>
      <c r="E116" s="10">
        <f t="shared" si="7"/>
        <v>478633</v>
      </c>
      <c r="F116" s="40">
        <v>42973</v>
      </c>
      <c r="G116" s="40">
        <v>28558</v>
      </c>
      <c r="H116" s="40">
        <v>34616</v>
      </c>
      <c r="I116" s="40">
        <v>36119</v>
      </c>
      <c r="J116" s="40">
        <v>49565</v>
      </c>
      <c r="K116" s="40">
        <v>50366</v>
      </c>
      <c r="L116" s="40">
        <v>46050</v>
      </c>
      <c r="M116" s="40">
        <v>34036</v>
      </c>
      <c r="N116" s="40">
        <v>31800</v>
      </c>
      <c r="O116" s="40">
        <v>42188</v>
      </c>
      <c r="P116" s="40">
        <v>44056</v>
      </c>
      <c r="Q116" s="40">
        <v>38306</v>
      </c>
      <c r="R116" s="16">
        <f t="shared" si="8"/>
        <v>145981</v>
      </c>
      <c r="S116" s="17">
        <f t="shared" si="9"/>
        <v>332652</v>
      </c>
      <c r="U116" s="18"/>
      <c r="V116" s="18"/>
      <c r="W116" s="19"/>
      <c r="X116" s="19"/>
    </row>
    <row r="117" spans="1:24" ht="29.25" customHeight="1">
      <c r="A117" s="8">
        <f t="shared" si="10"/>
        <v>28</v>
      </c>
      <c r="B117" s="50" t="s">
        <v>121</v>
      </c>
      <c r="C117" s="50" t="s">
        <v>130</v>
      </c>
      <c r="D117" s="1" t="s">
        <v>83</v>
      </c>
      <c r="E117" s="10">
        <f t="shared" si="7"/>
        <v>259875</v>
      </c>
      <c r="F117" s="40">
        <v>17579</v>
      </c>
      <c r="G117" s="41">
        <v>15988</v>
      </c>
      <c r="H117" s="41">
        <v>17673</v>
      </c>
      <c r="I117" s="41">
        <v>20143</v>
      </c>
      <c r="J117" s="40">
        <v>28991</v>
      </c>
      <c r="K117" s="41">
        <v>28251</v>
      </c>
      <c r="L117" s="41">
        <v>26318</v>
      </c>
      <c r="M117" s="41">
        <v>18133</v>
      </c>
      <c r="N117" s="41">
        <v>17459</v>
      </c>
      <c r="O117" s="41">
        <v>22660</v>
      </c>
      <c r="P117" s="41">
        <v>24584</v>
      </c>
      <c r="Q117" s="41">
        <v>22096</v>
      </c>
      <c r="R117" s="16">
        <f t="shared" si="8"/>
        <v>83560</v>
      </c>
      <c r="S117" s="17">
        <f t="shared" si="9"/>
        <v>176315</v>
      </c>
      <c r="U117" s="18"/>
      <c r="V117" s="18"/>
      <c r="W117" s="19"/>
      <c r="X117" s="19"/>
    </row>
    <row r="118" spans="1:24" ht="29.25" customHeight="1">
      <c r="A118" s="8">
        <f t="shared" si="10"/>
        <v>29</v>
      </c>
      <c r="B118" s="50" t="s">
        <v>124</v>
      </c>
      <c r="C118" s="50" t="s">
        <v>125</v>
      </c>
      <c r="D118" s="1" t="s">
        <v>83</v>
      </c>
      <c r="E118" s="10">
        <f t="shared" si="7"/>
        <v>128858</v>
      </c>
      <c r="F118" s="40">
        <v>8976</v>
      </c>
      <c r="G118" s="40">
        <v>6607</v>
      </c>
      <c r="H118" s="40">
        <v>6777</v>
      </c>
      <c r="I118" s="40">
        <v>8118</v>
      </c>
      <c r="J118" s="40">
        <v>14061</v>
      </c>
      <c r="K118" s="41">
        <v>12631</v>
      </c>
      <c r="L118" s="41">
        <v>12115</v>
      </c>
      <c r="M118" s="41">
        <v>7672</v>
      </c>
      <c r="N118" s="41">
        <v>9287</v>
      </c>
      <c r="O118" s="41">
        <v>13678</v>
      </c>
      <c r="P118" s="41">
        <v>16450</v>
      </c>
      <c r="Q118" s="41">
        <v>12486</v>
      </c>
      <c r="R118" s="16">
        <f t="shared" si="8"/>
        <v>38807</v>
      </c>
      <c r="S118" s="17">
        <f t="shared" si="9"/>
        <v>90051</v>
      </c>
      <c r="U118" s="18"/>
      <c r="V118" s="18"/>
      <c r="W118" s="19"/>
      <c r="X118" s="19"/>
    </row>
    <row r="119" spans="1:24" ht="29.25" customHeight="1">
      <c r="A119" s="8">
        <f t="shared" si="10"/>
        <v>30</v>
      </c>
      <c r="B119" s="50" t="s">
        <v>127</v>
      </c>
      <c r="C119" s="50" t="s">
        <v>128</v>
      </c>
      <c r="D119" s="1" t="s">
        <v>83</v>
      </c>
      <c r="E119" s="10">
        <f t="shared" si="7"/>
        <v>351713</v>
      </c>
      <c r="F119" s="40">
        <v>28078</v>
      </c>
      <c r="G119" s="41">
        <v>25658</v>
      </c>
      <c r="H119" s="41">
        <v>27613</v>
      </c>
      <c r="I119" s="41">
        <v>27131</v>
      </c>
      <c r="J119" s="41">
        <v>31953</v>
      </c>
      <c r="K119" s="41">
        <v>31774</v>
      </c>
      <c r="L119" s="41">
        <v>31266</v>
      </c>
      <c r="M119" s="41">
        <v>31015</v>
      </c>
      <c r="N119" s="41">
        <v>29537</v>
      </c>
      <c r="O119" s="41">
        <v>30975</v>
      </c>
      <c r="P119" s="41">
        <v>29188</v>
      </c>
      <c r="Q119" s="41">
        <v>27525</v>
      </c>
      <c r="R119" s="16">
        <f t="shared" si="8"/>
        <v>94993</v>
      </c>
      <c r="S119" s="17">
        <f t="shared" si="9"/>
        <v>256720</v>
      </c>
      <c r="U119" s="18"/>
      <c r="V119" s="18"/>
      <c r="W119" s="19"/>
      <c r="X119" s="19"/>
    </row>
    <row r="120" spans="1:24" ht="29.25" customHeight="1">
      <c r="A120" s="8">
        <f t="shared" si="10"/>
        <v>31</v>
      </c>
      <c r="B120" s="69" t="s">
        <v>135</v>
      </c>
      <c r="C120" s="69" t="s">
        <v>138</v>
      </c>
      <c r="D120" s="70" t="s">
        <v>83</v>
      </c>
      <c r="E120" s="13">
        <v>183577</v>
      </c>
      <c r="F120" s="56">
        <v>15694</v>
      </c>
      <c r="G120" s="57">
        <v>12202</v>
      </c>
      <c r="H120" s="57">
        <v>12397</v>
      </c>
      <c r="I120" s="57">
        <v>11746</v>
      </c>
      <c r="J120" s="57">
        <v>16570</v>
      </c>
      <c r="K120" s="57">
        <v>21238</v>
      </c>
      <c r="L120" s="57">
        <v>17564</v>
      </c>
      <c r="M120" s="57">
        <v>13183</v>
      </c>
      <c r="N120" s="57">
        <v>12512</v>
      </c>
      <c r="O120" s="57">
        <v>15581</v>
      </c>
      <c r="P120" s="57">
        <v>16340</v>
      </c>
      <c r="Q120" s="57">
        <v>18550</v>
      </c>
      <c r="R120" s="16">
        <f t="shared" ref="R120:R124" si="11">SUM(J120:L120)</f>
        <v>55372</v>
      </c>
      <c r="S120" s="17">
        <f t="shared" ref="S120:S124" si="12">SUM(E120-R120)</f>
        <v>128205</v>
      </c>
      <c r="U120" s="18"/>
      <c r="V120" s="18"/>
      <c r="W120" s="19"/>
      <c r="X120" s="19"/>
    </row>
    <row r="121" spans="1:24" ht="29.25" customHeight="1">
      <c r="A121" s="8">
        <f t="shared" ref="A121:A124" si="13">A83</f>
        <v>32</v>
      </c>
      <c r="B121" s="69" t="s">
        <v>136</v>
      </c>
      <c r="C121" s="69" t="s">
        <v>140</v>
      </c>
      <c r="D121" s="70" t="s">
        <v>83</v>
      </c>
      <c r="E121" s="13">
        <v>159939</v>
      </c>
      <c r="F121" s="56">
        <v>14422</v>
      </c>
      <c r="G121" s="57">
        <v>9967</v>
      </c>
      <c r="H121" s="57">
        <v>9798</v>
      </c>
      <c r="I121" s="57">
        <v>10575</v>
      </c>
      <c r="J121" s="57">
        <v>15221</v>
      </c>
      <c r="K121" s="57">
        <v>16358</v>
      </c>
      <c r="L121" s="57">
        <v>13894</v>
      </c>
      <c r="M121" s="57">
        <v>10618</v>
      </c>
      <c r="N121" s="57">
        <v>10493</v>
      </c>
      <c r="O121" s="57">
        <v>15674</v>
      </c>
      <c r="P121" s="57">
        <v>16346</v>
      </c>
      <c r="Q121" s="57">
        <v>16573</v>
      </c>
      <c r="R121" s="16">
        <f t="shared" si="11"/>
        <v>45473</v>
      </c>
      <c r="S121" s="17">
        <f t="shared" si="12"/>
        <v>114466</v>
      </c>
      <c r="U121" s="18"/>
      <c r="V121" s="18"/>
      <c r="W121" s="19"/>
      <c r="X121" s="19"/>
    </row>
    <row r="122" spans="1:24" ht="36" customHeight="1">
      <c r="A122" s="8">
        <f t="shared" si="13"/>
        <v>33</v>
      </c>
      <c r="B122" s="69" t="s">
        <v>141</v>
      </c>
      <c r="C122" s="69" t="s">
        <v>142</v>
      </c>
      <c r="D122" s="70" t="s">
        <v>83</v>
      </c>
      <c r="E122" s="13">
        <v>43273</v>
      </c>
      <c r="F122" s="56">
        <v>3063</v>
      </c>
      <c r="G122" s="57">
        <v>2940</v>
      </c>
      <c r="H122" s="57">
        <v>3290</v>
      </c>
      <c r="I122" s="57">
        <v>3376</v>
      </c>
      <c r="J122" s="57">
        <v>4099</v>
      </c>
      <c r="K122" s="57">
        <v>5315</v>
      </c>
      <c r="L122" s="57">
        <v>4613</v>
      </c>
      <c r="M122" s="57">
        <v>3370</v>
      </c>
      <c r="N122" s="57">
        <v>2988</v>
      </c>
      <c r="O122" s="57">
        <v>3361</v>
      </c>
      <c r="P122" s="57">
        <v>3456</v>
      </c>
      <c r="Q122" s="57">
        <v>3402</v>
      </c>
      <c r="R122" s="16">
        <f t="shared" si="11"/>
        <v>14027</v>
      </c>
      <c r="S122" s="17">
        <f t="shared" si="12"/>
        <v>29246</v>
      </c>
      <c r="U122" s="18"/>
      <c r="V122" s="18"/>
      <c r="W122" s="19"/>
      <c r="X122" s="19"/>
    </row>
    <row r="123" spans="1:24" ht="29.25" customHeight="1">
      <c r="A123" s="8">
        <f t="shared" si="13"/>
        <v>34</v>
      </c>
      <c r="B123" s="69" t="s">
        <v>144</v>
      </c>
      <c r="C123" s="69" t="s">
        <v>145</v>
      </c>
      <c r="D123" s="70" t="s">
        <v>83</v>
      </c>
      <c r="E123" s="13">
        <v>79048</v>
      </c>
      <c r="F123" s="56">
        <v>7382</v>
      </c>
      <c r="G123" s="57">
        <v>4865</v>
      </c>
      <c r="H123" s="57">
        <v>4800</v>
      </c>
      <c r="I123" s="57">
        <v>5217</v>
      </c>
      <c r="J123" s="57">
        <v>8339</v>
      </c>
      <c r="K123" s="57">
        <v>8672</v>
      </c>
      <c r="L123" s="57">
        <v>7375</v>
      </c>
      <c r="M123" s="57">
        <v>5522</v>
      </c>
      <c r="N123" s="57">
        <v>5050</v>
      </c>
      <c r="O123" s="57">
        <v>6332</v>
      </c>
      <c r="P123" s="57">
        <v>7618</v>
      </c>
      <c r="Q123" s="57">
        <v>7876</v>
      </c>
      <c r="R123" s="16">
        <f t="shared" si="11"/>
        <v>24386</v>
      </c>
      <c r="S123" s="17">
        <f t="shared" si="12"/>
        <v>54662</v>
      </c>
      <c r="U123" s="18"/>
      <c r="V123" s="18"/>
      <c r="W123" s="19"/>
      <c r="X123" s="19"/>
    </row>
    <row r="124" spans="1:24" ht="29.25" customHeight="1" thickBot="1">
      <c r="A124" s="71">
        <f t="shared" si="13"/>
        <v>35</v>
      </c>
      <c r="B124" s="72" t="s">
        <v>137</v>
      </c>
      <c r="C124" s="72" t="s">
        <v>147</v>
      </c>
      <c r="D124" s="73" t="s">
        <v>83</v>
      </c>
      <c r="E124" s="74">
        <v>238092</v>
      </c>
      <c r="F124" s="75">
        <v>19268</v>
      </c>
      <c r="G124" s="76">
        <v>17101</v>
      </c>
      <c r="H124" s="76">
        <v>16623</v>
      </c>
      <c r="I124" s="76">
        <v>17855</v>
      </c>
      <c r="J124" s="76">
        <v>23087</v>
      </c>
      <c r="K124" s="76">
        <v>24170</v>
      </c>
      <c r="L124" s="76">
        <v>22460</v>
      </c>
      <c r="M124" s="76">
        <v>18960</v>
      </c>
      <c r="N124" s="76">
        <v>17380</v>
      </c>
      <c r="O124" s="76">
        <v>18738</v>
      </c>
      <c r="P124" s="76">
        <v>20846</v>
      </c>
      <c r="Q124" s="76">
        <v>21604</v>
      </c>
      <c r="R124" s="77">
        <f t="shared" si="11"/>
        <v>69717</v>
      </c>
      <c r="S124" s="78">
        <f t="shared" si="12"/>
        <v>168375</v>
      </c>
      <c r="U124" s="18"/>
      <c r="V124" s="18"/>
      <c r="W124" s="19"/>
      <c r="X124" s="19"/>
    </row>
    <row r="125" spans="1:24" ht="29.25" customHeight="1" thickTop="1">
      <c r="A125" s="21" t="s">
        <v>84</v>
      </c>
      <c r="B125" s="51"/>
      <c r="C125" s="51"/>
      <c r="D125" s="22"/>
      <c r="E125" s="23">
        <f t="shared" ref="E125:S125" si="14">SUM(E90:E119)</f>
        <v>5734762</v>
      </c>
      <c r="F125" s="23">
        <f t="shared" si="14"/>
        <v>459350</v>
      </c>
      <c r="G125" s="23">
        <f t="shared" si="14"/>
        <v>343586</v>
      </c>
      <c r="H125" s="23">
        <f t="shared" si="14"/>
        <v>362854</v>
      </c>
      <c r="I125" s="23">
        <f t="shared" si="14"/>
        <v>412348</v>
      </c>
      <c r="J125" s="23">
        <f t="shared" si="14"/>
        <v>625959</v>
      </c>
      <c r="K125" s="23">
        <f t="shared" si="14"/>
        <v>629516</v>
      </c>
      <c r="L125" s="23">
        <f t="shared" si="14"/>
        <v>555451</v>
      </c>
      <c r="M125" s="23">
        <f t="shared" si="14"/>
        <v>403490</v>
      </c>
      <c r="N125" s="23">
        <f t="shared" si="14"/>
        <v>369032</v>
      </c>
      <c r="O125" s="23">
        <f t="shared" si="14"/>
        <v>498099</v>
      </c>
      <c r="P125" s="23">
        <f t="shared" si="14"/>
        <v>553262</v>
      </c>
      <c r="Q125" s="23">
        <f t="shared" si="14"/>
        <v>521815</v>
      </c>
      <c r="R125" s="28">
        <f t="shared" si="14"/>
        <v>1810926</v>
      </c>
      <c r="S125" s="23">
        <f t="shared" si="14"/>
        <v>3923836</v>
      </c>
      <c r="U125" s="18"/>
      <c r="V125" s="18"/>
      <c r="W125" s="19"/>
      <c r="X125" s="19"/>
    </row>
    <row r="126" spans="1:24" ht="29.25" customHeight="1">
      <c r="A126" s="30" t="s">
        <v>93</v>
      </c>
      <c r="B126" s="48"/>
      <c r="C126" s="48"/>
      <c r="E126" s="29"/>
      <c r="F126" s="29"/>
      <c r="G126" s="29"/>
      <c r="H126" s="29"/>
      <c r="I126" s="29"/>
      <c r="J126" s="29"/>
      <c r="K126" s="29"/>
      <c r="L126" s="29"/>
      <c r="M126" s="29"/>
      <c r="N126" s="29"/>
      <c r="O126" s="29"/>
      <c r="P126" s="29"/>
      <c r="Q126" s="29"/>
      <c r="R126" s="29"/>
      <c r="S126" s="29"/>
      <c r="U126" s="18"/>
      <c r="V126" s="18"/>
      <c r="W126" s="19"/>
      <c r="X126" s="19"/>
    </row>
    <row r="127" spans="1:24" ht="21" customHeight="1">
      <c r="A127" t="s">
        <v>88</v>
      </c>
      <c r="B127" s="48"/>
      <c r="C127" s="48"/>
    </row>
    <row r="128" spans="1:24" ht="52.5" customHeight="1">
      <c r="A128" s="1" t="s">
        <v>1</v>
      </c>
      <c r="B128" s="49" t="s">
        <v>2</v>
      </c>
      <c r="C128" s="49" t="s">
        <v>0</v>
      </c>
      <c r="D128" s="2" t="s">
        <v>3</v>
      </c>
      <c r="E128" s="1" t="s">
        <v>4</v>
      </c>
      <c r="F128" s="1" t="s">
        <v>89</v>
      </c>
      <c r="G128" s="1" t="s">
        <v>90</v>
      </c>
    </row>
    <row r="129" spans="1:7" ht="28.5" customHeight="1">
      <c r="A129" s="3">
        <f t="shared" ref="A129:C158" si="15">A90</f>
        <v>1</v>
      </c>
      <c r="B129" s="46" t="str">
        <f t="shared" si="15"/>
        <v>竹田総合庁舎</v>
      </c>
      <c r="C129" s="46" t="str">
        <f t="shared" si="15"/>
        <v>竹田市大字竹田字山手１５０１－２</v>
      </c>
      <c r="D129" s="2" t="s">
        <v>83</v>
      </c>
      <c r="E129" s="4">
        <f t="shared" ref="E129:E158" si="16">SUM(E52)</f>
        <v>118</v>
      </c>
      <c r="F129" s="4">
        <f t="shared" ref="F129:F158" si="17">SUM(E90)</f>
        <v>207555</v>
      </c>
      <c r="G129" s="24">
        <f t="shared" ref="G129:G156" si="18">SUM(F129/E129/8760)</f>
        <v>0.20079231483631299</v>
      </c>
    </row>
    <row r="130" spans="1:7" ht="28.5" customHeight="1">
      <c r="A130" s="3">
        <f t="shared" si="15"/>
        <v>2</v>
      </c>
      <c r="B130" s="46" t="str">
        <f t="shared" si="15"/>
        <v>日田総合庁舎</v>
      </c>
      <c r="C130" s="46" t="str">
        <f t="shared" si="15"/>
        <v>日田市城町１－１－１０</v>
      </c>
      <c r="D130" s="2" t="s">
        <v>83</v>
      </c>
      <c r="E130" s="4">
        <f t="shared" si="16"/>
        <v>195</v>
      </c>
      <c r="F130" s="4">
        <f t="shared" si="17"/>
        <v>330986</v>
      </c>
      <c r="G130" s="24">
        <f t="shared" si="18"/>
        <v>0.19376302540686102</v>
      </c>
    </row>
    <row r="131" spans="1:7" ht="28.5" customHeight="1">
      <c r="A131" s="3">
        <f t="shared" si="15"/>
        <v>3</v>
      </c>
      <c r="B131" s="46" t="str">
        <f t="shared" si="15"/>
        <v>中津総合庁舎</v>
      </c>
      <c r="C131" s="46" t="str">
        <f t="shared" si="15"/>
        <v>中津市中央町１－５－１６</v>
      </c>
      <c r="D131" s="2" t="s">
        <v>83</v>
      </c>
      <c r="E131" s="4">
        <f t="shared" si="16"/>
        <v>121</v>
      </c>
      <c r="F131" s="4">
        <f t="shared" si="17"/>
        <v>245725</v>
      </c>
      <c r="G131" s="24">
        <f t="shared" si="18"/>
        <v>0.23182478584097513</v>
      </c>
    </row>
    <row r="132" spans="1:7" ht="28.5" customHeight="1">
      <c r="A132" s="3">
        <f t="shared" si="15"/>
        <v>4</v>
      </c>
      <c r="B132" s="46" t="str">
        <f t="shared" si="15"/>
        <v>佐伯総合庁舎</v>
      </c>
      <c r="C132" s="46" t="str">
        <f t="shared" si="15"/>
        <v>佐伯市長島町１－２－１</v>
      </c>
      <c r="D132" s="2" t="s">
        <v>83</v>
      </c>
      <c r="E132" s="4">
        <f t="shared" si="16"/>
        <v>174</v>
      </c>
      <c r="F132" s="4">
        <f t="shared" si="17"/>
        <v>272949</v>
      </c>
      <c r="G132" s="24">
        <f t="shared" si="18"/>
        <v>0.17907219335537711</v>
      </c>
    </row>
    <row r="133" spans="1:7" ht="28.5" customHeight="1">
      <c r="A133" s="3">
        <f t="shared" si="15"/>
        <v>5</v>
      </c>
      <c r="B133" s="46" t="str">
        <f t="shared" si="15"/>
        <v>豊後大野総合庁舎</v>
      </c>
      <c r="C133" s="46" t="str">
        <f t="shared" si="15"/>
        <v>豊後大野市三重町市場１１２３</v>
      </c>
      <c r="D133" s="2" t="s">
        <v>83</v>
      </c>
      <c r="E133" s="4">
        <f t="shared" si="16"/>
        <v>89</v>
      </c>
      <c r="F133" s="4">
        <f t="shared" si="17"/>
        <v>155556</v>
      </c>
      <c r="G133" s="24">
        <f t="shared" si="18"/>
        <v>0.19952285670309375</v>
      </c>
    </row>
    <row r="134" spans="1:7" ht="28.5" customHeight="1">
      <c r="A134" s="3">
        <f t="shared" si="15"/>
        <v>6</v>
      </c>
      <c r="B134" s="46" t="str">
        <f t="shared" si="15"/>
        <v>大分土木事務所</v>
      </c>
      <c r="C134" s="46" t="str">
        <f t="shared" si="15"/>
        <v>大分市向原西１－４－２</v>
      </c>
      <c r="D134" s="2" t="s">
        <v>83</v>
      </c>
      <c r="E134" s="4">
        <f t="shared" si="16"/>
        <v>84</v>
      </c>
      <c r="F134" s="4">
        <f t="shared" si="17"/>
        <v>159525</v>
      </c>
      <c r="G134" s="24">
        <f t="shared" si="18"/>
        <v>0.21679305283757339</v>
      </c>
    </row>
    <row r="135" spans="1:7" ht="28.5" customHeight="1">
      <c r="A135" s="3">
        <f t="shared" si="15"/>
        <v>7</v>
      </c>
      <c r="B135" s="46" t="str">
        <f t="shared" si="15"/>
        <v>中部保健所由布保健部</v>
      </c>
      <c r="C135" s="46" t="str">
        <f t="shared" si="15"/>
        <v>由布市庄内町柿原３３７－２</v>
      </c>
      <c r="D135" s="2" t="s">
        <v>83</v>
      </c>
      <c r="E135" s="4">
        <f t="shared" si="16"/>
        <v>31</v>
      </c>
      <c r="F135" s="4">
        <f t="shared" si="17"/>
        <v>44101</v>
      </c>
      <c r="G135" s="24">
        <f t="shared" si="18"/>
        <v>0.16239873324495507</v>
      </c>
    </row>
    <row r="136" spans="1:7" ht="28.5" customHeight="1">
      <c r="A136" s="3">
        <f t="shared" si="15"/>
        <v>8</v>
      </c>
      <c r="B136" s="46" t="str">
        <f t="shared" si="15"/>
        <v>南部保健所</v>
      </c>
      <c r="C136" s="46" t="str">
        <f t="shared" si="15"/>
        <v>佐伯市向島１－４－１</v>
      </c>
      <c r="D136" s="2" t="s">
        <v>83</v>
      </c>
      <c r="E136" s="4">
        <f t="shared" si="16"/>
        <v>36</v>
      </c>
      <c r="F136" s="4">
        <f t="shared" si="17"/>
        <v>48539</v>
      </c>
      <c r="G136" s="24">
        <f t="shared" si="18"/>
        <v>0.15391615930999494</v>
      </c>
    </row>
    <row r="137" spans="1:7" ht="28.5" customHeight="1">
      <c r="A137" s="3">
        <f t="shared" si="15"/>
        <v>9</v>
      </c>
      <c r="B137" s="46" t="str">
        <f t="shared" si="15"/>
        <v>豊肥保健所</v>
      </c>
      <c r="C137" s="46" t="str">
        <f t="shared" si="15"/>
        <v>豊後大野市三重町市場９３４－２</v>
      </c>
      <c r="D137" s="2" t="s">
        <v>83</v>
      </c>
      <c r="E137" s="4">
        <f t="shared" si="16"/>
        <v>32</v>
      </c>
      <c r="F137" s="4">
        <f t="shared" si="17"/>
        <v>68131</v>
      </c>
      <c r="G137" s="24">
        <f t="shared" si="18"/>
        <v>0.24304723173515982</v>
      </c>
    </row>
    <row r="138" spans="1:7" ht="28.5" customHeight="1">
      <c r="A138" s="3">
        <f t="shared" si="15"/>
        <v>10</v>
      </c>
      <c r="B138" s="46" t="str">
        <f t="shared" si="15"/>
        <v>中津児童相談所</v>
      </c>
      <c r="C138" s="46" t="str">
        <f t="shared" si="15"/>
        <v>中津市中央町１－１０－２２</v>
      </c>
      <c r="D138" s="2" t="s">
        <v>83</v>
      </c>
      <c r="E138" s="4">
        <f t="shared" si="16"/>
        <v>25</v>
      </c>
      <c r="F138" s="4">
        <f t="shared" si="17"/>
        <v>29352</v>
      </c>
      <c r="G138" s="24">
        <f t="shared" si="18"/>
        <v>0.13402739726027396</v>
      </c>
    </row>
    <row r="139" spans="1:7" ht="28.5" customHeight="1">
      <c r="A139" s="3">
        <f t="shared" si="15"/>
        <v>11</v>
      </c>
      <c r="B139" s="46" t="str">
        <f t="shared" si="15"/>
        <v>大分県こころとからだの相談支援センター</v>
      </c>
      <c r="C139" s="46" t="str">
        <f t="shared" si="15"/>
        <v>大分市大字玉沢９０８</v>
      </c>
      <c r="D139" s="2" t="s">
        <v>83</v>
      </c>
      <c r="E139" s="4">
        <f t="shared" si="16"/>
        <v>61</v>
      </c>
      <c r="F139" s="4">
        <f t="shared" si="17"/>
        <v>70812</v>
      </c>
      <c r="G139" s="24">
        <f t="shared" si="18"/>
        <v>0.13251740399730519</v>
      </c>
    </row>
    <row r="140" spans="1:7" ht="28.5" customHeight="1">
      <c r="A140" s="3">
        <f t="shared" si="15"/>
        <v>12</v>
      </c>
      <c r="B140" s="46" t="str">
        <f t="shared" si="15"/>
        <v>大分県立佐伯高等技術専門校</v>
      </c>
      <c r="C140" s="46" t="str">
        <f t="shared" si="15"/>
        <v>佐伯市西浜８－３１</v>
      </c>
      <c r="D140" s="2" t="s">
        <v>83</v>
      </c>
      <c r="E140" s="4">
        <f t="shared" si="16"/>
        <v>53</v>
      </c>
      <c r="F140" s="4">
        <f t="shared" si="17"/>
        <v>67756</v>
      </c>
      <c r="G140" s="24">
        <f t="shared" si="18"/>
        <v>0.14593779615749117</v>
      </c>
    </row>
    <row r="141" spans="1:7" ht="28.5" customHeight="1">
      <c r="A141" s="3">
        <f t="shared" si="15"/>
        <v>13</v>
      </c>
      <c r="B141" s="46" t="str">
        <f t="shared" si="15"/>
        <v>農林水産研究指導センター林業研究部</v>
      </c>
      <c r="C141" s="46" t="str">
        <f t="shared" si="15"/>
        <v>日田市大字有田字佐寺原３５</v>
      </c>
      <c r="D141" s="2" t="s">
        <v>83</v>
      </c>
      <c r="E141" s="4">
        <f t="shared" si="16"/>
        <v>44</v>
      </c>
      <c r="F141" s="4">
        <f t="shared" si="17"/>
        <v>67426</v>
      </c>
      <c r="G141" s="24">
        <f t="shared" si="18"/>
        <v>0.17493254462432545</v>
      </c>
    </row>
    <row r="142" spans="1:7" ht="28.5" customHeight="1">
      <c r="A142" s="3">
        <f t="shared" si="15"/>
        <v>14</v>
      </c>
      <c r="B142" s="46" t="str">
        <f t="shared" si="15"/>
        <v>大分県央飛行場管理事務所</v>
      </c>
      <c r="C142" s="46" t="str">
        <f t="shared" si="15"/>
        <v>豊後大野市大野町田代２５９２－２</v>
      </c>
      <c r="D142" s="2" t="s">
        <v>83</v>
      </c>
      <c r="E142" s="4">
        <f t="shared" si="16"/>
        <v>39</v>
      </c>
      <c r="F142" s="4">
        <f t="shared" si="17"/>
        <v>79058</v>
      </c>
      <c r="G142" s="24">
        <f t="shared" si="18"/>
        <v>0.23140732935253483</v>
      </c>
    </row>
    <row r="143" spans="1:7" ht="28.5" customHeight="1">
      <c r="A143" s="3">
        <f t="shared" si="15"/>
        <v>15</v>
      </c>
      <c r="B143" s="46" t="str">
        <f t="shared" si="15"/>
        <v>西部保健所</v>
      </c>
      <c r="C143" s="46" t="str">
        <f t="shared" si="15"/>
        <v>日田市田島２－２－５</v>
      </c>
      <c r="D143" s="2" t="s">
        <v>83</v>
      </c>
      <c r="E143" s="4">
        <f t="shared" si="16"/>
        <v>41</v>
      </c>
      <c r="F143" s="4">
        <f t="shared" si="17"/>
        <v>66603</v>
      </c>
      <c r="G143" s="24">
        <f t="shared" si="18"/>
        <v>0.18544102906782492</v>
      </c>
    </row>
    <row r="144" spans="1:7" ht="28.5" customHeight="1">
      <c r="A144" s="3">
        <f t="shared" si="15"/>
        <v>16</v>
      </c>
      <c r="B144" s="46" t="str">
        <f t="shared" si="15"/>
        <v>北部保健所</v>
      </c>
      <c r="C144" s="46" t="str">
        <f t="shared" si="15"/>
        <v>中津市中央町１－１０－４２</v>
      </c>
      <c r="D144" s="2" t="s">
        <v>83</v>
      </c>
      <c r="E144" s="4">
        <f t="shared" si="16"/>
        <v>51</v>
      </c>
      <c r="F144" s="4">
        <f t="shared" si="17"/>
        <v>82533</v>
      </c>
      <c r="G144" s="24">
        <f t="shared" si="18"/>
        <v>0.18473677142089712</v>
      </c>
    </row>
    <row r="145" spans="1:7" ht="28.5" customHeight="1">
      <c r="A145" s="3">
        <f t="shared" si="15"/>
        <v>17</v>
      </c>
      <c r="B145" s="46" t="str">
        <f t="shared" si="15"/>
        <v>大分県工科短期大学校</v>
      </c>
      <c r="C145" s="46" t="str">
        <f t="shared" si="15"/>
        <v>中津市大字東浜４０７－２７</v>
      </c>
      <c r="D145" s="2" t="s">
        <v>83</v>
      </c>
      <c r="E145" s="4">
        <f t="shared" si="16"/>
        <v>340</v>
      </c>
      <c r="F145" s="4">
        <f t="shared" si="17"/>
        <v>590769</v>
      </c>
      <c r="G145" s="24">
        <f t="shared" si="18"/>
        <v>0.19835112812248187</v>
      </c>
    </row>
    <row r="146" spans="1:7" ht="28.5" customHeight="1">
      <c r="A146" s="3">
        <f t="shared" si="15"/>
        <v>18</v>
      </c>
      <c r="B146" s="46" t="str">
        <f t="shared" si="15"/>
        <v>宇佐総合庁舎</v>
      </c>
      <c r="C146" s="46" t="str">
        <f t="shared" si="15"/>
        <v>宇佐市大字法鏡寺２３５－１</v>
      </c>
      <c r="D146" s="2" t="s">
        <v>83</v>
      </c>
      <c r="E146" s="4">
        <f t="shared" si="16"/>
        <v>105</v>
      </c>
      <c r="F146" s="4">
        <f t="shared" si="17"/>
        <v>209753</v>
      </c>
      <c r="G146" s="24">
        <f t="shared" si="18"/>
        <v>0.22804196564470536</v>
      </c>
    </row>
    <row r="147" spans="1:7" ht="28.5" customHeight="1">
      <c r="A147" s="3">
        <f t="shared" si="15"/>
        <v>19</v>
      </c>
      <c r="B147" s="46" t="str">
        <f t="shared" si="15"/>
        <v>大分県立大分高等技術専門校</v>
      </c>
      <c r="C147" s="46" t="str">
        <f t="shared" si="15"/>
        <v>大分市大字下宗方１０３５－１</v>
      </c>
      <c r="D147" s="2" t="s">
        <v>83</v>
      </c>
      <c r="E147" s="4">
        <f t="shared" si="16"/>
        <v>137</v>
      </c>
      <c r="F147" s="4">
        <f t="shared" si="17"/>
        <v>217693</v>
      </c>
      <c r="G147" s="24">
        <f t="shared" si="18"/>
        <v>0.18139269406392694</v>
      </c>
    </row>
    <row r="148" spans="1:7" ht="28.5" customHeight="1">
      <c r="A148" s="3">
        <f t="shared" si="15"/>
        <v>20</v>
      </c>
      <c r="B148" s="46" t="str">
        <f t="shared" si="15"/>
        <v>大分県食肉衛生検査所</v>
      </c>
      <c r="C148" s="46" t="str">
        <f t="shared" si="15"/>
        <v>豊後大野市犬飼町田原１５８０－４０</v>
      </c>
      <c r="D148" s="2" t="s">
        <v>83</v>
      </c>
      <c r="E148" s="4">
        <f t="shared" si="16"/>
        <v>34</v>
      </c>
      <c r="F148" s="4">
        <f t="shared" si="17"/>
        <v>84017</v>
      </c>
      <c r="G148" s="24">
        <f t="shared" si="18"/>
        <v>0.28208769809293577</v>
      </c>
    </row>
    <row r="149" spans="1:7" ht="28.5" customHeight="1">
      <c r="A149" s="3">
        <f t="shared" si="15"/>
        <v>21</v>
      </c>
      <c r="B149" s="46" t="str">
        <f t="shared" si="15"/>
        <v>大分県消防学校</v>
      </c>
      <c r="C149" s="46" t="str">
        <f t="shared" si="15"/>
        <v>由布市挾間町向原７６９</v>
      </c>
      <c r="D149" s="2" t="s">
        <v>83</v>
      </c>
      <c r="E149" s="4">
        <f t="shared" si="16"/>
        <v>75</v>
      </c>
      <c r="F149" s="4">
        <f t="shared" si="17"/>
        <v>148581</v>
      </c>
      <c r="G149" s="24">
        <f t="shared" si="18"/>
        <v>0.22615068493150683</v>
      </c>
    </row>
    <row r="150" spans="1:7" ht="28.5" customHeight="1">
      <c r="A150" s="3">
        <f t="shared" si="15"/>
        <v>22</v>
      </c>
      <c r="B150" s="46" t="str">
        <f t="shared" si="15"/>
        <v>二豊学園</v>
      </c>
      <c r="C150" s="46" t="str">
        <f t="shared" si="15"/>
        <v>大分市大字端登５</v>
      </c>
      <c r="D150" s="2" t="s">
        <v>83</v>
      </c>
      <c r="E150" s="4">
        <f t="shared" si="16"/>
        <v>83</v>
      </c>
      <c r="F150" s="4">
        <f t="shared" si="17"/>
        <v>226079</v>
      </c>
      <c r="G150" s="24">
        <f t="shared" si="18"/>
        <v>0.31094102437145843</v>
      </c>
    </row>
    <row r="151" spans="1:7" ht="28.5" customHeight="1">
      <c r="A151" s="3">
        <f t="shared" si="15"/>
        <v>23</v>
      </c>
      <c r="B151" s="46" t="str">
        <f t="shared" si="15"/>
        <v>農林水産研究指導センター果樹グループ研究棟</v>
      </c>
      <c r="C151" s="46" t="str">
        <f t="shared" si="15"/>
        <v>津久見市大字津久見浦３４５６</v>
      </c>
      <c r="D151" s="2" t="s">
        <v>83</v>
      </c>
      <c r="E151" s="4">
        <f t="shared" si="16"/>
        <v>20</v>
      </c>
      <c r="F151" s="4">
        <f t="shared" si="17"/>
        <v>24971</v>
      </c>
      <c r="G151" s="24">
        <f t="shared" si="18"/>
        <v>0.14252853881278538</v>
      </c>
    </row>
    <row r="152" spans="1:7" ht="43.5" customHeight="1">
      <c r="A152" s="3">
        <f t="shared" si="15"/>
        <v>24</v>
      </c>
      <c r="B152" s="46" t="str">
        <f t="shared" si="15"/>
        <v>農林水産研究指導センター農業研究部果樹グループ</v>
      </c>
      <c r="C152" s="46" t="str">
        <f t="shared" si="15"/>
        <v>国東市国東町小原４４０２</v>
      </c>
      <c r="D152" s="2" t="s">
        <v>83</v>
      </c>
      <c r="E152" s="4">
        <f t="shared" si="16"/>
        <v>29</v>
      </c>
      <c r="F152" s="4">
        <f t="shared" si="17"/>
        <v>77416</v>
      </c>
      <c r="G152" s="24">
        <f t="shared" si="18"/>
        <v>0.3047394111163596</v>
      </c>
    </row>
    <row r="153" spans="1:7" ht="33.75" customHeight="1">
      <c r="A153" s="3">
        <f t="shared" si="15"/>
        <v>25</v>
      </c>
      <c r="B153" s="46" t="str">
        <f t="shared" si="15"/>
        <v>大分県こども・女性相談支援センター</v>
      </c>
      <c r="C153" s="46" t="str">
        <f t="shared" si="15"/>
        <v>大分市荏隈町２丁目３番１号</v>
      </c>
      <c r="D153" s="2" t="s">
        <v>83</v>
      </c>
      <c r="E153" s="4">
        <f t="shared" si="16"/>
        <v>148</v>
      </c>
      <c r="F153" s="4">
        <f t="shared" si="17"/>
        <v>331959</v>
      </c>
      <c r="G153" s="24">
        <f t="shared" si="18"/>
        <v>0.25604637171417993</v>
      </c>
    </row>
    <row r="154" spans="1:7" ht="37.5" customHeight="1">
      <c r="A154" s="3">
        <f t="shared" si="15"/>
        <v>26</v>
      </c>
      <c r="B154" s="46" t="str">
        <f t="shared" si="15"/>
        <v>農林水産研究指導センター農業研究部南地区</v>
      </c>
      <c r="C154" s="46" t="str">
        <f t="shared" si="15"/>
        <v>豊後大野市三重町赤嶺２３２８－８</v>
      </c>
      <c r="D154" s="2" t="s">
        <v>83</v>
      </c>
      <c r="E154" s="4">
        <f t="shared" si="16"/>
        <v>235</v>
      </c>
      <c r="F154" s="4">
        <f t="shared" si="17"/>
        <v>607838</v>
      </c>
      <c r="G154" s="24">
        <f t="shared" si="18"/>
        <v>0.29526765763139995</v>
      </c>
    </row>
    <row r="155" spans="1:7" ht="35.25" customHeight="1">
      <c r="A155" s="3">
        <f t="shared" si="15"/>
        <v>27</v>
      </c>
      <c r="B155" s="46" t="str">
        <f t="shared" si="15"/>
        <v>農林水産研究指導センター農業研究部北地区</v>
      </c>
      <c r="C155" s="46" t="str">
        <f t="shared" si="15"/>
        <v>豊後大野市三重町芦刈１１５９－１</v>
      </c>
      <c r="D155" s="2" t="s">
        <v>83</v>
      </c>
      <c r="E155" s="4">
        <f t="shared" si="16"/>
        <v>152</v>
      </c>
      <c r="F155" s="4">
        <f t="shared" si="17"/>
        <v>478633</v>
      </c>
      <c r="G155" s="24">
        <f t="shared" si="18"/>
        <v>0.35946362052391251</v>
      </c>
    </row>
    <row r="156" spans="1:7" ht="30" customHeight="1">
      <c r="A156" s="3">
        <f t="shared" si="15"/>
        <v>28</v>
      </c>
      <c r="B156" s="46" t="str">
        <f t="shared" si="15"/>
        <v>大分県農業大学校</v>
      </c>
      <c r="C156" s="46" t="str">
        <f t="shared" si="15"/>
        <v>豊後大野市三重町赤嶺２３２８－１</v>
      </c>
      <c r="D156" s="2" t="s">
        <v>83</v>
      </c>
      <c r="E156" s="4">
        <f t="shared" si="16"/>
        <v>75</v>
      </c>
      <c r="F156" s="4">
        <f t="shared" si="17"/>
        <v>259875</v>
      </c>
      <c r="G156" s="24">
        <f t="shared" si="18"/>
        <v>0.39554794520547948</v>
      </c>
    </row>
    <row r="157" spans="1:7" ht="30.75" customHeight="1">
      <c r="A157" s="3">
        <f t="shared" si="15"/>
        <v>29</v>
      </c>
      <c r="B157" s="46" t="str">
        <f t="shared" si="15"/>
        <v>大分県農業大学校厚生棟</v>
      </c>
      <c r="C157" s="46" t="str">
        <f t="shared" si="15"/>
        <v>豊後大野市三重町赤嶺２３２８－２</v>
      </c>
      <c r="D157" s="2" t="s">
        <v>83</v>
      </c>
      <c r="E157" s="4">
        <f t="shared" si="16"/>
        <v>79</v>
      </c>
      <c r="F157" s="4">
        <f t="shared" si="17"/>
        <v>128858</v>
      </c>
      <c r="G157" s="24">
        <f>SUM(F157/E157/8760)</f>
        <v>0.18620021964048322</v>
      </c>
    </row>
    <row r="158" spans="1:7" ht="28.5" customHeight="1">
      <c r="A158" s="3">
        <f t="shared" si="15"/>
        <v>30</v>
      </c>
      <c r="B158" s="46" t="str">
        <f t="shared" si="15"/>
        <v>林業研究部きのこグループ</v>
      </c>
      <c r="C158" s="46" t="str">
        <f t="shared" si="15"/>
        <v>豊後大野市三重町赤嶺２３６９</v>
      </c>
      <c r="D158" s="2" t="s">
        <v>83</v>
      </c>
      <c r="E158" s="4">
        <f t="shared" si="16"/>
        <v>76</v>
      </c>
      <c r="F158" s="4">
        <f t="shared" si="17"/>
        <v>351713</v>
      </c>
      <c r="G158" s="24">
        <f>SUM(F158/E158/8760)</f>
        <v>0.52828797164143237</v>
      </c>
    </row>
    <row r="159" spans="1:7" ht="28.5" customHeight="1">
      <c r="A159" s="54">
        <v>31</v>
      </c>
      <c r="B159" s="55" t="s">
        <v>135</v>
      </c>
      <c r="C159" s="55" t="s">
        <v>138</v>
      </c>
      <c r="D159" s="70" t="s">
        <v>83</v>
      </c>
      <c r="E159" s="4">
        <f t="shared" ref="E159:E163" si="19">SUM(E82)</f>
        <v>113</v>
      </c>
      <c r="F159" s="4">
        <f t="shared" ref="F159:F163" si="20">SUM(E120)</f>
        <v>183577</v>
      </c>
      <c r="G159" s="24">
        <f t="shared" ref="G159:G163" si="21">SUM(F159/E159/8760)</f>
        <v>0.18545379237887419</v>
      </c>
    </row>
    <row r="160" spans="1:7" ht="28.5" customHeight="1">
      <c r="A160" s="54">
        <v>32</v>
      </c>
      <c r="B160" s="55" t="s">
        <v>136</v>
      </c>
      <c r="C160" s="55" t="s">
        <v>140</v>
      </c>
      <c r="D160" s="70" t="s">
        <v>83</v>
      </c>
      <c r="E160" s="4">
        <f t="shared" si="19"/>
        <v>88</v>
      </c>
      <c r="F160" s="4">
        <f t="shared" si="20"/>
        <v>159939</v>
      </c>
      <c r="G160" s="24">
        <f t="shared" si="21"/>
        <v>0.2074758717310087</v>
      </c>
    </row>
    <row r="161" spans="1:20" ht="36">
      <c r="A161" s="54">
        <v>33</v>
      </c>
      <c r="B161" s="55" t="s">
        <v>141</v>
      </c>
      <c r="C161" s="55" t="s">
        <v>142</v>
      </c>
      <c r="D161" s="70" t="s">
        <v>83</v>
      </c>
      <c r="E161" s="4">
        <f t="shared" si="19"/>
        <v>19</v>
      </c>
      <c r="F161" s="4">
        <f t="shared" si="20"/>
        <v>43273</v>
      </c>
      <c r="G161" s="24">
        <f t="shared" si="21"/>
        <v>0.25999158856044219</v>
      </c>
      <c r="I161" t="s">
        <v>150</v>
      </c>
    </row>
    <row r="162" spans="1:20" ht="28.5" customHeight="1">
      <c r="A162" s="54">
        <v>34</v>
      </c>
      <c r="B162" s="55" t="s">
        <v>144</v>
      </c>
      <c r="C162" s="55" t="s">
        <v>145</v>
      </c>
      <c r="D162" s="70" t="s">
        <v>83</v>
      </c>
      <c r="E162" s="4">
        <f t="shared" si="19"/>
        <v>46</v>
      </c>
      <c r="F162" s="4">
        <f t="shared" si="20"/>
        <v>79048</v>
      </c>
      <c r="G162" s="24">
        <f t="shared" si="21"/>
        <v>0.19616835417907486</v>
      </c>
    </row>
    <row r="163" spans="1:20" ht="28.5" customHeight="1" thickBot="1">
      <c r="A163" s="79">
        <v>35</v>
      </c>
      <c r="B163" s="80" t="s">
        <v>146</v>
      </c>
      <c r="C163" s="80" t="s">
        <v>147</v>
      </c>
      <c r="D163" s="73" t="s">
        <v>83</v>
      </c>
      <c r="E163" s="81">
        <f t="shared" si="19"/>
        <v>67</v>
      </c>
      <c r="F163" s="81">
        <f t="shared" si="20"/>
        <v>238092</v>
      </c>
      <c r="G163" s="82">
        <f t="shared" si="21"/>
        <v>0.4056634635043958</v>
      </c>
    </row>
    <row r="164" spans="1:20" ht="28.5" customHeight="1" thickTop="1">
      <c r="A164" s="21" t="s">
        <v>84</v>
      </c>
      <c r="B164" s="51"/>
      <c r="C164" s="51"/>
      <c r="D164" s="22"/>
      <c r="E164" s="23">
        <f>SUM(E129:E163)</f>
        <v>3115</v>
      </c>
      <c r="F164" s="23">
        <f>SUM(F129:F163)</f>
        <v>6438691</v>
      </c>
      <c r="G164" s="25">
        <f>SUM(F164/E164/8760)</f>
        <v>0.23595839105228053</v>
      </c>
    </row>
    <row r="165" spans="1:20" s="26" customFormat="1" ht="19.5" customHeight="1">
      <c r="A165" s="95" t="s">
        <v>134</v>
      </c>
      <c r="B165" s="95"/>
      <c r="C165" s="95"/>
      <c r="D165" s="95"/>
      <c r="E165" s="95"/>
      <c r="F165" s="95"/>
      <c r="G165" s="95"/>
      <c r="H165" s="95"/>
      <c r="I165" s="95"/>
      <c r="J165" s="95"/>
    </row>
    <row r="166" spans="1:20">
      <c r="A166" s="27" t="s">
        <v>91</v>
      </c>
    </row>
    <row r="167" spans="1:20" ht="54.75" customHeight="1">
      <c r="D167" s="18"/>
      <c r="E167" s="18"/>
      <c r="F167" s="18"/>
      <c r="G167" s="18"/>
      <c r="H167" s="18"/>
      <c r="I167" s="18"/>
      <c r="J167" s="18"/>
      <c r="K167" s="18"/>
      <c r="L167" s="18"/>
      <c r="M167" s="18"/>
      <c r="N167" s="18"/>
      <c r="O167" s="18"/>
      <c r="P167" s="18"/>
      <c r="Q167" s="18"/>
      <c r="R167" s="18"/>
      <c r="S167" s="18"/>
      <c r="T167" s="18"/>
    </row>
    <row r="168" spans="1:20">
      <c r="D168" s="18"/>
      <c r="E168" s="18"/>
      <c r="F168" s="18"/>
      <c r="G168" s="18"/>
      <c r="H168" s="18"/>
      <c r="I168" s="18"/>
      <c r="J168" s="18"/>
      <c r="K168" s="18"/>
      <c r="L168" s="18"/>
      <c r="M168" s="18"/>
      <c r="N168" s="18"/>
      <c r="O168" s="18"/>
      <c r="P168" s="18"/>
      <c r="Q168" s="18"/>
      <c r="R168" s="18"/>
      <c r="S168" s="18"/>
      <c r="T168" s="18"/>
    </row>
    <row r="169" spans="1:20">
      <c r="D169" s="18"/>
      <c r="E169" s="18"/>
      <c r="F169" s="18"/>
      <c r="G169" s="18"/>
      <c r="H169" s="18"/>
      <c r="I169" s="18"/>
      <c r="J169" s="18"/>
      <c r="K169" s="18"/>
      <c r="L169" s="18"/>
      <c r="M169" s="18"/>
      <c r="N169" s="18"/>
      <c r="O169" s="18"/>
      <c r="P169" s="18"/>
      <c r="Q169" s="18"/>
      <c r="R169" s="18"/>
      <c r="S169" s="18"/>
    </row>
    <row r="170" spans="1:20">
      <c r="D170" s="18"/>
      <c r="E170" s="18"/>
      <c r="F170" s="18"/>
      <c r="G170" s="18"/>
      <c r="H170" s="18"/>
      <c r="I170" s="18"/>
      <c r="J170" s="18"/>
      <c r="K170" s="18"/>
      <c r="L170" s="18"/>
      <c r="M170" s="18"/>
      <c r="N170" s="18"/>
      <c r="O170" s="18"/>
      <c r="P170" s="18"/>
      <c r="Q170" s="18"/>
      <c r="R170" s="18"/>
      <c r="S170" s="18"/>
    </row>
  </sheetData>
  <mergeCells count="38">
    <mergeCell ref="O32:R32"/>
    <mergeCell ref="O33:R33"/>
    <mergeCell ref="O34:R34"/>
    <mergeCell ref="O35:R35"/>
    <mergeCell ref="A165:J165"/>
    <mergeCell ref="O36:R36"/>
    <mergeCell ref="O37:R37"/>
    <mergeCell ref="O38:R38"/>
    <mergeCell ref="O39:R39"/>
    <mergeCell ref="O40:R40"/>
    <mergeCell ref="O28:R28"/>
    <mergeCell ref="O29:R29"/>
    <mergeCell ref="O30:R30"/>
    <mergeCell ref="O31:R31"/>
    <mergeCell ref="O17:R17"/>
    <mergeCell ref="O19:R19"/>
    <mergeCell ref="O20:R20"/>
    <mergeCell ref="O21:R21"/>
    <mergeCell ref="O18:R18"/>
    <mergeCell ref="O22:R22"/>
    <mergeCell ref="O23:R23"/>
    <mergeCell ref="O24:R24"/>
    <mergeCell ref="O25:R25"/>
    <mergeCell ref="O26:R26"/>
    <mergeCell ref="O27:R27"/>
    <mergeCell ref="O9:R9"/>
    <mergeCell ref="B2:Q2"/>
    <mergeCell ref="O5:R5"/>
    <mergeCell ref="O6:R6"/>
    <mergeCell ref="O7:R7"/>
    <mergeCell ref="O8:R8"/>
    <mergeCell ref="O14:R14"/>
    <mergeCell ref="O15:R15"/>
    <mergeCell ref="O16:R16"/>
    <mergeCell ref="O10:R10"/>
    <mergeCell ref="O11:R11"/>
    <mergeCell ref="O12:R12"/>
    <mergeCell ref="O13:R13"/>
  </mergeCells>
  <phoneticPr fontId="2"/>
  <pageMargins left="0.70866141732283472" right="0.70866141732283472" top="0.74803149606299213" bottom="0.74803149606299213" header="0.31496062992125984" footer="0.31496062992125984"/>
  <pageSetup paperSize="9" scale="41" orientation="portrait" r:id="rId1"/>
  <rowBreaks count="4" manualBreakCount="4">
    <brk id="49" max="16383" man="1"/>
    <brk id="87" max="16383" man="1"/>
    <brk id="126" max="16383" man="1"/>
    <brk id="166" max="19" man="1"/>
  </rowBreaks>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仕様書別紙</vt:lpstr>
      <vt:lpstr>仕様書別紙!Print_Area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2025-10-27T05:51:32Z</cp:lastPrinted>
  <dcterms:created xsi:type="dcterms:W3CDTF">2014-10-01T04:32:29Z</dcterms:created>
  <dcterms:modified xsi:type="dcterms:W3CDTF">2025-11-24T22:42:27Z</dcterms:modified>
</cp:coreProperties>
</file>